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3005" activeTab="1"/>
  </bookViews>
  <sheets>
    <sheet name="Données" sheetId="4" r:id="rId1"/>
    <sheet name="TCD" sheetId="1" r:id="rId2"/>
    <sheet name="Normalisé" sheetId="2" r:id="rId3"/>
    <sheet name="Feuil3" sheetId="3" r:id="rId4"/>
  </sheets>
  <definedNames>
    <definedName name="DonnéesExternes_1" localSheetId="2" hidden="1">Normalisé!$A$1:$E$730</definedName>
  </definedNames>
  <calcPr calcId="145621"/>
  <pivotCaches>
    <pivotCache cacheId="15" r:id="rId5"/>
  </pivotCaches>
</workbook>
</file>

<file path=xl/calcChain.xml><?xml version="1.0" encoding="utf-8"?>
<calcChain xmlns="http://schemas.openxmlformats.org/spreadsheetml/2006/main">
  <c r="F195" i="4" l="1"/>
  <c r="E195" i="4"/>
  <c r="D195" i="4"/>
  <c r="I56" i="4"/>
  <c r="I195" i="4" s="1"/>
  <c r="H56" i="4"/>
  <c r="H195" i="4" s="1"/>
  <c r="G56" i="4"/>
  <c r="F56" i="4"/>
  <c r="E56" i="4"/>
  <c r="D56" i="4"/>
</calcChain>
</file>

<file path=xl/connections.xml><?xml version="1.0" encoding="utf-8"?>
<connections xmlns="http://schemas.openxmlformats.org/spreadsheetml/2006/main">
  <connection id="1" name="Requête - Donnees" description="Connexion à la requête « Donnees » dans le classeur." type="5" refreshedVersion="0" background="1">
    <dbPr connection="provider=Microsoft.Mashup.OleDb.1;data source=$EmbeddedMashup(9d896aba-09cb-459d-86d3-799a58579dba)$;location=Donnees;extended properties=&quot;UEsDBBQAAgAIABa9o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WvaF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r2hUKTIJcsyAQAAVQIAABMAHABGb3JtdWxhcy9TZWN0aW9uMS5tIKIYACigFAAAAAAAAAAAAAAAAAAAAAAAAAAAAIWQ0WrCMBSG7wt9h0N2045QdGwqiBfFFRGGDus2NvGi2iPrbBNJ0qEUH8jn8MVMzRS3dSxQEv7z//8pn8S5SjiD0Nz1tm3ZlnyPBMZwzxlDlNCBFJVtgT4hz8UctRKs55h63VwIZOqFi+WM86XjFpNBlGGHfEXJdDvpcqa0Z0pNwxUZb1YIGY+TRbLfEd01jmYpemMRMbngIuvyNM9Y6ZKO2UeLgjz6ryGhoMqwwrXaUijIyB/04KZWb50mEdscB2/DQQC9YPgroc1311rtM9W49colJ7lRLTer5VaF/Ow/BE8j0N8wLP+q+b+l9d2ydc+UNIWSoQSZr1YiyfY7jfMMa4QZ/0RDSjo/mdJLMhedfRbjGqIPnqtL8n4cHyemzvljNwWT148ahbprWwmrLm4fAFBLAQItABQAAgAIABa9oVCaOWB/qwAAAPoAAAASAAAAAAAAAAAAAAAAAAAAAABDb25maWcvUGFja2FnZS54bWxQSwECLQAUAAIACAAWvaFQD8rpq6QAAADpAAAAEwAAAAAAAAAAAAAAAAD3AAAAW0NvbnRlbnRfVHlwZXNdLnhtbFBLAQItABQAAgAIABa9oVCkyCXLMgEAAFUCAAATAAAAAAAAAAAAAAAAAOgBAABGb3JtdWxhcy9TZWN0aW9uMS5tUEsFBgAAAAADAAMAwgAAAGcDAAAAAA==&quot;" command="SELECT * FROM [Donnees]"/>
  </connection>
  <connection id="2" name="Requête - Donnees1" description="Connexion à la requête « Donnees1 » dans le classeur." type="5" refreshedVersion="0" background="1">
    <dbPr connection="provider=Microsoft.Mashup.OleDb.1;data source=$EmbeddedMashup(9d896aba-09cb-459d-86d3-799a58579dba)$;location=Donnees1;extended properties=&quot;UEsDBBQAAgAIABa9o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WvaF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r2hUJTzJYXLAQAAgwQAABMAHABGb3JtdWxhcy9TZWN0aW9uMS5tIKIYACigFAAAAAAAAAAAAAAAAAAAAAAAAAAAAKVT22rbQBB9N/gfhs2LHBYTlzYxhDwI14RAsYvlNCQhDxtpQpRIu+pego3xB/k7/GOdtSxbbpT0oQIhafbMzJkzRwZjmyoJUfnsnbdb7ZZ5FhoT+K6kRDRwARnadgvoipTTMVJkOIsx6w6c1ijtjdKvj0q9Bp3F/UjkeMG2qexheT9Q0hLmgZcVjth0XiDkKkmf0vWKUa2peMywO9VCmiel84HKXC49ygRlP75YsJ/hbcQ4WJ9scWaXHBZsEo4u4ctJr1+dCDnfHNyNR0O4HI7fZRD42zFFr6Q9/dr1TarwaXP4rDncbwj/Cn8MrydA9zjyrM7+DekfQpadnUqkgtfQgHFFodN8vSI5d2JNMFdvWCplgr815XVlajWvZIIzEC/K2bryYZJsTspywQe9OZT59HLCoddpt1LZXLjBQ71GE20Pd/xCZzV1jT8dPcKMvFqNXhmk8kd98zu+jZtp2EVNqqhsjZpog/WNhYNYq9SsV5DMpcjT3w4hIZbikPWe6bUs0jdlx/YZ9X5Vnw3pLfLxIOQgFkpJyA19kaHTbE+5DIDGvMhE7FE1u/gQEsJh8F/D8UPZ6JvxbXVdtZnSz0Yb2VJdHjjlPcnzP1BLAQItABQAAgAIABa9oVCaOWB/qwAAAPoAAAASAAAAAAAAAAAAAAAAAAAAAABDb25maWcvUGFja2FnZS54bWxQSwECLQAUAAIACAAWvaFQD8rpq6QAAADpAAAAEwAAAAAAAAAAAAAAAAD3AAAAW0NvbnRlbnRfVHlwZXNdLnhtbFBLAQItABQAAgAIABa9oVCU8yWFywEAAIMEAAATAAAAAAAAAAAAAAAAAOgBAABGb3JtdWxhcy9TZWN0aW9uMS5tUEsFBgAAAAADAAMAwgAAAAAEAAAAAA==&quot;" command="SELECT * FROM [Donnees1]"/>
  </connection>
  <connection id="3" name="Requête - Final" description="Connexion à la requête « Final » dans le classeur." type="5" refreshedVersion="0">
    <dbPr connection="provider=Microsoft.Mashup.OleDb.1;data source=$EmbeddedMashup(9d896aba-09cb-459d-86d3-799a58579dba)$;location=Final;extended properties=&quot;UEsDBBQAAgAIACC+o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gvqF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L6hUFb2YN2FAgAAVggAABMAHABGb3JtdWxhcy9TZWN0aW9uMS5tIKIYACigFAAAAAAAAAAAAAAAAAAAAAAAAAAAAMVV3U7bMBS+r9R3sLybMkUVmTZAQlxkrENsqEVNYdoQFyY+BY/EDo6Diqo+UPcafbEdNz9NwWVsk7ZIUazj4/Pz+ftOMoiMUJKExdffb7fareyGaeDkg5ISICMHJAbTbhF8QpXrCNDSm0QQdw9zrUGaL0rfXil129maXvRZAge0PEovZxeHShr0ufSKCK/o6CEFkiguxmIxpxhrxK5i6I40k9lY6eRQxXkirVfWKfJ50yk9Db6G1CPGHjYwMTOPTOkw6B+RN9v+XrXD5MNy49ug3yNHvcGTE+j87jVaj6XZedu1SSrzjtu86zbvOcznwUnvbEjwHYS2qt1fu+ytu8y2apQQBYthRrI8TbVIFnOEswZrCIm6hwKprPMYU6+JTCPmseQwIey7yk0T+YDz5U4RrrMht0eK87jY9oi/1W4J6Q7c5NBHIVnsZFBJkT9quKKFE3IHyA0MwiI6aCyJGBub5STSSmSLOeEPkiXiLgfCsRCWG42fqCxsVcyZTMW9MgNzA3p1BxtQq6nbJGUJJXKCBlKip7W9R/hAxDEeW9V7zmLINdGQpDGLrGcDE2sC9Mih81edeRTpTKlXRtRV6BHKBlEuS2ygeCKubadGi/VrCpU2HVfRVsIVfQaaY4ogi0ByIa+XwqhReLzZSDqEu3zxw2DecZ7hsJLrufuQGeCflLAUflSgt8ped+OVDPSdm9UI86lnQ34WkndPYGwGeEd6VVPlRfhifg+xStOmsnqTlEm+XNficneBqVcJ7aBYIkhnzfXzw8HfPB2cRdZdz9ak7A7t+C34L1J1sM40t7hDiPH380Tcm3XjEPn/VP5zTf7OACgv+p+Lfw22Fw2CJmOeFrn/E1BLAQItABQAAgAIACC+oVCaOWB/qwAAAPoAAAASAAAAAAAAAAAAAAAAAAAAAABDb25maWcvUGFja2FnZS54bWxQSwECLQAUAAIACAAgvqFQD8rpq6QAAADpAAAAEwAAAAAAAAAAAAAAAAD3AAAAW0NvbnRlbnRfVHlwZXNdLnhtbFBLAQItABQAAgAIACC+oVBW9mDdhQIAAFYIAAATAAAAAAAAAAAAAAAAAOgBAABGb3JtdWxhcy9TZWN0aW9uMS5tUEsFBgAAAAADAAMAwgAAALoEAAAAAA==&quot;" command="SELECT * FROM [Final]"/>
  </connection>
  <connection id="4" keepAlive="1" name="Requête - Normalisé" description="Connexion à la requête « Normalisé » dans le classeur." type="5" refreshedVersion="4" background="1" saveData="1">
    <dbPr connection="provider=Microsoft.Mashup.OleDb.1;data source=$EmbeddedMashup(9d896aba-09cb-459d-86d3-799a58579dba)$;location=Normalisé;extended properties=UEsDBBQAAgAIAFq+o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avqF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r6hUAcdJmOWAgAAlggAABMAHABGb3JtdWxhcy9TZWN0aW9uMS5tIKIYACigFAAAAAAAAAAAAAAAAAAAAAAAAAAAAMVVbU/bMBD+Xqn/wfK+lCmqyLQBEuJDxjrEhlrUFKYN8cEkV/BI7OA4qKjqD+r+Rv/YznkvuIxt0lapinU+3z33+LlzCoHmUhC/+Lr73U63k94wBSH5IIUASMkBiUB3OwR/vsxUAGgZzAKI+oeZUiD0F6lur6S87W3NL4YshgNaHqWXi4tDKTT6XDpFhFd08pAAiWXIp3y1pBhrwq4i6E8UE+lUqvhQRlksjFfaK/I58zk99b761CHaHNYw0wuHzOnYGx6RN9vuXrXDxEO+8W00HJCjwejJCXR+9xqtx0LvvO2bJJV5x27etZv3LOZz72RwNib4H/kG1e6vXfbWXRZbNUvIguEwJWmWJIrHqyXSWZM1hljeQ8FU2nvMqdNmphXzWIQwI+y7zHSbeS8M850iXG9DbocU53Gx7RB3q9vhwh64raGPXLDIqqBSIn9UcCULK+UWklsc+EV0UAiJaBObZSRQkqerJQkfBIv5XQYkRCAs0wo/QQmsAXMmEn4v9UjfgGruYANrtXTboiypRE1QTwj0NLb3SB/wKMJjDd5zFkGmiII4iVhgPFucGBOgRwa9v6rMoShnSp0yoqpCT7BtkOUSYovFE35tKtWKr1+TL5Xu2UCbFq7kM1IhpvDSAETIxXXeGDULjzdbScdwl61+aMw7zVIcVmI99xBSDeEnyY2EHwF0mux1NU6pQNe6WY0wlzom5Gcuwv4JTPUI70g1mCovEq6W9xDJJGl31mCWMBHm67q57FVg6iahGRQ5g3TRXj8/HNzN08EKsq56sdbK9tCWZ8F9UVd760qzN7cPET4/T5p7c99Ymvx/dv5zRf7OACgv+p83/xptLxoEbcU8BdlWyxBfdBblMGx6yd+HJlph3/8JUEsBAi0AFAACAAgAWr6hUJo5YH+rAAAA+gAAABIAAAAAAAAAAAAAAAAAAAAAAENvbmZpZy9QYWNrYWdlLnhtbFBLAQItABQAAgAIAFq+oVAPyumrpAAAAOkAAAATAAAAAAAAAAAAAAAAAPcAAABbQ29udGVudF9UeXBlc10ueG1sUEsBAi0AFAACAAgAWr6hUAcdJmOWAgAAlggAABMAAAAAAAAAAAAAAAAA6AEAAEZvcm11bGFzL1NlY3Rpb24xLm1QSwUGAAAAAAMAAwDCAAAAywQAAAAA" command="SELECT * FROM [Normalisé]"/>
  </connection>
</connections>
</file>

<file path=xl/sharedStrings.xml><?xml version="1.0" encoding="utf-8"?>
<sst xmlns="http://schemas.openxmlformats.org/spreadsheetml/2006/main" count="2635" uniqueCount="231">
  <si>
    <t>PAYS</t>
  </si>
  <si>
    <t>RANG 2018</t>
  </si>
  <si>
    <t>ZONE GEO</t>
  </si>
  <si>
    <t>2015*</t>
  </si>
  <si>
    <t>2016*</t>
  </si>
  <si>
    <t>2017*</t>
  </si>
  <si>
    <t>2018*</t>
  </si>
  <si>
    <t>VALEUR EUROS 2017</t>
  </si>
  <si>
    <t>VALEUR EUROS 2018</t>
  </si>
  <si>
    <t>Afghanistan</t>
  </si>
  <si>
    <t>Asie</t>
  </si>
  <si>
    <t>Afrique du sud</t>
  </si>
  <si>
    <t>Afrique</t>
  </si>
  <si>
    <t>Albanie</t>
  </si>
  <si>
    <t>Europe</t>
  </si>
  <si>
    <t>*Données annuelles</t>
  </si>
  <si>
    <t>Algérie</t>
  </si>
  <si>
    <t>en nombre de bouteilles 75 cl</t>
  </si>
  <si>
    <t>Allemagne</t>
  </si>
  <si>
    <t>Andorre</t>
  </si>
  <si>
    <t>Angola</t>
  </si>
  <si>
    <t>Anguilla</t>
  </si>
  <si>
    <t>Amérique</t>
  </si>
  <si>
    <t>Antigua et barbuda</t>
  </si>
  <si>
    <t>Antilles néerlandaises</t>
  </si>
  <si>
    <t>Arabie saoudite</t>
  </si>
  <si>
    <t>Argentine</t>
  </si>
  <si>
    <t>Arménie</t>
  </si>
  <si>
    <t>Aruba</t>
  </si>
  <si>
    <t>Australie</t>
  </si>
  <si>
    <t>Océanie</t>
  </si>
  <si>
    <t>Autriche</t>
  </si>
  <si>
    <t>Azerbaidjan</t>
  </si>
  <si>
    <t>Bahamas</t>
  </si>
  <si>
    <t>Bahreïn</t>
  </si>
  <si>
    <t>Bangladesh</t>
  </si>
  <si>
    <t>Barbade</t>
  </si>
  <si>
    <t>Belarus</t>
  </si>
  <si>
    <t>Belgique</t>
  </si>
  <si>
    <t>Belize</t>
  </si>
  <si>
    <t>Bénin</t>
  </si>
  <si>
    <t>Bermudes</t>
  </si>
  <si>
    <t>Bolivie</t>
  </si>
  <si>
    <t>Bosnie Herségovine</t>
  </si>
  <si>
    <t>Brésil</t>
  </si>
  <si>
    <t>Bulgarie</t>
  </si>
  <si>
    <t>Bunei darussalam</t>
  </si>
  <si>
    <t>Burkina faso</t>
  </si>
  <si>
    <t>Burundi</t>
  </si>
  <si>
    <t>Caimanes,iles</t>
  </si>
  <si>
    <t>Cambodge</t>
  </si>
  <si>
    <t>Cameroun</t>
  </si>
  <si>
    <t>Canada</t>
  </si>
  <si>
    <t>Cap-Vert</t>
  </si>
  <si>
    <t>Centrafricaine, république</t>
  </si>
  <si>
    <t>Ceuta</t>
  </si>
  <si>
    <t>Chili</t>
  </si>
  <si>
    <t>Chine</t>
  </si>
  <si>
    <t>Chypre</t>
  </si>
  <si>
    <t>Colombie</t>
  </si>
  <si>
    <t>Comores</t>
  </si>
  <si>
    <t>Congo république démocratique</t>
  </si>
  <si>
    <t>Congo république populaire</t>
  </si>
  <si>
    <t>Corée du sud</t>
  </si>
  <si>
    <t>Costa rica</t>
  </si>
  <si>
    <t>Cote d'Ivoire</t>
  </si>
  <si>
    <t>Croatie</t>
  </si>
  <si>
    <t>Cuba</t>
  </si>
  <si>
    <t>Curaçao</t>
  </si>
  <si>
    <t>Danemark</t>
  </si>
  <si>
    <t>Dept régions collectivités</t>
  </si>
  <si>
    <t>OUTRE MER</t>
  </si>
  <si>
    <t>Djibouti</t>
  </si>
  <si>
    <t>Dominicaine république</t>
  </si>
  <si>
    <t>Dominique</t>
  </si>
  <si>
    <t>Egypte</t>
  </si>
  <si>
    <t>El salvador</t>
  </si>
  <si>
    <t>Emirats arabes unis</t>
  </si>
  <si>
    <t>Equateur</t>
  </si>
  <si>
    <t>Erythrée</t>
  </si>
  <si>
    <t>Espagne</t>
  </si>
  <si>
    <t>Estonie</t>
  </si>
  <si>
    <t>Etats-unis</t>
  </si>
  <si>
    <t>Ethiopie</t>
  </si>
  <si>
    <t>Fidji</t>
  </si>
  <si>
    <t>Finlande</t>
  </si>
  <si>
    <t>Gabon</t>
  </si>
  <si>
    <t>Gambie</t>
  </si>
  <si>
    <t>Géorgie</t>
  </si>
  <si>
    <t>Ghana</t>
  </si>
  <si>
    <t>Gibraltar</t>
  </si>
  <si>
    <t>Grèce</t>
  </si>
  <si>
    <t>Grenade</t>
  </si>
  <si>
    <t>Groenland</t>
  </si>
  <si>
    <t>Guam</t>
  </si>
  <si>
    <t>Guatémala</t>
  </si>
  <si>
    <t>Guernesey</t>
  </si>
  <si>
    <t>Guinée</t>
  </si>
  <si>
    <t>Guinée Bissau</t>
  </si>
  <si>
    <t>Guinée équatoriale</t>
  </si>
  <si>
    <t>Guyana</t>
  </si>
  <si>
    <t>Haïti</t>
  </si>
  <si>
    <t>Honduras</t>
  </si>
  <si>
    <t>Hongkong</t>
  </si>
  <si>
    <t>Hongrie</t>
  </si>
  <si>
    <t>Iles Canaries</t>
  </si>
  <si>
    <t>Iles vierges britanniques</t>
  </si>
  <si>
    <t>Iles vierges états unis</t>
  </si>
  <si>
    <t>Inde</t>
  </si>
  <si>
    <t>Indonésie</t>
  </si>
  <si>
    <t>Iraq</t>
  </si>
  <si>
    <t>Irlande</t>
  </si>
  <si>
    <t>Islande</t>
  </si>
  <si>
    <t>Israel</t>
  </si>
  <si>
    <t>Italie</t>
  </si>
  <si>
    <t>Jamaïque</t>
  </si>
  <si>
    <t>Japon</t>
  </si>
  <si>
    <t>Jersey</t>
  </si>
  <si>
    <t>Jordanie</t>
  </si>
  <si>
    <t>Kazakhstan</t>
  </si>
  <si>
    <t>Kenya</t>
  </si>
  <si>
    <t>Kirghizistan</t>
  </si>
  <si>
    <t>Kosovo</t>
  </si>
  <si>
    <t>Laos</t>
  </si>
  <si>
    <t>Lettonie</t>
  </si>
  <si>
    <t>Liban</t>
  </si>
  <si>
    <t>Libéria</t>
  </si>
  <si>
    <t>Lichtenstein</t>
  </si>
  <si>
    <t>Lituanie</t>
  </si>
  <si>
    <t>Luxembourg</t>
  </si>
  <si>
    <t>Macao</t>
  </si>
  <si>
    <t>Macédoine</t>
  </si>
  <si>
    <t>Madagascar</t>
  </si>
  <si>
    <t>Malaisie</t>
  </si>
  <si>
    <t>Maldives</t>
  </si>
  <si>
    <t>Mali</t>
  </si>
  <si>
    <t>Malte</t>
  </si>
  <si>
    <t>Maroc</t>
  </si>
  <si>
    <t>Maurice</t>
  </si>
  <si>
    <t>Mauritanie</t>
  </si>
  <si>
    <t>Mexique</t>
  </si>
  <si>
    <t>Moldavie</t>
  </si>
  <si>
    <t>Mongolie</t>
  </si>
  <si>
    <t>Monténégro</t>
  </si>
  <si>
    <t>Mozambique</t>
  </si>
  <si>
    <t>Myanmar</t>
  </si>
  <si>
    <t>Namibie</t>
  </si>
  <si>
    <t>Népal</t>
  </si>
  <si>
    <t>Nicaragua</t>
  </si>
  <si>
    <t>Niger</t>
  </si>
  <si>
    <t>Nigéria</t>
  </si>
  <si>
    <t>Norvège</t>
  </si>
  <si>
    <t>Nouvelle-Zélande</t>
  </si>
  <si>
    <t>Oman</t>
  </si>
  <si>
    <t>Ouganda</t>
  </si>
  <si>
    <t>Ouzbékistan</t>
  </si>
  <si>
    <t>Pakistan</t>
  </si>
  <si>
    <t>Panama</t>
  </si>
  <si>
    <t>Papouasie nouvelle guinée</t>
  </si>
  <si>
    <t>Paraguay</t>
  </si>
  <si>
    <t>Pays bas</t>
  </si>
  <si>
    <t>Pérou</t>
  </si>
  <si>
    <t>Philippines</t>
  </si>
  <si>
    <t>Poloqne</t>
  </si>
  <si>
    <t>Porto Rico</t>
  </si>
  <si>
    <t>Portugal</t>
  </si>
  <si>
    <t>Provisions de Bord</t>
  </si>
  <si>
    <t>PBORD</t>
  </si>
  <si>
    <t>Qatar</t>
  </si>
  <si>
    <t>Roumanie</t>
  </si>
  <si>
    <t>Royaume-Uni</t>
  </si>
  <si>
    <t>Russie</t>
  </si>
  <si>
    <t>Rwanda</t>
  </si>
  <si>
    <t>Saint kitts et nevis</t>
  </si>
  <si>
    <t>Saint Marin</t>
  </si>
  <si>
    <t>Saint martin néerlandaise</t>
  </si>
  <si>
    <t>Saint Vincent et les grenadines</t>
  </si>
  <si>
    <t>Sainte Lucie</t>
  </si>
  <si>
    <t>Sao tomé et principe</t>
  </si>
  <si>
    <t>Sénégal</t>
  </si>
  <si>
    <t>Serbie</t>
  </si>
  <si>
    <t>Seychelles</t>
  </si>
  <si>
    <t>Sierra Léone</t>
  </si>
  <si>
    <t>Singapour</t>
  </si>
  <si>
    <t>Slovaquie</t>
  </si>
  <si>
    <t>Slovénie</t>
  </si>
  <si>
    <t>Soudan</t>
  </si>
  <si>
    <t>Sri lanka</t>
  </si>
  <si>
    <t>Suède</t>
  </si>
  <si>
    <t>Suisse</t>
  </si>
  <si>
    <t>Suriname</t>
  </si>
  <si>
    <t>Syrie</t>
  </si>
  <si>
    <t>Tadjikistan</t>
  </si>
  <si>
    <t>Taïwan</t>
  </si>
  <si>
    <t>Tanzanie</t>
  </si>
  <si>
    <t>Tchad</t>
  </si>
  <si>
    <t>Tchèque république</t>
  </si>
  <si>
    <t>Thaïlande</t>
  </si>
  <si>
    <t>Togo</t>
  </si>
  <si>
    <t>Trinité et Tobago</t>
  </si>
  <si>
    <t>Tunisie</t>
  </si>
  <si>
    <t>Turkménistan</t>
  </si>
  <si>
    <t>Turks et caïques Iles</t>
  </si>
  <si>
    <t>Turquie</t>
  </si>
  <si>
    <t>Ukraine</t>
  </si>
  <si>
    <t>Uruguay</t>
  </si>
  <si>
    <t>Vanuatu</t>
  </si>
  <si>
    <t>Vénézuela</t>
  </si>
  <si>
    <t>Viet nam</t>
  </si>
  <si>
    <t>Zambie</t>
  </si>
  <si>
    <t>Zimbabwe</t>
  </si>
  <si>
    <t>Étiquettes de colonnes</t>
  </si>
  <si>
    <t>2017</t>
  </si>
  <si>
    <t>2018</t>
  </si>
  <si>
    <t>Total général</t>
  </si>
  <si>
    <t>Étiquettes de lignes</t>
  </si>
  <si>
    <t>(vide)</t>
  </si>
  <si>
    <t>Somme de Bouteilles</t>
  </si>
  <si>
    <t>Total Somme de Bouteilles</t>
  </si>
  <si>
    <t>Total Somme de Valeur</t>
  </si>
  <si>
    <t>Somme de Valeur</t>
  </si>
  <si>
    <t>2015</t>
  </si>
  <si>
    <t>2016</t>
  </si>
  <si>
    <t>Evolution Bouteilles</t>
  </si>
  <si>
    <t>Total Evolution Bouteilles</t>
  </si>
  <si>
    <t>Evolution Valeur</t>
  </si>
  <si>
    <t>Total Evolution Valeur</t>
  </si>
  <si>
    <t>Année</t>
  </si>
  <si>
    <t>Bouteilles</t>
  </si>
  <si>
    <t>Valeur</t>
  </si>
  <si>
    <t>Monde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</si>
</sst>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i/>
      <sz val="11"/>
      <color theme="3" tint="0.3999755851924192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1" applyNumberFormat="1" applyFont="1" applyAlignment="1">
      <alignment horizontal="center"/>
    </xf>
    <xf numFmtId="44" fontId="0" fillId="0" borderId="0" xfId="2" applyFont="1" applyAlignment="1">
      <alignment horizontal="center" wrapText="1"/>
    </xf>
    <xf numFmtId="164" fontId="0" fillId="0" borderId="0" xfId="1" applyNumberFormat="1" applyFont="1"/>
    <xf numFmtId="44" fontId="0" fillId="0" borderId="0" xfId="2" applyFont="1"/>
    <xf numFmtId="44" fontId="0" fillId="0" borderId="0" xfId="0" applyNumberFormat="1" applyFont="1"/>
    <xf numFmtId="44" fontId="2" fillId="0" borderId="0" xfId="2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1" fontId="0" fillId="0" borderId="0" xfId="0" applyNumberFormat="1"/>
    <xf numFmtId="41" fontId="4" fillId="0" borderId="0" xfId="0" applyNumberFormat="1" applyFont="1"/>
    <xf numFmtId="42" fontId="5" fillId="0" borderId="0" xfId="0" applyNumberFormat="1" applyFont="1"/>
    <xf numFmtId="164" fontId="1" fillId="0" borderId="0" xfId="1" applyNumberFormat="1" applyFont="1" applyAlignment="1">
      <alignment vertical="center"/>
    </xf>
    <xf numFmtId="165" fontId="1" fillId="0" borderId="0" xfId="2" applyNumberFormat="1" applyFont="1" applyAlignment="1">
      <alignment vertical="center"/>
    </xf>
    <xf numFmtId="0" fontId="1" fillId="0" borderId="0" xfId="0" quotePrefix="1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165" fontId="1" fillId="0" borderId="0" xfId="2" quotePrefix="1" applyNumberFormat="1" applyFont="1" applyAlignment="1">
      <alignment vertical="center"/>
    </xf>
    <xf numFmtId="0" fontId="3" fillId="0" borderId="0" xfId="0" applyFont="1" applyAlignment="1">
      <alignment horizontal="left" indent="3"/>
    </xf>
    <xf numFmtId="0" fontId="4" fillId="0" borderId="0" xfId="0" applyFont="1" applyAlignment="1">
      <alignment horizontal="left" indent="3"/>
    </xf>
    <xf numFmtId="0" fontId="5" fillId="0" borderId="0" xfId="0" applyFont="1" applyAlignment="1">
      <alignment horizontal="left" indent="3"/>
    </xf>
    <xf numFmtId="41" fontId="3" fillId="0" borderId="0" xfId="0" applyNumberFormat="1" applyFont="1"/>
  </cellXfs>
  <cellStyles count="3">
    <cellStyle name="Milliers" xfId="1" builtinId="3"/>
    <cellStyle name="Monétaire" xfId="2" builtinId="4"/>
    <cellStyle name="Normal" xfId="0" builtinId="0"/>
  </cellStyles>
  <dxfs count="146">
    <dxf>
      <numFmt numFmtId="33" formatCode="_-* #,##0\ _€_-;\-* #,##0\ _€_-;_-* &quot;-&quot;\ _€_-;_-@_-"/>
    </dxf>
    <dxf>
      <font>
        <b/>
      </font>
    </dxf>
    <dxf>
      <font>
        <i/>
      </font>
    </dxf>
    <dxf>
      <font>
        <color theme="3" tint="0.39997558519241921"/>
      </font>
    </dxf>
    <dxf>
      <numFmt numFmtId="33" formatCode="_-* #,##0\ _€_-;\-* #,##0\ _€_-;_-* &quot;-&quot;\ _€_-;_-@_-"/>
    </dxf>
    <dxf>
      <font>
        <color theme="3" tint="0.39997558519241921"/>
      </font>
    </dxf>
    <dxf>
      <font>
        <b/>
      </font>
    </dxf>
    <dxf>
      <font>
        <b/>
      </font>
    </dxf>
    <dxf>
      <font>
        <color rgb="FF7030A0"/>
      </font>
    </dxf>
    <dxf>
      <font>
        <color rgb="FF7030A0"/>
      </font>
    </dxf>
    <dxf>
      <font>
        <b/>
      </font>
    </dxf>
    <dxf>
      <numFmt numFmtId="32" formatCode="_-* #,##0\ &quot;€&quot;_-;\-* #,##0\ &quot;€&quot;_-;_-* &quot;-&quot;\ &quot;€&quot;_-;_-@_-"/>
    </dxf>
    <dxf>
      <font>
        <b/>
      </font>
    </dxf>
    <dxf>
      <font>
        <i/>
      </font>
    </dxf>
    <dxf>
      <font>
        <color theme="3" tint="0.39997558519241921"/>
      </font>
    </dxf>
    <dxf>
      <numFmt numFmtId="33" formatCode="_-* #,##0\ _€_-;\-* #,##0\ _€_-;_-* &quot;-&quot;\ _€_-;_-@_-"/>
    </dxf>
    <dxf>
      <font>
        <color theme="3" tint="0.39997558519241921"/>
      </font>
    </dxf>
    <dxf>
      <font>
        <b/>
      </font>
    </dxf>
    <dxf>
      <font>
        <b/>
      </font>
    </dxf>
    <dxf>
      <font>
        <color rgb="FF7030A0"/>
      </font>
    </dxf>
    <dxf>
      <font>
        <color rgb="FF7030A0"/>
      </font>
    </dxf>
    <dxf>
      <font>
        <b/>
      </font>
    </dxf>
    <dxf>
      <numFmt numFmtId="32" formatCode="_-* #,##0\ &quot;€&quot;_-;\-* #,##0\ &quot;€&quot;_-;_-* &quot;-&quot;\ &quot;€&quot;_-;_-@_-"/>
    </dxf>
    <dxf>
      <font>
        <b/>
      </font>
    </dxf>
    <dxf>
      <font>
        <i/>
      </font>
    </dxf>
    <dxf>
      <font>
        <color theme="3" tint="0.39997558519241921"/>
      </font>
    </dxf>
    <dxf>
      <numFmt numFmtId="33" formatCode="_-* #,##0\ _€_-;\-* #,##0\ _€_-;_-* &quot;-&quot;\ _€_-;_-@_-"/>
    </dxf>
    <dxf>
      <font>
        <color theme="3" tint="0.39997558519241921"/>
      </font>
    </dxf>
    <dxf>
      <font>
        <b/>
      </font>
    </dxf>
    <dxf>
      <font>
        <b/>
      </font>
    </dxf>
    <dxf>
      <font>
        <color rgb="FF7030A0"/>
      </font>
    </dxf>
    <dxf>
      <font>
        <color rgb="FF7030A0"/>
      </font>
    </dxf>
    <dxf>
      <font>
        <b/>
      </font>
    </dxf>
    <dxf>
      <numFmt numFmtId="32" formatCode="_-* #,##0\ &quot;€&quot;_-;\-* #,##0\ &quot;€&quot;_-;_-* &quot;-&quot;\ &quot;€&quot;_-;_-@_-"/>
    </dxf>
    <dxf>
      <font>
        <b/>
      </font>
    </dxf>
    <dxf>
      <font>
        <i/>
      </font>
    </dxf>
    <dxf>
      <font>
        <color theme="3" tint="0.39997558519241921"/>
      </font>
    </dxf>
    <dxf>
      <numFmt numFmtId="33" formatCode="_-* #,##0\ _€_-;\-* #,##0\ _€_-;_-* &quot;-&quot;\ _€_-;_-@_-"/>
    </dxf>
    <dxf>
      <font>
        <color theme="3" tint="0.39997558519241921"/>
      </font>
    </dxf>
    <dxf>
      <font>
        <b/>
      </font>
    </dxf>
    <dxf>
      <font>
        <b/>
      </font>
    </dxf>
    <dxf>
      <font>
        <color rgb="FF7030A0"/>
      </font>
    </dxf>
    <dxf>
      <font>
        <color rgb="FF7030A0"/>
      </font>
    </dxf>
    <dxf>
      <font>
        <b/>
      </font>
    </dxf>
    <dxf>
      <numFmt numFmtId="32" formatCode="_-* #,##0\ &quot;€&quot;_-;\-* #,##0\ &quot;€&quot;_-;_-* &quot;-&quot;\ &quot;€&quot;_-;_-@_-"/>
    </dxf>
    <dxf>
      <font>
        <b/>
      </font>
    </dxf>
    <dxf>
      <font>
        <i/>
      </font>
    </dxf>
    <dxf>
      <font>
        <color theme="3" tint="0.39997558519241921"/>
      </font>
    </dxf>
    <dxf>
      <numFmt numFmtId="33" formatCode="_-* #,##0\ _€_-;\-* #,##0\ _€_-;_-* &quot;-&quot;\ _€_-;_-@_-"/>
    </dxf>
    <dxf>
      <font>
        <color theme="3" tint="0.39997558519241921"/>
      </font>
    </dxf>
    <dxf>
      <font>
        <b/>
      </font>
    </dxf>
    <dxf>
      <font>
        <b/>
      </font>
    </dxf>
    <dxf>
      <font>
        <color rgb="FF7030A0"/>
      </font>
    </dxf>
    <dxf>
      <font>
        <color rgb="FF7030A0"/>
      </font>
    </dxf>
    <dxf>
      <font>
        <b/>
      </font>
    </dxf>
    <dxf>
      <numFmt numFmtId="32" formatCode="_-* #,##0\ &quot;€&quot;_-;\-* #,##0\ &quot;€&quot;_-;_-* &quot;-&quot;\ &quot;€&quot;_-;_-@_-"/>
    </dxf>
    <dxf>
      <font>
        <b/>
      </font>
    </dxf>
    <dxf>
      <font>
        <i/>
      </font>
    </dxf>
    <dxf>
      <font>
        <color theme="3" tint="0.39997558519241921"/>
      </font>
    </dxf>
    <dxf>
      <numFmt numFmtId="33" formatCode="_-* #,##0\ _€_-;\-* #,##0\ _€_-;_-* &quot;-&quot;\ _€_-;_-@_-"/>
    </dxf>
    <dxf>
      <font>
        <color theme="3" tint="0.39997558519241921"/>
      </font>
    </dxf>
    <dxf>
      <font>
        <b/>
      </font>
    </dxf>
    <dxf>
      <font>
        <b/>
      </font>
    </dxf>
    <dxf>
      <font>
        <color rgb="FF7030A0"/>
      </font>
    </dxf>
    <dxf>
      <font>
        <color rgb="FF7030A0"/>
      </font>
    </dxf>
    <dxf>
      <font>
        <b/>
      </font>
    </dxf>
    <dxf>
      <numFmt numFmtId="32" formatCode="_-* #,##0\ &quot;€&quot;_-;\-* #,##0\ &quot;€&quot;_-;_-* &quot;-&quot;\ &quot;€&quot;_-;_-@_-"/>
    </dxf>
    <dxf>
      <font>
        <b/>
      </font>
    </dxf>
    <dxf>
      <font>
        <i/>
      </font>
    </dxf>
    <dxf>
      <font>
        <color theme="3" tint="0.39997558519241921"/>
      </font>
    </dxf>
    <dxf>
      <numFmt numFmtId="33" formatCode="_-* #,##0\ _€_-;\-* #,##0\ _€_-;_-* &quot;-&quot;\ _€_-;_-@_-"/>
    </dxf>
    <dxf>
      <font>
        <color theme="3" tint="0.39997558519241921"/>
      </font>
    </dxf>
    <dxf>
      <font>
        <b/>
      </font>
    </dxf>
    <dxf>
      <font>
        <b/>
      </font>
    </dxf>
    <dxf>
      <font>
        <color rgb="FF7030A0"/>
      </font>
    </dxf>
    <dxf>
      <font>
        <color rgb="FF7030A0"/>
      </font>
    </dxf>
    <dxf>
      <font>
        <b/>
      </font>
    </dxf>
    <dxf>
      <numFmt numFmtId="32" formatCode="_-* #,##0\ &quot;€&quot;_-;\-* #,##0\ &quot;€&quot;_-;_-* &quot;-&quot;\ &quot;€&quot;_-;_-@_-"/>
    </dxf>
    <dxf>
      <font>
        <b/>
      </font>
    </dxf>
    <dxf>
      <font>
        <i/>
      </font>
    </dxf>
    <dxf>
      <font>
        <color theme="3" tint="0.39997558519241921"/>
      </font>
    </dxf>
    <dxf>
      <numFmt numFmtId="33" formatCode="_-* #,##0\ _€_-;\-* #,##0\ _€_-;_-* &quot;-&quot;\ _€_-;_-@_-"/>
    </dxf>
    <dxf>
      <font>
        <color theme="3" tint="0.39997558519241921"/>
      </font>
    </dxf>
    <dxf>
      <font>
        <b/>
      </font>
    </dxf>
    <dxf>
      <font>
        <b/>
      </font>
    </dxf>
    <dxf>
      <font>
        <color rgb="FF7030A0"/>
      </font>
    </dxf>
    <dxf>
      <font>
        <color rgb="FF7030A0"/>
      </font>
    </dxf>
    <dxf>
      <font>
        <b/>
      </font>
    </dxf>
    <dxf>
      <numFmt numFmtId="32" formatCode="_-* #,##0\ &quot;€&quot;_-;\-* #,##0\ &quot;€&quot;_-;_-* &quot;-&quot;\ &quot;€&quot;_-;_-@_-"/>
    </dxf>
    <dxf>
      <font>
        <b/>
      </font>
    </dxf>
    <dxf>
      <font>
        <i/>
      </font>
    </dxf>
    <dxf>
      <font>
        <color theme="3" tint="0.39997558519241921"/>
      </font>
    </dxf>
    <dxf>
      <numFmt numFmtId="33" formatCode="_-* #,##0\ _€_-;\-* #,##0\ _€_-;_-* &quot;-&quot;\ _€_-;_-@_-"/>
    </dxf>
    <dxf>
      <font>
        <color theme="3" tint="0.39997558519241921"/>
      </font>
    </dxf>
    <dxf>
      <font>
        <b/>
      </font>
    </dxf>
    <dxf>
      <font>
        <b/>
      </font>
    </dxf>
    <dxf>
      <font>
        <color rgb="FF7030A0"/>
      </font>
    </dxf>
    <dxf>
      <font>
        <color rgb="FF7030A0"/>
      </font>
    </dxf>
    <dxf>
      <font>
        <b/>
      </font>
    </dxf>
    <dxf>
      <numFmt numFmtId="32" formatCode="_-* #,##0\ &quot;€&quot;_-;\-* #,##0\ &quot;€&quot;_-;_-* &quot;-&quot;\ &quot;€&quot;_-;_-@_-"/>
    </dxf>
    <dxf>
      <font>
        <b/>
      </font>
    </dxf>
    <dxf>
      <font>
        <i/>
      </font>
    </dxf>
    <dxf>
      <font>
        <color theme="3" tint="0.39997558519241921"/>
      </font>
    </dxf>
    <dxf>
      <numFmt numFmtId="33" formatCode="_-* #,##0\ _€_-;\-* #,##0\ _€_-;_-* &quot;-&quot;\ _€_-;_-@_-"/>
    </dxf>
    <dxf>
      <font>
        <color theme="3" tint="0.39997558519241921"/>
      </font>
    </dxf>
    <dxf>
      <font>
        <b/>
      </font>
    </dxf>
    <dxf>
      <font>
        <b/>
      </font>
    </dxf>
    <dxf>
      <font>
        <color rgb="FF7030A0"/>
      </font>
    </dxf>
    <dxf>
      <font>
        <color rgb="FF7030A0"/>
      </font>
    </dxf>
    <dxf>
      <font>
        <b/>
      </font>
    </dxf>
    <dxf>
      <numFmt numFmtId="32" formatCode="_-* #,##0\ &quot;€&quot;_-;\-* #,##0\ &quot;€&quot;_-;_-* &quot;-&quot;\ &quot;€&quot;_-;_-@_-"/>
    </dxf>
    <dxf>
      <font>
        <b/>
      </font>
    </dxf>
    <dxf>
      <font>
        <i/>
      </font>
    </dxf>
    <dxf>
      <font>
        <color theme="3" tint="0.39997558519241921"/>
      </font>
    </dxf>
    <dxf>
      <numFmt numFmtId="33" formatCode="_-* #,##0\ _€_-;\-* #,##0\ _€_-;_-* &quot;-&quot;\ _€_-;_-@_-"/>
    </dxf>
    <dxf>
      <font>
        <color theme="3" tint="0.39997558519241921"/>
      </font>
    </dxf>
    <dxf>
      <font>
        <b/>
      </font>
    </dxf>
    <dxf>
      <font>
        <b/>
      </font>
    </dxf>
    <dxf>
      <font>
        <color rgb="FF7030A0"/>
      </font>
    </dxf>
    <dxf>
      <font>
        <color rgb="FF7030A0"/>
      </font>
    </dxf>
    <dxf>
      <font>
        <b/>
      </font>
    </dxf>
    <dxf>
      <numFmt numFmtId="32" formatCode="_-* #,##0\ &quot;€&quot;_-;\-* #,##0\ &quot;€&quot;_-;_-* &quot;-&quot;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_-* #,##0\ &quot;€&quot;_-;\-* #,##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alignment horizontal="center" vertical="bottom" textRotation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45"/>
      <tableStyleElement type="headerRow" dxfId="144"/>
      <tableStyleElement type="firstRowStripe" dxfId="143"/>
    </tableStyle>
    <tableStyle name="TableStyleQueryResult" pivot="0" count="3">
      <tableStyleElement type="wholeTable" dxfId="142"/>
      <tableStyleElement type="headerRow" dxfId="141"/>
      <tableStyleElement type="firstRowStripe" dxfId="14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52.986796412035" createdVersion="4" refreshedVersion="4" minRefreshableVersion="3" recordCount="729">
  <cacheSource type="external" connectionId="3"/>
  <cacheFields count="6">
    <cacheField name="PAYS" numFmtId="0">
      <sharedItems containsBlank="1" count="194">
        <s v="Afghanistan"/>
        <s v="Afrique du sud"/>
        <s v="Albanie"/>
        <s v="Algérie"/>
        <s v="Allemagne"/>
        <s v="Andorre"/>
        <s v="Angola"/>
        <s v="Anguilla"/>
        <s v="Antigua et barbuda"/>
        <s v="Antilles néerlandaises"/>
        <s v="Arabie saoudite"/>
        <s v="Argentine"/>
        <s v="Arménie"/>
        <s v="Aruba"/>
        <s v="Australie"/>
        <s v="Autriche"/>
        <s v="Azerbaidjan"/>
        <s v="Bahamas"/>
        <s v="Bahreïn"/>
        <s v="Bangladesh"/>
        <s v="Barbade"/>
        <s v="Belarus"/>
        <s v="Belgique"/>
        <s v="Belize"/>
        <s v="Bénin"/>
        <s v="Bermudes"/>
        <s v="Bolivie"/>
        <s v="Bosnie Herségovine"/>
        <s v="Brésil"/>
        <s v="Bulgarie"/>
        <s v="Bunei darussalam"/>
        <s v="Burkina faso"/>
        <s v="Burundi"/>
        <s v="Caimanes,iles"/>
        <s v="Cambodge"/>
        <s v="Cameroun"/>
        <s v="Canada"/>
        <s v="Cap-Vert"/>
        <s v="Centrafricaine, république"/>
        <s v="Ceuta"/>
        <s v="Chili"/>
        <s v="Chine"/>
        <s v="Chypre"/>
        <s v="Colombie"/>
        <s v="Comores"/>
        <s v="Congo république démocratique"/>
        <s v="Congo république populaire"/>
        <s v="Corée du sud"/>
        <s v="Costa rica"/>
        <s v="Cote d'Ivoire"/>
        <s v="Croatie"/>
        <s v="Cuba"/>
        <s v="Curaçao"/>
        <s v="Danemark"/>
        <s v="Dept régions collectivités"/>
        <s v="Djibouti"/>
        <s v="Dominicaine république"/>
        <s v="Dominique"/>
        <s v="Egypte"/>
        <s v="El salvador"/>
        <s v="Emirats arabes unis"/>
        <s v="Equateur"/>
        <s v="Erythrée"/>
        <s v="Espagne"/>
        <s v="Estonie"/>
        <s v="Etats-unis"/>
        <s v="Ethiopie"/>
        <s v="Fidji"/>
        <s v="Finlande"/>
        <s v="Gabon"/>
        <s v="Gambie"/>
        <s v="Géorgie"/>
        <s v="Ghana"/>
        <s v="Gibraltar"/>
        <s v="Grèce"/>
        <s v="Grenade"/>
        <s v="Groenland"/>
        <s v="Guam"/>
        <s v="Guatémala"/>
        <s v="Guernesey"/>
        <s v="Guinée"/>
        <s v="Guinée Bissau"/>
        <s v="Guinée équatoriale"/>
        <s v="Guyana"/>
        <s v="Haïti"/>
        <s v="Honduras"/>
        <s v="Hongkong"/>
        <s v="Hongrie"/>
        <s v="Iles Canaries"/>
        <s v="Iles vierges britanniques"/>
        <s v="Iles vierges états unis"/>
        <s v="Inde"/>
        <s v="Indonésie"/>
        <s v="Iraq"/>
        <s v="Irlande"/>
        <s v="Islande"/>
        <s v="Israel"/>
        <s v="Italie"/>
        <s v="Jamaïque"/>
        <s v="Japon"/>
        <s v="Jersey"/>
        <s v="Jordanie"/>
        <s v="Kazakhstan"/>
        <s v="Kenya"/>
        <s v="Kirghizistan"/>
        <s v="Kosovo"/>
        <s v="Laos"/>
        <s v="Lettonie"/>
        <s v="Liban"/>
        <s v="Libéria"/>
        <s v="Lichtenstein"/>
        <s v="Lituanie"/>
        <s v="Luxembourg"/>
        <s v="Macao"/>
        <s v="Macédoine"/>
        <s v="Madagascar"/>
        <s v="Malaisie"/>
        <s v="Maldives"/>
        <s v="Mali"/>
        <s v="Malte"/>
        <s v="Maroc"/>
        <s v="Maurice"/>
        <s v="Mauritanie"/>
        <s v="Mexique"/>
        <s v="Moldavie"/>
        <s v="Mongolie"/>
        <s v="Monténégro"/>
        <s v="Mozambique"/>
        <s v="Myanmar"/>
        <s v="Namibie"/>
        <s v="Népal"/>
        <s v="Nicaragua"/>
        <s v="Niger"/>
        <s v="Nigéria"/>
        <s v="Norvège"/>
        <s v="Nouvelle-Zélande"/>
        <s v="Oman"/>
        <s v="Ouganda"/>
        <s v="Ouzbékistan"/>
        <s v="Pakistan"/>
        <s v="Panama"/>
        <s v="Papouasie nouvelle guinée"/>
        <s v="Paraguay"/>
        <s v="Pays bas"/>
        <s v="Pérou"/>
        <s v="Philippines"/>
        <s v="Poloqne"/>
        <s v="Porto Rico"/>
        <s v="Portugal"/>
        <s v="Provisions de Bord"/>
        <s v="Qatar"/>
        <s v="Roumanie"/>
        <s v="Royaume-Uni"/>
        <s v="Russie"/>
        <s v="Rwanda"/>
        <s v="Saint kitts et nevis"/>
        <s v="Saint Marin"/>
        <s v="Saint martin néerlandaise"/>
        <s v="Saint Vincent et les grenadines"/>
        <s v="Sainte Lucie"/>
        <s v="Sao tomé et principe"/>
        <s v="Sénégal"/>
        <s v="Serbie"/>
        <s v="Seychelles"/>
        <s v="Sierra Léone"/>
        <s v="Singapour"/>
        <s v="Slovaquie"/>
        <s v="Slovénie"/>
        <s v="Soudan"/>
        <s v="Sri lanka"/>
        <s v="Suède"/>
        <s v="Suisse"/>
        <s v="Suriname"/>
        <s v="Syrie"/>
        <s v="Tadjikistan"/>
        <s v="Taïwan"/>
        <s v="Tanzanie"/>
        <s v="Tchad"/>
        <s v="Tchèque république"/>
        <s v="Thaïlande"/>
        <s v="Togo"/>
        <s v="Trinité et Tobago"/>
        <s v="Tunisie"/>
        <s v="Turkménistan"/>
        <s v="Turks et caïques Iles"/>
        <s v="Turquie"/>
        <s v="Ukraine"/>
        <s v="Uruguay"/>
        <s v="Vanuatu"/>
        <s v="Vénézuela"/>
        <s v="Viet nam"/>
        <s v="Zambie"/>
        <s v="Zimbabwe"/>
        <m/>
      </sharedItems>
    </cacheField>
    <cacheField name="ZONE GEO" numFmtId="0">
      <sharedItems containsBlank="1" count="8">
        <s v="Asie"/>
        <s v="Afrique"/>
        <s v="Europe"/>
        <s v="Amérique"/>
        <s v="Océanie"/>
        <s v="OUTRE MER"/>
        <s v="PBORD"/>
        <m/>
      </sharedItems>
      <fieldGroup par="5"/>
    </cacheField>
    <cacheField name="Année" numFmtId="0">
      <sharedItems count="4">
        <s v="2015"/>
        <s v="2016"/>
        <s v="2017"/>
        <s v="2018"/>
      </sharedItems>
    </cacheField>
    <cacheField name="Bouteilles" numFmtId="0">
      <sharedItems containsSemiMixedTypes="0" containsString="0" containsNumber="1" containsInteger="1" minValue="0" maxValue="155354435"/>
    </cacheField>
    <cacheField name="Valeur" numFmtId="0">
      <sharedItems containsString="0" containsBlank="1" containsNumber="1" containsInteger="1" minValue="10734" maxValue="2907492627"/>
    </cacheField>
    <cacheField name="ZONE GEO2" numFmtId="0" databaseField="0">
      <fieldGroup base="1">
        <discretePr count="8">
          <x v="1"/>
          <x v="1"/>
          <x v="0"/>
          <x v="1"/>
          <x v="1"/>
          <x v="1"/>
          <x v="1"/>
          <x v="1"/>
        </discretePr>
        <groupItems count="2">
          <s v="Europe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9">
  <r>
    <x v="0"/>
    <x v="0"/>
    <x v="0"/>
    <n v="180"/>
    <m/>
  </r>
  <r>
    <x v="0"/>
    <x v="0"/>
    <x v="1"/>
    <n v="193"/>
    <m/>
  </r>
  <r>
    <x v="1"/>
    <x v="1"/>
    <x v="0"/>
    <n v="701961"/>
    <m/>
  </r>
  <r>
    <x v="1"/>
    <x v="1"/>
    <x v="1"/>
    <n v="855770"/>
    <m/>
  </r>
  <r>
    <x v="1"/>
    <x v="1"/>
    <x v="2"/>
    <n v="766862"/>
    <m/>
  </r>
  <r>
    <x v="1"/>
    <x v="1"/>
    <x v="3"/>
    <n v="1061612"/>
    <n v="24969576"/>
  </r>
  <r>
    <x v="2"/>
    <x v="2"/>
    <x v="0"/>
    <n v="9396"/>
    <m/>
  </r>
  <r>
    <x v="2"/>
    <x v="2"/>
    <x v="1"/>
    <n v="16009"/>
    <m/>
  </r>
  <r>
    <x v="2"/>
    <x v="2"/>
    <x v="2"/>
    <n v="15909"/>
    <n v="527973"/>
  </r>
  <r>
    <x v="2"/>
    <x v="2"/>
    <x v="3"/>
    <n v="25466"/>
    <n v="839330"/>
  </r>
  <r>
    <x v="3"/>
    <x v="1"/>
    <x v="0"/>
    <n v="34350"/>
    <m/>
  </r>
  <r>
    <x v="3"/>
    <x v="1"/>
    <x v="1"/>
    <n v="16039"/>
    <m/>
  </r>
  <r>
    <x v="3"/>
    <x v="1"/>
    <x v="2"/>
    <n v="32172"/>
    <m/>
  </r>
  <r>
    <x v="3"/>
    <x v="1"/>
    <x v="3"/>
    <n v="28612"/>
    <n v="536708"/>
  </r>
  <r>
    <x v="4"/>
    <x v="2"/>
    <x v="0"/>
    <n v="11905299"/>
    <m/>
  </r>
  <r>
    <x v="4"/>
    <x v="2"/>
    <x v="1"/>
    <n v="12486572"/>
    <m/>
  </r>
  <r>
    <x v="4"/>
    <x v="2"/>
    <x v="2"/>
    <n v="12285167"/>
    <n v="196830698"/>
  </r>
  <r>
    <x v="4"/>
    <x v="2"/>
    <x v="3"/>
    <n v="12144521"/>
    <n v="203013338"/>
  </r>
  <r>
    <x v="5"/>
    <x v="2"/>
    <x v="0"/>
    <n v="68954"/>
    <m/>
  </r>
  <r>
    <x v="5"/>
    <x v="2"/>
    <x v="1"/>
    <n v="73902"/>
    <m/>
  </r>
  <r>
    <x v="5"/>
    <x v="2"/>
    <x v="2"/>
    <n v="76454"/>
    <n v="1443410"/>
  </r>
  <r>
    <x v="5"/>
    <x v="2"/>
    <x v="3"/>
    <n v="61824"/>
    <n v="1252921"/>
  </r>
  <r>
    <x v="6"/>
    <x v="1"/>
    <x v="0"/>
    <n v="248862"/>
    <m/>
  </r>
  <r>
    <x v="6"/>
    <x v="1"/>
    <x v="1"/>
    <n v="111992"/>
    <m/>
  </r>
  <r>
    <x v="6"/>
    <x v="1"/>
    <x v="2"/>
    <n v="122605"/>
    <m/>
  </r>
  <r>
    <x v="6"/>
    <x v="1"/>
    <x v="3"/>
    <n v="62636"/>
    <n v="1297920"/>
  </r>
  <r>
    <x v="7"/>
    <x v="3"/>
    <x v="0"/>
    <n v="5556"/>
    <m/>
  </r>
  <r>
    <x v="7"/>
    <x v="3"/>
    <x v="1"/>
    <n v="5442"/>
    <m/>
  </r>
  <r>
    <x v="7"/>
    <x v="3"/>
    <x v="2"/>
    <n v="78"/>
    <m/>
  </r>
  <r>
    <x v="7"/>
    <x v="3"/>
    <x v="3"/>
    <n v="628"/>
    <n v="12310"/>
  </r>
  <r>
    <x v="8"/>
    <x v="3"/>
    <x v="0"/>
    <n v="12630"/>
    <m/>
  </r>
  <r>
    <x v="8"/>
    <x v="3"/>
    <x v="1"/>
    <n v="10382"/>
    <m/>
  </r>
  <r>
    <x v="8"/>
    <x v="3"/>
    <x v="2"/>
    <n v="14334"/>
    <n v="282509"/>
  </r>
  <r>
    <x v="8"/>
    <x v="3"/>
    <x v="3"/>
    <n v="11452"/>
    <n v="235906"/>
  </r>
  <r>
    <x v="9"/>
    <x v="3"/>
    <x v="0"/>
    <n v="0"/>
    <m/>
  </r>
  <r>
    <x v="9"/>
    <x v="3"/>
    <x v="1"/>
    <n v="791"/>
    <m/>
  </r>
  <r>
    <x v="9"/>
    <x v="3"/>
    <x v="2"/>
    <n v="2098"/>
    <n v="46215"/>
  </r>
  <r>
    <x v="10"/>
    <x v="0"/>
    <x v="0"/>
    <n v="187"/>
    <m/>
  </r>
  <r>
    <x v="10"/>
    <x v="0"/>
    <x v="1"/>
    <n v="243"/>
    <m/>
  </r>
  <r>
    <x v="11"/>
    <x v="3"/>
    <x v="0"/>
    <n v="147944"/>
    <m/>
  </r>
  <r>
    <x v="11"/>
    <x v="3"/>
    <x v="1"/>
    <n v="73762"/>
    <m/>
  </r>
  <r>
    <x v="11"/>
    <x v="3"/>
    <x v="2"/>
    <n v="153141"/>
    <n v="5234404"/>
  </r>
  <r>
    <x v="11"/>
    <x v="3"/>
    <x v="3"/>
    <n v="169986"/>
    <n v="5187630"/>
  </r>
  <r>
    <x v="12"/>
    <x v="0"/>
    <x v="0"/>
    <n v="4104"/>
    <m/>
  </r>
  <r>
    <x v="12"/>
    <x v="0"/>
    <x v="1"/>
    <n v="4990"/>
    <m/>
  </r>
  <r>
    <x v="12"/>
    <x v="0"/>
    <x v="2"/>
    <n v="1842"/>
    <n v="58326"/>
  </r>
  <r>
    <x v="12"/>
    <x v="0"/>
    <x v="3"/>
    <n v="6465"/>
    <n v="163457"/>
  </r>
  <r>
    <x v="13"/>
    <x v="3"/>
    <x v="0"/>
    <n v="21679"/>
    <m/>
  </r>
  <r>
    <x v="13"/>
    <x v="3"/>
    <x v="1"/>
    <n v="22637"/>
    <m/>
  </r>
  <r>
    <x v="13"/>
    <x v="3"/>
    <x v="2"/>
    <n v="24160"/>
    <n v="624029"/>
  </r>
  <r>
    <x v="13"/>
    <x v="3"/>
    <x v="3"/>
    <n v="25853"/>
    <n v="668960"/>
  </r>
  <r>
    <x v="14"/>
    <x v="4"/>
    <x v="0"/>
    <n v="8109704"/>
    <m/>
  </r>
  <r>
    <x v="14"/>
    <x v="4"/>
    <x v="1"/>
    <n v="7385968"/>
    <m/>
  </r>
  <r>
    <x v="14"/>
    <x v="4"/>
    <x v="2"/>
    <n v="8534351"/>
    <n v="131753136"/>
  </r>
  <r>
    <x v="14"/>
    <x v="4"/>
    <x v="3"/>
    <n v="8383879"/>
    <n v="123256810"/>
  </r>
  <r>
    <x v="15"/>
    <x v="2"/>
    <x v="0"/>
    <n v="1231823"/>
    <m/>
  </r>
  <r>
    <x v="15"/>
    <x v="2"/>
    <x v="1"/>
    <n v="1311208"/>
    <m/>
  </r>
  <r>
    <x v="15"/>
    <x v="2"/>
    <x v="2"/>
    <n v="1518540"/>
    <n v="29536004"/>
  </r>
  <r>
    <x v="15"/>
    <x v="2"/>
    <x v="3"/>
    <n v="1409349"/>
    <n v="29252088"/>
  </r>
  <r>
    <x v="16"/>
    <x v="0"/>
    <x v="0"/>
    <n v="20266"/>
    <m/>
  </r>
  <r>
    <x v="16"/>
    <x v="0"/>
    <x v="1"/>
    <n v="17586"/>
    <m/>
  </r>
  <r>
    <x v="16"/>
    <x v="0"/>
    <x v="2"/>
    <n v="17986"/>
    <n v="544086"/>
  </r>
  <r>
    <x v="16"/>
    <x v="0"/>
    <x v="3"/>
    <n v="20086"/>
    <n v="576884"/>
  </r>
  <r>
    <x v="17"/>
    <x v="3"/>
    <x v="0"/>
    <n v="59874"/>
    <m/>
  </r>
  <r>
    <x v="17"/>
    <x v="3"/>
    <x v="1"/>
    <n v="44979"/>
    <m/>
  </r>
  <r>
    <x v="17"/>
    <x v="3"/>
    <x v="2"/>
    <n v="44074"/>
    <n v="1158705"/>
  </r>
  <r>
    <x v="17"/>
    <x v="3"/>
    <x v="3"/>
    <n v="70166"/>
    <n v="1824665"/>
  </r>
  <r>
    <x v="18"/>
    <x v="0"/>
    <x v="0"/>
    <n v="23343"/>
    <m/>
  </r>
  <r>
    <x v="18"/>
    <x v="0"/>
    <x v="1"/>
    <n v="13008"/>
    <m/>
  </r>
  <r>
    <x v="18"/>
    <x v="0"/>
    <x v="2"/>
    <n v="20934"/>
    <n v="399808"/>
  </r>
  <r>
    <x v="18"/>
    <x v="0"/>
    <x v="3"/>
    <n v="9696"/>
    <n v="225221"/>
  </r>
  <r>
    <x v="19"/>
    <x v="0"/>
    <x v="0"/>
    <n v="60"/>
    <m/>
  </r>
  <r>
    <x v="19"/>
    <x v="0"/>
    <x v="1"/>
    <n v="132"/>
    <m/>
  </r>
  <r>
    <x v="20"/>
    <x v="3"/>
    <x v="0"/>
    <n v="76874"/>
    <m/>
  </r>
  <r>
    <x v="20"/>
    <x v="3"/>
    <x v="1"/>
    <n v="57019"/>
    <m/>
  </r>
  <r>
    <x v="20"/>
    <x v="3"/>
    <x v="2"/>
    <n v="62169"/>
    <n v="1492739"/>
  </r>
  <r>
    <x v="20"/>
    <x v="3"/>
    <x v="3"/>
    <n v="42146"/>
    <n v="1035056"/>
  </r>
  <r>
    <x v="21"/>
    <x v="2"/>
    <x v="0"/>
    <n v="37728"/>
    <m/>
  </r>
  <r>
    <x v="21"/>
    <x v="2"/>
    <x v="1"/>
    <n v="38070"/>
    <m/>
  </r>
  <r>
    <x v="21"/>
    <x v="2"/>
    <x v="2"/>
    <n v="41892"/>
    <n v="1066098"/>
  </r>
  <r>
    <x v="21"/>
    <x v="2"/>
    <x v="3"/>
    <n v="47909"/>
    <n v="1246465"/>
  </r>
  <r>
    <x v="22"/>
    <x v="2"/>
    <x v="0"/>
    <n v="9209120"/>
    <m/>
  </r>
  <r>
    <x v="22"/>
    <x v="2"/>
    <x v="1"/>
    <n v="8331410"/>
    <m/>
  </r>
  <r>
    <x v="22"/>
    <x v="2"/>
    <x v="2"/>
    <n v="9074781"/>
    <n v="142174385"/>
  </r>
  <r>
    <x v="22"/>
    <x v="2"/>
    <x v="3"/>
    <n v="9092105"/>
    <n v="144933821"/>
  </r>
  <r>
    <x v="23"/>
    <x v="3"/>
    <x v="0"/>
    <n v="246"/>
    <m/>
  </r>
  <r>
    <x v="23"/>
    <x v="3"/>
    <x v="1"/>
    <n v="11"/>
    <m/>
  </r>
  <r>
    <x v="23"/>
    <x v="3"/>
    <x v="2"/>
    <n v="1614"/>
    <n v="25323"/>
  </r>
  <r>
    <x v="24"/>
    <x v="1"/>
    <x v="0"/>
    <n v="66322"/>
    <m/>
  </r>
  <r>
    <x v="24"/>
    <x v="1"/>
    <x v="1"/>
    <n v="98388"/>
    <m/>
  </r>
  <r>
    <x v="24"/>
    <x v="1"/>
    <x v="2"/>
    <n v="84742"/>
    <m/>
  </r>
  <r>
    <x v="24"/>
    <x v="1"/>
    <x v="3"/>
    <n v="87756"/>
    <n v="1820566"/>
  </r>
  <r>
    <x v="25"/>
    <x v="3"/>
    <x v="0"/>
    <n v="39373"/>
    <m/>
  </r>
  <r>
    <x v="25"/>
    <x v="3"/>
    <x v="1"/>
    <n v="49207"/>
    <m/>
  </r>
  <r>
    <x v="25"/>
    <x v="3"/>
    <x v="2"/>
    <n v="58335"/>
    <n v="1465425"/>
  </r>
  <r>
    <x v="25"/>
    <x v="3"/>
    <x v="3"/>
    <n v="40809"/>
    <n v="1007150"/>
  </r>
  <r>
    <x v="26"/>
    <x v="3"/>
    <x v="0"/>
    <n v="5970"/>
    <m/>
  </r>
  <r>
    <x v="26"/>
    <x v="3"/>
    <x v="1"/>
    <n v="6528"/>
    <m/>
  </r>
  <r>
    <x v="26"/>
    <x v="3"/>
    <x v="2"/>
    <n v="3264"/>
    <n v="46871"/>
  </r>
  <r>
    <x v="27"/>
    <x v="2"/>
    <x v="0"/>
    <n v="14387"/>
    <m/>
  </r>
  <r>
    <x v="27"/>
    <x v="2"/>
    <x v="1"/>
    <n v="9573"/>
    <m/>
  </r>
  <r>
    <x v="27"/>
    <x v="2"/>
    <x v="2"/>
    <n v="9435"/>
    <n v="243350"/>
  </r>
  <r>
    <x v="27"/>
    <x v="2"/>
    <x v="3"/>
    <n v="12834"/>
    <n v="332149"/>
  </r>
  <r>
    <x v="28"/>
    <x v="3"/>
    <x v="0"/>
    <n v="826835"/>
    <m/>
  </r>
  <r>
    <x v="28"/>
    <x v="3"/>
    <x v="1"/>
    <n v="563990"/>
    <m/>
  </r>
  <r>
    <x v="28"/>
    <x v="3"/>
    <x v="2"/>
    <n v="575562"/>
    <n v="11796004"/>
  </r>
  <r>
    <x v="28"/>
    <x v="3"/>
    <x v="3"/>
    <n v="462341"/>
    <n v="8258737"/>
  </r>
  <r>
    <x v="29"/>
    <x v="2"/>
    <x v="0"/>
    <n v="58814"/>
    <m/>
  </r>
  <r>
    <x v="29"/>
    <x v="2"/>
    <x v="1"/>
    <n v="69438"/>
    <m/>
  </r>
  <r>
    <x v="29"/>
    <x v="2"/>
    <x v="2"/>
    <n v="70669"/>
    <n v="1793505"/>
  </r>
  <r>
    <x v="29"/>
    <x v="2"/>
    <x v="3"/>
    <n v="76008"/>
    <n v="1964462"/>
  </r>
  <r>
    <x v="30"/>
    <x v="0"/>
    <x v="0"/>
    <n v="0"/>
    <m/>
  </r>
  <r>
    <x v="30"/>
    <x v="0"/>
    <x v="1"/>
    <n v="198"/>
    <m/>
  </r>
  <r>
    <x v="31"/>
    <x v="1"/>
    <x v="0"/>
    <n v="43879"/>
    <m/>
  </r>
  <r>
    <x v="31"/>
    <x v="1"/>
    <x v="1"/>
    <n v="57174"/>
    <m/>
  </r>
  <r>
    <x v="31"/>
    <x v="1"/>
    <x v="2"/>
    <n v="77967"/>
    <m/>
  </r>
  <r>
    <x v="31"/>
    <x v="1"/>
    <x v="3"/>
    <n v="118624"/>
    <n v="2489686"/>
  </r>
  <r>
    <x v="32"/>
    <x v="1"/>
    <x v="0"/>
    <n v="72"/>
    <m/>
  </r>
  <r>
    <x v="32"/>
    <x v="1"/>
    <x v="1"/>
    <n v="348"/>
    <m/>
  </r>
  <r>
    <x v="33"/>
    <x v="3"/>
    <x v="0"/>
    <n v="35029"/>
    <m/>
  </r>
  <r>
    <x v="33"/>
    <x v="3"/>
    <x v="1"/>
    <n v="55715"/>
    <m/>
  </r>
  <r>
    <x v="33"/>
    <x v="3"/>
    <x v="2"/>
    <n v="46893"/>
    <n v="1170015"/>
  </r>
  <r>
    <x v="33"/>
    <x v="3"/>
    <x v="3"/>
    <n v="48946"/>
    <n v="1243793"/>
  </r>
  <r>
    <x v="34"/>
    <x v="0"/>
    <x v="0"/>
    <n v="31279"/>
    <m/>
  </r>
  <r>
    <x v="34"/>
    <x v="0"/>
    <x v="1"/>
    <n v="23015"/>
    <m/>
  </r>
  <r>
    <x v="34"/>
    <x v="0"/>
    <x v="2"/>
    <n v="19864"/>
    <n v="308063"/>
  </r>
  <r>
    <x v="34"/>
    <x v="0"/>
    <x v="3"/>
    <n v="23808"/>
    <n v="393753"/>
  </r>
  <r>
    <x v="35"/>
    <x v="1"/>
    <x v="0"/>
    <n v="187404"/>
    <m/>
  </r>
  <r>
    <x v="35"/>
    <x v="1"/>
    <x v="1"/>
    <n v="155431"/>
    <m/>
  </r>
  <r>
    <x v="35"/>
    <x v="1"/>
    <x v="2"/>
    <n v="170040"/>
    <m/>
  </r>
  <r>
    <x v="35"/>
    <x v="1"/>
    <x v="3"/>
    <n v="156212"/>
    <n v="4212020"/>
  </r>
  <r>
    <x v="36"/>
    <x v="3"/>
    <x v="0"/>
    <n v="1928314"/>
    <m/>
  </r>
  <r>
    <x v="36"/>
    <x v="3"/>
    <x v="1"/>
    <n v="2162406"/>
    <m/>
  </r>
  <r>
    <x v="36"/>
    <x v="3"/>
    <x v="2"/>
    <n v="2246801"/>
    <n v="54913057"/>
  </r>
  <r>
    <x v="36"/>
    <x v="3"/>
    <x v="3"/>
    <n v="2353845"/>
    <n v="56918039"/>
  </r>
  <r>
    <x v="37"/>
    <x v="1"/>
    <x v="0"/>
    <n v="3756"/>
    <m/>
  </r>
  <r>
    <x v="37"/>
    <x v="1"/>
    <x v="1"/>
    <n v="8680"/>
    <m/>
  </r>
  <r>
    <x v="37"/>
    <x v="1"/>
    <x v="2"/>
    <n v="3956"/>
    <m/>
  </r>
  <r>
    <x v="37"/>
    <x v="1"/>
    <x v="3"/>
    <n v="2256"/>
    <n v="52943"/>
  </r>
  <r>
    <x v="38"/>
    <x v="1"/>
    <x v="0"/>
    <n v="5468"/>
    <m/>
  </r>
  <r>
    <x v="38"/>
    <x v="1"/>
    <x v="1"/>
    <n v="5375"/>
    <m/>
  </r>
  <r>
    <x v="38"/>
    <x v="1"/>
    <x v="2"/>
    <n v="3319"/>
    <m/>
  </r>
  <r>
    <x v="38"/>
    <x v="1"/>
    <x v="3"/>
    <n v="5372"/>
    <n v="10734"/>
  </r>
  <r>
    <x v="39"/>
    <x v="2"/>
    <x v="0"/>
    <n v="3936"/>
    <m/>
  </r>
  <r>
    <x v="39"/>
    <x v="2"/>
    <x v="1"/>
    <n v="2730"/>
    <m/>
  </r>
  <r>
    <x v="39"/>
    <x v="2"/>
    <x v="2"/>
    <n v="540"/>
    <n v="12108"/>
  </r>
  <r>
    <x v="40"/>
    <x v="3"/>
    <x v="0"/>
    <n v="54207"/>
    <m/>
  </r>
  <r>
    <x v="40"/>
    <x v="3"/>
    <x v="1"/>
    <n v="54637"/>
    <m/>
  </r>
  <r>
    <x v="40"/>
    <x v="3"/>
    <x v="2"/>
    <n v="24424"/>
    <n v="658692"/>
  </r>
  <r>
    <x v="40"/>
    <x v="3"/>
    <x v="3"/>
    <n v="50470"/>
    <n v="1304060"/>
  </r>
  <r>
    <x v="41"/>
    <x v="0"/>
    <x v="0"/>
    <n v="1299351"/>
    <m/>
  </r>
  <r>
    <x v="41"/>
    <x v="0"/>
    <x v="1"/>
    <n v="1302065"/>
    <m/>
  </r>
  <r>
    <x v="41"/>
    <x v="0"/>
    <x v="2"/>
    <n v="1974255"/>
    <n v="36495304"/>
  </r>
  <r>
    <x v="41"/>
    <x v="0"/>
    <x v="3"/>
    <n v="2173758"/>
    <n v="40894111"/>
  </r>
  <r>
    <x v="42"/>
    <x v="2"/>
    <x v="0"/>
    <n v="88211"/>
    <m/>
  </r>
  <r>
    <x v="42"/>
    <x v="2"/>
    <x v="1"/>
    <n v="97918"/>
    <m/>
  </r>
  <r>
    <x v="42"/>
    <x v="2"/>
    <x v="2"/>
    <n v="100271"/>
    <n v="2306563"/>
  </r>
  <r>
    <x v="42"/>
    <x v="2"/>
    <x v="3"/>
    <n v="112033"/>
    <n v="2683125"/>
  </r>
  <r>
    <x v="43"/>
    <x v="3"/>
    <x v="0"/>
    <n v="59209"/>
    <m/>
  </r>
  <r>
    <x v="43"/>
    <x v="3"/>
    <x v="1"/>
    <n v="136706"/>
    <m/>
  </r>
  <r>
    <x v="43"/>
    <x v="3"/>
    <x v="2"/>
    <n v="78667"/>
    <n v="2034678"/>
  </r>
  <r>
    <x v="43"/>
    <x v="3"/>
    <x v="3"/>
    <n v="27883"/>
    <n v="727651"/>
  </r>
  <r>
    <x v="44"/>
    <x v="1"/>
    <x v="0"/>
    <n v="348"/>
    <m/>
  </r>
  <r>
    <x v="44"/>
    <x v="1"/>
    <x v="1"/>
    <n v="474"/>
    <m/>
  </r>
  <r>
    <x v="44"/>
    <x v="1"/>
    <x v="2"/>
    <n v="1174"/>
    <m/>
  </r>
  <r>
    <x v="44"/>
    <x v="1"/>
    <x v="3"/>
    <n v="996"/>
    <n v="18097"/>
  </r>
  <r>
    <x v="45"/>
    <x v="1"/>
    <x v="0"/>
    <n v="130285"/>
    <m/>
  </r>
  <r>
    <x v="45"/>
    <x v="1"/>
    <x v="1"/>
    <n v="83100"/>
    <m/>
  </r>
  <r>
    <x v="45"/>
    <x v="1"/>
    <x v="2"/>
    <n v="113605"/>
    <m/>
  </r>
  <r>
    <x v="45"/>
    <x v="1"/>
    <x v="3"/>
    <n v="117294"/>
    <n v="2500645"/>
  </r>
  <r>
    <x v="46"/>
    <x v="1"/>
    <x v="0"/>
    <n v="198488"/>
    <m/>
  </r>
  <r>
    <x v="46"/>
    <x v="1"/>
    <x v="1"/>
    <n v="142857"/>
    <m/>
  </r>
  <r>
    <x v="46"/>
    <x v="1"/>
    <x v="2"/>
    <n v="109620"/>
    <m/>
  </r>
  <r>
    <x v="46"/>
    <x v="1"/>
    <x v="3"/>
    <n v="171349"/>
    <n v="4318981"/>
  </r>
  <r>
    <x v="47"/>
    <x v="0"/>
    <x v="0"/>
    <n v="710622"/>
    <m/>
  </r>
  <r>
    <x v="47"/>
    <x v="0"/>
    <x v="1"/>
    <n v="825091"/>
    <m/>
  </r>
  <r>
    <x v="47"/>
    <x v="0"/>
    <x v="2"/>
    <n v="1078445"/>
    <n v="26683086"/>
  </r>
  <r>
    <x v="47"/>
    <x v="0"/>
    <x v="3"/>
    <n v="1037787"/>
    <n v="26810196"/>
  </r>
  <r>
    <x v="48"/>
    <x v="3"/>
    <x v="0"/>
    <n v="21346"/>
    <m/>
  </r>
  <r>
    <x v="48"/>
    <x v="3"/>
    <x v="1"/>
    <n v="27103"/>
    <m/>
  </r>
  <r>
    <x v="48"/>
    <x v="3"/>
    <x v="2"/>
    <n v="30666"/>
    <n v="823013"/>
  </r>
  <r>
    <x v="48"/>
    <x v="3"/>
    <x v="3"/>
    <n v="27180"/>
    <n v="732342"/>
  </r>
  <r>
    <x v="49"/>
    <x v="1"/>
    <x v="0"/>
    <n v="265606"/>
    <m/>
  </r>
  <r>
    <x v="49"/>
    <x v="1"/>
    <x v="1"/>
    <n v="243317"/>
    <m/>
  </r>
  <r>
    <x v="49"/>
    <x v="1"/>
    <x v="2"/>
    <n v="293593"/>
    <m/>
  </r>
  <r>
    <x v="49"/>
    <x v="1"/>
    <x v="3"/>
    <n v="303250"/>
    <n v="5678039"/>
  </r>
  <r>
    <x v="50"/>
    <x v="2"/>
    <x v="0"/>
    <n v="80751"/>
    <m/>
  </r>
  <r>
    <x v="50"/>
    <x v="2"/>
    <x v="1"/>
    <n v="92626"/>
    <m/>
  </r>
  <r>
    <x v="50"/>
    <x v="2"/>
    <x v="2"/>
    <n v="102049"/>
    <n v="2778463"/>
  </r>
  <r>
    <x v="50"/>
    <x v="2"/>
    <x v="3"/>
    <n v="102516"/>
    <n v="2924871"/>
  </r>
  <r>
    <x v="51"/>
    <x v="3"/>
    <x v="0"/>
    <n v="15100"/>
    <m/>
  </r>
  <r>
    <x v="51"/>
    <x v="3"/>
    <x v="1"/>
    <n v="13099"/>
    <m/>
  </r>
  <r>
    <x v="51"/>
    <x v="3"/>
    <x v="2"/>
    <n v="28236"/>
    <n v="873509"/>
  </r>
  <r>
    <x v="51"/>
    <x v="3"/>
    <x v="3"/>
    <n v="29371"/>
    <n v="789912"/>
  </r>
  <r>
    <x v="52"/>
    <x v="3"/>
    <x v="0"/>
    <n v="3051"/>
    <m/>
  </r>
  <r>
    <x v="52"/>
    <x v="3"/>
    <x v="1"/>
    <n v="7065"/>
    <m/>
  </r>
  <r>
    <x v="52"/>
    <x v="3"/>
    <x v="2"/>
    <n v="3901"/>
    <n v="92269"/>
  </r>
  <r>
    <x v="52"/>
    <x v="3"/>
    <x v="3"/>
    <n v="3378"/>
    <n v="79779"/>
  </r>
  <r>
    <x v="53"/>
    <x v="2"/>
    <x v="0"/>
    <n v="1364359"/>
    <m/>
  </r>
  <r>
    <x v="53"/>
    <x v="2"/>
    <x v="1"/>
    <n v="1369027"/>
    <m/>
  </r>
  <r>
    <x v="53"/>
    <x v="2"/>
    <x v="2"/>
    <n v="1530468"/>
    <n v="29199509"/>
  </r>
  <r>
    <x v="53"/>
    <x v="2"/>
    <x v="3"/>
    <n v="1355798"/>
    <n v="26894886"/>
  </r>
  <r>
    <x v="54"/>
    <x v="5"/>
    <x v="0"/>
    <n v="5097612"/>
    <m/>
  </r>
  <r>
    <x v="54"/>
    <x v="5"/>
    <x v="1"/>
    <n v="4808641"/>
    <m/>
  </r>
  <r>
    <x v="54"/>
    <x v="5"/>
    <x v="2"/>
    <n v="5040241"/>
    <n v="66683455"/>
  </r>
  <r>
    <x v="54"/>
    <x v="5"/>
    <x v="3"/>
    <n v="4652872"/>
    <n v="63699399"/>
  </r>
  <r>
    <x v="55"/>
    <x v="1"/>
    <x v="0"/>
    <n v="4290"/>
    <m/>
  </r>
  <r>
    <x v="55"/>
    <x v="1"/>
    <x v="1"/>
    <n v="12282"/>
    <m/>
  </r>
  <r>
    <x v="55"/>
    <x v="1"/>
    <x v="2"/>
    <n v="9710"/>
    <m/>
  </r>
  <r>
    <x v="55"/>
    <x v="1"/>
    <x v="3"/>
    <n v="15168"/>
    <n v="218956"/>
  </r>
  <r>
    <x v="56"/>
    <x v="3"/>
    <x v="0"/>
    <n v="143422"/>
    <m/>
  </r>
  <r>
    <x v="56"/>
    <x v="3"/>
    <x v="1"/>
    <n v="136094"/>
    <m/>
  </r>
  <r>
    <x v="56"/>
    <x v="3"/>
    <x v="2"/>
    <n v="193757"/>
    <n v="4596437"/>
  </r>
  <r>
    <x v="56"/>
    <x v="3"/>
    <x v="3"/>
    <n v="131469"/>
    <n v="3124651"/>
  </r>
  <r>
    <x v="57"/>
    <x v="3"/>
    <x v="0"/>
    <n v="0"/>
    <m/>
  </r>
  <r>
    <x v="57"/>
    <x v="3"/>
    <x v="1"/>
    <n v="480"/>
    <m/>
  </r>
  <r>
    <x v="58"/>
    <x v="1"/>
    <x v="0"/>
    <n v="20815"/>
    <m/>
  </r>
  <r>
    <x v="58"/>
    <x v="1"/>
    <x v="1"/>
    <n v="6330"/>
    <m/>
  </r>
  <r>
    <x v="58"/>
    <x v="1"/>
    <x v="2"/>
    <n v="9192"/>
    <m/>
  </r>
  <r>
    <x v="58"/>
    <x v="1"/>
    <x v="3"/>
    <n v="14802"/>
    <n v="358821"/>
  </r>
  <r>
    <x v="59"/>
    <x v="3"/>
    <x v="0"/>
    <n v="5172"/>
    <m/>
  </r>
  <r>
    <x v="59"/>
    <x v="3"/>
    <x v="1"/>
    <n v="4350"/>
    <m/>
  </r>
  <r>
    <x v="59"/>
    <x v="3"/>
    <x v="2"/>
    <n v="2838"/>
    <n v="96862"/>
  </r>
  <r>
    <x v="59"/>
    <x v="3"/>
    <x v="3"/>
    <n v="4620"/>
    <n v="108579"/>
  </r>
  <r>
    <x v="60"/>
    <x v="0"/>
    <x v="0"/>
    <n v="1896580"/>
    <m/>
  </r>
  <r>
    <x v="60"/>
    <x v="0"/>
    <x v="1"/>
    <n v="1894508"/>
    <m/>
  </r>
  <r>
    <x v="60"/>
    <x v="0"/>
    <x v="2"/>
    <n v="2008664"/>
    <n v="49452512"/>
  </r>
  <r>
    <x v="60"/>
    <x v="0"/>
    <x v="3"/>
    <n v="1984169"/>
    <n v="50779198"/>
  </r>
  <r>
    <x v="61"/>
    <x v="3"/>
    <x v="0"/>
    <n v="4884"/>
    <m/>
  </r>
  <r>
    <x v="61"/>
    <x v="3"/>
    <x v="1"/>
    <n v="8328"/>
    <m/>
  </r>
  <r>
    <x v="61"/>
    <x v="3"/>
    <x v="2"/>
    <n v="2754"/>
    <n v="43992"/>
  </r>
  <r>
    <x v="61"/>
    <x v="3"/>
    <x v="3"/>
    <n v="27132"/>
    <n v="604636"/>
  </r>
  <r>
    <x v="62"/>
    <x v="1"/>
    <x v="0"/>
    <n v="0"/>
    <m/>
  </r>
  <r>
    <x v="62"/>
    <x v="1"/>
    <x v="1"/>
    <n v="72"/>
    <m/>
  </r>
  <r>
    <x v="63"/>
    <x v="2"/>
    <x v="0"/>
    <n v="3909111"/>
    <m/>
  </r>
  <r>
    <x v="63"/>
    <x v="2"/>
    <x v="1"/>
    <n v="3994176"/>
    <m/>
  </r>
  <r>
    <x v="63"/>
    <x v="2"/>
    <x v="2"/>
    <n v="4117023"/>
    <n v="82842845"/>
  </r>
  <r>
    <x v="63"/>
    <x v="2"/>
    <x v="3"/>
    <n v="4175763"/>
    <n v="85183823"/>
  </r>
  <r>
    <x v="64"/>
    <x v="2"/>
    <x v="0"/>
    <n v="203491"/>
    <m/>
  </r>
  <r>
    <x v="64"/>
    <x v="2"/>
    <x v="1"/>
    <n v="259023"/>
    <m/>
  </r>
  <r>
    <x v="64"/>
    <x v="2"/>
    <x v="2"/>
    <n v="322360"/>
    <n v="6591349"/>
  </r>
  <r>
    <x v="64"/>
    <x v="2"/>
    <x v="3"/>
    <n v="387508"/>
    <n v="8338198"/>
  </r>
  <r>
    <x v="65"/>
    <x v="3"/>
    <x v="0"/>
    <n v="20508304"/>
    <m/>
  </r>
  <r>
    <x v="65"/>
    <x v="3"/>
    <x v="1"/>
    <n v="21805677"/>
    <m/>
  </r>
  <r>
    <x v="65"/>
    <x v="3"/>
    <x v="2"/>
    <n v="23096645"/>
    <n v="585806365"/>
  </r>
  <r>
    <x v="65"/>
    <x v="3"/>
    <x v="3"/>
    <n v="23714793"/>
    <n v="577074210"/>
  </r>
  <r>
    <x v="66"/>
    <x v="1"/>
    <x v="0"/>
    <n v="29802"/>
    <m/>
  </r>
  <r>
    <x v="66"/>
    <x v="1"/>
    <x v="1"/>
    <n v="48140"/>
    <m/>
  </r>
  <r>
    <x v="66"/>
    <x v="1"/>
    <x v="2"/>
    <n v="45710"/>
    <m/>
  </r>
  <r>
    <x v="66"/>
    <x v="1"/>
    <x v="3"/>
    <n v="64603"/>
    <n v="1010226"/>
  </r>
  <r>
    <x v="67"/>
    <x v="4"/>
    <x v="0"/>
    <n v="5308"/>
    <m/>
  </r>
  <r>
    <x v="67"/>
    <x v="4"/>
    <x v="1"/>
    <n v="13341"/>
    <m/>
  </r>
  <r>
    <x v="67"/>
    <x v="4"/>
    <x v="2"/>
    <n v="10045"/>
    <n v="129365"/>
  </r>
  <r>
    <x v="67"/>
    <x v="4"/>
    <x v="3"/>
    <n v="17577"/>
    <n v="256688"/>
  </r>
  <r>
    <x v="68"/>
    <x v="2"/>
    <x v="0"/>
    <n v="991265"/>
    <m/>
  </r>
  <r>
    <x v="68"/>
    <x v="2"/>
    <x v="1"/>
    <n v="1032069"/>
    <m/>
  </r>
  <r>
    <x v="68"/>
    <x v="2"/>
    <x v="2"/>
    <n v="1135022"/>
    <n v="18192542"/>
  </r>
  <r>
    <x v="68"/>
    <x v="2"/>
    <x v="3"/>
    <n v="1007221"/>
    <n v="16550820"/>
  </r>
  <r>
    <x v="69"/>
    <x v="1"/>
    <x v="0"/>
    <n v="177053"/>
    <m/>
  </r>
  <r>
    <x v="69"/>
    <x v="1"/>
    <x v="1"/>
    <n v="128238"/>
    <m/>
  </r>
  <r>
    <x v="69"/>
    <x v="1"/>
    <x v="2"/>
    <n v="115766"/>
    <m/>
  </r>
  <r>
    <x v="69"/>
    <x v="1"/>
    <x v="3"/>
    <n v="133494"/>
    <n v="2332937"/>
  </r>
  <r>
    <x v="70"/>
    <x v="1"/>
    <x v="0"/>
    <n v="6"/>
    <m/>
  </r>
  <r>
    <x v="70"/>
    <x v="1"/>
    <x v="1"/>
    <n v="1386"/>
    <m/>
  </r>
  <r>
    <x v="71"/>
    <x v="0"/>
    <x v="0"/>
    <n v="42651"/>
    <m/>
  </r>
  <r>
    <x v="71"/>
    <x v="0"/>
    <x v="1"/>
    <n v="52199"/>
    <m/>
  </r>
  <r>
    <x v="71"/>
    <x v="0"/>
    <x v="2"/>
    <n v="29999"/>
    <n v="698516"/>
  </r>
  <r>
    <x v="71"/>
    <x v="0"/>
    <x v="3"/>
    <n v="36989"/>
    <n v="973105"/>
  </r>
  <r>
    <x v="72"/>
    <x v="1"/>
    <x v="0"/>
    <n v="148062"/>
    <m/>
  </r>
  <r>
    <x v="72"/>
    <x v="1"/>
    <x v="1"/>
    <n v="83613"/>
    <m/>
  </r>
  <r>
    <x v="72"/>
    <x v="1"/>
    <x v="2"/>
    <n v="108891"/>
    <m/>
  </r>
  <r>
    <x v="72"/>
    <x v="1"/>
    <x v="3"/>
    <n v="74796"/>
    <n v="2059062"/>
  </r>
  <r>
    <x v="73"/>
    <x v="2"/>
    <x v="0"/>
    <n v="10006"/>
    <m/>
  </r>
  <r>
    <x v="73"/>
    <x v="2"/>
    <x v="1"/>
    <n v="10428"/>
    <m/>
  </r>
  <r>
    <x v="73"/>
    <x v="2"/>
    <x v="2"/>
    <n v="7836"/>
    <n v="204083"/>
  </r>
  <r>
    <x v="73"/>
    <x v="2"/>
    <x v="3"/>
    <n v="5588"/>
    <n v="156217"/>
  </r>
  <r>
    <x v="74"/>
    <x v="2"/>
    <x v="0"/>
    <n v="294740"/>
    <m/>
  </r>
  <r>
    <x v="74"/>
    <x v="2"/>
    <x v="1"/>
    <n v="367953"/>
    <m/>
  </r>
  <r>
    <x v="74"/>
    <x v="2"/>
    <x v="2"/>
    <n v="364909"/>
    <n v="9476012"/>
  </r>
  <r>
    <x v="74"/>
    <x v="2"/>
    <x v="3"/>
    <n v="399442"/>
    <n v="10924568"/>
  </r>
  <r>
    <x v="75"/>
    <x v="3"/>
    <x v="0"/>
    <n v="1884"/>
    <m/>
  </r>
  <r>
    <x v="75"/>
    <x v="3"/>
    <x v="1"/>
    <n v="903"/>
    <m/>
  </r>
  <r>
    <x v="75"/>
    <x v="3"/>
    <x v="2"/>
    <n v="735"/>
    <n v="22170"/>
  </r>
  <r>
    <x v="75"/>
    <x v="3"/>
    <x v="3"/>
    <n v="3225"/>
    <n v="86001"/>
  </r>
  <r>
    <x v="76"/>
    <x v="3"/>
    <x v="0"/>
    <n v="1017"/>
    <m/>
  </r>
  <r>
    <x v="76"/>
    <x v="3"/>
    <x v="1"/>
    <n v="156"/>
    <m/>
  </r>
  <r>
    <x v="76"/>
    <x v="3"/>
    <x v="2"/>
    <n v="625"/>
    <n v="25675"/>
  </r>
  <r>
    <x v="76"/>
    <x v="3"/>
    <x v="3"/>
    <n v="544"/>
    <n v="21031"/>
  </r>
  <r>
    <x v="77"/>
    <x v="4"/>
    <x v="0"/>
    <n v="300"/>
    <m/>
  </r>
  <r>
    <x v="77"/>
    <x v="4"/>
    <x v="1"/>
    <n v="548"/>
    <m/>
  </r>
  <r>
    <x v="78"/>
    <x v="3"/>
    <x v="0"/>
    <n v="8076"/>
    <m/>
  </r>
  <r>
    <x v="78"/>
    <x v="3"/>
    <x v="1"/>
    <n v="10906"/>
    <m/>
  </r>
  <r>
    <x v="78"/>
    <x v="3"/>
    <x v="2"/>
    <n v="3587"/>
    <n v="88320"/>
  </r>
  <r>
    <x v="78"/>
    <x v="3"/>
    <x v="3"/>
    <n v="12471"/>
    <n v="307188"/>
  </r>
  <r>
    <x v="79"/>
    <x v="2"/>
    <x v="0"/>
    <n v="18413"/>
    <m/>
  </r>
  <r>
    <x v="79"/>
    <x v="2"/>
    <x v="1"/>
    <n v="13531"/>
    <m/>
  </r>
  <r>
    <x v="79"/>
    <x v="2"/>
    <x v="2"/>
    <n v="9145"/>
    <n v="145562"/>
  </r>
  <r>
    <x v="79"/>
    <x v="2"/>
    <x v="3"/>
    <n v="7855"/>
    <n v="133057"/>
  </r>
  <r>
    <x v="80"/>
    <x v="1"/>
    <x v="0"/>
    <n v="7578"/>
    <m/>
  </r>
  <r>
    <x v="80"/>
    <x v="1"/>
    <x v="1"/>
    <n v="8992"/>
    <m/>
  </r>
  <r>
    <x v="80"/>
    <x v="1"/>
    <x v="2"/>
    <n v="11736"/>
    <m/>
  </r>
  <r>
    <x v="80"/>
    <x v="1"/>
    <x v="3"/>
    <n v="13187"/>
    <n v="346772"/>
  </r>
  <r>
    <x v="81"/>
    <x v="1"/>
    <x v="0"/>
    <n v="0"/>
    <m/>
  </r>
  <r>
    <x v="81"/>
    <x v="1"/>
    <x v="1"/>
    <n v="720"/>
    <m/>
  </r>
  <r>
    <x v="82"/>
    <x v="1"/>
    <x v="0"/>
    <n v="39833"/>
    <m/>
  </r>
  <r>
    <x v="82"/>
    <x v="1"/>
    <x v="1"/>
    <n v="47936"/>
    <m/>
  </r>
  <r>
    <x v="82"/>
    <x v="1"/>
    <x v="2"/>
    <n v="35026"/>
    <m/>
  </r>
  <r>
    <x v="82"/>
    <x v="1"/>
    <x v="3"/>
    <n v="35882"/>
    <n v="929721"/>
  </r>
  <r>
    <x v="83"/>
    <x v="3"/>
    <x v="0"/>
    <n v="0"/>
    <m/>
  </r>
  <r>
    <x v="83"/>
    <x v="3"/>
    <x v="1"/>
    <n v="600"/>
    <m/>
  </r>
  <r>
    <x v="84"/>
    <x v="3"/>
    <x v="0"/>
    <n v="16921"/>
    <m/>
  </r>
  <r>
    <x v="84"/>
    <x v="3"/>
    <x v="1"/>
    <n v="17613"/>
    <m/>
  </r>
  <r>
    <x v="84"/>
    <x v="3"/>
    <x v="2"/>
    <n v="16399"/>
    <n v="369019"/>
  </r>
  <r>
    <x v="84"/>
    <x v="3"/>
    <x v="3"/>
    <n v="11814"/>
    <n v="268180"/>
  </r>
  <r>
    <x v="85"/>
    <x v="3"/>
    <x v="0"/>
    <n v="943"/>
    <m/>
  </r>
  <r>
    <x v="85"/>
    <x v="3"/>
    <x v="1"/>
    <n v="1702"/>
    <m/>
  </r>
  <r>
    <x v="85"/>
    <x v="3"/>
    <x v="2"/>
    <n v="1944"/>
    <n v="48843"/>
  </r>
  <r>
    <x v="85"/>
    <x v="3"/>
    <x v="3"/>
    <n v="2678"/>
    <n v="73507"/>
  </r>
  <r>
    <x v="86"/>
    <x v="0"/>
    <x v="0"/>
    <n v="1678110"/>
    <m/>
  </r>
  <r>
    <x v="86"/>
    <x v="0"/>
    <x v="1"/>
    <n v="1692773"/>
    <m/>
  </r>
  <r>
    <x v="86"/>
    <x v="0"/>
    <x v="2"/>
    <n v="1829406"/>
    <n v="41093290"/>
  </r>
  <r>
    <x v="86"/>
    <x v="0"/>
    <x v="3"/>
    <n v="2049236"/>
    <n v="46730364"/>
  </r>
  <r>
    <x v="87"/>
    <x v="2"/>
    <x v="0"/>
    <n v="60489"/>
    <m/>
  </r>
  <r>
    <x v="87"/>
    <x v="2"/>
    <x v="1"/>
    <n v="71786"/>
    <m/>
  </r>
  <r>
    <x v="87"/>
    <x v="2"/>
    <x v="2"/>
    <n v="78695"/>
    <n v="2018748"/>
  </r>
  <r>
    <x v="87"/>
    <x v="2"/>
    <x v="3"/>
    <n v="97701"/>
    <n v="2324438"/>
  </r>
  <r>
    <x v="88"/>
    <x v="2"/>
    <x v="0"/>
    <n v="4247"/>
    <m/>
  </r>
  <r>
    <x v="88"/>
    <x v="2"/>
    <x v="1"/>
    <n v="4073"/>
    <m/>
  </r>
  <r>
    <x v="88"/>
    <x v="2"/>
    <x v="2"/>
    <n v="3184"/>
    <n v="45744"/>
  </r>
  <r>
    <x v="88"/>
    <x v="2"/>
    <x v="3"/>
    <n v="5181"/>
    <n v="64356"/>
  </r>
  <r>
    <x v="89"/>
    <x v="3"/>
    <x v="0"/>
    <n v="19413"/>
    <m/>
  </r>
  <r>
    <x v="89"/>
    <x v="3"/>
    <x v="1"/>
    <n v="19366"/>
    <m/>
  </r>
  <r>
    <x v="89"/>
    <x v="3"/>
    <x v="2"/>
    <n v="10985"/>
    <n v="277842"/>
  </r>
  <r>
    <x v="89"/>
    <x v="3"/>
    <x v="3"/>
    <n v="5769"/>
    <n v="221722"/>
  </r>
  <r>
    <x v="90"/>
    <x v="3"/>
    <x v="0"/>
    <n v="24710"/>
    <m/>
  </r>
  <r>
    <x v="90"/>
    <x v="3"/>
    <x v="1"/>
    <n v="20001"/>
    <m/>
  </r>
  <r>
    <x v="90"/>
    <x v="3"/>
    <x v="2"/>
    <n v="20570"/>
    <n v="553459"/>
  </r>
  <r>
    <x v="90"/>
    <x v="3"/>
    <x v="3"/>
    <n v="8166"/>
    <n v="176077"/>
  </r>
  <r>
    <x v="91"/>
    <x v="0"/>
    <x v="0"/>
    <n v="355238"/>
    <m/>
  </r>
  <r>
    <x v="91"/>
    <x v="0"/>
    <x v="1"/>
    <n v="390743"/>
    <m/>
  </r>
  <r>
    <x v="91"/>
    <x v="0"/>
    <x v="2"/>
    <n v="392052"/>
    <n v="6060214"/>
  </r>
  <r>
    <x v="91"/>
    <x v="0"/>
    <x v="3"/>
    <n v="361848"/>
    <n v="5892926"/>
  </r>
  <r>
    <x v="92"/>
    <x v="0"/>
    <x v="0"/>
    <n v="111841"/>
    <m/>
  </r>
  <r>
    <x v="92"/>
    <x v="0"/>
    <x v="1"/>
    <n v="114881"/>
    <m/>
  </r>
  <r>
    <x v="92"/>
    <x v="0"/>
    <x v="2"/>
    <n v="116079"/>
    <n v="2192393"/>
  </r>
  <r>
    <x v="92"/>
    <x v="0"/>
    <x v="3"/>
    <n v="124827"/>
    <n v="2089164"/>
  </r>
  <r>
    <x v="93"/>
    <x v="0"/>
    <x v="0"/>
    <n v="4344"/>
    <m/>
  </r>
  <r>
    <x v="93"/>
    <x v="0"/>
    <x v="1"/>
    <n v="314"/>
    <m/>
  </r>
  <r>
    <x v="93"/>
    <x v="0"/>
    <x v="2"/>
    <n v="5976"/>
    <n v="137522"/>
  </r>
  <r>
    <x v="93"/>
    <x v="0"/>
    <x v="3"/>
    <n v="1274"/>
    <n v="29668"/>
  </r>
  <r>
    <x v="94"/>
    <x v="2"/>
    <x v="0"/>
    <n v="445111"/>
    <m/>
  </r>
  <r>
    <x v="94"/>
    <x v="2"/>
    <x v="1"/>
    <n v="523088"/>
    <m/>
  </r>
  <r>
    <x v="94"/>
    <x v="2"/>
    <x v="2"/>
    <n v="474853"/>
    <n v="8507861"/>
  </r>
  <r>
    <x v="94"/>
    <x v="2"/>
    <x v="3"/>
    <n v="512485"/>
    <n v="9374724"/>
  </r>
  <r>
    <x v="95"/>
    <x v="2"/>
    <x v="0"/>
    <n v="34629"/>
    <m/>
  </r>
  <r>
    <x v="95"/>
    <x v="2"/>
    <x v="1"/>
    <n v="44040"/>
    <m/>
  </r>
  <r>
    <x v="95"/>
    <x v="2"/>
    <x v="2"/>
    <n v="66419"/>
    <n v="1402655"/>
  </r>
  <r>
    <x v="95"/>
    <x v="2"/>
    <x v="3"/>
    <n v="71961"/>
    <n v="1514332"/>
  </r>
  <r>
    <x v="96"/>
    <x v="0"/>
    <x v="0"/>
    <n v="93741"/>
    <m/>
  </r>
  <r>
    <x v="96"/>
    <x v="0"/>
    <x v="1"/>
    <n v="96191"/>
    <m/>
  </r>
  <r>
    <x v="96"/>
    <x v="0"/>
    <x v="2"/>
    <n v="77550"/>
    <n v="2005497"/>
  </r>
  <r>
    <x v="96"/>
    <x v="0"/>
    <x v="3"/>
    <n v="80113"/>
    <n v="1991410"/>
  </r>
  <r>
    <x v="97"/>
    <x v="2"/>
    <x v="0"/>
    <n v="6359572"/>
    <m/>
  </r>
  <r>
    <x v="97"/>
    <x v="2"/>
    <x v="1"/>
    <n v="6632788"/>
    <m/>
  </r>
  <r>
    <x v="97"/>
    <x v="2"/>
    <x v="2"/>
    <n v="7366563"/>
    <n v="152283252"/>
  </r>
  <r>
    <x v="97"/>
    <x v="2"/>
    <x v="3"/>
    <n v="7362506"/>
    <n v="158622349"/>
  </r>
  <r>
    <x v="98"/>
    <x v="3"/>
    <x v="0"/>
    <n v="29364"/>
    <m/>
  </r>
  <r>
    <x v="98"/>
    <x v="3"/>
    <x v="1"/>
    <n v="21448"/>
    <m/>
  </r>
  <r>
    <x v="98"/>
    <x v="3"/>
    <x v="2"/>
    <n v="31892"/>
    <n v="820446"/>
  </r>
  <r>
    <x v="98"/>
    <x v="3"/>
    <x v="3"/>
    <n v="21262"/>
    <n v="525867"/>
  </r>
  <r>
    <x v="99"/>
    <x v="0"/>
    <x v="0"/>
    <n v="11798646"/>
    <m/>
  </r>
  <r>
    <x v="99"/>
    <x v="0"/>
    <x v="1"/>
    <n v="10948555"/>
    <m/>
  </r>
  <r>
    <x v="99"/>
    <x v="0"/>
    <x v="2"/>
    <n v="12873465"/>
    <n v="306721718"/>
  </r>
  <r>
    <x v="99"/>
    <x v="0"/>
    <x v="3"/>
    <n v="13588106"/>
    <n v="318820914"/>
  </r>
  <r>
    <x v="100"/>
    <x v="2"/>
    <x v="0"/>
    <n v="45819"/>
    <m/>
  </r>
  <r>
    <x v="100"/>
    <x v="2"/>
    <x v="1"/>
    <n v="43988"/>
    <m/>
  </r>
  <r>
    <x v="100"/>
    <x v="2"/>
    <x v="2"/>
    <n v="34875"/>
    <n v="692032"/>
  </r>
  <r>
    <x v="100"/>
    <x v="2"/>
    <x v="3"/>
    <n v="35631"/>
    <n v="679422"/>
  </r>
  <r>
    <x v="101"/>
    <x v="0"/>
    <x v="0"/>
    <n v="12647"/>
    <m/>
  </r>
  <r>
    <x v="101"/>
    <x v="0"/>
    <x v="1"/>
    <n v="9980"/>
    <m/>
  </r>
  <r>
    <x v="101"/>
    <x v="0"/>
    <x v="2"/>
    <n v="6845"/>
    <n v="159339"/>
  </r>
  <r>
    <x v="101"/>
    <x v="0"/>
    <x v="3"/>
    <n v="10622"/>
    <n v="205273"/>
  </r>
  <r>
    <x v="102"/>
    <x v="0"/>
    <x v="0"/>
    <n v="37695"/>
    <m/>
  </r>
  <r>
    <x v="102"/>
    <x v="0"/>
    <x v="1"/>
    <n v="35848"/>
    <m/>
  </r>
  <r>
    <x v="102"/>
    <x v="0"/>
    <x v="2"/>
    <n v="49106"/>
    <n v="1315081"/>
  </r>
  <r>
    <x v="102"/>
    <x v="0"/>
    <x v="3"/>
    <n v="35304"/>
    <n v="957172"/>
  </r>
  <r>
    <x v="103"/>
    <x v="1"/>
    <x v="0"/>
    <n v="59075"/>
    <m/>
  </r>
  <r>
    <x v="103"/>
    <x v="1"/>
    <x v="1"/>
    <n v="53648"/>
    <m/>
  </r>
  <r>
    <x v="103"/>
    <x v="1"/>
    <x v="2"/>
    <n v="64074"/>
    <m/>
  </r>
  <r>
    <x v="103"/>
    <x v="1"/>
    <x v="3"/>
    <n v="57334"/>
    <n v="1101591"/>
  </r>
  <r>
    <x v="104"/>
    <x v="0"/>
    <x v="0"/>
    <n v="9336"/>
    <m/>
  </r>
  <r>
    <x v="104"/>
    <x v="0"/>
    <x v="1"/>
    <n v="8982"/>
    <m/>
  </r>
  <r>
    <x v="104"/>
    <x v="0"/>
    <x v="2"/>
    <n v="10272"/>
    <n v="238512"/>
  </r>
  <r>
    <x v="104"/>
    <x v="0"/>
    <x v="3"/>
    <n v="11081"/>
    <n v="275316"/>
  </r>
  <r>
    <x v="105"/>
    <x v="2"/>
    <x v="0"/>
    <n v="348"/>
    <m/>
  </r>
  <r>
    <x v="105"/>
    <x v="2"/>
    <x v="1"/>
    <n v="594"/>
    <m/>
  </r>
  <r>
    <x v="106"/>
    <x v="0"/>
    <x v="0"/>
    <n v="5995"/>
    <m/>
  </r>
  <r>
    <x v="106"/>
    <x v="0"/>
    <x v="1"/>
    <n v="6294"/>
    <m/>
  </r>
  <r>
    <x v="106"/>
    <x v="0"/>
    <x v="2"/>
    <n v="6876"/>
    <n v="132808"/>
  </r>
  <r>
    <x v="106"/>
    <x v="0"/>
    <x v="3"/>
    <n v="4962"/>
    <n v="103119"/>
  </r>
  <r>
    <x v="107"/>
    <x v="2"/>
    <x v="0"/>
    <n v="255042"/>
    <m/>
  </r>
  <r>
    <x v="107"/>
    <x v="2"/>
    <x v="1"/>
    <n v="107597"/>
    <m/>
  </r>
  <r>
    <x v="107"/>
    <x v="2"/>
    <x v="2"/>
    <n v="135856"/>
    <n v="2376829"/>
  </r>
  <r>
    <x v="107"/>
    <x v="2"/>
    <x v="3"/>
    <n v="192083"/>
    <n v="3405525"/>
  </r>
  <r>
    <x v="108"/>
    <x v="0"/>
    <x v="0"/>
    <n v="198195"/>
    <m/>
  </r>
  <r>
    <x v="108"/>
    <x v="0"/>
    <x v="1"/>
    <n v="180400"/>
    <m/>
  </r>
  <r>
    <x v="108"/>
    <x v="0"/>
    <x v="2"/>
    <n v="200646"/>
    <n v="4864714"/>
  </r>
  <r>
    <x v="108"/>
    <x v="0"/>
    <x v="3"/>
    <n v="198060"/>
    <n v="4479189"/>
  </r>
  <r>
    <x v="109"/>
    <x v="1"/>
    <x v="0"/>
    <n v="1514"/>
    <m/>
  </r>
  <r>
    <x v="109"/>
    <x v="1"/>
    <x v="1"/>
    <n v="1056"/>
    <m/>
  </r>
  <r>
    <x v="110"/>
    <x v="2"/>
    <x v="0"/>
    <n v="2580"/>
    <m/>
  </r>
  <r>
    <x v="110"/>
    <x v="2"/>
    <x v="1"/>
    <n v="3739"/>
    <m/>
  </r>
  <r>
    <x v="110"/>
    <x v="2"/>
    <x v="2"/>
    <n v="4340"/>
    <n v="90555"/>
  </r>
  <r>
    <x v="110"/>
    <x v="2"/>
    <x v="3"/>
    <n v="4087"/>
    <n v="90454"/>
  </r>
  <r>
    <x v="111"/>
    <x v="2"/>
    <x v="0"/>
    <n v="180327"/>
    <m/>
  </r>
  <r>
    <x v="111"/>
    <x v="2"/>
    <x v="1"/>
    <n v="197767"/>
    <m/>
  </r>
  <r>
    <x v="111"/>
    <x v="2"/>
    <x v="2"/>
    <n v="203417"/>
    <n v="3496481"/>
  </r>
  <r>
    <x v="111"/>
    <x v="2"/>
    <x v="3"/>
    <n v="166687"/>
    <n v="2657732"/>
  </r>
  <r>
    <x v="112"/>
    <x v="2"/>
    <x v="0"/>
    <n v="658037"/>
    <m/>
  </r>
  <r>
    <x v="112"/>
    <x v="2"/>
    <x v="1"/>
    <n v="577325"/>
    <m/>
  </r>
  <r>
    <x v="112"/>
    <x v="2"/>
    <x v="2"/>
    <n v="558238"/>
    <n v="9605413"/>
  </r>
  <r>
    <x v="112"/>
    <x v="2"/>
    <x v="3"/>
    <n v="543567"/>
    <n v="9621350"/>
  </r>
  <r>
    <x v="113"/>
    <x v="0"/>
    <x v="0"/>
    <n v="44951"/>
    <m/>
  </r>
  <r>
    <x v="113"/>
    <x v="0"/>
    <x v="1"/>
    <n v="90688"/>
    <m/>
  </r>
  <r>
    <x v="113"/>
    <x v="0"/>
    <x v="2"/>
    <n v="53645"/>
    <n v="1070535"/>
  </r>
  <r>
    <x v="113"/>
    <x v="0"/>
    <x v="3"/>
    <n v="80368"/>
    <n v="1775785"/>
  </r>
  <r>
    <x v="114"/>
    <x v="2"/>
    <x v="0"/>
    <n v="4880"/>
    <m/>
  </r>
  <r>
    <x v="114"/>
    <x v="2"/>
    <x v="1"/>
    <n v="7646"/>
    <m/>
  </r>
  <r>
    <x v="114"/>
    <x v="2"/>
    <x v="2"/>
    <n v="5586"/>
    <n v="137126"/>
  </r>
  <r>
    <x v="114"/>
    <x v="2"/>
    <x v="3"/>
    <n v="5053"/>
    <n v="129176"/>
  </r>
  <r>
    <x v="115"/>
    <x v="1"/>
    <x v="0"/>
    <n v="7493"/>
    <m/>
  </r>
  <r>
    <x v="115"/>
    <x v="1"/>
    <x v="1"/>
    <n v="11086"/>
    <m/>
  </r>
  <r>
    <x v="115"/>
    <x v="1"/>
    <x v="2"/>
    <n v="8698"/>
    <m/>
  </r>
  <r>
    <x v="115"/>
    <x v="1"/>
    <x v="3"/>
    <n v="4842"/>
    <n v="79501"/>
  </r>
  <r>
    <x v="116"/>
    <x v="0"/>
    <x v="0"/>
    <n v="334325"/>
    <m/>
  </r>
  <r>
    <x v="116"/>
    <x v="0"/>
    <x v="1"/>
    <n v="325453"/>
    <m/>
  </r>
  <r>
    <x v="116"/>
    <x v="0"/>
    <x v="2"/>
    <n v="358260"/>
    <n v="6955302"/>
  </r>
  <r>
    <x v="116"/>
    <x v="0"/>
    <x v="3"/>
    <n v="323505"/>
    <n v="6819964"/>
  </r>
  <r>
    <x v="117"/>
    <x v="0"/>
    <x v="0"/>
    <n v="94648"/>
    <m/>
  </r>
  <r>
    <x v="117"/>
    <x v="0"/>
    <x v="1"/>
    <n v="75580"/>
    <m/>
  </r>
  <r>
    <x v="117"/>
    <x v="0"/>
    <x v="2"/>
    <n v="126440"/>
    <n v="2093370"/>
  </r>
  <r>
    <x v="117"/>
    <x v="0"/>
    <x v="3"/>
    <n v="146848"/>
    <n v="2454242"/>
  </r>
  <r>
    <x v="118"/>
    <x v="1"/>
    <x v="0"/>
    <n v="13434"/>
    <m/>
  </r>
  <r>
    <x v="118"/>
    <x v="1"/>
    <x v="1"/>
    <n v="15520"/>
    <m/>
  </r>
  <r>
    <x v="118"/>
    <x v="1"/>
    <x v="2"/>
    <n v="16809"/>
    <m/>
  </r>
  <r>
    <x v="118"/>
    <x v="1"/>
    <x v="3"/>
    <n v="17028"/>
    <n v="372346"/>
  </r>
  <r>
    <x v="119"/>
    <x v="2"/>
    <x v="0"/>
    <n v="73801"/>
    <m/>
  </r>
  <r>
    <x v="119"/>
    <x v="2"/>
    <x v="1"/>
    <n v="85168"/>
    <m/>
  </r>
  <r>
    <x v="119"/>
    <x v="2"/>
    <x v="2"/>
    <n v="86917"/>
    <n v="2065162"/>
  </r>
  <r>
    <x v="119"/>
    <x v="2"/>
    <x v="3"/>
    <n v="91125"/>
    <n v="2269505"/>
  </r>
  <r>
    <x v="120"/>
    <x v="1"/>
    <x v="0"/>
    <n v="235160"/>
    <m/>
  </r>
  <r>
    <x v="120"/>
    <x v="1"/>
    <x v="1"/>
    <n v="192241"/>
    <m/>
  </r>
  <r>
    <x v="120"/>
    <x v="1"/>
    <x v="2"/>
    <n v="278901"/>
    <m/>
  </r>
  <r>
    <x v="120"/>
    <x v="1"/>
    <x v="3"/>
    <n v="177966"/>
    <n v="3691527"/>
  </r>
  <r>
    <x v="121"/>
    <x v="1"/>
    <x v="0"/>
    <n v="154213"/>
    <m/>
  </r>
  <r>
    <x v="121"/>
    <x v="1"/>
    <x v="1"/>
    <n v="183106"/>
    <m/>
  </r>
  <r>
    <x v="121"/>
    <x v="1"/>
    <x v="2"/>
    <n v="118026"/>
    <m/>
  </r>
  <r>
    <x v="121"/>
    <x v="1"/>
    <x v="3"/>
    <n v="118115"/>
    <n v="1902816"/>
  </r>
  <r>
    <x v="122"/>
    <x v="1"/>
    <x v="0"/>
    <n v="2904"/>
    <m/>
  </r>
  <r>
    <x v="122"/>
    <x v="1"/>
    <x v="1"/>
    <n v="2100"/>
    <m/>
  </r>
  <r>
    <x v="122"/>
    <x v="1"/>
    <x v="2"/>
    <n v="2346"/>
    <m/>
  </r>
  <r>
    <x v="122"/>
    <x v="1"/>
    <x v="3"/>
    <n v="2610"/>
    <n v="54670"/>
  </r>
  <r>
    <x v="123"/>
    <x v="3"/>
    <x v="0"/>
    <n v="1208652"/>
    <m/>
  </r>
  <r>
    <x v="123"/>
    <x v="3"/>
    <x v="1"/>
    <n v="1581597"/>
    <m/>
  </r>
  <r>
    <x v="123"/>
    <x v="3"/>
    <x v="2"/>
    <n v="1652840"/>
    <n v="26377894"/>
  </r>
  <r>
    <x v="123"/>
    <x v="3"/>
    <x v="3"/>
    <n v="1724024"/>
    <n v="27040864"/>
  </r>
  <r>
    <x v="124"/>
    <x v="2"/>
    <x v="0"/>
    <n v="19424"/>
    <m/>
  </r>
  <r>
    <x v="124"/>
    <x v="2"/>
    <x v="1"/>
    <n v="19359"/>
    <m/>
  </r>
  <r>
    <x v="124"/>
    <x v="2"/>
    <x v="2"/>
    <n v="21014"/>
    <n v="463550"/>
  </r>
  <r>
    <x v="124"/>
    <x v="2"/>
    <x v="3"/>
    <n v="15879"/>
    <n v="340470"/>
  </r>
  <r>
    <x v="125"/>
    <x v="0"/>
    <x v="0"/>
    <n v="11440"/>
    <m/>
  </r>
  <r>
    <x v="125"/>
    <x v="0"/>
    <x v="1"/>
    <n v="4847"/>
    <m/>
  </r>
  <r>
    <x v="125"/>
    <x v="0"/>
    <x v="2"/>
    <n v="5800"/>
    <n v="80146"/>
  </r>
  <r>
    <x v="125"/>
    <x v="0"/>
    <x v="3"/>
    <n v="8179"/>
    <n v="111563"/>
  </r>
  <r>
    <x v="126"/>
    <x v="2"/>
    <x v="0"/>
    <n v="15003"/>
    <m/>
  </r>
  <r>
    <x v="126"/>
    <x v="2"/>
    <x v="1"/>
    <n v="29587"/>
    <m/>
  </r>
  <r>
    <x v="126"/>
    <x v="2"/>
    <x v="2"/>
    <n v="27206"/>
    <n v="449271"/>
  </r>
  <r>
    <x v="126"/>
    <x v="2"/>
    <x v="3"/>
    <n v="26066"/>
    <n v="475592"/>
  </r>
  <r>
    <x v="127"/>
    <x v="1"/>
    <x v="0"/>
    <n v="252"/>
    <m/>
  </r>
  <r>
    <x v="127"/>
    <x v="1"/>
    <x v="1"/>
    <n v="7679"/>
    <m/>
  </r>
  <r>
    <x v="128"/>
    <x v="0"/>
    <x v="0"/>
    <n v="8654"/>
    <m/>
  </r>
  <r>
    <x v="128"/>
    <x v="0"/>
    <x v="1"/>
    <n v="19423"/>
    <m/>
  </r>
  <r>
    <x v="128"/>
    <x v="0"/>
    <x v="2"/>
    <n v="20214"/>
    <n v="258695"/>
  </r>
  <r>
    <x v="128"/>
    <x v="0"/>
    <x v="3"/>
    <n v="7770"/>
    <n v="106760"/>
  </r>
  <r>
    <x v="129"/>
    <x v="1"/>
    <x v="0"/>
    <n v="33833"/>
    <m/>
  </r>
  <r>
    <x v="129"/>
    <x v="1"/>
    <x v="1"/>
    <n v="47829"/>
    <m/>
  </r>
  <r>
    <x v="130"/>
    <x v="0"/>
    <x v="0"/>
    <n v="1426"/>
    <m/>
  </r>
  <r>
    <x v="130"/>
    <x v="0"/>
    <x v="1"/>
    <n v="1512"/>
    <m/>
  </r>
  <r>
    <x v="130"/>
    <x v="0"/>
    <x v="2"/>
    <n v="1494"/>
    <n v="20347"/>
  </r>
  <r>
    <x v="130"/>
    <x v="0"/>
    <x v="3"/>
    <n v="1572"/>
    <n v="20755"/>
  </r>
  <r>
    <x v="131"/>
    <x v="3"/>
    <x v="0"/>
    <n v="6550"/>
    <m/>
  </r>
  <r>
    <x v="131"/>
    <x v="3"/>
    <x v="1"/>
    <n v="4972"/>
    <m/>
  </r>
  <r>
    <x v="131"/>
    <x v="3"/>
    <x v="2"/>
    <n v="3478"/>
    <n v="72546"/>
  </r>
  <r>
    <x v="131"/>
    <x v="3"/>
    <x v="3"/>
    <n v="1885"/>
    <n v="40559"/>
  </r>
  <r>
    <x v="132"/>
    <x v="1"/>
    <x v="0"/>
    <n v="5330"/>
    <m/>
  </r>
  <r>
    <x v="132"/>
    <x v="1"/>
    <x v="1"/>
    <n v="3915"/>
    <m/>
  </r>
  <r>
    <x v="132"/>
    <x v="1"/>
    <x v="2"/>
    <n v="4066"/>
    <m/>
  </r>
  <r>
    <x v="132"/>
    <x v="1"/>
    <x v="3"/>
    <n v="5604"/>
    <n v="131867"/>
  </r>
  <r>
    <x v="133"/>
    <x v="1"/>
    <x v="0"/>
    <n v="623302"/>
    <m/>
  </r>
  <r>
    <x v="133"/>
    <x v="1"/>
    <x v="1"/>
    <n v="475726"/>
    <m/>
  </r>
  <r>
    <x v="133"/>
    <x v="1"/>
    <x v="2"/>
    <n v="593097"/>
    <m/>
  </r>
  <r>
    <x v="133"/>
    <x v="1"/>
    <x v="3"/>
    <n v="582243"/>
    <n v="17614439"/>
  </r>
  <r>
    <x v="134"/>
    <x v="2"/>
    <x v="0"/>
    <n v="773929"/>
    <m/>
  </r>
  <r>
    <x v="134"/>
    <x v="2"/>
    <x v="1"/>
    <n v="744599"/>
    <m/>
  </r>
  <r>
    <x v="134"/>
    <x v="2"/>
    <x v="2"/>
    <n v="751605"/>
    <n v="14503137"/>
  </r>
  <r>
    <x v="134"/>
    <x v="2"/>
    <x v="3"/>
    <n v="828942"/>
    <n v="15847405"/>
  </r>
  <r>
    <x v="135"/>
    <x v="4"/>
    <x v="0"/>
    <n v="501965"/>
    <m/>
  </r>
  <r>
    <x v="135"/>
    <x v="4"/>
    <x v="1"/>
    <n v="646934"/>
    <m/>
  </r>
  <r>
    <x v="135"/>
    <x v="4"/>
    <x v="2"/>
    <n v="717490"/>
    <n v="11076517"/>
  </r>
  <r>
    <x v="135"/>
    <x v="4"/>
    <x v="3"/>
    <n v="831347"/>
    <n v="12843603"/>
  </r>
  <r>
    <x v="136"/>
    <x v="0"/>
    <x v="0"/>
    <n v="5244"/>
    <m/>
  </r>
  <r>
    <x v="136"/>
    <x v="0"/>
    <x v="1"/>
    <n v="8096"/>
    <m/>
  </r>
  <r>
    <x v="136"/>
    <x v="0"/>
    <x v="2"/>
    <n v="39130"/>
    <n v="577780"/>
  </r>
  <r>
    <x v="136"/>
    <x v="0"/>
    <x v="3"/>
    <n v="50112"/>
    <n v="756501"/>
  </r>
  <r>
    <x v="137"/>
    <x v="1"/>
    <x v="0"/>
    <n v="294"/>
    <m/>
  </r>
  <r>
    <x v="137"/>
    <x v="1"/>
    <x v="1"/>
    <n v="936"/>
    <m/>
  </r>
  <r>
    <x v="137"/>
    <x v="1"/>
    <x v="2"/>
    <n v="546"/>
    <m/>
  </r>
  <r>
    <x v="137"/>
    <x v="1"/>
    <x v="3"/>
    <n v="1866"/>
    <n v="27957"/>
  </r>
  <r>
    <x v="138"/>
    <x v="0"/>
    <x v="0"/>
    <n v="26826"/>
    <m/>
  </r>
  <r>
    <x v="138"/>
    <x v="0"/>
    <x v="1"/>
    <n v="24942"/>
    <m/>
  </r>
  <r>
    <x v="138"/>
    <x v="0"/>
    <x v="2"/>
    <n v="25504"/>
    <n v="627879"/>
  </r>
  <r>
    <x v="138"/>
    <x v="0"/>
    <x v="3"/>
    <n v="27545"/>
    <n v="696519"/>
  </r>
  <r>
    <x v="139"/>
    <x v="0"/>
    <x v="0"/>
    <n v="48"/>
    <m/>
  </r>
  <r>
    <x v="139"/>
    <x v="0"/>
    <x v="1"/>
    <n v="48"/>
    <m/>
  </r>
  <r>
    <x v="139"/>
    <x v="0"/>
    <x v="2"/>
    <n v="360"/>
    <m/>
  </r>
  <r>
    <x v="139"/>
    <x v="0"/>
    <x v="3"/>
    <n v="870"/>
    <n v="21841"/>
  </r>
  <r>
    <x v="140"/>
    <x v="3"/>
    <x v="0"/>
    <n v="103841"/>
    <m/>
  </r>
  <r>
    <x v="140"/>
    <x v="3"/>
    <x v="1"/>
    <n v="118858"/>
    <m/>
  </r>
  <r>
    <x v="140"/>
    <x v="3"/>
    <x v="2"/>
    <n v="129836"/>
    <n v="3695417"/>
  </r>
  <r>
    <x v="140"/>
    <x v="3"/>
    <x v="3"/>
    <n v="104022"/>
    <n v="2709785"/>
  </r>
  <r>
    <x v="141"/>
    <x v="4"/>
    <x v="0"/>
    <n v="390"/>
    <m/>
  </r>
  <r>
    <x v="141"/>
    <x v="4"/>
    <x v="1"/>
    <n v="180"/>
    <m/>
  </r>
  <r>
    <x v="142"/>
    <x v="3"/>
    <x v="0"/>
    <n v="6037"/>
    <m/>
  </r>
  <r>
    <x v="142"/>
    <x v="3"/>
    <x v="1"/>
    <n v="87259"/>
    <m/>
  </r>
  <r>
    <x v="142"/>
    <x v="3"/>
    <x v="2"/>
    <n v="95182"/>
    <n v="2426319"/>
  </r>
  <r>
    <x v="142"/>
    <x v="3"/>
    <x v="3"/>
    <n v="10837"/>
    <n v="232403"/>
  </r>
  <r>
    <x v="143"/>
    <x v="2"/>
    <x v="0"/>
    <n v="2268853"/>
    <m/>
  </r>
  <r>
    <x v="143"/>
    <x v="2"/>
    <x v="1"/>
    <n v="2356500"/>
    <m/>
  </r>
  <r>
    <x v="143"/>
    <x v="2"/>
    <x v="2"/>
    <n v="2536816"/>
    <n v="44140443"/>
  </r>
  <r>
    <x v="143"/>
    <x v="2"/>
    <x v="3"/>
    <n v="2695053"/>
    <n v="49259989"/>
  </r>
  <r>
    <x v="144"/>
    <x v="3"/>
    <x v="0"/>
    <n v="32977"/>
    <m/>
  </r>
  <r>
    <x v="144"/>
    <x v="3"/>
    <x v="1"/>
    <n v="29360"/>
    <m/>
  </r>
  <r>
    <x v="144"/>
    <x v="3"/>
    <x v="2"/>
    <n v="30783"/>
    <n v="916009"/>
  </r>
  <r>
    <x v="144"/>
    <x v="3"/>
    <x v="3"/>
    <n v="25991"/>
    <n v="605716"/>
  </r>
  <r>
    <x v="145"/>
    <x v="0"/>
    <x v="0"/>
    <n v="119884"/>
    <m/>
  </r>
  <r>
    <x v="145"/>
    <x v="0"/>
    <x v="1"/>
    <n v="81803"/>
    <m/>
  </r>
  <r>
    <x v="145"/>
    <x v="0"/>
    <x v="2"/>
    <n v="95278"/>
    <n v="2202962"/>
  </r>
  <r>
    <x v="145"/>
    <x v="0"/>
    <x v="3"/>
    <n v="107448"/>
    <n v="2411167"/>
  </r>
  <r>
    <x v="146"/>
    <x v="2"/>
    <x v="0"/>
    <n v="387458"/>
    <m/>
  </r>
  <r>
    <x v="146"/>
    <x v="2"/>
    <x v="1"/>
    <n v="387115"/>
    <m/>
  </r>
  <r>
    <x v="146"/>
    <x v="2"/>
    <x v="2"/>
    <n v="387860"/>
    <n v="6079674"/>
  </r>
  <r>
    <x v="146"/>
    <x v="2"/>
    <x v="3"/>
    <n v="363480"/>
    <n v="5680298"/>
  </r>
  <r>
    <x v="147"/>
    <x v="3"/>
    <x v="0"/>
    <n v="234763"/>
    <m/>
  </r>
  <r>
    <x v="147"/>
    <x v="3"/>
    <x v="1"/>
    <n v="211421"/>
    <m/>
  </r>
  <r>
    <x v="147"/>
    <x v="3"/>
    <x v="2"/>
    <n v="228372"/>
    <n v="5910151"/>
  </r>
  <r>
    <x v="147"/>
    <x v="3"/>
    <x v="3"/>
    <n v="280982"/>
    <n v="7398460"/>
  </r>
  <r>
    <x v="148"/>
    <x v="2"/>
    <x v="0"/>
    <n v="601866"/>
    <m/>
  </r>
  <r>
    <x v="148"/>
    <x v="2"/>
    <x v="1"/>
    <n v="502368"/>
    <m/>
  </r>
  <r>
    <x v="148"/>
    <x v="2"/>
    <x v="2"/>
    <n v="600700"/>
    <n v="12447643"/>
  </r>
  <r>
    <x v="148"/>
    <x v="2"/>
    <x v="3"/>
    <n v="624067"/>
    <n v="13024942"/>
  </r>
  <r>
    <x v="149"/>
    <x v="6"/>
    <x v="0"/>
    <n v="923138"/>
    <m/>
  </r>
  <r>
    <x v="149"/>
    <x v="6"/>
    <x v="1"/>
    <n v="963057"/>
    <m/>
  </r>
  <r>
    <x v="149"/>
    <x v="6"/>
    <x v="2"/>
    <n v="875899"/>
    <n v="11271449"/>
  </r>
  <r>
    <x v="149"/>
    <x v="6"/>
    <x v="3"/>
    <n v="1011335"/>
    <n v="13286422"/>
  </r>
  <r>
    <x v="150"/>
    <x v="0"/>
    <x v="0"/>
    <n v="252483"/>
    <m/>
  </r>
  <r>
    <x v="150"/>
    <x v="0"/>
    <x v="1"/>
    <n v="302646"/>
    <m/>
  </r>
  <r>
    <x v="150"/>
    <x v="0"/>
    <x v="2"/>
    <n v="427556"/>
    <n v="5859891"/>
  </r>
  <r>
    <x v="150"/>
    <x v="0"/>
    <x v="3"/>
    <n v="399092"/>
    <n v="5893882"/>
  </r>
  <r>
    <x v="151"/>
    <x v="2"/>
    <x v="0"/>
    <n v="145413"/>
    <m/>
  </r>
  <r>
    <x v="151"/>
    <x v="2"/>
    <x v="1"/>
    <n v="136647"/>
    <m/>
  </r>
  <r>
    <x v="151"/>
    <x v="2"/>
    <x v="2"/>
    <n v="149832"/>
    <n v="4063042"/>
  </r>
  <r>
    <x v="151"/>
    <x v="2"/>
    <x v="3"/>
    <n v="170390"/>
    <n v="4724495"/>
  </r>
  <r>
    <x v="152"/>
    <x v="2"/>
    <x v="0"/>
    <n v="34155288"/>
    <m/>
  </r>
  <r>
    <x v="152"/>
    <x v="2"/>
    <x v="1"/>
    <n v="31189753"/>
    <m/>
  </r>
  <r>
    <x v="152"/>
    <x v="2"/>
    <x v="2"/>
    <n v="27762045"/>
    <n v="415196133"/>
  </r>
  <r>
    <x v="152"/>
    <x v="2"/>
    <x v="3"/>
    <n v="26762068"/>
    <n v="406178472"/>
  </r>
  <r>
    <x v="153"/>
    <x v="2"/>
    <x v="0"/>
    <n v="1101319"/>
    <m/>
  </r>
  <r>
    <x v="153"/>
    <x v="2"/>
    <x v="1"/>
    <n v="1340439"/>
    <m/>
  </r>
  <r>
    <x v="153"/>
    <x v="2"/>
    <x v="2"/>
    <n v="1652737"/>
    <n v="29657592"/>
  </r>
  <r>
    <x v="153"/>
    <x v="2"/>
    <x v="3"/>
    <n v="1868595"/>
    <n v="32701072"/>
  </r>
  <r>
    <x v="154"/>
    <x v="1"/>
    <x v="0"/>
    <n v="720"/>
    <m/>
  </r>
  <r>
    <x v="154"/>
    <x v="1"/>
    <x v="1"/>
    <n v="5679"/>
    <m/>
  </r>
  <r>
    <x v="154"/>
    <x v="1"/>
    <x v="2"/>
    <n v="3210"/>
    <m/>
  </r>
  <r>
    <x v="154"/>
    <x v="1"/>
    <x v="3"/>
    <n v="11945"/>
    <n v="206869"/>
  </r>
  <r>
    <x v="155"/>
    <x v="3"/>
    <x v="0"/>
    <n v="7696"/>
    <m/>
  </r>
  <r>
    <x v="155"/>
    <x v="3"/>
    <x v="1"/>
    <n v="5807"/>
    <m/>
  </r>
  <r>
    <x v="155"/>
    <x v="3"/>
    <x v="2"/>
    <n v="5679"/>
    <n v="172878"/>
  </r>
  <r>
    <x v="155"/>
    <x v="3"/>
    <x v="3"/>
    <n v="4525"/>
    <n v="126443"/>
  </r>
  <r>
    <x v="156"/>
    <x v="2"/>
    <x v="0"/>
    <n v="5043"/>
    <m/>
  </r>
  <r>
    <x v="156"/>
    <x v="2"/>
    <x v="1"/>
    <n v="5887"/>
    <m/>
  </r>
  <r>
    <x v="156"/>
    <x v="2"/>
    <x v="2"/>
    <n v="4494"/>
    <n v="72994"/>
  </r>
  <r>
    <x v="156"/>
    <x v="2"/>
    <x v="3"/>
    <n v="5568"/>
    <n v="98275"/>
  </r>
  <r>
    <x v="157"/>
    <x v="3"/>
    <x v="0"/>
    <n v="61357"/>
    <m/>
  </r>
  <r>
    <x v="157"/>
    <x v="3"/>
    <x v="1"/>
    <n v="50688"/>
    <m/>
  </r>
  <r>
    <x v="157"/>
    <x v="3"/>
    <x v="2"/>
    <n v="31771"/>
    <n v="972716"/>
  </r>
  <r>
    <x v="157"/>
    <x v="3"/>
    <x v="3"/>
    <n v="42010"/>
    <n v="986724"/>
  </r>
  <r>
    <x v="158"/>
    <x v="3"/>
    <x v="0"/>
    <n v="6528"/>
    <m/>
  </r>
  <r>
    <x v="158"/>
    <x v="3"/>
    <x v="1"/>
    <n v="4902"/>
    <m/>
  </r>
  <r>
    <x v="158"/>
    <x v="3"/>
    <x v="2"/>
    <n v="5610"/>
    <n v="166217"/>
  </r>
  <r>
    <x v="158"/>
    <x v="3"/>
    <x v="3"/>
    <n v="5772"/>
    <n v="220096"/>
  </r>
  <r>
    <x v="159"/>
    <x v="3"/>
    <x v="0"/>
    <n v="30664"/>
    <m/>
  </r>
  <r>
    <x v="159"/>
    <x v="3"/>
    <x v="1"/>
    <n v="26090"/>
    <m/>
  </r>
  <r>
    <x v="159"/>
    <x v="3"/>
    <x v="2"/>
    <n v="44233"/>
    <n v="1030311"/>
  </r>
  <r>
    <x v="159"/>
    <x v="3"/>
    <x v="3"/>
    <n v="45951"/>
    <n v="1079504"/>
  </r>
  <r>
    <x v="160"/>
    <x v="1"/>
    <x v="0"/>
    <n v="192"/>
    <m/>
  </r>
  <r>
    <x v="160"/>
    <x v="1"/>
    <x v="1"/>
    <n v="204"/>
    <m/>
  </r>
  <r>
    <x v="161"/>
    <x v="1"/>
    <x v="0"/>
    <n v="45742"/>
    <m/>
  </r>
  <r>
    <x v="161"/>
    <x v="1"/>
    <x v="1"/>
    <n v="50978"/>
    <m/>
  </r>
  <r>
    <x v="161"/>
    <x v="1"/>
    <x v="2"/>
    <n v="48692"/>
    <m/>
  </r>
  <r>
    <x v="161"/>
    <x v="1"/>
    <x v="3"/>
    <n v="46412"/>
    <n v="815369"/>
  </r>
  <r>
    <x v="162"/>
    <x v="2"/>
    <x v="0"/>
    <n v="45325"/>
    <m/>
  </r>
  <r>
    <x v="162"/>
    <x v="2"/>
    <x v="1"/>
    <n v="45066"/>
    <m/>
  </r>
  <r>
    <x v="162"/>
    <x v="2"/>
    <x v="2"/>
    <n v="45845"/>
    <n v="1307800"/>
  </r>
  <r>
    <x v="162"/>
    <x v="2"/>
    <x v="3"/>
    <n v="53573"/>
    <n v="1496378"/>
  </r>
  <r>
    <x v="163"/>
    <x v="1"/>
    <x v="0"/>
    <n v="33406"/>
    <m/>
  </r>
  <r>
    <x v="163"/>
    <x v="1"/>
    <x v="1"/>
    <n v="36913"/>
    <m/>
  </r>
  <r>
    <x v="163"/>
    <x v="1"/>
    <x v="2"/>
    <n v="32420"/>
    <m/>
  </r>
  <r>
    <x v="163"/>
    <x v="1"/>
    <x v="3"/>
    <n v="33551"/>
    <n v="595213"/>
  </r>
  <r>
    <x v="164"/>
    <x v="1"/>
    <x v="0"/>
    <n v="6828"/>
    <m/>
  </r>
  <r>
    <x v="164"/>
    <x v="1"/>
    <x v="1"/>
    <n v="12483"/>
    <m/>
  </r>
  <r>
    <x v="164"/>
    <x v="1"/>
    <x v="2"/>
    <n v="2528"/>
    <m/>
  </r>
  <r>
    <x v="164"/>
    <x v="1"/>
    <x v="3"/>
    <n v="3396"/>
    <n v="88027"/>
  </r>
  <r>
    <x v="165"/>
    <x v="0"/>
    <x v="0"/>
    <n v="1285259"/>
    <m/>
  </r>
  <r>
    <x v="165"/>
    <x v="0"/>
    <x v="1"/>
    <n v="1264747"/>
    <m/>
  </r>
  <r>
    <x v="165"/>
    <x v="0"/>
    <x v="2"/>
    <n v="1133819"/>
    <n v="22555817"/>
  </r>
  <r>
    <x v="165"/>
    <x v="0"/>
    <x v="3"/>
    <n v="1305512"/>
    <n v="25922381"/>
  </r>
  <r>
    <x v="166"/>
    <x v="2"/>
    <x v="0"/>
    <n v="61530"/>
    <m/>
  </r>
  <r>
    <x v="166"/>
    <x v="2"/>
    <x v="1"/>
    <n v="71485"/>
    <m/>
  </r>
  <r>
    <x v="166"/>
    <x v="2"/>
    <x v="2"/>
    <n v="76068"/>
    <n v="1882557"/>
  </r>
  <r>
    <x v="166"/>
    <x v="2"/>
    <x v="3"/>
    <n v="71030"/>
    <n v="1870729"/>
  </r>
  <r>
    <x v="167"/>
    <x v="2"/>
    <x v="0"/>
    <n v="43031"/>
    <m/>
  </r>
  <r>
    <x v="167"/>
    <x v="2"/>
    <x v="1"/>
    <n v="51315"/>
    <m/>
  </r>
  <r>
    <x v="167"/>
    <x v="2"/>
    <x v="2"/>
    <n v="50762"/>
    <n v="1044321"/>
  </r>
  <r>
    <x v="167"/>
    <x v="2"/>
    <x v="3"/>
    <n v="53281"/>
    <n v="1088843"/>
  </r>
  <r>
    <x v="168"/>
    <x v="1"/>
    <x v="0"/>
    <n v="3330"/>
    <m/>
  </r>
  <r>
    <x v="168"/>
    <x v="1"/>
    <x v="1"/>
    <n v="5082"/>
    <m/>
  </r>
  <r>
    <x v="169"/>
    <x v="0"/>
    <x v="0"/>
    <n v="24647"/>
    <m/>
  </r>
  <r>
    <x v="169"/>
    <x v="0"/>
    <x v="1"/>
    <n v="20484"/>
    <m/>
  </r>
  <r>
    <x v="169"/>
    <x v="0"/>
    <x v="2"/>
    <n v="19572"/>
    <n v="320139"/>
  </r>
  <r>
    <x v="169"/>
    <x v="0"/>
    <x v="3"/>
    <n v="29474"/>
    <n v="559018"/>
  </r>
  <r>
    <x v="170"/>
    <x v="2"/>
    <x v="0"/>
    <n v="2924770"/>
    <m/>
  </r>
  <r>
    <x v="170"/>
    <x v="2"/>
    <x v="1"/>
    <n v="2966876"/>
    <m/>
  </r>
  <r>
    <x v="170"/>
    <x v="2"/>
    <x v="2"/>
    <n v="3311843"/>
    <n v="53091009"/>
  </r>
  <r>
    <x v="170"/>
    <x v="2"/>
    <x v="3"/>
    <n v="3164765"/>
    <n v="51940302"/>
  </r>
  <r>
    <x v="171"/>
    <x v="2"/>
    <x v="0"/>
    <n v="5410084"/>
    <m/>
  </r>
  <r>
    <x v="171"/>
    <x v="2"/>
    <x v="1"/>
    <n v="5700367"/>
    <m/>
  </r>
  <r>
    <x v="171"/>
    <x v="2"/>
    <x v="2"/>
    <n v="5599700"/>
    <n v="112168769"/>
  </r>
  <r>
    <x v="171"/>
    <x v="2"/>
    <x v="3"/>
    <n v="5778996"/>
    <n v="120874771"/>
  </r>
  <r>
    <x v="172"/>
    <x v="3"/>
    <x v="0"/>
    <n v="4200"/>
    <m/>
  </r>
  <r>
    <x v="172"/>
    <x v="3"/>
    <x v="1"/>
    <n v="7600"/>
    <m/>
  </r>
  <r>
    <x v="172"/>
    <x v="3"/>
    <x v="2"/>
    <n v="10032"/>
    <n v="268102"/>
  </r>
  <r>
    <x v="172"/>
    <x v="3"/>
    <x v="3"/>
    <n v="12566"/>
    <n v="327589"/>
  </r>
  <r>
    <x v="173"/>
    <x v="0"/>
    <x v="0"/>
    <n v="192"/>
    <m/>
  </r>
  <r>
    <x v="173"/>
    <x v="0"/>
    <x v="1"/>
    <n v="168"/>
    <m/>
  </r>
  <r>
    <x v="174"/>
    <x v="0"/>
    <x v="0"/>
    <n v="300"/>
    <m/>
  </r>
  <r>
    <x v="174"/>
    <x v="0"/>
    <x v="1"/>
    <n v="144"/>
    <m/>
  </r>
  <r>
    <x v="175"/>
    <x v="0"/>
    <x v="0"/>
    <n v="489254"/>
    <m/>
  </r>
  <r>
    <x v="175"/>
    <x v="0"/>
    <x v="1"/>
    <n v="515790"/>
    <m/>
  </r>
  <r>
    <x v="175"/>
    <x v="0"/>
    <x v="2"/>
    <n v="463869"/>
    <n v="11861375"/>
  </r>
  <r>
    <x v="175"/>
    <x v="0"/>
    <x v="3"/>
    <n v="431590"/>
    <n v="11012161"/>
  </r>
  <r>
    <x v="176"/>
    <x v="1"/>
    <x v="0"/>
    <n v="513"/>
    <m/>
  </r>
  <r>
    <x v="176"/>
    <x v="1"/>
    <x v="1"/>
    <n v="548"/>
    <m/>
  </r>
  <r>
    <x v="176"/>
    <x v="1"/>
    <x v="2"/>
    <n v="19430"/>
    <m/>
  </r>
  <r>
    <x v="176"/>
    <x v="1"/>
    <x v="3"/>
    <n v="6132"/>
    <n v="145237"/>
  </r>
  <r>
    <x v="177"/>
    <x v="1"/>
    <x v="0"/>
    <n v="9684"/>
    <m/>
  </r>
  <r>
    <x v="177"/>
    <x v="1"/>
    <x v="1"/>
    <n v="3351"/>
    <m/>
  </r>
  <r>
    <x v="177"/>
    <x v="1"/>
    <x v="2"/>
    <n v="3555"/>
    <m/>
  </r>
  <r>
    <x v="177"/>
    <x v="1"/>
    <x v="3"/>
    <n v="4069"/>
    <n v="67718"/>
  </r>
  <r>
    <x v="178"/>
    <x v="2"/>
    <x v="0"/>
    <n v="352431"/>
    <m/>
  </r>
  <r>
    <x v="178"/>
    <x v="2"/>
    <x v="1"/>
    <n v="386556"/>
    <m/>
  </r>
  <r>
    <x v="178"/>
    <x v="2"/>
    <x v="2"/>
    <n v="390578"/>
    <n v="7166439"/>
  </r>
  <r>
    <x v="178"/>
    <x v="2"/>
    <x v="3"/>
    <n v="431256"/>
    <n v="8133652"/>
  </r>
  <r>
    <x v="179"/>
    <x v="0"/>
    <x v="0"/>
    <n v="258073"/>
    <m/>
  </r>
  <r>
    <x v="179"/>
    <x v="0"/>
    <x v="1"/>
    <n v="313614"/>
    <m/>
  </r>
  <r>
    <x v="179"/>
    <x v="0"/>
    <x v="2"/>
    <n v="413163"/>
    <n v="9213642"/>
  </r>
  <r>
    <x v="179"/>
    <x v="0"/>
    <x v="3"/>
    <n v="467561"/>
    <n v="10033097"/>
  </r>
  <r>
    <x v="180"/>
    <x v="1"/>
    <x v="0"/>
    <n v="127696"/>
    <m/>
  </r>
  <r>
    <x v="180"/>
    <x v="1"/>
    <x v="1"/>
    <n v="132366"/>
    <m/>
  </r>
  <r>
    <x v="180"/>
    <x v="1"/>
    <x v="2"/>
    <n v="114225"/>
    <m/>
  </r>
  <r>
    <x v="180"/>
    <x v="1"/>
    <x v="3"/>
    <n v="138683"/>
    <n v="2828261"/>
  </r>
  <r>
    <x v="181"/>
    <x v="3"/>
    <x v="0"/>
    <n v="91344"/>
    <m/>
  </r>
  <r>
    <x v="181"/>
    <x v="3"/>
    <x v="1"/>
    <n v="82904"/>
    <m/>
  </r>
  <r>
    <x v="181"/>
    <x v="3"/>
    <x v="2"/>
    <n v="55576"/>
    <n v="1450580"/>
  </r>
  <r>
    <x v="181"/>
    <x v="3"/>
    <x v="3"/>
    <n v="58006"/>
    <n v="1523784"/>
  </r>
  <r>
    <x v="182"/>
    <x v="1"/>
    <x v="0"/>
    <n v="15076"/>
    <m/>
  </r>
  <r>
    <x v="182"/>
    <x v="1"/>
    <x v="1"/>
    <n v="23388"/>
    <m/>
  </r>
  <r>
    <x v="182"/>
    <x v="1"/>
    <x v="2"/>
    <n v="26985"/>
    <m/>
  </r>
  <r>
    <x v="182"/>
    <x v="1"/>
    <x v="3"/>
    <n v="10738"/>
    <n v="218098"/>
  </r>
  <r>
    <x v="183"/>
    <x v="0"/>
    <x v="0"/>
    <n v="12"/>
    <m/>
  </r>
  <r>
    <x v="183"/>
    <x v="0"/>
    <x v="1"/>
    <n v="129"/>
    <m/>
  </r>
  <r>
    <x v="184"/>
    <x v="3"/>
    <x v="0"/>
    <n v="27948"/>
    <m/>
  </r>
  <r>
    <x v="184"/>
    <x v="3"/>
    <x v="1"/>
    <n v="26791"/>
    <m/>
  </r>
  <r>
    <x v="184"/>
    <x v="3"/>
    <x v="2"/>
    <n v="24708"/>
    <n v="686428"/>
  </r>
  <r>
    <x v="184"/>
    <x v="3"/>
    <x v="3"/>
    <n v="30705"/>
    <n v="822237"/>
  </r>
  <r>
    <x v="185"/>
    <x v="2"/>
    <x v="0"/>
    <n v="253648"/>
    <m/>
  </r>
  <r>
    <x v="185"/>
    <x v="2"/>
    <x v="1"/>
    <n v="115150"/>
    <m/>
  </r>
  <r>
    <x v="185"/>
    <x v="2"/>
    <x v="2"/>
    <n v="175010"/>
    <n v="3308323"/>
  </r>
  <r>
    <x v="185"/>
    <x v="2"/>
    <x v="3"/>
    <n v="254694"/>
    <n v="4125362"/>
  </r>
  <r>
    <x v="186"/>
    <x v="2"/>
    <x v="0"/>
    <n v="102685"/>
    <m/>
  </r>
  <r>
    <x v="186"/>
    <x v="2"/>
    <x v="1"/>
    <n v="105674"/>
    <m/>
  </r>
  <r>
    <x v="186"/>
    <x v="2"/>
    <x v="2"/>
    <n v="134122"/>
    <n v="3365689"/>
  </r>
  <r>
    <x v="186"/>
    <x v="2"/>
    <x v="3"/>
    <n v="137589"/>
    <n v="3674374"/>
  </r>
  <r>
    <x v="187"/>
    <x v="3"/>
    <x v="0"/>
    <n v="59080"/>
    <m/>
  </r>
  <r>
    <x v="187"/>
    <x v="3"/>
    <x v="1"/>
    <n v="41551"/>
    <m/>
  </r>
  <r>
    <x v="187"/>
    <x v="3"/>
    <x v="2"/>
    <n v="67759"/>
    <n v="1714533"/>
  </r>
  <r>
    <x v="187"/>
    <x v="3"/>
    <x v="3"/>
    <n v="35221"/>
    <n v="827578"/>
  </r>
  <r>
    <x v="188"/>
    <x v="4"/>
    <x v="0"/>
    <n v="5011"/>
    <m/>
  </r>
  <r>
    <x v="188"/>
    <x v="4"/>
    <x v="1"/>
    <n v="4162"/>
    <m/>
  </r>
  <r>
    <x v="188"/>
    <x v="4"/>
    <x v="2"/>
    <n v="5409"/>
    <n v="98448"/>
  </r>
  <r>
    <x v="188"/>
    <x v="4"/>
    <x v="3"/>
    <n v="5161"/>
    <n v="101664"/>
  </r>
  <r>
    <x v="189"/>
    <x v="3"/>
    <x v="0"/>
    <n v="14207"/>
    <m/>
  </r>
  <r>
    <x v="189"/>
    <x v="3"/>
    <x v="1"/>
    <n v="13539"/>
    <m/>
  </r>
  <r>
    <x v="189"/>
    <x v="3"/>
    <x v="2"/>
    <n v="18752"/>
    <n v="431954"/>
  </r>
  <r>
    <x v="189"/>
    <x v="3"/>
    <x v="3"/>
    <n v="29908"/>
    <n v="705832"/>
  </r>
  <r>
    <x v="190"/>
    <x v="0"/>
    <x v="0"/>
    <n v="105952"/>
    <m/>
  </r>
  <r>
    <x v="190"/>
    <x v="0"/>
    <x v="1"/>
    <n v="142296"/>
    <m/>
  </r>
  <r>
    <x v="190"/>
    <x v="0"/>
    <x v="2"/>
    <n v="145575"/>
    <n v="2947943"/>
  </r>
  <r>
    <x v="190"/>
    <x v="0"/>
    <x v="3"/>
    <n v="183221"/>
    <n v="3449027"/>
  </r>
  <r>
    <x v="191"/>
    <x v="1"/>
    <x v="0"/>
    <n v="378"/>
    <m/>
  </r>
  <r>
    <x v="191"/>
    <x v="1"/>
    <x v="1"/>
    <n v="66"/>
    <m/>
  </r>
  <r>
    <x v="191"/>
    <x v="1"/>
    <x v="2"/>
    <n v="1984"/>
    <m/>
  </r>
  <r>
    <x v="191"/>
    <x v="1"/>
    <x v="3"/>
    <n v="1452"/>
    <n v="29737"/>
  </r>
  <r>
    <x v="192"/>
    <x v="1"/>
    <x v="0"/>
    <n v="742"/>
    <m/>
  </r>
  <r>
    <x v="192"/>
    <x v="1"/>
    <x v="1"/>
    <n v="546"/>
    <m/>
  </r>
  <r>
    <x v="192"/>
    <x v="1"/>
    <x v="2"/>
    <n v="372"/>
    <m/>
  </r>
  <r>
    <x v="192"/>
    <x v="1"/>
    <x v="3"/>
    <n v="1584"/>
    <n v="20824"/>
  </r>
  <r>
    <x v="193"/>
    <x v="7"/>
    <x v="0"/>
    <n v="152001785"/>
    <m/>
  </r>
  <r>
    <x v="193"/>
    <x v="7"/>
    <x v="1"/>
    <n v="149678977"/>
    <m/>
  </r>
  <r>
    <x v="193"/>
    <x v="7"/>
    <x v="2"/>
    <n v="155354435"/>
    <n v="29074926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fieldListSortAscending="1">
  <location ref="A1:F47" firstHeaderRow="1" firstDataRow="2" firstDataCol="1"/>
  <pivotFields count="6">
    <pivotField axis="axisRow" showAll="0">
      <items count="195">
        <item x="1"/>
        <item x="2"/>
        <item x="3"/>
        <item x="4"/>
        <item x="5"/>
        <item x="6"/>
        <item x="7"/>
        <item x="8"/>
        <item x="9"/>
        <item x="11"/>
        <item x="12"/>
        <item x="13"/>
        <item x="14"/>
        <item x="15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1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8"/>
        <item x="59"/>
        <item x="60"/>
        <item x="61"/>
        <item x="63"/>
        <item x="64"/>
        <item x="65"/>
        <item x="66"/>
        <item x="67"/>
        <item x="68"/>
        <item x="69"/>
        <item x="71"/>
        <item x="72"/>
        <item x="73"/>
        <item x="74"/>
        <item x="75"/>
        <item x="76"/>
        <item x="78"/>
        <item x="79"/>
        <item x="80"/>
        <item x="82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6"/>
        <item x="107"/>
        <item x="108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8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2"/>
        <item x="163"/>
        <item x="164"/>
        <item x="165"/>
        <item x="166"/>
        <item x="167"/>
        <item x="169"/>
        <item x="170"/>
        <item x="171"/>
        <item x="172"/>
        <item x="175"/>
        <item x="176"/>
        <item x="177"/>
        <item x="178"/>
        <item x="179"/>
        <item x="180"/>
        <item x="181"/>
        <item x="182"/>
        <item x="184"/>
        <item x="185"/>
        <item x="186"/>
        <item x="187"/>
        <item x="188"/>
        <item x="189"/>
        <item x="190"/>
        <item x="191"/>
        <item x="192"/>
        <item x="193"/>
        <item x="0"/>
        <item x="10"/>
        <item x="19"/>
        <item x="30"/>
        <item x="32"/>
        <item x="57"/>
        <item x="62"/>
        <item x="70"/>
        <item x="77"/>
        <item x="81"/>
        <item x="83"/>
        <item x="105"/>
        <item x="109"/>
        <item x="127"/>
        <item x="129"/>
        <item x="141"/>
        <item x="160"/>
        <item x="168"/>
        <item x="173"/>
        <item x="174"/>
        <item x="183"/>
        <item t="default"/>
      </items>
    </pivotField>
    <pivotField axis="axisRow" showAll="0">
      <items count="9">
        <item sd="0" x="2"/>
        <item sd="0" x="1"/>
        <item sd="0" x="3"/>
        <item sd="0" x="0"/>
        <item sd="0" x="4"/>
        <item sd="0" x="5"/>
        <item sd="0" x="6"/>
        <item sd="0" x="7"/>
        <item t="default" sd="0"/>
      </items>
    </pivotField>
    <pivotField axis="axisCol" showAll="0" sortType="ascending">
      <items count="5">
        <item x="0"/>
        <item x="1"/>
        <item x="2"/>
        <item x="3"/>
        <item t="default"/>
      </items>
    </pivotField>
    <pivotField dataField="1" showAll="0"/>
    <pivotField dataField="1" showAll="0"/>
    <pivotField axis="axisRow" showAll="0" defaultSubtotal="0">
      <items count="2">
        <item sd="0" x="0"/>
        <item n="Monde" x="1"/>
      </items>
    </pivotField>
  </pivotFields>
  <rowFields count="4">
    <field x="5"/>
    <field x="1"/>
    <field x="0"/>
    <field x="-2"/>
  </rowFields>
  <rowItems count="45">
    <i>
      <x/>
    </i>
    <i r="3">
      <x/>
    </i>
    <i r="3" i="1">
      <x v="1"/>
    </i>
    <i r="3" i="2">
      <x v="2"/>
    </i>
    <i r="3" i="3">
      <x v="3"/>
    </i>
    <i>
      <x v="1"/>
    </i>
    <i r="1">
      <x v="1"/>
    </i>
    <i r="3">
      <x/>
    </i>
    <i r="3" i="1">
      <x v="1"/>
    </i>
    <i r="3" i="2">
      <x v="2"/>
    </i>
    <i r="3" i="3">
      <x v="3"/>
    </i>
    <i r="1">
      <x v="2"/>
    </i>
    <i r="3">
      <x/>
    </i>
    <i r="3" i="1">
      <x v="1"/>
    </i>
    <i r="3" i="2">
      <x v="2"/>
    </i>
    <i r="3" i="3">
      <x v="3"/>
    </i>
    <i r="1">
      <x v="3"/>
    </i>
    <i r="3">
      <x/>
    </i>
    <i r="3" i="1">
      <x v="1"/>
    </i>
    <i r="3" i="2">
      <x v="2"/>
    </i>
    <i r="3" i="3">
      <x v="3"/>
    </i>
    <i r="1">
      <x v="4"/>
    </i>
    <i r="3">
      <x/>
    </i>
    <i r="3" i="1">
      <x v="1"/>
    </i>
    <i r="3" i="2">
      <x v="2"/>
    </i>
    <i r="3" i="3">
      <x v="3"/>
    </i>
    <i r="1">
      <x v="5"/>
    </i>
    <i r="3">
      <x/>
    </i>
    <i r="3" i="1">
      <x v="1"/>
    </i>
    <i r="3" i="2">
      <x v="2"/>
    </i>
    <i r="3" i="3">
      <x v="3"/>
    </i>
    <i r="1">
      <x v="6"/>
    </i>
    <i r="3">
      <x/>
    </i>
    <i r="3" i="1">
      <x v="1"/>
    </i>
    <i r="3" i="2">
      <x v="2"/>
    </i>
    <i r="3" i="3">
      <x v="3"/>
    </i>
    <i r="1">
      <x v="7"/>
    </i>
    <i r="3">
      <x/>
    </i>
    <i r="3" i="1">
      <x v="1"/>
    </i>
    <i r="3" i="2">
      <x v="2"/>
    </i>
    <i r="3" i="3">
      <x v="3"/>
    </i>
    <i t="grand">
      <x/>
    </i>
    <i t="grand" i="1">
      <x/>
    </i>
    <i t="grand" i="2">
      <x/>
    </i>
    <i t="grand" i="3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4">
    <dataField name="Somme de Bouteilles" fld="3" baseField="0" baseItem="0" numFmtId="41"/>
    <dataField name="Somme de Valeur" fld="4" baseField="1" baseItem="0" numFmtId="42"/>
    <dataField name="Evolution Bouteilles" fld="3" showDataAs="difference" baseField="2" baseItem="1048828" numFmtId="41"/>
    <dataField name="Evolution Valeur" fld="4" showDataAs="difference" baseField="2" baseItem="1048828" numFmtId="42"/>
  </dataFields>
  <formats count="12">
    <format dxfId="45">
      <pivotArea dataOnly="0" outline="0" fieldPosition="0">
        <references count="1">
          <reference field="4294967294" count="1">
            <x v="2"/>
          </reference>
        </references>
      </pivotArea>
    </format>
    <format dxfId="46">
      <pivotArea dataOnly="0" outline="0" fieldPosition="0">
        <references count="1">
          <reference field="4294967294" count="1">
            <x v="2"/>
          </reference>
        </references>
      </pivotArea>
    </format>
    <format dxfId="47">
      <pivotArea dataOnly="0" outline="0" fieldPosition="0">
        <references count="1">
          <reference field="4294967294" count="1">
            <x v="2"/>
          </reference>
        </references>
      </pivotArea>
    </format>
    <format dxfId="48">
      <pivotArea outline="0" fieldPosition="0">
        <references count="1">
          <reference field="4294967294" count="1">
            <x v="0"/>
          </reference>
        </references>
      </pivotArea>
    </format>
    <format dxfId="49">
      <pivotArea dataOnly="0" outline="0" fieldPosition="0">
        <references count="1">
          <reference field="4294967294" count="1">
            <x v="0"/>
          </reference>
        </references>
      </pivotArea>
    </format>
    <format dxfId="50">
      <pivotArea dataOnly="0" outline="0" fieldPosition="0">
        <references count="1">
          <reference field="4294967294" count="1">
            <x v="0"/>
          </reference>
        </references>
      </pivotArea>
    </format>
    <format dxfId="51">
      <pivotArea dataOnly="0" outline="0" fieldPosition="0">
        <references count="1">
          <reference field="4294967294" count="1">
            <x v="1"/>
          </reference>
        </references>
      </pivotArea>
    </format>
    <format dxfId="52">
      <pivotArea dataOnly="0" outline="0" fieldPosition="0">
        <references count="1">
          <reference field="4294967294" count="1">
            <x v="1"/>
          </reference>
        </references>
      </pivotArea>
    </format>
    <format dxfId="53">
      <pivotArea dataOnly="0" outline="0" fieldPosition="0">
        <references count="1">
          <reference field="4294967294" count="1">
            <x v="3"/>
          </reference>
        </references>
      </pivotArea>
    </format>
    <format dxfId="54">
      <pivotArea dataOnly="0" outline="0" fieldPosition="0">
        <references count="1">
          <reference field="4294967294" count="1">
            <x v="3"/>
          </reference>
        </references>
      </pivotArea>
    </format>
    <format dxfId="55">
      <pivotArea outline="0" fieldPosition="0">
        <references count="1">
          <reference field="4294967294" count="1">
            <x v="3"/>
          </reference>
        </references>
      </pivotArea>
    </format>
    <format dxfId="0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Medium2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PAYS" tableColumnId="10"/>
      <queryTableField id="2" name="ZONE GEO" tableColumnId="11"/>
      <queryTableField id="3" name="Année" tableColumnId="12"/>
      <queryTableField id="4" name="Bouteilles" tableColumnId="13"/>
      <queryTableField id="5" name="Valeur" tableColumnId="1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onnees" displayName="Donnees" ref="A1:I195" totalsRowCount="1" headerRowDxfId="139">
  <autoFilter ref="A1:I194"/>
  <sortState ref="A2:I194">
    <sortCondition ref="A1:A194"/>
  </sortState>
  <tableColumns count="9">
    <tableColumn id="1" name="PAYS"/>
    <tableColumn id="6" name="RANG 2018"/>
    <tableColumn id="2" name="ZONE GEO"/>
    <tableColumn id="3" name="2015*" totalsRowFunction="sum" dataDxfId="138" totalsRowDxfId="137" dataCellStyle="Milliers"/>
    <tableColumn id="4" name="2016*" totalsRowFunction="sum" dataDxfId="136" totalsRowDxfId="135" dataCellStyle="Milliers"/>
    <tableColumn id="5" name="2017*" totalsRowFunction="sum" totalsRowDxfId="134" dataCellStyle="Milliers"/>
    <tableColumn id="8" name="2018*" dataDxfId="133" totalsRowDxfId="132" dataCellStyle="Milliers"/>
    <tableColumn id="7" name="VALEUR EUROS 2017" totalsRowFunction="sum" totalsRowDxfId="131"/>
    <tableColumn id="9" name="VALEUR EUROS 2018" totalsRowFunction="sum" dataDxfId="130" totalsRowDxfId="129" dataCellStyle="Moné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5" name="Normalisé" displayName="Normalisé" ref="A1:E730" tableType="queryTable" totalsRowShown="0" headerRowDxfId="128" dataDxfId="127">
  <autoFilter ref="A1:E730"/>
  <tableColumns count="5">
    <tableColumn id="10" uniqueName="10" name="PAYS" queryTableFieldId="1" dataDxfId="126"/>
    <tableColumn id="11" uniqueName="11" name="ZONE GEO" queryTableFieldId="2" dataDxfId="125"/>
    <tableColumn id="12" uniqueName="12" name="Année" queryTableFieldId="3" dataDxfId="124"/>
    <tableColumn id="13" uniqueName="13" name="Bouteilles" queryTableFieldId="4" dataDxfId="123" dataCellStyle="Milliers"/>
    <tableColumn id="14" uniqueName="14" name="Valeur" queryTableFieldId="5" dataDxfId="122" dataCellStyle="Monétaire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5"/>
  <sheetViews>
    <sheetView workbookViewId="0">
      <selection activeCell="B1" sqref="B1"/>
    </sheetView>
  </sheetViews>
  <sheetFormatPr baseColWidth="10" defaultRowHeight="15" x14ac:dyDescent="0.25"/>
  <cols>
    <col min="1" max="1" width="24.5703125" customWidth="1"/>
    <col min="2" max="2" width="14.5703125" customWidth="1"/>
    <col min="3" max="3" width="16.7109375" customWidth="1"/>
    <col min="4" max="4" width="14.85546875" style="5" customWidth="1"/>
    <col min="5" max="5" width="14.7109375" style="5" customWidth="1"/>
    <col min="6" max="6" width="14.140625" style="5" customWidth="1"/>
    <col min="7" max="7" width="14" style="5" customWidth="1"/>
    <col min="8" max="8" width="26.85546875" style="6" customWidth="1"/>
    <col min="9" max="9" width="25.28515625" style="6" customWidth="1"/>
  </cols>
  <sheetData>
    <row r="1" spans="1:11" s="2" customFormat="1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</row>
    <row r="2" spans="1:11" x14ac:dyDescent="0.25">
      <c r="A2" t="s">
        <v>9</v>
      </c>
      <c r="C2" t="s">
        <v>10</v>
      </c>
      <c r="D2" s="5">
        <v>180</v>
      </c>
      <c r="E2" s="5">
        <v>193</v>
      </c>
    </row>
    <row r="3" spans="1:11" x14ac:dyDescent="0.25">
      <c r="A3" t="s">
        <v>11</v>
      </c>
      <c r="C3" t="s">
        <v>12</v>
      </c>
      <c r="D3" s="5">
        <v>701961</v>
      </c>
      <c r="E3" s="5">
        <v>855770</v>
      </c>
      <c r="F3" s="5">
        <v>766862</v>
      </c>
      <c r="G3" s="5">
        <v>1061612</v>
      </c>
      <c r="H3"/>
      <c r="I3" s="6">
        <v>24969576</v>
      </c>
    </row>
    <row r="4" spans="1:11" x14ac:dyDescent="0.25">
      <c r="A4" t="s">
        <v>13</v>
      </c>
      <c r="C4" t="s">
        <v>14</v>
      </c>
      <c r="D4" s="5">
        <v>9396</v>
      </c>
      <c r="E4" s="5">
        <v>16009</v>
      </c>
      <c r="F4" s="5">
        <v>15909</v>
      </c>
      <c r="G4" s="5">
        <v>25466</v>
      </c>
      <c r="H4" s="6">
        <v>527973</v>
      </c>
      <c r="I4" s="6">
        <v>839330</v>
      </c>
      <c r="K4" t="s">
        <v>15</v>
      </c>
    </row>
    <row r="5" spans="1:11" x14ac:dyDescent="0.25">
      <c r="A5" t="s">
        <v>16</v>
      </c>
      <c r="C5" t="s">
        <v>12</v>
      </c>
      <c r="D5" s="5">
        <v>34350</v>
      </c>
      <c r="E5" s="5">
        <v>16039</v>
      </c>
      <c r="F5" s="5">
        <v>32172</v>
      </c>
      <c r="G5" s="5">
        <v>28612</v>
      </c>
      <c r="H5"/>
      <c r="I5" s="6">
        <v>536708</v>
      </c>
      <c r="K5" t="s">
        <v>17</v>
      </c>
    </row>
    <row r="6" spans="1:11" x14ac:dyDescent="0.25">
      <c r="A6" t="s">
        <v>18</v>
      </c>
      <c r="C6" t="s">
        <v>14</v>
      </c>
      <c r="D6" s="5">
        <v>11905299</v>
      </c>
      <c r="E6" s="5">
        <v>12486572</v>
      </c>
      <c r="F6" s="5">
        <v>12285167</v>
      </c>
      <c r="G6" s="5">
        <v>12144521</v>
      </c>
      <c r="H6" s="6">
        <v>196830698</v>
      </c>
      <c r="I6" s="6">
        <v>203013338</v>
      </c>
    </row>
    <row r="7" spans="1:11" x14ac:dyDescent="0.25">
      <c r="A7" t="s">
        <v>19</v>
      </c>
      <c r="C7" t="s">
        <v>14</v>
      </c>
      <c r="D7" s="5">
        <v>68954</v>
      </c>
      <c r="E7" s="5">
        <v>73902</v>
      </c>
      <c r="F7" s="5">
        <v>76454</v>
      </c>
      <c r="G7" s="5">
        <v>61824</v>
      </c>
      <c r="H7" s="6">
        <v>1443410</v>
      </c>
      <c r="I7" s="6">
        <v>1252921</v>
      </c>
    </row>
    <row r="8" spans="1:11" x14ac:dyDescent="0.25">
      <c r="A8" t="s">
        <v>20</v>
      </c>
      <c r="C8" t="s">
        <v>12</v>
      </c>
      <c r="D8" s="5">
        <v>248862</v>
      </c>
      <c r="E8" s="5">
        <v>111992</v>
      </c>
      <c r="F8" s="5">
        <v>122605</v>
      </c>
      <c r="G8" s="5">
        <v>62636</v>
      </c>
      <c r="H8"/>
      <c r="I8" s="6">
        <v>1297920</v>
      </c>
    </row>
    <row r="9" spans="1:11" x14ac:dyDescent="0.25">
      <c r="A9" t="s">
        <v>21</v>
      </c>
      <c r="C9" t="s">
        <v>22</v>
      </c>
      <c r="D9" s="5">
        <v>5556</v>
      </c>
      <c r="E9" s="5">
        <v>5442</v>
      </c>
      <c r="F9" s="5">
        <v>78</v>
      </c>
      <c r="G9" s="5">
        <v>628</v>
      </c>
      <c r="I9" s="6">
        <v>12310</v>
      </c>
    </row>
    <row r="10" spans="1:11" x14ac:dyDescent="0.25">
      <c r="A10" t="s">
        <v>23</v>
      </c>
      <c r="C10" t="s">
        <v>22</v>
      </c>
      <c r="D10" s="5">
        <v>12630</v>
      </c>
      <c r="E10" s="5">
        <v>10382</v>
      </c>
      <c r="F10" s="5">
        <v>14334</v>
      </c>
      <c r="G10" s="5">
        <v>11452</v>
      </c>
      <c r="H10" s="6">
        <v>282509</v>
      </c>
      <c r="I10" s="6">
        <v>235906</v>
      </c>
    </row>
    <row r="11" spans="1:11" x14ac:dyDescent="0.25">
      <c r="A11" t="s">
        <v>24</v>
      </c>
      <c r="C11" t="s">
        <v>22</v>
      </c>
      <c r="D11" s="5">
        <v>0</v>
      </c>
      <c r="E11" s="5">
        <v>791</v>
      </c>
      <c r="F11" s="5">
        <v>2098</v>
      </c>
      <c r="H11" s="6">
        <v>46215</v>
      </c>
    </row>
    <row r="12" spans="1:11" x14ac:dyDescent="0.25">
      <c r="A12" t="s">
        <v>25</v>
      </c>
      <c r="C12" t="s">
        <v>10</v>
      </c>
      <c r="D12" s="5">
        <v>187</v>
      </c>
      <c r="E12" s="5">
        <v>243</v>
      </c>
    </row>
    <row r="13" spans="1:11" x14ac:dyDescent="0.25">
      <c r="A13" t="s">
        <v>26</v>
      </c>
      <c r="C13" t="s">
        <v>22</v>
      </c>
      <c r="D13" s="5">
        <v>147944</v>
      </c>
      <c r="E13" s="5">
        <v>73762</v>
      </c>
      <c r="F13" s="5">
        <v>153141</v>
      </c>
      <c r="G13" s="5">
        <v>169986</v>
      </c>
      <c r="H13" s="6">
        <v>5234404</v>
      </c>
      <c r="I13" s="6">
        <v>5187630</v>
      </c>
    </row>
    <row r="14" spans="1:11" x14ac:dyDescent="0.25">
      <c r="A14" t="s">
        <v>27</v>
      </c>
      <c r="C14" t="s">
        <v>10</v>
      </c>
      <c r="D14" s="5">
        <v>4104</v>
      </c>
      <c r="E14" s="5">
        <v>4990</v>
      </c>
      <c r="F14" s="5">
        <v>1842</v>
      </c>
      <c r="G14" s="5">
        <v>6465</v>
      </c>
      <c r="H14" s="6">
        <v>58326</v>
      </c>
      <c r="I14" s="6">
        <v>163457</v>
      </c>
    </row>
    <row r="15" spans="1:11" x14ac:dyDescent="0.25">
      <c r="A15" t="s">
        <v>28</v>
      </c>
      <c r="C15" t="s">
        <v>22</v>
      </c>
      <c r="D15" s="5">
        <v>21679</v>
      </c>
      <c r="E15" s="5">
        <v>22637</v>
      </c>
      <c r="F15" s="5">
        <v>24160</v>
      </c>
      <c r="G15" s="5">
        <v>25853</v>
      </c>
      <c r="H15" s="6">
        <v>624029</v>
      </c>
      <c r="I15" s="6">
        <v>668960</v>
      </c>
    </row>
    <row r="16" spans="1:11" x14ac:dyDescent="0.25">
      <c r="A16" t="s">
        <v>29</v>
      </c>
      <c r="C16" t="s">
        <v>30</v>
      </c>
      <c r="D16" s="5">
        <v>8109704</v>
      </c>
      <c r="E16" s="5">
        <v>7385968</v>
      </c>
      <c r="F16" s="5">
        <v>8534351</v>
      </c>
      <c r="G16" s="5">
        <v>8383879</v>
      </c>
      <c r="H16" s="6">
        <v>131753136</v>
      </c>
      <c r="I16" s="6">
        <v>123256810</v>
      </c>
    </row>
    <row r="17" spans="1:9" x14ac:dyDescent="0.25">
      <c r="A17" t="s">
        <v>31</v>
      </c>
      <c r="C17" t="s">
        <v>14</v>
      </c>
      <c r="D17" s="5">
        <v>1231823</v>
      </c>
      <c r="E17" s="5">
        <v>1311208</v>
      </c>
      <c r="F17" s="5">
        <v>1518540</v>
      </c>
      <c r="G17" s="5">
        <v>1409349</v>
      </c>
      <c r="H17" s="6">
        <v>29536004</v>
      </c>
      <c r="I17" s="6">
        <v>29252088</v>
      </c>
    </row>
    <row r="18" spans="1:9" x14ac:dyDescent="0.25">
      <c r="A18" t="s">
        <v>32</v>
      </c>
      <c r="C18" t="s">
        <v>10</v>
      </c>
      <c r="D18" s="5">
        <v>20266</v>
      </c>
      <c r="E18" s="5">
        <v>17586</v>
      </c>
      <c r="F18" s="5">
        <v>17986</v>
      </c>
      <c r="G18" s="5">
        <v>20086</v>
      </c>
      <c r="H18" s="6">
        <v>544086</v>
      </c>
      <c r="I18" s="6">
        <v>576884</v>
      </c>
    </row>
    <row r="19" spans="1:9" x14ac:dyDescent="0.25">
      <c r="A19" t="s">
        <v>33</v>
      </c>
      <c r="C19" t="s">
        <v>22</v>
      </c>
      <c r="D19" s="5">
        <v>59874</v>
      </c>
      <c r="E19" s="5">
        <v>44979</v>
      </c>
      <c r="F19" s="5">
        <v>44074</v>
      </c>
      <c r="G19" s="5">
        <v>70166</v>
      </c>
      <c r="H19" s="6">
        <v>1158705</v>
      </c>
      <c r="I19" s="6">
        <v>1824665</v>
      </c>
    </row>
    <row r="20" spans="1:9" x14ac:dyDescent="0.25">
      <c r="A20" t="s">
        <v>34</v>
      </c>
      <c r="C20" t="s">
        <v>10</v>
      </c>
      <c r="D20" s="5">
        <v>23343</v>
      </c>
      <c r="E20" s="5">
        <v>13008</v>
      </c>
      <c r="F20" s="5">
        <v>20934</v>
      </c>
      <c r="G20" s="5">
        <v>9696</v>
      </c>
      <c r="H20" s="6">
        <v>399808</v>
      </c>
      <c r="I20" s="6">
        <v>225221</v>
      </c>
    </row>
    <row r="21" spans="1:9" x14ac:dyDescent="0.25">
      <c r="A21" t="s">
        <v>35</v>
      </c>
      <c r="C21" t="s">
        <v>10</v>
      </c>
      <c r="D21" s="5">
        <v>60</v>
      </c>
      <c r="E21" s="5">
        <v>132</v>
      </c>
    </row>
    <row r="22" spans="1:9" x14ac:dyDescent="0.25">
      <c r="A22" t="s">
        <v>36</v>
      </c>
      <c r="C22" t="s">
        <v>22</v>
      </c>
      <c r="D22" s="5">
        <v>76874</v>
      </c>
      <c r="E22" s="5">
        <v>57019</v>
      </c>
      <c r="F22" s="5">
        <v>62169</v>
      </c>
      <c r="G22" s="5">
        <v>42146</v>
      </c>
      <c r="H22" s="6">
        <v>1492739</v>
      </c>
      <c r="I22" s="6">
        <v>1035056</v>
      </c>
    </row>
    <row r="23" spans="1:9" x14ac:dyDescent="0.25">
      <c r="A23" t="s">
        <v>37</v>
      </c>
      <c r="C23" t="s">
        <v>14</v>
      </c>
      <c r="D23" s="5">
        <v>37728</v>
      </c>
      <c r="E23" s="5">
        <v>38070</v>
      </c>
      <c r="F23" s="5">
        <v>41892</v>
      </c>
      <c r="G23" s="5">
        <v>47909</v>
      </c>
      <c r="H23" s="6">
        <v>1066098</v>
      </c>
      <c r="I23" s="6">
        <v>1246465</v>
      </c>
    </row>
    <row r="24" spans="1:9" x14ac:dyDescent="0.25">
      <c r="A24" t="s">
        <v>38</v>
      </c>
      <c r="C24" t="s">
        <v>14</v>
      </c>
      <c r="D24" s="5">
        <v>9209120</v>
      </c>
      <c r="E24" s="5">
        <v>8331410</v>
      </c>
      <c r="F24" s="5">
        <v>9074781</v>
      </c>
      <c r="G24" s="5">
        <v>9092105</v>
      </c>
      <c r="H24" s="6">
        <v>142174385</v>
      </c>
      <c r="I24" s="6">
        <v>144933821</v>
      </c>
    </row>
    <row r="25" spans="1:9" x14ac:dyDescent="0.25">
      <c r="A25" t="s">
        <v>39</v>
      </c>
      <c r="C25" t="s">
        <v>22</v>
      </c>
      <c r="D25" s="5">
        <v>246</v>
      </c>
      <c r="E25" s="5">
        <v>11</v>
      </c>
      <c r="F25" s="5">
        <v>1614</v>
      </c>
      <c r="H25" s="6">
        <v>25323</v>
      </c>
    </row>
    <row r="26" spans="1:9" x14ac:dyDescent="0.25">
      <c r="A26" t="s">
        <v>40</v>
      </c>
      <c r="C26" t="s">
        <v>12</v>
      </c>
      <c r="D26" s="5">
        <v>66322</v>
      </c>
      <c r="E26" s="5">
        <v>98388</v>
      </c>
      <c r="F26" s="5">
        <v>84742</v>
      </c>
      <c r="G26" s="5">
        <v>87756</v>
      </c>
      <c r="H26"/>
      <c r="I26" s="6">
        <v>1820566</v>
      </c>
    </row>
    <row r="27" spans="1:9" x14ac:dyDescent="0.25">
      <c r="A27" t="s">
        <v>41</v>
      </c>
      <c r="C27" t="s">
        <v>22</v>
      </c>
      <c r="D27" s="5">
        <v>39373</v>
      </c>
      <c r="E27" s="5">
        <v>49207</v>
      </c>
      <c r="F27" s="5">
        <v>58335</v>
      </c>
      <c r="G27" s="5">
        <v>40809</v>
      </c>
      <c r="H27" s="6">
        <v>1465425</v>
      </c>
      <c r="I27" s="6">
        <v>1007150</v>
      </c>
    </row>
    <row r="28" spans="1:9" x14ac:dyDescent="0.25">
      <c r="A28" t="s">
        <v>42</v>
      </c>
      <c r="C28" t="s">
        <v>22</v>
      </c>
      <c r="D28" s="5">
        <v>5970</v>
      </c>
      <c r="E28" s="5">
        <v>6528</v>
      </c>
      <c r="F28" s="5">
        <v>3264</v>
      </c>
      <c r="H28" s="6">
        <v>46871</v>
      </c>
    </row>
    <row r="29" spans="1:9" x14ac:dyDescent="0.25">
      <c r="A29" t="s">
        <v>43</v>
      </c>
      <c r="C29" t="s">
        <v>14</v>
      </c>
      <c r="D29" s="5">
        <v>14387</v>
      </c>
      <c r="E29" s="5">
        <v>9573</v>
      </c>
      <c r="F29" s="5">
        <v>9435</v>
      </c>
      <c r="G29" s="5">
        <v>12834</v>
      </c>
      <c r="H29" s="6">
        <v>243350</v>
      </c>
      <c r="I29" s="6">
        <v>332149</v>
      </c>
    </row>
    <row r="30" spans="1:9" x14ac:dyDescent="0.25">
      <c r="A30" t="s">
        <v>44</v>
      </c>
      <c r="C30" t="s">
        <v>22</v>
      </c>
      <c r="D30" s="5">
        <v>826835</v>
      </c>
      <c r="E30" s="5">
        <v>563990</v>
      </c>
      <c r="F30" s="5">
        <v>575562</v>
      </c>
      <c r="G30" s="5">
        <v>462341</v>
      </c>
      <c r="H30" s="6">
        <v>11796004</v>
      </c>
      <c r="I30" s="6">
        <v>8258737</v>
      </c>
    </row>
    <row r="31" spans="1:9" x14ac:dyDescent="0.25">
      <c r="A31" t="s">
        <v>45</v>
      </c>
      <c r="C31" t="s">
        <v>14</v>
      </c>
      <c r="D31" s="5">
        <v>58814</v>
      </c>
      <c r="E31" s="5">
        <v>69438</v>
      </c>
      <c r="F31" s="5">
        <v>70669</v>
      </c>
      <c r="G31" s="5">
        <v>76008</v>
      </c>
      <c r="H31" s="6">
        <v>1793505</v>
      </c>
      <c r="I31" s="6">
        <v>1964462</v>
      </c>
    </row>
    <row r="32" spans="1:9" x14ac:dyDescent="0.25">
      <c r="A32" t="s">
        <v>46</v>
      </c>
      <c r="C32" t="s">
        <v>10</v>
      </c>
      <c r="D32" s="5">
        <v>0</v>
      </c>
      <c r="E32" s="5">
        <v>198</v>
      </c>
    </row>
    <row r="33" spans="1:9" x14ac:dyDescent="0.25">
      <c r="A33" t="s">
        <v>47</v>
      </c>
      <c r="C33" t="s">
        <v>12</v>
      </c>
      <c r="D33" s="5">
        <v>43879</v>
      </c>
      <c r="E33" s="5">
        <v>57174</v>
      </c>
      <c r="F33" s="5">
        <v>77967</v>
      </c>
      <c r="G33" s="5">
        <v>118624</v>
      </c>
      <c r="H33"/>
      <c r="I33" s="6">
        <v>2489686</v>
      </c>
    </row>
    <row r="34" spans="1:9" x14ac:dyDescent="0.25">
      <c r="A34" t="s">
        <v>48</v>
      </c>
      <c r="C34" t="s">
        <v>12</v>
      </c>
      <c r="D34" s="5">
        <v>72</v>
      </c>
      <c r="E34" s="5">
        <v>348</v>
      </c>
      <c r="H34"/>
    </row>
    <row r="35" spans="1:9" x14ac:dyDescent="0.25">
      <c r="A35" t="s">
        <v>49</v>
      </c>
      <c r="C35" t="s">
        <v>22</v>
      </c>
      <c r="D35" s="5">
        <v>35029</v>
      </c>
      <c r="E35" s="5">
        <v>55715</v>
      </c>
      <c r="F35" s="5">
        <v>46893</v>
      </c>
      <c r="G35" s="5">
        <v>48946</v>
      </c>
      <c r="H35" s="6">
        <v>1170015</v>
      </c>
      <c r="I35" s="6">
        <v>1243793</v>
      </c>
    </row>
    <row r="36" spans="1:9" x14ac:dyDescent="0.25">
      <c r="A36" t="s">
        <v>50</v>
      </c>
      <c r="C36" t="s">
        <v>10</v>
      </c>
      <c r="D36" s="5">
        <v>31279</v>
      </c>
      <c r="E36" s="5">
        <v>23015</v>
      </c>
      <c r="F36" s="5">
        <v>19864</v>
      </c>
      <c r="G36" s="5">
        <v>23808</v>
      </c>
      <c r="H36" s="6">
        <v>308063</v>
      </c>
      <c r="I36" s="6">
        <v>393753</v>
      </c>
    </row>
    <row r="37" spans="1:9" x14ac:dyDescent="0.25">
      <c r="A37" t="s">
        <v>51</v>
      </c>
      <c r="C37" t="s">
        <v>12</v>
      </c>
      <c r="D37" s="5">
        <v>187404</v>
      </c>
      <c r="E37" s="5">
        <v>155431</v>
      </c>
      <c r="F37" s="5">
        <v>170040</v>
      </c>
      <c r="G37" s="5">
        <v>156212</v>
      </c>
      <c r="H37"/>
      <c r="I37" s="6">
        <v>4212020</v>
      </c>
    </row>
    <row r="38" spans="1:9" x14ac:dyDescent="0.25">
      <c r="A38" t="s">
        <v>52</v>
      </c>
      <c r="C38" t="s">
        <v>22</v>
      </c>
      <c r="D38" s="5">
        <v>1928314</v>
      </c>
      <c r="E38" s="5">
        <v>2162406</v>
      </c>
      <c r="F38" s="5">
        <v>2246801</v>
      </c>
      <c r="G38" s="5">
        <v>2353845</v>
      </c>
      <c r="H38" s="6">
        <v>54913057</v>
      </c>
      <c r="I38" s="6">
        <v>56918039</v>
      </c>
    </row>
    <row r="39" spans="1:9" x14ac:dyDescent="0.25">
      <c r="A39" t="s">
        <v>53</v>
      </c>
      <c r="C39" t="s">
        <v>12</v>
      </c>
      <c r="D39" s="5">
        <v>3756</v>
      </c>
      <c r="E39" s="5">
        <v>8680</v>
      </c>
      <c r="F39" s="5">
        <v>3956</v>
      </c>
      <c r="G39" s="5">
        <v>2256</v>
      </c>
      <c r="H39"/>
      <c r="I39" s="6">
        <v>52943</v>
      </c>
    </row>
    <row r="40" spans="1:9" x14ac:dyDescent="0.25">
      <c r="A40" t="s">
        <v>54</v>
      </c>
      <c r="C40" t="s">
        <v>12</v>
      </c>
      <c r="D40" s="5">
        <v>5468</v>
      </c>
      <c r="E40" s="5">
        <v>5375</v>
      </c>
      <c r="F40" s="5">
        <v>3319</v>
      </c>
      <c r="G40" s="5">
        <v>5372</v>
      </c>
      <c r="H40"/>
      <c r="I40" s="6">
        <v>10734</v>
      </c>
    </row>
    <row r="41" spans="1:9" x14ac:dyDescent="0.25">
      <c r="A41" t="s">
        <v>55</v>
      </c>
      <c r="C41" t="s">
        <v>14</v>
      </c>
      <c r="D41" s="5">
        <v>3936</v>
      </c>
      <c r="E41" s="5">
        <v>2730</v>
      </c>
      <c r="F41" s="5">
        <v>540</v>
      </c>
      <c r="H41" s="6">
        <v>12108</v>
      </c>
    </row>
    <row r="42" spans="1:9" x14ac:dyDescent="0.25">
      <c r="A42" t="s">
        <v>56</v>
      </c>
      <c r="C42" t="s">
        <v>22</v>
      </c>
      <c r="D42" s="5">
        <v>54207</v>
      </c>
      <c r="E42" s="5">
        <v>54637</v>
      </c>
      <c r="F42" s="5">
        <v>24424</v>
      </c>
      <c r="G42" s="5">
        <v>50470</v>
      </c>
      <c r="H42" s="6">
        <v>658692</v>
      </c>
      <c r="I42" s="6">
        <v>1304060</v>
      </c>
    </row>
    <row r="43" spans="1:9" x14ac:dyDescent="0.25">
      <c r="A43" t="s">
        <v>57</v>
      </c>
      <c r="C43" t="s">
        <v>10</v>
      </c>
      <c r="D43" s="5">
        <v>1299351</v>
      </c>
      <c r="E43" s="5">
        <v>1302065</v>
      </c>
      <c r="F43" s="5">
        <v>1974255</v>
      </c>
      <c r="G43" s="5">
        <v>2173758</v>
      </c>
      <c r="H43" s="6">
        <v>36495304</v>
      </c>
      <c r="I43" s="6">
        <v>40894111</v>
      </c>
    </row>
    <row r="44" spans="1:9" x14ac:dyDescent="0.25">
      <c r="A44" t="s">
        <v>58</v>
      </c>
      <c r="C44" t="s">
        <v>14</v>
      </c>
      <c r="D44" s="5">
        <v>88211</v>
      </c>
      <c r="E44" s="5">
        <v>97918</v>
      </c>
      <c r="F44" s="5">
        <v>100271</v>
      </c>
      <c r="G44" s="5">
        <v>112033</v>
      </c>
      <c r="H44" s="6">
        <v>2306563</v>
      </c>
      <c r="I44" s="6">
        <v>2683125</v>
      </c>
    </row>
    <row r="45" spans="1:9" x14ac:dyDescent="0.25">
      <c r="A45" t="s">
        <v>59</v>
      </c>
      <c r="C45" t="s">
        <v>22</v>
      </c>
      <c r="D45" s="5">
        <v>59209</v>
      </c>
      <c r="E45" s="5">
        <v>136706</v>
      </c>
      <c r="F45" s="5">
        <v>78667</v>
      </c>
      <c r="G45" s="5">
        <v>27883</v>
      </c>
      <c r="H45" s="6">
        <v>2034678</v>
      </c>
      <c r="I45" s="6">
        <v>727651</v>
      </c>
    </row>
    <row r="46" spans="1:9" x14ac:dyDescent="0.25">
      <c r="A46" t="s">
        <v>60</v>
      </c>
      <c r="C46" t="s">
        <v>12</v>
      </c>
      <c r="D46" s="5">
        <v>348</v>
      </c>
      <c r="E46" s="5">
        <v>474</v>
      </c>
      <c r="F46" s="5">
        <v>1174</v>
      </c>
      <c r="G46" s="5">
        <v>996</v>
      </c>
      <c r="H46"/>
      <c r="I46" s="6">
        <v>18097</v>
      </c>
    </row>
    <row r="47" spans="1:9" x14ac:dyDescent="0.25">
      <c r="A47" t="s">
        <v>61</v>
      </c>
      <c r="C47" t="s">
        <v>12</v>
      </c>
      <c r="D47" s="5">
        <v>130285</v>
      </c>
      <c r="E47" s="5">
        <v>83100</v>
      </c>
      <c r="F47" s="5">
        <v>113605</v>
      </c>
      <c r="G47" s="5">
        <v>117294</v>
      </c>
      <c r="H47"/>
      <c r="I47" s="6">
        <v>2500645</v>
      </c>
    </row>
    <row r="48" spans="1:9" x14ac:dyDescent="0.25">
      <c r="A48" t="s">
        <v>62</v>
      </c>
      <c r="C48" t="s">
        <v>12</v>
      </c>
      <c r="D48" s="5">
        <v>198488</v>
      </c>
      <c r="E48" s="5">
        <v>142857</v>
      </c>
      <c r="F48" s="5">
        <v>109620</v>
      </c>
      <c r="G48" s="5">
        <v>171349</v>
      </c>
      <c r="H48"/>
      <c r="I48" s="6">
        <v>4318981</v>
      </c>
    </row>
    <row r="49" spans="1:9" x14ac:dyDescent="0.25">
      <c r="A49" t="s">
        <v>63</v>
      </c>
      <c r="C49" t="s">
        <v>10</v>
      </c>
      <c r="D49" s="5">
        <v>710622</v>
      </c>
      <c r="E49" s="5">
        <v>825091</v>
      </c>
      <c r="F49" s="5">
        <v>1078445</v>
      </c>
      <c r="G49" s="5">
        <v>1037787</v>
      </c>
      <c r="H49" s="6">
        <v>26683086</v>
      </c>
      <c r="I49" s="6">
        <v>26810196</v>
      </c>
    </row>
    <row r="50" spans="1:9" x14ac:dyDescent="0.25">
      <c r="A50" t="s">
        <v>64</v>
      </c>
      <c r="C50" t="s">
        <v>22</v>
      </c>
      <c r="D50" s="5">
        <v>21346</v>
      </c>
      <c r="E50" s="5">
        <v>27103</v>
      </c>
      <c r="F50" s="5">
        <v>30666</v>
      </c>
      <c r="G50" s="5">
        <v>27180</v>
      </c>
      <c r="H50" s="6">
        <v>823013</v>
      </c>
      <c r="I50" s="6">
        <v>732342</v>
      </c>
    </row>
    <row r="51" spans="1:9" x14ac:dyDescent="0.25">
      <c r="A51" t="s">
        <v>65</v>
      </c>
      <c r="C51" t="s">
        <v>12</v>
      </c>
      <c r="D51" s="5">
        <v>265606</v>
      </c>
      <c r="E51" s="5">
        <v>243317</v>
      </c>
      <c r="F51" s="5">
        <v>293593</v>
      </c>
      <c r="G51" s="5">
        <v>303250</v>
      </c>
      <c r="H51"/>
      <c r="I51" s="6">
        <v>5678039</v>
      </c>
    </row>
    <row r="52" spans="1:9" x14ac:dyDescent="0.25">
      <c r="A52" t="s">
        <v>66</v>
      </c>
      <c r="C52" t="s">
        <v>14</v>
      </c>
      <c r="D52" s="5">
        <v>80751</v>
      </c>
      <c r="E52" s="5">
        <v>92626</v>
      </c>
      <c r="F52" s="5">
        <v>102049</v>
      </c>
      <c r="G52" s="5">
        <v>102516</v>
      </c>
      <c r="H52" s="6">
        <v>2778463</v>
      </c>
      <c r="I52" s="6">
        <v>2924871</v>
      </c>
    </row>
    <row r="53" spans="1:9" x14ac:dyDescent="0.25">
      <c r="A53" t="s">
        <v>67</v>
      </c>
      <c r="C53" t="s">
        <v>22</v>
      </c>
      <c r="D53" s="5">
        <v>15100</v>
      </c>
      <c r="E53" s="5">
        <v>13099</v>
      </c>
      <c r="F53" s="5">
        <v>28236</v>
      </c>
      <c r="G53" s="5">
        <v>29371</v>
      </c>
      <c r="H53" s="6">
        <v>873509</v>
      </c>
      <c r="I53" s="6">
        <v>789912</v>
      </c>
    </row>
    <row r="54" spans="1:9" x14ac:dyDescent="0.25">
      <c r="A54" t="s">
        <v>68</v>
      </c>
      <c r="C54" t="s">
        <v>22</v>
      </c>
      <c r="D54" s="5">
        <v>3051</v>
      </c>
      <c r="E54" s="5">
        <v>7065</v>
      </c>
      <c r="F54" s="5">
        <v>3901</v>
      </c>
      <c r="G54" s="5">
        <v>3378</v>
      </c>
      <c r="H54" s="6">
        <v>92269</v>
      </c>
      <c r="I54" s="6">
        <v>79779</v>
      </c>
    </row>
    <row r="55" spans="1:9" x14ac:dyDescent="0.25">
      <c r="A55" t="s">
        <v>69</v>
      </c>
      <c r="C55" t="s">
        <v>14</v>
      </c>
      <c r="D55" s="5">
        <v>1364359</v>
      </c>
      <c r="E55" s="5">
        <v>1369027</v>
      </c>
      <c r="F55" s="5">
        <v>1530468</v>
      </c>
      <c r="G55" s="5">
        <v>1355798</v>
      </c>
      <c r="H55" s="6">
        <v>29199509</v>
      </c>
      <c r="I55" s="6">
        <v>26894886</v>
      </c>
    </row>
    <row r="56" spans="1:9" x14ac:dyDescent="0.25">
      <c r="A56" t="s">
        <v>70</v>
      </c>
      <c r="C56" t="s">
        <v>71</v>
      </c>
      <c r="D56" s="5">
        <f>1439539+273596+1446255+9016+319997+113504+1380738+45172+58475+7401+324+3595</f>
        <v>5097612</v>
      </c>
      <c r="E56" s="5">
        <f>1297067+310545+1281876+9932+325888+142714+1272591+88217+69178+6587+344+3702</f>
        <v>4808641</v>
      </c>
      <c r="F56" s="5">
        <f>1236530+245187+1381779+14792+388702+148972+1507016+58153+50621+6029+2460</f>
        <v>5040241</v>
      </c>
      <c r="G56" s="5">
        <f>1202244+254663+1446015+10652+228413+171265+1207762+68875+54194+2817+5972</f>
        <v>4652872</v>
      </c>
      <c r="H56" s="6">
        <f>17272530+3472112+18017310+164491+5340489+2422135+17919280+1172442+782705+83315+36646</f>
        <v>66683455</v>
      </c>
      <c r="I56" s="6">
        <f>17270288+3895743+19119077+135397+3295332+2876824+14722439+1383064+843243+40359+117633</f>
        <v>63699399</v>
      </c>
    </row>
    <row r="57" spans="1:9" x14ac:dyDescent="0.25">
      <c r="A57" t="s">
        <v>72</v>
      </c>
      <c r="C57" t="s">
        <v>12</v>
      </c>
      <c r="D57" s="5">
        <v>4290</v>
      </c>
      <c r="E57" s="5">
        <v>12282</v>
      </c>
      <c r="F57" s="5">
        <v>9710</v>
      </c>
      <c r="G57" s="5">
        <v>15168</v>
      </c>
      <c r="H57"/>
      <c r="I57" s="6">
        <v>218956</v>
      </c>
    </row>
    <row r="58" spans="1:9" x14ac:dyDescent="0.25">
      <c r="A58" t="s">
        <v>73</v>
      </c>
      <c r="C58" t="s">
        <v>22</v>
      </c>
      <c r="D58" s="5">
        <v>143422</v>
      </c>
      <c r="E58" s="5">
        <v>136094</v>
      </c>
      <c r="F58" s="5">
        <v>193757</v>
      </c>
      <c r="G58" s="5">
        <v>131469</v>
      </c>
      <c r="H58" s="6">
        <v>4596437</v>
      </c>
      <c r="I58" s="6">
        <v>3124651</v>
      </c>
    </row>
    <row r="59" spans="1:9" x14ac:dyDescent="0.25">
      <c r="A59" t="s">
        <v>74</v>
      </c>
      <c r="C59" t="s">
        <v>22</v>
      </c>
      <c r="D59" s="5">
        <v>0</v>
      </c>
      <c r="E59" s="5">
        <v>480</v>
      </c>
    </row>
    <row r="60" spans="1:9" x14ac:dyDescent="0.25">
      <c r="A60" t="s">
        <v>75</v>
      </c>
      <c r="C60" t="s">
        <v>12</v>
      </c>
      <c r="D60" s="5">
        <v>20815</v>
      </c>
      <c r="E60" s="5">
        <v>6330</v>
      </c>
      <c r="F60" s="5">
        <v>9192</v>
      </c>
      <c r="G60" s="5">
        <v>14802</v>
      </c>
      <c r="H60"/>
      <c r="I60" s="6">
        <v>358821</v>
      </c>
    </row>
    <row r="61" spans="1:9" x14ac:dyDescent="0.25">
      <c r="A61" t="s">
        <v>76</v>
      </c>
      <c r="C61" t="s">
        <v>22</v>
      </c>
      <c r="D61" s="5">
        <v>5172</v>
      </c>
      <c r="E61" s="5">
        <v>4350</v>
      </c>
      <c r="F61" s="5">
        <v>2838</v>
      </c>
      <c r="G61" s="5">
        <v>4620</v>
      </c>
      <c r="H61" s="6">
        <v>96862</v>
      </c>
      <c r="I61" s="6">
        <v>108579</v>
      </c>
    </row>
    <row r="62" spans="1:9" x14ac:dyDescent="0.25">
      <c r="A62" t="s">
        <v>77</v>
      </c>
      <c r="C62" t="s">
        <v>10</v>
      </c>
      <c r="D62" s="5">
        <v>1896580</v>
      </c>
      <c r="E62" s="5">
        <v>1894508</v>
      </c>
      <c r="F62" s="5">
        <v>2008664</v>
      </c>
      <c r="G62" s="5">
        <v>1984169</v>
      </c>
      <c r="H62" s="6">
        <v>49452512</v>
      </c>
      <c r="I62" s="6">
        <v>50779198</v>
      </c>
    </row>
    <row r="63" spans="1:9" x14ac:dyDescent="0.25">
      <c r="A63" t="s">
        <v>78</v>
      </c>
      <c r="C63" t="s">
        <v>22</v>
      </c>
      <c r="D63" s="5">
        <v>4884</v>
      </c>
      <c r="E63" s="5">
        <v>8328</v>
      </c>
      <c r="F63" s="5">
        <v>2754</v>
      </c>
      <c r="G63" s="5">
        <v>27132</v>
      </c>
      <c r="H63" s="6">
        <v>43992</v>
      </c>
      <c r="I63" s="6">
        <v>604636</v>
      </c>
    </row>
    <row r="64" spans="1:9" x14ac:dyDescent="0.25">
      <c r="A64" t="s">
        <v>79</v>
      </c>
      <c r="C64" t="s">
        <v>12</v>
      </c>
      <c r="D64" s="5">
        <v>0</v>
      </c>
      <c r="E64" s="5">
        <v>72</v>
      </c>
      <c r="H64"/>
    </row>
    <row r="65" spans="1:9" x14ac:dyDescent="0.25">
      <c r="A65" t="s">
        <v>80</v>
      </c>
      <c r="C65" t="s">
        <v>14</v>
      </c>
      <c r="D65" s="5">
        <v>3909111</v>
      </c>
      <c r="E65" s="5">
        <v>3994176</v>
      </c>
      <c r="F65" s="5">
        <v>4117023</v>
      </c>
      <c r="G65" s="5">
        <v>4175763</v>
      </c>
      <c r="H65" s="6">
        <v>82842845</v>
      </c>
      <c r="I65" s="6">
        <v>85183823</v>
      </c>
    </row>
    <row r="66" spans="1:9" x14ac:dyDescent="0.25">
      <c r="A66" t="s">
        <v>81</v>
      </c>
      <c r="C66" t="s">
        <v>14</v>
      </c>
      <c r="D66" s="5">
        <v>203491</v>
      </c>
      <c r="E66" s="5">
        <v>259023</v>
      </c>
      <c r="F66" s="5">
        <v>322360</v>
      </c>
      <c r="G66" s="5">
        <v>387508</v>
      </c>
      <c r="H66" s="6">
        <v>6591349</v>
      </c>
      <c r="I66" s="6">
        <v>8338198</v>
      </c>
    </row>
    <row r="67" spans="1:9" x14ac:dyDescent="0.25">
      <c r="A67" t="s">
        <v>82</v>
      </c>
      <c r="C67" t="s">
        <v>22</v>
      </c>
      <c r="D67" s="5">
        <v>20508304</v>
      </c>
      <c r="E67" s="5">
        <v>21805677</v>
      </c>
      <c r="F67" s="5">
        <v>23096645</v>
      </c>
      <c r="G67" s="5">
        <v>23714793</v>
      </c>
      <c r="H67" s="6">
        <v>585806365</v>
      </c>
      <c r="I67" s="6">
        <v>577074210</v>
      </c>
    </row>
    <row r="68" spans="1:9" x14ac:dyDescent="0.25">
      <c r="A68" t="s">
        <v>83</v>
      </c>
      <c r="C68" t="s">
        <v>12</v>
      </c>
      <c r="D68" s="5">
        <v>29802</v>
      </c>
      <c r="E68" s="5">
        <v>48140</v>
      </c>
      <c r="F68" s="5">
        <v>45710</v>
      </c>
      <c r="G68" s="5">
        <v>64603</v>
      </c>
      <c r="H68"/>
      <c r="I68" s="6">
        <v>1010226</v>
      </c>
    </row>
    <row r="69" spans="1:9" x14ac:dyDescent="0.25">
      <c r="A69" t="s">
        <v>84</v>
      </c>
      <c r="C69" t="s">
        <v>30</v>
      </c>
      <c r="D69" s="5">
        <v>5308</v>
      </c>
      <c r="E69" s="5">
        <v>13341</v>
      </c>
      <c r="F69" s="5">
        <v>10045</v>
      </c>
      <c r="G69" s="5">
        <v>17577</v>
      </c>
      <c r="H69" s="6">
        <v>129365</v>
      </c>
      <c r="I69" s="6">
        <v>256688</v>
      </c>
    </row>
    <row r="70" spans="1:9" x14ac:dyDescent="0.25">
      <c r="A70" t="s">
        <v>85</v>
      </c>
      <c r="C70" t="s">
        <v>14</v>
      </c>
      <c r="D70" s="5">
        <v>991265</v>
      </c>
      <c r="E70" s="5">
        <v>1032069</v>
      </c>
      <c r="F70" s="5">
        <v>1135022</v>
      </c>
      <c r="G70" s="5">
        <v>1007221</v>
      </c>
      <c r="H70" s="6">
        <v>18192542</v>
      </c>
      <c r="I70" s="6">
        <v>16550820</v>
      </c>
    </row>
    <row r="71" spans="1:9" x14ac:dyDescent="0.25">
      <c r="A71" t="s">
        <v>86</v>
      </c>
      <c r="C71" t="s">
        <v>12</v>
      </c>
      <c r="D71" s="5">
        <v>177053</v>
      </c>
      <c r="E71" s="5">
        <v>128238</v>
      </c>
      <c r="F71" s="5">
        <v>115766</v>
      </c>
      <c r="G71" s="5">
        <v>133494</v>
      </c>
      <c r="H71"/>
      <c r="I71" s="6">
        <v>2332937</v>
      </c>
    </row>
    <row r="72" spans="1:9" x14ac:dyDescent="0.25">
      <c r="A72" t="s">
        <v>87</v>
      </c>
      <c r="C72" t="s">
        <v>12</v>
      </c>
      <c r="D72" s="5">
        <v>6</v>
      </c>
      <c r="E72" s="5">
        <v>1386</v>
      </c>
      <c r="H72"/>
    </row>
    <row r="73" spans="1:9" x14ac:dyDescent="0.25">
      <c r="A73" t="s">
        <v>88</v>
      </c>
      <c r="C73" t="s">
        <v>10</v>
      </c>
      <c r="D73" s="5">
        <v>42651</v>
      </c>
      <c r="E73" s="5">
        <v>52199</v>
      </c>
      <c r="F73" s="5">
        <v>29999</v>
      </c>
      <c r="G73" s="5">
        <v>36989</v>
      </c>
      <c r="H73" s="6">
        <v>698516</v>
      </c>
      <c r="I73" s="6">
        <v>973105</v>
      </c>
    </row>
    <row r="74" spans="1:9" x14ac:dyDescent="0.25">
      <c r="A74" t="s">
        <v>89</v>
      </c>
      <c r="C74" t="s">
        <v>12</v>
      </c>
      <c r="D74" s="5">
        <v>148062</v>
      </c>
      <c r="E74" s="5">
        <v>83613</v>
      </c>
      <c r="F74" s="5">
        <v>108891</v>
      </c>
      <c r="G74" s="5">
        <v>74796</v>
      </c>
      <c r="H74"/>
      <c r="I74" s="6">
        <v>2059062</v>
      </c>
    </row>
    <row r="75" spans="1:9" x14ac:dyDescent="0.25">
      <c r="A75" t="s">
        <v>90</v>
      </c>
      <c r="C75" t="s">
        <v>14</v>
      </c>
      <c r="D75" s="5">
        <v>10006</v>
      </c>
      <c r="E75" s="5">
        <v>10428</v>
      </c>
      <c r="F75" s="5">
        <v>7836</v>
      </c>
      <c r="G75" s="5">
        <v>5588</v>
      </c>
      <c r="H75" s="6">
        <v>204083</v>
      </c>
      <c r="I75" s="6">
        <v>156217</v>
      </c>
    </row>
    <row r="76" spans="1:9" x14ac:dyDescent="0.25">
      <c r="A76" t="s">
        <v>91</v>
      </c>
      <c r="C76" t="s">
        <v>14</v>
      </c>
      <c r="D76" s="5">
        <v>294740</v>
      </c>
      <c r="E76" s="5">
        <v>367953</v>
      </c>
      <c r="F76" s="5">
        <v>364909</v>
      </c>
      <c r="G76" s="5">
        <v>399442</v>
      </c>
      <c r="H76" s="6">
        <v>9476012</v>
      </c>
      <c r="I76" s="6">
        <v>10924568</v>
      </c>
    </row>
    <row r="77" spans="1:9" x14ac:dyDescent="0.25">
      <c r="A77" t="s">
        <v>92</v>
      </c>
      <c r="C77" t="s">
        <v>22</v>
      </c>
      <c r="D77" s="5">
        <v>1884</v>
      </c>
      <c r="E77" s="5">
        <v>903</v>
      </c>
      <c r="F77" s="5">
        <v>735</v>
      </c>
      <c r="G77" s="5">
        <v>3225</v>
      </c>
      <c r="H77" s="6">
        <v>22170</v>
      </c>
      <c r="I77" s="6">
        <v>86001</v>
      </c>
    </row>
    <row r="78" spans="1:9" x14ac:dyDescent="0.25">
      <c r="A78" t="s">
        <v>93</v>
      </c>
      <c r="C78" t="s">
        <v>22</v>
      </c>
      <c r="D78" s="5">
        <v>1017</v>
      </c>
      <c r="E78" s="5">
        <v>156</v>
      </c>
      <c r="F78" s="5">
        <v>625</v>
      </c>
      <c r="G78" s="5">
        <v>544</v>
      </c>
      <c r="H78" s="6">
        <v>25675</v>
      </c>
      <c r="I78" s="6">
        <v>21031</v>
      </c>
    </row>
    <row r="79" spans="1:9" x14ac:dyDescent="0.25">
      <c r="A79" t="s">
        <v>94</v>
      </c>
      <c r="C79" t="s">
        <v>30</v>
      </c>
      <c r="D79" s="5">
        <v>300</v>
      </c>
      <c r="E79" s="5">
        <v>548</v>
      </c>
      <c r="I79"/>
    </row>
    <row r="80" spans="1:9" x14ac:dyDescent="0.25">
      <c r="A80" t="s">
        <v>95</v>
      </c>
      <c r="C80" t="s">
        <v>22</v>
      </c>
      <c r="D80" s="5">
        <v>8076</v>
      </c>
      <c r="E80" s="5">
        <v>10906</v>
      </c>
      <c r="F80" s="5">
        <v>3587</v>
      </c>
      <c r="G80" s="5">
        <v>12471</v>
      </c>
      <c r="H80" s="6">
        <v>88320</v>
      </c>
      <c r="I80" s="6">
        <v>307188</v>
      </c>
    </row>
    <row r="81" spans="1:9" x14ac:dyDescent="0.25">
      <c r="A81" t="s">
        <v>96</v>
      </c>
      <c r="C81" t="s">
        <v>14</v>
      </c>
      <c r="D81" s="5">
        <v>18413</v>
      </c>
      <c r="E81" s="5">
        <v>13531</v>
      </c>
      <c r="F81" s="5">
        <v>9145</v>
      </c>
      <c r="G81" s="5">
        <v>7855</v>
      </c>
      <c r="H81" s="6">
        <v>145562</v>
      </c>
      <c r="I81" s="6">
        <v>133057</v>
      </c>
    </row>
    <row r="82" spans="1:9" x14ac:dyDescent="0.25">
      <c r="A82" t="s">
        <v>97</v>
      </c>
      <c r="C82" t="s">
        <v>12</v>
      </c>
      <c r="D82" s="5">
        <v>7578</v>
      </c>
      <c r="E82" s="5">
        <v>8992</v>
      </c>
      <c r="F82" s="5">
        <v>11736</v>
      </c>
      <c r="G82" s="5">
        <v>13187</v>
      </c>
      <c r="H82"/>
      <c r="I82" s="6">
        <v>346772</v>
      </c>
    </row>
    <row r="83" spans="1:9" x14ac:dyDescent="0.25">
      <c r="A83" t="s">
        <v>98</v>
      </c>
      <c r="C83" t="s">
        <v>12</v>
      </c>
      <c r="D83" s="5">
        <v>0</v>
      </c>
      <c r="E83" s="5">
        <v>720</v>
      </c>
      <c r="H83"/>
    </row>
    <row r="84" spans="1:9" x14ac:dyDescent="0.25">
      <c r="A84" t="s">
        <v>99</v>
      </c>
      <c r="C84" t="s">
        <v>12</v>
      </c>
      <c r="D84" s="5">
        <v>39833</v>
      </c>
      <c r="E84" s="5">
        <v>47936</v>
      </c>
      <c r="F84" s="5">
        <v>35026</v>
      </c>
      <c r="G84" s="5">
        <v>35882</v>
      </c>
      <c r="H84"/>
      <c r="I84" s="6">
        <v>929721</v>
      </c>
    </row>
    <row r="85" spans="1:9" x14ac:dyDescent="0.25">
      <c r="A85" t="s">
        <v>100</v>
      </c>
      <c r="C85" t="s">
        <v>22</v>
      </c>
      <c r="D85" s="5">
        <v>0</v>
      </c>
      <c r="E85" s="5">
        <v>600</v>
      </c>
    </row>
    <row r="86" spans="1:9" x14ac:dyDescent="0.25">
      <c r="A86" t="s">
        <v>101</v>
      </c>
      <c r="C86" t="s">
        <v>22</v>
      </c>
      <c r="D86" s="5">
        <v>16921</v>
      </c>
      <c r="E86" s="5">
        <v>17613</v>
      </c>
      <c r="F86" s="5">
        <v>16399</v>
      </c>
      <c r="G86" s="5">
        <v>11814</v>
      </c>
      <c r="H86" s="6">
        <v>369019</v>
      </c>
      <c r="I86" s="6">
        <v>268180</v>
      </c>
    </row>
    <row r="87" spans="1:9" x14ac:dyDescent="0.25">
      <c r="A87" t="s">
        <v>102</v>
      </c>
      <c r="C87" t="s">
        <v>22</v>
      </c>
      <c r="D87" s="5">
        <v>943</v>
      </c>
      <c r="E87" s="5">
        <v>1702</v>
      </c>
      <c r="F87" s="5">
        <v>1944</v>
      </c>
      <c r="G87" s="5">
        <v>2678</v>
      </c>
      <c r="H87" s="6">
        <v>48843</v>
      </c>
      <c r="I87" s="6">
        <v>73507</v>
      </c>
    </row>
    <row r="88" spans="1:9" x14ac:dyDescent="0.25">
      <c r="A88" t="s">
        <v>103</v>
      </c>
      <c r="C88" t="s">
        <v>10</v>
      </c>
      <c r="D88" s="5">
        <v>1678110</v>
      </c>
      <c r="E88" s="5">
        <v>1692773</v>
      </c>
      <c r="F88" s="5">
        <v>1829406</v>
      </c>
      <c r="G88" s="5">
        <v>2049236</v>
      </c>
      <c r="H88" s="6">
        <v>41093290</v>
      </c>
      <c r="I88" s="6">
        <v>46730364</v>
      </c>
    </row>
    <row r="89" spans="1:9" x14ac:dyDescent="0.25">
      <c r="A89" t="s">
        <v>104</v>
      </c>
      <c r="C89" t="s">
        <v>14</v>
      </c>
      <c r="D89" s="5">
        <v>60489</v>
      </c>
      <c r="E89" s="5">
        <v>71786</v>
      </c>
      <c r="F89" s="5">
        <v>78695</v>
      </c>
      <c r="G89" s="5">
        <v>97701</v>
      </c>
      <c r="H89" s="6">
        <v>2018748</v>
      </c>
      <c r="I89" s="6">
        <v>2324438</v>
      </c>
    </row>
    <row r="90" spans="1:9" x14ac:dyDescent="0.25">
      <c r="A90" t="s">
        <v>105</v>
      </c>
      <c r="C90" t="s">
        <v>14</v>
      </c>
      <c r="D90" s="5">
        <v>4247</v>
      </c>
      <c r="E90" s="5">
        <v>4073</v>
      </c>
      <c r="F90" s="5">
        <v>3184</v>
      </c>
      <c r="G90" s="5">
        <v>5181</v>
      </c>
      <c r="H90" s="6">
        <v>45744</v>
      </c>
      <c r="I90" s="6">
        <v>64356</v>
      </c>
    </row>
    <row r="91" spans="1:9" x14ac:dyDescent="0.25">
      <c r="A91" t="s">
        <v>106</v>
      </c>
      <c r="C91" t="s">
        <v>22</v>
      </c>
      <c r="D91" s="5">
        <v>19413</v>
      </c>
      <c r="E91" s="5">
        <v>19366</v>
      </c>
      <c r="F91" s="5">
        <v>10985</v>
      </c>
      <c r="G91" s="5">
        <v>5769</v>
      </c>
      <c r="H91" s="6">
        <v>277842</v>
      </c>
      <c r="I91" s="6">
        <v>221722</v>
      </c>
    </row>
    <row r="92" spans="1:9" x14ac:dyDescent="0.25">
      <c r="A92" t="s">
        <v>107</v>
      </c>
      <c r="C92" t="s">
        <v>22</v>
      </c>
      <c r="D92" s="5">
        <v>24710</v>
      </c>
      <c r="E92" s="5">
        <v>20001</v>
      </c>
      <c r="F92" s="5">
        <v>20570</v>
      </c>
      <c r="G92" s="5">
        <v>8166</v>
      </c>
      <c r="H92" s="6">
        <v>553459</v>
      </c>
      <c r="I92" s="6">
        <v>176077</v>
      </c>
    </row>
    <row r="93" spans="1:9" x14ac:dyDescent="0.25">
      <c r="A93" t="s">
        <v>108</v>
      </c>
      <c r="C93" t="s">
        <v>10</v>
      </c>
      <c r="D93" s="5">
        <v>355238</v>
      </c>
      <c r="E93" s="5">
        <v>390743</v>
      </c>
      <c r="F93" s="5">
        <v>392052</v>
      </c>
      <c r="G93" s="5">
        <v>361848</v>
      </c>
      <c r="H93" s="6">
        <v>6060214</v>
      </c>
      <c r="I93" s="6">
        <v>5892926</v>
      </c>
    </row>
    <row r="94" spans="1:9" x14ac:dyDescent="0.25">
      <c r="A94" t="s">
        <v>109</v>
      </c>
      <c r="C94" t="s">
        <v>10</v>
      </c>
      <c r="D94" s="5">
        <v>111841</v>
      </c>
      <c r="E94" s="5">
        <v>114881</v>
      </c>
      <c r="F94" s="5">
        <v>116079</v>
      </c>
      <c r="G94" s="5">
        <v>124827</v>
      </c>
      <c r="H94" s="6">
        <v>2192393</v>
      </c>
      <c r="I94" s="6">
        <v>2089164</v>
      </c>
    </row>
    <row r="95" spans="1:9" x14ac:dyDescent="0.25">
      <c r="A95" t="s">
        <v>110</v>
      </c>
      <c r="C95" t="s">
        <v>10</v>
      </c>
      <c r="D95" s="5">
        <v>4344</v>
      </c>
      <c r="E95" s="5">
        <v>314</v>
      </c>
      <c r="F95" s="5">
        <v>5976</v>
      </c>
      <c r="G95" s="5">
        <v>1274</v>
      </c>
      <c r="H95" s="6">
        <v>137522</v>
      </c>
      <c r="I95" s="6">
        <v>29668</v>
      </c>
    </row>
    <row r="96" spans="1:9" x14ac:dyDescent="0.25">
      <c r="A96" t="s">
        <v>111</v>
      </c>
      <c r="C96" t="s">
        <v>14</v>
      </c>
      <c r="D96" s="5">
        <v>445111</v>
      </c>
      <c r="E96" s="5">
        <v>523088</v>
      </c>
      <c r="F96" s="5">
        <v>474853</v>
      </c>
      <c r="G96" s="5">
        <v>512485</v>
      </c>
      <c r="H96" s="6">
        <v>8507861</v>
      </c>
      <c r="I96" s="6">
        <v>9374724</v>
      </c>
    </row>
    <row r="97" spans="1:9" x14ac:dyDescent="0.25">
      <c r="A97" t="s">
        <v>112</v>
      </c>
      <c r="C97" t="s">
        <v>14</v>
      </c>
      <c r="D97" s="5">
        <v>34629</v>
      </c>
      <c r="E97" s="5">
        <v>44040</v>
      </c>
      <c r="F97" s="5">
        <v>66419</v>
      </c>
      <c r="G97" s="5">
        <v>71961</v>
      </c>
      <c r="H97" s="6">
        <v>1402655</v>
      </c>
      <c r="I97" s="6">
        <v>1514332</v>
      </c>
    </row>
    <row r="98" spans="1:9" x14ac:dyDescent="0.25">
      <c r="A98" t="s">
        <v>113</v>
      </c>
      <c r="C98" t="s">
        <v>10</v>
      </c>
      <c r="D98" s="5">
        <v>93741</v>
      </c>
      <c r="E98" s="5">
        <v>96191</v>
      </c>
      <c r="F98" s="5">
        <v>77550</v>
      </c>
      <c r="G98" s="5">
        <v>80113</v>
      </c>
      <c r="H98" s="6">
        <v>2005497</v>
      </c>
      <c r="I98" s="6">
        <v>1991410</v>
      </c>
    </row>
    <row r="99" spans="1:9" x14ac:dyDescent="0.25">
      <c r="A99" t="s">
        <v>114</v>
      </c>
      <c r="C99" t="s">
        <v>14</v>
      </c>
      <c r="D99" s="5">
        <v>6359572</v>
      </c>
      <c r="E99" s="5">
        <v>6632788</v>
      </c>
      <c r="F99" s="5">
        <v>7366563</v>
      </c>
      <c r="G99" s="5">
        <v>7362506</v>
      </c>
      <c r="H99" s="6">
        <v>152283252</v>
      </c>
      <c r="I99" s="6">
        <v>158622349</v>
      </c>
    </row>
    <row r="100" spans="1:9" x14ac:dyDescent="0.25">
      <c r="A100" t="s">
        <v>115</v>
      </c>
      <c r="C100" t="s">
        <v>22</v>
      </c>
      <c r="D100" s="5">
        <v>29364</v>
      </c>
      <c r="E100" s="5">
        <v>21448</v>
      </c>
      <c r="F100" s="5">
        <v>31892</v>
      </c>
      <c r="G100" s="5">
        <v>21262</v>
      </c>
      <c r="H100" s="6">
        <v>820446</v>
      </c>
      <c r="I100" s="6">
        <v>525867</v>
      </c>
    </row>
    <row r="101" spans="1:9" x14ac:dyDescent="0.25">
      <c r="A101" t="s">
        <v>116</v>
      </c>
      <c r="C101" t="s">
        <v>10</v>
      </c>
      <c r="D101" s="5">
        <v>11798646</v>
      </c>
      <c r="E101" s="5">
        <v>10948555</v>
      </c>
      <c r="F101" s="5">
        <v>12873465</v>
      </c>
      <c r="G101" s="5">
        <v>13588106</v>
      </c>
      <c r="H101" s="6">
        <v>306721718</v>
      </c>
      <c r="I101" s="6">
        <v>318820914</v>
      </c>
    </row>
    <row r="102" spans="1:9" x14ac:dyDescent="0.25">
      <c r="A102" t="s">
        <v>117</v>
      </c>
      <c r="C102" t="s">
        <v>14</v>
      </c>
      <c r="D102" s="5">
        <v>45819</v>
      </c>
      <c r="E102" s="5">
        <v>43988</v>
      </c>
      <c r="F102" s="5">
        <v>34875</v>
      </c>
      <c r="G102" s="5">
        <v>35631</v>
      </c>
      <c r="H102" s="6">
        <v>692032</v>
      </c>
      <c r="I102" s="6">
        <v>679422</v>
      </c>
    </row>
    <row r="103" spans="1:9" x14ac:dyDescent="0.25">
      <c r="A103" t="s">
        <v>118</v>
      </c>
      <c r="C103" t="s">
        <v>10</v>
      </c>
      <c r="D103" s="5">
        <v>12647</v>
      </c>
      <c r="E103" s="5">
        <v>9980</v>
      </c>
      <c r="F103" s="5">
        <v>6845</v>
      </c>
      <c r="G103" s="5">
        <v>10622</v>
      </c>
      <c r="H103" s="6">
        <v>159339</v>
      </c>
      <c r="I103" s="6">
        <v>205273</v>
      </c>
    </row>
    <row r="104" spans="1:9" x14ac:dyDescent="0.25">
      <c r="A104" t="s">
        <v>119</v>
      </c>
      <c r="C104" t="s">
        <v>10</v>
      </c>
      <c r="D104" s="5">
        <v>37695</v>
      </c>
      <c r="E104" s="5">
        <v>35848</v>
      </c>
      <c r="F104" s="5">
        <v>49106</v>
      </c>
      <c r="G104" s="5">
        <v>35304</v>
      </c>
      <c r="H104" s="6">
        <v>1315081</v>
      </c>
      <c r="I104" s="6">
        <v>957172</v>
      </c>
    </row>
    <row r="105" spans="1:9" x14ac:dyDescent="0.25">
      <c r="A105" t="s">
        <v>120</v>
      </c>
      <c r="C105" t="s">
        <v>12</v>
      </c>
      <c r="D105" s="5">
        <v>59075</v>
      </c>
      <c r="E105" s="5">
        <v>53648</v>
      </c>
      <c r="F105" s="5">
        <v>64074</v>
      </c>
      <c r="G105" s="5">
        <v>57334</v>
      </c>
      <c r="H105"/>
      <c r="I105" s="6">
        <v>1101591</v>
      </c>
    </row>
    <row r="106" spans="1:9" x14ac:dyDescent="0.25">
      <c r="A106" t="s">
        <v>121</v>
      </c>
      <c r="C106" t="s">
        <v>10</v>
      </c>
      <c r="D106" s="5">
        <v>9336</v>
      </c>
      <c r="E106" s="5">
        <v>8982</v>
      </c>
      <c r="F106" s="5">
        <v>10272</v>
      </c>
      <c r="G106" s="5">
        <v>11081</v>
      </c>
      <c r="H106" s="6">
        <v>238512</v>
      </c>
      <c r="I106" s="6">
        <v>275316</v>
      </c>
    </row>
    <row r="107" spans="1:9" x14ac:dyDescent="0.25">
      <c r="A107" t="s">
        <v>122</v>
      </c>
      <c r="C107" t="s">
        <v>14</v>
      </c>
      <c r="D107" s="5">
        <v>348</v>
      </c>
      <c r="E107" s="5">
        <v>594</v>
      </c>
    </row>
    <row r="108" spans="1:9" x14ac:dyDescent="0.25">
      <c r="A108" t="s">
        <v>123</v>
      </c>
      <c r="C108" t="s">
        <v>10</v>
      </c>
      <c r="D108" s="5">
        <v>5995</v>
      </c>
      <c r="E108" s="5">
        <v>6294</v>
      </c>
      <c r="F108" s="5">
        <v>6876</v>
      </c>
      <c r="G108" s="5">
        <v>4962</v>
      </c>
      <c r="H108" s="6">
        <v>132808</v>
      </c>
      <c r="I108" s="6">
        <v>103119</v>
      </c>
    </row>
    <row r="109" spans="1:9" x14ac:dyDescent="0.25">
      <c r="A109" t="s">
        <v>124</v>
      </c>
      <c r="C109" t="s">
        <v>14</v>
      </c>
      <c r="D109" s="5">
        <v>255042</v>
      </c>
      <c r="E109" s="5">
        <v>107597</v>
      </c>
      <c r="F109" s="5">
        <v>135856</v>
      </c>
      <c r="G109" s="5">
        <v>192083</v>
      </c>
      <c r="H109" s="6">
        <v>2376829</v>
      </c>
      <c r="I109" s="6">
        <v>3405525</v>
      </c>
    </row>
    <row r="110" spans="1:9" x14ac:dyDescent="0.25">
      <c r="A110" t="s">
        <v>125</v>
      </c>
      <c r="C110" t="s">
        <v>10</v>
      </c>
      <c r="D110" s="5">
        <v>198195</v>
      </c>
      <c r="E110" s="5">
        <v>180400</v>
      </c>
      <c r="F110" s="5">
        <v>200646</v>
      </c>
      <c r="G110" s="5">
        <v>198060</v>
      </c>
      <c r="H110" s="6">
        <v>4864714</v>
      </c>
      <c r="I110" s="6">
        <v>4479189</v>
      </c>
    </row>
    <row r="111" spans="1:9" x14ac:dyDescent="0.25">
      <c r="A111" t="s">
        <v>126</v>
      </c>
      <c r="C111" t="s">
        <v>12</v>
      </c>
      <c r="D111" s="5">
        <v>1514</v>
      </c>
      <c r="E111" s="5">
        <v>1056</v>
      </c>
      <c r="H111"/>
    </row>
    <row r="112" spans="1:9" x14ac:dyDescent="0.25">
      <c r="A112" t="s">
        <v>127</v>
      </c>
      <c r="C112" t="s">
        <v>14</v>
      </c>
      <c r="D112" s="5">
        <v>2580</v>
      </c>
      <c r="E112" s="5">
        <v>3739</v>
      </c>
      <c r="F112" s="5">
        <v>4340</v>
      </c>
      <c r="G112" s="5">
        <v>4087</v>
      </c>
      <c r="H112" s="6">
        <v>90555</v>
      </c>
      <c r="I112" s="6">
        <v>90454</v>
      </c>
    </row>
    <row r="113" spans="1:9" x14ac:dyDescent="0.25">
      <c r="A113" t="s">
        <v>128</v>
      </c>
      <c r="C113" t="s">
        <v>14</v>
      </c>
      <c r="D113" s="5">
        <v>180327</v>
      </c>
      <c r="E113" s="5">
        <v>197767</v>
      </c>
      <c r="F113" s="5">
        <v>203417</v>
      </c>
      <c r="G113" s="5">
        <v>166687</v>
      </c>
      <c r="H113" s="6">
        <v>3496481</v>
      </c>
      <c r="I113" s="6">
        <v>2657732</v>
      </c>
    </row>
    <row r="114" spans="1:9" x14ac:dyDescent="0.25">
      <c r="A114" t="s">
        <v>129</v>
      </c>
      <c r="C114" t="s">
        <v>14</v>
      </c>
      <c r="D114" s="5">
        <v>658037</v>
      </c>
      <c r="E114" s="5">
        <v>577325</v>
      </c>
      <c r="F114" s="5">
        <v>558238</v>
      </c>
      <c r="G114" s="5">
        <v>543567</v>
      </c>
      <c r="H114" s="6">
        <v>9605413</v>
      </c>
      <c r="I114" s="6">
        <v>9621350</v>
      </c>
    </row>
    <row r="115" spans="1:9" x14ac:dyDescent="0.25">
      <c r="A115" t="s">
        <v>130</v>
      </c>
      <c r="C115" t="s">
        <v>10</v>
      </c>
      <c r="D115" s="5">
        <v>44951</v>
      </c>
      <c r="E115" s="5">
        <v>90688</v>
      </c>
      <c r="F115" s="5">
        <v>53645</v>
      </c>
      <c r="G115" s="5">
        <v>80368</v>
      </c>
      <c r="H115" s="6">
        <v>1070535</v>
      </c>
      <c r="I115" s="6">
        <v>1775785</v>
      </c>
    </row>
    <row r="116" spans="1:9" x14ac:dyDescent="0.25">
      <c r="A116" t="s">
        <v>131</v>
      </c>
      <c r="C116" t="s">
        <v>14</v>
      </c>
      <c r="D116" s="5">
        <v>4880</v>
      </c>
      <c r="E116" s="5">
        <v>7646</v>
      </c>
      <c r="F116" s="5">
        <v>5586</v>
      </c>
      <c r="G116" s="5">
        <v>5053</v>
      </c>
      <c r="H116" s="6">
        <v>137126</v>
      </c>
      <c r="I116" s="6">
        <v>129176</v>
      </c>
    </row>
    <row r="117" spans="1:9" x14ac:dyDescent="0.25">
      <c r="A117" t="s">
        <v>132</v>
      </c>
      <c r="C117" t="s">
        <v>12</v>
      </c>
      <c r="D117" s="5">
        <v>7493</v>
      </c>
      <c r="E117" s="5">
        <v>11086</v>
      </c>
      <c r="F117" s="5">
        <v>8698</v>
      </c>
      <c r="G117" s="5">
        <v>4842</v>
      </c>
      <c r="H117"/>
      <c r="I117" s="6">
        <v>79501</v>
      </c>
    </row>
    <row r="118" spans="1:9" x14ac:dyDescent="0.25">
      <c r="A118" t="s">
        <v>133</v>
      </c>
      <c r="C118" t="s">
        <v>10</v>
      </c>
      <c r="D118" s="5">
        <v>334325</v>
      </c>
      <c r="E118" s="5">
        <v>325453</v>
      </c>
      <c r="F118" s="5">
        <v>358260</v>
      </c>
      <c r="G118" s="5">
        <v>323505</v>
      </c>
      <c r="H118" s="6">
        <v>6955302</v>
      </c>
      <c r="I118" s="6">
        <v>6819964</v>
      </c>
    </row>
    <row r="119" spans="1:9" x14ac:dyDescent="0.25">
      <c r="A119" t="s">
        <v>134</v>
      </c>
      <c r="C119" t="s">
        <v>10</v>
      </c>
      <c r="D119" s="5">
        <v>94648</v>
      </c>
      <c r="E119" s="5">
        <v>75580</v>
      </c>
      <c r="F119" s="5">
        <v>126440</v>
      </c>
      <c r="G119" s="5">
        <v>146848</v>
      </c>
      <c r="H119" s="6">
        <v>2093370</v>
      </c>
      <c r="I119" s="6">
        <v>2454242</v>
      </c>
    </row>
    <row r="120" spans="1:9" x14ac:dyDescent="0.25">
      <c r="A120" t="s">
        <v>135</v>
      </c>
      <c r="C120" t="s">
        <v>12</v>
      </c>
      <c r="D120" s="5">
        <v>13434</v>
      </c>
      <c r="E120" s="5">
        <v>15520</v>
      </c>
      <c r="F120" s="5">
        <v>16809</v>
      </c>
      <c r="G120" s="5">
        <v>17028</v>
      </c>
      <c r="H120"/>
      <c r="I120" s="6">
        <v>372346</v>
      </c>
    </row>
    <row r="121" spans="1:9" x14ac:dyDescent="0.25">
      <c r="A121" t="s">
        <v>136</v>
      </c>
      <c r="C121" t="s">
        <v>14</v>
      </c>
      <c r="D121" s="5">
        <v>73801</v>
      </c>
      <c r="E121" s="5">
        <v>85168</v>
      </c>
      <c r="F121" s="5">
        <v>86917</v>
      </c>
      <c r="G121" s="5">
        <v>91125</v>
      </c>
      <c r="H121" s="6">
        <v>2065162</v>
      </c>
      <c r="I121" s="6">
        <v>2269505</v>
      </c>
    </row>
    <row r="122" spans="1:9" x14ac:dyDescent="0.25">
      <c r="A122" t="s">
        <v>137</v>
      </c>
      <c r="C122" t="s">
        <v>12</v>
      </c>
      <c r="D122" s="5">
        <v>235160</v>
      </c>
      <c r="E122" s="5">
        <v>192241</v>
      </c>
      <c r="F122" s="5">
        <v>278901</v>
      </c>
      <c r="G122" s="5">
        <v>177966</v>
      </c>
      <c r="H122"/>
      <c r="I122" s="6">
        <v>3691527</v>
      </c>
    </row>
    <row r="123" spans="1:9" x14ac:dyDescent="0.25">
      <c r="A123" t="s">
        <v>138</v>
      </c>
      <c r="C123" t="s">
        <v>12</v>
      </c>
      <c r="D123" s="5">
        <v>154213</v>
      </c>
      <c r="E123" s="5">
        <v>183106</v>
      </c>
      <c r="F123" s="5">
        <v>118026</v>
      </c>
      <c r="G123" s="5">
        <v>118115</v>
      </c>
      <c r="H123"/>
      <c r="I123" s="6">
        <v>1902816</v>
      </c>
    </row>
    <row r="124" spans="1:9" x14ac:dyDescent="0.25">
      <c r="A124" t="s">
        <v>139</v>
      </c>
      <c r="C124" t="s">
        <v>12</v>
      </c>
      <c r="D124" s="5">
        <v>2904</v>
      </c>
      <c r="E124" s="5">
        <v>2100</v>
      </c>
      <c r="F124" s="5">
        <v>2346</v>
      </c>
      <c r="G124" s="5">
        <v>2610</v>
      </c>
      <c r="H124"/>
      <c r="I124" s="6">
        <v>54670</v>
      </c>
    </row>
    <row r="125" spans="1:9" x14ac:dyDescent="0.25">
      <c r="A125" t="s">
        <v>140</v>
      </c>
      <c r="C125" t="s">
        <v>22</v>
      </c>
      <c r="D125" s="5">
        <v>1208652</v>
      </c>
      <c r="E125" s="5">
        <v>1581597</v>
      </c>
      <c r="F125" s="5">
        <v>1652840</v>
      </c>
      <c r="G125" s="5">
        <v>1724024</v>
      </c>
      <c r="H125" s="6">
        <v>26377894</v>
      </c>
      <c r="I125" s="6">
        <v>27040864</v>
      </c>
    </row>
    <row r="126" spans="1:9" x14ac:dyDescent="0.25">
      <c r="A126" t="s">
        <v>141</v>
      </c>
      <c r="C126" t="s">
        <v>14</v>
      </c>
      <c r="D126" s="5">
        <v>19424</v>
      </c>
      <c r="E126" s="5">
        <v>19359</v>
      </c>
      <c r="F126" s="5">
        <v>21014</v>
      </c>
      <c r="G126" s="5">
        <v>15879</v>
      </c>
      <c r="H126" s="6">
        <v>463550</v>
      </c>
      <c r="I126" s="6">
        <v>340470</v>
      </c>
    </row>
    <row r="127" spans="1:9" x14ac:dyDescent="0.25">
      <c r="A127" t="s">
        <v>142</v>
      </c>
      <c r="C127" t="s">
        <v>10</v>
      </c>
      <c r="D127" s="5">
        <v>11440</v>
      </c>
      <c r="E127" s="5">
        <v>4847</v>
      </c>
      <c r="F127" s="5">
        <v>5800</v>
      </c>
      <c r="G127" s="5">
        <v>8179</v>
      </c>
      <c r="H127" s="6">
        <v>80146</v>
      </c>
      <c r="I127" s="6">
        <v>111563</v>
      </c>
    </row>
    <row r="128" spans="1:9" x14ac:dyDescent="0.25">
      <c r="A128" t="s">
        <v>143</v>
      </c>
      <c r="C128" t="s">
        <v>14</v>
      </c>
      <c r="D128" s="5">
        <v>15003</v>
      </c>
      <c r="E128" s="5">
        <v>29587</v>
      </c>
      <c r="F128" s="5">
        <v>27206</v>
      </c>
      <c r="G128" s="5">
        <v>26066</v>
      </c>
      <c r="H128" s="6">
        <v>449271</v>
      </c>
      <c r="I128" s="6">
        <v>475592</v>
      </c>
    </row>
    <row r="129" spans="1:9" x14ac:dyDescent="0.25">
      <c r="A129" t="s">
        <v>144</v>
      </c>
      <c r="C129" t="s">
        <v>12</v>
      </c>
      <c r="D129" s="5">
        <v>252</v>
      </c>
      <c r="E129" s="5">
        <v>7679</v>
      </c>
      <c r="H129"/>
    </row>
    <row r="130" spans="1:9" x14ac:dyDescent="0.25">
      <c r="A130" t="s">
        <v>145</v>
      </c>
      <c r="C130" t="s">
        <v>10</v>
      </c>
      <c r="D130" s="5">
        <v>8654</v>
      </c>
      <c r="E130" s="5">
        <v>19423</v>
      </c>
      <c r="F130" s="5">
        <v>20214</v>
      </c>
      <c r="G130" s="5">
        <v>7770</v>
      </c>
      <c r="H130" s="6">
        <v>258695</v>
      </c>
      <c r="I130" s="6">
        <v>106760</v>
      </c>
    </row>
    <row r="131" spans="1:9" x14ac:dyDescent="0.25">
      <c r="A131" t="s">
        <v>146</v>
      </c>
      <c r="C131" t="s">
        <v>12</v>
      </c>
      <c r="D131" s="5">
        <v>33833</v>
      </c>
      <c r="E131" s="5">
        <v>47829</v>
      </c>
      <c r="H131"/>
    </row>
    <row r="132" spans="1:9" x14ac:dyDescent="0.25">
      <c r="A132" t="s">
        <v>147</v>
      </c>
      <c r="C132" t="s">
        <v>10</v>
      </c>
      <c r="D132" s="5">
        <v>1426</v>
      </c>
      <c r="E132" s="5">
        <v>1512</v>
      </c>
      <c r="F132" s="5">
        <v>1494</v>
      </c>
      <c r="G132" s="5">
        <v>1572</v>
      </c>
      <c r="H132" s="6">
        <v>20347</v>
      </c>
      <c r="I132" s="6">
        <v>20755</v>
      </c>
    </row>
    <row r="133" spans="1:9" x14ac:dyDescent="0.25">
      <c r="A133" t="s">
        <v>148</v>
      </c>
      <c r="C133" t="s">
        <v>22</v>
      </c>
      <c r="D133" s="5">
        <v>6550</v>
      </c>
      <c r="E133" s="5">
        <v>4972</v>
      </c>
      <c r="F133" s="5">
        <v>3478</v>
      </c>
      <c r="G133" s="5">
        <v>1885</v>
      </c>
      <c r="H133" s="6">
        <v>72546</v>
      </c>
      <c r="I133" s="6">
        <v>40559</v>
      </c>
    </row>
    <row r="134" spans="1:9" x14ac:dyDescent="0.25">
      <c r="A134" t="s">
        <v>149</v>
      </c>
      <c r="C134" t="s">
        <v>12</v>
      </c>
      <c r="D134" s="5">
        <v>5330</v>
      </c>
      <c r="E134" s="5">
        <v>3915</v>
      </c>
      <c r="F134" s="5">
        <v>4066</v>
      </c>
      <c r="G134" s="5">
        <v>5604</v>
      </c>
      <c r="H134"/>
      <c r="I134" s="6">
        <v>131867</v>
      </c>
    </row>
    <row r="135" spans="1:9" x14ac:dyDescent="0.25">
      <c r="A135" t="s">
        <v>150</v>
      </c>
      <c r="C135" t="s">
        <v>12</v>
      </c>
      <c r="D135" s="5">
        <v>623302</v>
      </c>
      <c r="E135" s="5">
        <v>475726</v>
      </c>
      <c r="F135" s="5">
        <v>593097</v>
      </c>
      <c r="G135" s="5">
        <v>582243</v>
      </c>
      <c r="H135"/>
      <c r="I135" s="6">
        <v>17614439</v>
      </c>
    </row>
    <row r="136" spans="1:9" x14ac:dyDescent="0.25">
      <c r="A136" t="s">
        <v>151</v>
      </c>
      <c r="C136" t="s">
        <v>14</v>
      </c>
      <c r="D136" s="5">
        <v>773929</v>
      </c>
      <c r="E136" s="5">
        <v>744599</v>
      </c>
      <c r="F136" s="5">
        <v>751605</v>
      </c>
      <c r="G136" s="5">
        <v>828942</v>
      </c>
      <c r="H136" s="6">
        <v>14503137</v>
      </c>
      <c r="I136" s="6">
        <v>15847405</v>
      </c>
    </row>
    <row r="137" spans="1:9" x14ac:dyDescent="0.25">
      <c r="A137" t="s">
        <v>152</v>
      </c>
      <c r="C137" t="s">
        <v>30</v>
      </c>
      <c r="D137" s="5">
        <v>501965</v>
      </c>
      <c r="E137" s="5">
        <v>646934</v>
      </c>
      <c r="F137" s="5">
        <v>717490</v>
      </c>
      <c r="G137" s="5">
        <v>831347</v>
      </c>
      <c r="H137" s="6">
        <v>11076517</v>
      </c>
      <c r="I137" s="6">
        <v>12843603</v>
      </c>
    </row>
    <row r="138" spans="1:9" x14ac:dyDescent="0.25">
      <c r="A138" t="s">
        <v>153</v>
      </c>
      <c r="C138" t="s">
        <v>10</v>
      </c>
      <c r="D138" s="5">
        <v>5244</v>
      </c>
      <c r="E138" s="5">
        <v>8096</v>
      </c>
      <c r="F138" s="5">
        <v>39130</v>
      </c>
      <c r="G138" s="5">
        <v>50112</v>
      </c>
      <c r="H138" s="6">
        <v>577780</v>
      </c>
      <c r="I138" s="6">
        <v>756501</v>
      </c>
    </row>
    <row r="139" spans="1:9" x14ac:dyDescent="0.25">
      <c r="A139" t="s">
        <v>154</v>
      </c>
      <c r="C139" t="s">
        <v>12</v>
      </c>
      <c r="D139" s="5">
        <v>294</v>
      </c>
      <c r="E139" s="5">
        <v>936</v>
      </c>
      <c r="F139" s="5">
        <v>546</v>
      </c>
      <c r="G139" s="5">
        <v>1866</v>
      </c>
      <c r="H139"/>
      <c r="I139" s="6">
        <v>27957</v>
      </c>
    </row>
    <row r="140" spans="1:9" x14ac:dyDescent="0.25">
      <c r="A140" t="s">
        <v>155</v>
      </c>
      <c r="C140" t="s">
        <v>10</v>
      </c>
      <c r="D140" s="5">
        <v>26826</v>
      </c>
      <c r="E140" s="5">
        <v>24942</v>
      </c>
      <c r="F140" s="5">
        <v>25504</v>
      </c>
      <c r="G140" s="5">
        <v>27545</v>
      </c>
      <c r="H140" s="6">
        <v>627879</v>
      </c>
      <c r="I140" s="6">
        <v>696519</v>
      </c>
    </row>
    <row r="141" spans="1:9" x14ac:dyDescent="0.25">
      <c r="A141" t="s">
        <v>156</v>
      </c>
      <c r="C141" t="s">
        <v>10</v>
      </c>
      <c r="D141" s="5">
        <v>48</v>
      </c>
      <c r="E141" s="5">
        <v>48</v>
      </c>
      <c r="F141" s="5">
        <v>360</v>
      </c>
      <c r="G141" s="5">
        <v>870</v>
      </c>
      <c r="I141" s="6">
        <v>21841</v>
      </c>
    </row>
    <row r="142" spans="1:9" x14ac:dyDescent="0.25">
      <c r="A142" t="s">
        <v>157</v>
      </c>
      <c r="C142" t="s">
        <v>22</v>
      </c>
      <c r="D142" s="5">
        <v>103841</v>
      </c>
      <c r="E142" s="5">
        <v>118858</v>
      </c>
      <c r="F142" s="5">
        <v>129836</v>
      </c>
      <c r="G142" s="5">
        <v>104022</v>
      </c>
      <c r="H142" s="6">
        <v>3695417</v>
      </c>
      <c r="I142" s="6">
        <v>2709785</v>
      </c>
    </row>
    <row r="143" spans="1:9" x14ac:dyDescent="0.25">
      <c r="A143" t="s">
        <v>158</v>
      </c>
      <c r="C143" t="s">
        <v>30</v>
      </c>
      <c r="D143" s="5">
        <v>390</v>
      </c>
      <c r="E143" s="5">
        <v>180</v>
      </c>
      <c r="I143"/>
    </row>
    <row r="144" spans="1:9" x14ac:dyDescent="0.25">
      <c r="A144" t="s">
        <v>159</v>
      </c>
      <c r="C144" t="s">
        <v>22</v>
      </c>
      <c r="D144" s="5">
        <v>6037</v>
      </c>
      <c r="E144" s="5">
        <v>87259</v>
      </c>
      <c r="F144" s="5">
        <v>95182</v>
      </c>
      <c r="G144" s="5">
        <v>10837</v>
      </c>
      <c r="H144" s="6">
        <v>2426319</v>
      </c>
      <c r="I144" s="6">
        <v>232403</v>
      </c>
    </row>
    <row r="145" spans="1:9" x14ac:dyDescent="0.25">
      <c r="A145" t="s">
        <v>160</v>
      </c>
      <c r="C145" t="s">
        <v>14</v>
      </c>
      <c r="D145" s="5">
        <v>2268853</v>
      </c>
      <c r="E145" s="5">
        <v>2356500</v>
      </c>
      <c r="F145" s="5">
        <v>2536816</v>
      </c>
      <c r="G145" s="5">
        <v>2695053</v>
      </c>
      <c r="H145" s="6">
        <v>44140443</v>
      </c>
      <c r="I145" s="6">
        <v>49259989</v>
      </c>
    </row>
    <row r="146" spans="1:9" x14ac:dyDescent="0.25">
      <c r="A146" t="s">
        <v>161</v>
      </c>
      <c r="C146" t="s">
        <v>22</v>
      </c>
      <c r="D146" s="5">
        <v>32977</v>
      </c>
      <c r="E146" s="5">
        <v>29360</v>
      </c>
      <c r="F146" s="5">
        <v>30783</v>
      </c>
      <c r="G146" s="5">
        <v>25991</v>
      </c>
      <c r="H146" s="6">
        <v>916009</v>
      </c>
      <c r="I146" s="6">
        <v>605716</v>
      </c>
    </row>
    <row r="147" spans="1:9" x14ac:dyDescent="0.25">
      <c r="A147" t="s">
        <v>162</v>
      </c>
      <c r="C147" t="s">
        <v>10</v>
      </c>
      <c r="D147" s="5">
        <v>119884</v>
      </c>
      <c r="E147" s="5">
        <v>81803</v>
      </c>
      <c r="F147" s="5">
        <v>95278</v>
      </c>
      <c r="G147" s="5">
        <v>107448</v>
      </c>
      <c r="H147" s="6">
        <v>2202962</v>
      </c>
      <c r="I147" s="6">
        <v>2411167</v>
      </c>
    </row>
    <row r="148" spans="1:9" x14ac:dyDescent="0.25">
      <c r="A148" t="s">
        <v>163</v>
      </c>
      <c r="C148" t="s">
        <v>14</v>
      </c>
      <c r="D148" s="5">
        <v>387458</v>
      </c>
      <c r="E148" s="5">
        <v>387115</v>
      </c>
      <c r="F148" s="5">
        <v>387860</v>
      </c>
      <c r="G148" s="5">
        <v>363480</v>
      </c>
      <c r="H148" s="6">
        <v>6079674</v>
      </c>
      <c r="I148" s="6">
        <v>5680298</v>
      </c>
    </row>
    <row r="149" spans="1:9" x14ac:dyDescent="0.25">
      <c r="A149" t="s">
        <v>164</v>
      </c>
      <c r="C149" t="s">
        <v>22</v>
      </c>
      <c r="D149" s="5">
        <v>234763</v>
      </c>
      <c r="E149" s="5">
        <v>211421</v>
      </c>
      <c r="F149" s="5">
        <v>228372</v>
      </c>
      <c r="G149" s="5">
        <v>280982</v>
      </c>
      <c r="H149" s="6">
        <v>5910151</v>
      </c>
      <c r="I149" s="6">
        <v>7398460</v>
      </c>
    </row>
    <row r="150" spans="1:9" x14ac:dyDescent="0.25">
      <c r="A150" t="s">
        <v>165</v>
      </c>
      <c r="C150" t="s">
        <v>14</v>
      </c>
      <c r="D150" s="5">
        <v>601866</v>
      </c>
      <c r="E150" s="5">
        <v>502368</v>
      </c>
      <c r="F150" s="5">
        <v>600700</v>
      </c>
      <c r="G150" s="5">
        <v>624067</v>
      </c>
      <c r="H150" s="6">
        <v>12447643</v>
      </c>
      <c r="I150" s="6">
        <v>13024942</v>
      </c>
    </row>
    <row r="151" spans="1:9" x14ac:dyDescent="0.25">
      <c r="A151" t="s">
        <v>166</v>
      </c>
      <c r="C151" t="s">
        <v>167</v>
      </c>
      <c r="D151" s="5">
        <v>923138</v>
      </c>
      <c r="E151" s="5">
        <v>963057</v>
      </c>
      <c r="F151" s="5">
        <v>875899</v>
      </c>
      <c r="G151" s="5">
        <v>1011335</v>
      </c>
      <c r="H151" s="6">
        <v>11271449</v>
      </c>
      <c r="I151" s="6">
        <v>13286422</v>
      </c>
    </row>
    <row r="152" spans="1:9" x14ac:dyDescent="0.25">
      <c r="A152" t="s">
        <v>168</v>
      </c>
      <c r="C152" t="s">
        <v>10</v>
      </c>
      <c r="D152" s="5">
        <v>252483</v>
      </c>
      <c r="E152" s="5">
        <v>302646</v>
      </c>
      <c r="F152" s="5">
        <v>427556</v>
      </c>
      <c r="G152" s="5">
        <v>399092</v>
      </c>
      <c r="H152" s="6">
        <v>5859891</v>
      </c>
      <c r="I152" s="6">
        <v>5893882</v>
      </c>
    </row>
    <row r="153" spans="1:9" x14ac:dyDescent="0.25">
      <c r="A153" t="s">
        <v>169</v>
      </c>
      <c r="C153" t="s">
        <v>14</v>
      </c>
      <c r="D153" s="5">
        <v>145413</v>
      </c>
      <c r="E153" s="5">
        <v>136647</v>
      </c>
      <c r="F153" s="5">
        <v>149832</v>
      </c>
      <c r="G153" s="5">
        <v>170390</v>
      </c>
      <c r="H153" s="6">
        <v>4063042</v>
      </c>
      <c r="I153" s="6">
        <v>4724495</v>
      </c>
    </row>
    <row r="154" spans="1:9" x14ac:dyDescent="0.25">
      <c r="A154" t="s">
        <v>170</v>
      </c>
      <c r="C154" t="s">
        <v>14</v>
      </c>
      <c r="D154" s="5">
        <v>34155288</v>
      </c>
      <c r="E154" s="5">
        <v>31189753</v>
      </c>
      <c r="F154" s="5">
        <v>27762045</v>
      </c>
      <c r="G154" s="5">
        <v>26762068</v>
      </c>
      <c r="H154" s="6">
        <v>415196133</v>
      </c>
      <c r="I154" s="6">
        <v>406178472</v>
      </c>
    </row>
    <row r="155" spans="1:9" x14ac:dyDescent="0.25">
      <c r="A155" t="s">
        <v>171</v>
      </c>
      <c r="C155" t="s">
        <v>14</v>
      </c>
      <c r="D155" s="5">
        <v>1101319</v>
      </c>
      <c r="E155" s="5">
        <v>1340439</v>
      </c>
      <c r="F155" s="5">
        <v>1652737</v>
      </c>
      <c r="G155" s="5">
        <v>1868595</v>
      </c>
      <c r="H155" s="6">
        <v>29657592</v>
      </c>
      <c r="I155" s="6">
        <v>32701072</v>
      </c>
    </row>
    <row r="156" spans="1:9" x14ac:dyDescent="0.25">
      <c r="A156" t="s">
        <v>172</v>
      </c>
      <c r="C156" t="s">
        <v>12</v>
      </c>
      <c r="D156" s="5">
        <v>720</v>
      </c>
      <c r="E156" s="5">
        <v>5679</v>
      </c>
      <c r="F156" s="5">
        <v>3210</v>
      </c>
      <c r="G156" s="5">
        <v>11945</v>
      </c>
      <c r="H156"/>
      <c r="I156" s="6">
        <v>206869</v>
      </c>
    </row>
    <row r="157" spans="1:9" x14ac:dyDescent="0.25">
      <c r="A157" t="s">
        <v>173</v>
      </c>
      <c r="C157" t="s">
        <v>22</v>
      </c>
      <c r="D157" s="5">
        <v>7696</v>
      </c>
      <c r="E157" s="5">
        <v>5807</v>
      </c>
      <c r="F157" s="5">
        <v>5679</v>
      </c>
      <c r="G157" s="5">
        <v>4525</v>
      </c>
      <c r="H157" s="6">
        <v>172878</v>
      </c>
      <c r="I157" s="6">
        <v>126443</v>
      </c>
    </row>
    <row r="158" spans="1:9" x14ac:dyDescent="0.25">
      <c r="A158" t="s">
        <v>174</v>
      </c>
      <c r="C158" t="s">
        <v>14</v>
      </c>
      <c r="D158" s="5">
        <v>5043</v>
      </c>
      <c r="E158" s="5">
        <v>5887</v>
      </c>
      <c r="F158" s="5">
        <v>4494</v>
      </c>
      <c r="G158" s="5">
        <v>5568</v>
      </c>
      <c r="H158" s="6">
        <v>72994</v>
      </c>
      <c r="I158" s="6">
        <v>98275</v>
      </c>
    </row>
    <row r="159" spans="1:9" x14ac:dyDescent="0.25">
      <c r="A159" t="s">
        <v>175</v>
      </c>
      <c r="C159" t="s">
        <v>22</v>
      </c>
      <c r="D159" s="5">
        <v>61357</v>
      </c>
      <c r="E159" s="5">
        <v>50688</v>
      </c>
      <c r="F159" s="5">
        <v>31771</v>
      </c>
      <c r="G159" s="5">
        <v>42010</v>
      </c>
      <c r="H159" s="6">
        <v>972716</v>
      </c>
      <c r="I159" s="6">
        <v>986724</v>
      </c>
    </row>
    <row r="160" spans="1:9" x14ac:dyDescent="0.25">
      <c r="A160" t="s">
        <v>176</v>
      </c>
      <c r="C160" t="s">
        <v>22</v>
      </c>
      <c r="D160" s="5">
        <v>6528</v>
      </c>
      <c r="E160" s="5">
        <v>4902</v>
      </c>
      <c r="F160" s="5">
        <v>5610</v>
      </c>
      <c r="G160" s="5">
        <v>5772</v>
      </c>
      <c r="H160" s="6">
        <v>166217</v>
      </c>
      <c r="I160" s="6">
        <v>220096</v>
      </c>
    </row>
    <row r="161" spans="1:9" x14ac:dyDescent="0.25">
      <c r="A161" t="s">
        <v>177</v>
      </c>
      <c r="C161" t="s">
        <v>22</v>
      </c>
      <c r="D161" s="5">
        <v>30664</v>
      </c>
      <c r="E161" s="5">
        <v>26090</v>
      </c>
      <c r="F161" s="5">
        <v>44233</v>
      </c>
      <c r="G161" s="5">
        <v>45951</v>
      </c>
      <c r="H161" s="6">
        <v>1030311</v>
      </c>
      <c r="I161" s="6">
        <v>1079504</v>
      </c>
    </row>
    <row r="162" spans="1:9" x14ac:dyDescent="0.25">
      <c r="A162" t="s">
        <v>178</v>
      </c>
      <c r="C162" t="s">
        <v>12</v>
      </c>
      <c r="D162" s="5">
        <v>192</v>
      </c>
      <c r="E162" s="5">
        <v>204</v>
      </c>
      <c r="H162"/>
    </row>
    <row r="163" spans="1:9" x14ac:dyDescent="0.25">
      <c r="A163" t="s">
        <v>179</v>
      </c>
      <c r="C163" t="s">
        <v>12</v>
      </c>
      <c r="D163" s="5">
        <v>45742</v>
      </c>
      <c r="E163" s="5">
        <v>50978</v>
      </c>
      <c r="F163" s="5">
        <v>48692</v>
      </c>
      <c r="G163" s="5">
        <v>46412</v>
      </c>
      <c r="H163"/>
      <c r="I163" s="6">
        <v>815369</v>
      </c>
    </row>
    <row r="164" spans="1:9" x14ac:dyDescent="0.25">
      <c r="A164" t="s">
        <v>180</v>
      </c>
      <c r="C164" t="s">
        <v>14</v>
      </c>
      <c r="D164" s="5">
        <v>45325</v>
      </c>
      <c r="E164" s="5">
        <v>45066</v>
      </c>
      <c r="F164" s="5">
        <v>45845</v>
      </c>
      <c r="G164" s="5">
        <v>53573</v>
      </c>
      <c r="H164" s="6">
        <v>1307800</v>
      </c>
      <c r="I164" s="6">
        <v>1496378</v>
      </c>
    </row>
    <row r="165" spans="1:9" x14ac:dyDescent="0.25">
      <c r="A165" t="s">
        <v>181</v>
      </c>
      <c r="C165" t="s">
        <v>12</v>
      </c>
      <c r="D165" s="5">
        <v>33406</v>
      </c>
      <c r="E165" s="5">
        <v>36913</v>
      </c>
      <c r="F165" s="5">
        <v>32420</v>
      </c>
      <c r="G165" s="5">
        <v>33551</v>
      </c>
      <c r="H165"/>
      <c r="I165" s="6">
        <v>595213</v>
      </c>
    </row>
    <row r="166" spans="1:9" x14ac:dyDescent="0.25">
      <c r="A166" t="s">
        <v>182</v>
      </c>
      <c r="C166" t="s">
        <v>12</v>
      </c>
      <c r="D166" s="5">
        <v>6828</v>
      </c>
      <c r="E166" s="5">
        <v>12483</v>
      </c>
      <c r="F166" s="5">
        <v>2528</v>
      </c>
      <c r="G166" s="5">
        <v>3396</v>
      </c>
      <c r="H166"/>
      <c r="I166" s="6">
        <v>88027</v>
      </c>
    </row>
    <row r="167" spans="1:9" x14ac:dyDescent="0.25">
      <c r="A167" t="s">
        <v>183</v>
      </c>
      <c r="C167" t="s">
        <v>10</v>
      </c>
      <c r="D167" s="5">
        <v>1285259</v>
      </c>
      <c r="E167" s="5">
        <v>1264747</v>
      </c>
      <c r="F167" s="5">
        <v>1133819</v>
      </c>
      <c r="G167" s="5">
        <v>1305512</v>
      </c>
      <c r="H167" s="6">
        <v>22555817</v>
      </c>
      <c r="I167" s="6">
        <v>25922381</v>
      </c>
    </row>
    <row r="168" spans="1:9" x14ac:dyDescent="0.25">
      <c r="A168" t="s">
        <v>184</v>
      </c>
      <c r="C168" t="s">
        <v>14</v>
      </c>
      <c r="D168" s="5">
        <v>61530</v>
      </c>
      <c r="E168" s="5">
        <v>71485</v>
      </c>
      <c r="F168" s="5">
        <v>76068</v>
      </c>
      <c r="G168" s="5">
        <v>71030</v>
      </c>
      <c r="H168" s="6">
        <v>1882557</v>
      </c>
      <c r="I168" s="6">
        <v>1870729</v>
      </c>
    </row>
    <row r="169" spans="1:9" x14ac:dyDescent="0.25">
      <c r="A169" t="s">
        <v>185</v>
      </c>
      <c r="C169" t="s">
        <v>14</v>
      </c>
      <c r="D169" s="5">
        <v>43031</v>
      </c>
      <c r="E169" s="5">
        <v>51315</v>
      </c>
      <c r="F169" s="5">
        <v>50762</v>
      </c>
      <c r="G169" s="5">
        <v>53281</v>
      </c>
      <c r="H169" s="6">
        <v>1044321</v>
      </c>
      <c r="I169" s="6">
        <v>1088843</v>
      </c>
    </row>
    <row r="170" spans="1:9" x14ac:dyDescent="0.25">
      <c r="A170" t="s">
        <v>186</v>
      </c>
      <c r="C170" t="s">
        <v>12</v>
      </c>
      <c r="D170" s="5">
        <v>3330</v>
      </c>
      <c r="E170" s="5">
        <v>5082</v>
      </c>
      <c r="H170"/>
    </row>
    <row r="171" spans="1:9" x14ac:dyDescent="0.25">
      <c r="A171" t="s">
        <v>187</v>
      </c>
      <c r="C171" t="s">
        <v>10</v>
      </c>
      <c r="D171" s="5">
        <v>24647</v>
      </c>
      <c r="E171" s="5">
        <v>20484</v>
      </c>
      <c r="F171" s="5">
        <v>19572</v>
      </c>
      <c r="G171" s="5">
        <v>29474</v>
      </c>
      <c r="H171" s="6">
        <v>320139</v>
      </c>
      <c r="I171" s="6">
        <v>559018</v>
      </c>
    </row>
    <row r="172" spans="1:9" x14ac:dyDescent="0.25">
      <c r="A172" t="s">
        <v>188</v>
      </c>
      <c r="C172" t="s">
        <v>14</v>
      </c>
      <c r="D172" s="5">
        <v>2924770</v>
      </c>
      <c r="E172" s="5">
        <v>2966876</v>
      </c>
      <c r="F172" s="5">
        <v>3311843</v>
      </c>
      <c r="G172" s="5">
        <v>3164765</v>
      </c>
      <c r="H172" s="6">
        <v>53091009</v>
      </c>
      <c r="I172" s="6">
        <v>51940302</v>
      </c>
    </row>
    <row r="173" spans="1:9" x14ac:dyDescent="0.25">
      <c r="A173" t="s">
        <v>189</v>
      </c>
      <c r="C173" t="s">
        <v>14</v>
      </c>
      <c r="D173" s="5">
        <v>5410084</v>
      </c>
      <c r="E173" s="5">
        <v>5700367</v>
      </c>
      <c r="F173" s="5">
        <v>5599700</v>
      </c>
      <c r="G173" s="5">
        <v>5778996</v>
      </c>
      <c r="H173" s="6">
        <v>112168769</v>
      </c>
      <c r="I173" s="6">
        <v>120874771</v>
      </c>
    </row>
    <row r="174" spans="1:9" x14ac:dyDescent="0.25">
      <c r="A174" t="s">
        <v>190</v>
      </c>
      <c r="C174" t="s">
        <v>22</v>
      </c>
      <c r="D174" s="5">
        <v>4200</v>
      </c>
      <c r="E174" s="5">
        <v>7600</v>
      </c>
      <c r="F174" s="5">
        <v>10032</v>
      </c>
      <c r="G174" s="5">
        <v>12566</v>
      </c>
      <c r="H174" s="6">
        <v>268102</v>
      </c>
      <c r="I174" s="6">
        <v>327589</v>
      </c>
    </row>
    <row r="175" spans="1:9" x14ac:dyDescent="0.25">
      <c r="A175" t="s">
        <v>191</v>
      </c>
      <c r="C175" t="s">
        <v>10</v>
      </c>
      <c r="D175" s="5">
        <v>192</v>
      </c>
      <c r="E175" s="5">
        <v>168</v>
      </c>
    </row>
    <row r="176" spans="1:9" x14ac:dyDescent="0.25">
      <c r="A176" t="s">
        <v>192</v>
      </c>
      <c r="C176" t="s">
        <v>10</v>
      </c>
      <c r="D176" s="5">
        <v>300</v>
      </c>
      <c r="E176" s="5">
        <v>144</v>
      </c>
    </row>
    <row r="177" spans="1:9" x14ac:dyDescent="0.25">
      <c r="A177" t="s">
        <v>193</v>
      </c>
      <c r="C177" t="s">
        <v>10</v>
      </c>
      <c r="D177" s="5">
        <v>489254</v>
      </c>
      <c r="E177" s="5">
        <v>515790</v>
      </c>
      <c r="F177" s="5">
        <v>463869</v>
      </c>
      <c r="G177" s="5">
        <v>431590</v>
      </c>
      <c r="H177" s="6">
        <v>11861375</v>
      </c>
      <c r="I177" s="6">
        <v>11012161</v>
      </c>
    </row>
    <row r="178" spans="1:9" x14ac:dyDescent="0.25">
      <c r="A178" t="s">
        <v>194</v>
      </c>
      <c r="C178" t="s">
        <v>12</v>
      </c>
      <c r="D178" s="5">
        <v>513</v>
      </c>
      <c r="E178" s="5">
        <v>548</v>
      </c>
      <c r="F178" s="5">
        <v>19430</v>
      </c>
      <c r="G178" s="5">
        <v>6132</v>
      </c>
      <c r="H178"/>
      <c r="I178" s="6">
        <v>145237</v>
      </c>
    </row>
    <row r="179" spans="1:9" x14ac:dyDescent="0.25">
      <c r="A179" t="s">
        <v>195</v>
      </c>
      <c r="C179" t="s">
        <v>12</v>
      </c>
      <c r="D179" s="5">
        <v>9684</v>
      </c>
      <c r="E179" s="5">
        <v>3351</v>
      </c>
      <c r="F179" s="5">
        <v>3555</v>
      </c>
      <c r="G179" s="5">
        <v>4069</v>
      </c>
      <c r="H179"/>
      <c r="I179" s="6">
        <v>67718</v>
      </c>
    </row>
    <row r="180" spans="1:9" x14ac:dyDescent="0.25">
      <c r="A180" t="s">
        <v>196</v>
      </c>
      <c r="C180" t="s">
        <v>14</v>
      </c>
      <c r="D180" s="5">
        <v>352431</v>
      </c>
      <c r="E180" s="5">
        <v>386556</v>
      </c>
      <c r="F180" s="5">
        <v>390578</v>
      </c>
      <c r="G180" s="5">
        <v>431256</v>
      </c>
      <c r="H180" s="6">
        <v>7166439</v>
      </c>
      <c r="I180" s="6">
        <v>8133652</v>
      </c>
    </row>
    <row r="181" spans="1:9" x14ac:dyDescent="0.25">
      <c r="A181" t="s">
        <v>197</v>
      </c>
      <c r="C181" t="s">
        <v>10</v>
      </c>
      <c r="D181" s="5">
        <v>258073</v>
      </c>
      <c r="E181" s="5">
        <v>313614</v>
      </c>
      <c r="F181" s="5">
        <v>413163</v>
      </c>
      <c r="G181" s="5">
        <v>467561</v>
      </c>
      <c r="H181" s="6">
        <v>9213642</v>
      </c>
      <c r="I181" s="6">
        <v>10033097</v>
      </c>
    </row>
    <row r="182" spans="1:9" x14ac:dyDescent="0.25">
      <c r="A182" t="s">
        <v>198</v>
      </c>
      <c r="C182" t="s">
        <v>12</v>
      </c>
      <c r="D182" s="5">
        <v>127696</v>
      </c>
      <c r="E182" s="5">
        <v>132366</v>
      </c>
      <c r="F182" s="5">
        <v>114225</v>
      </c>
      <c r="G182" s="5">
        <v>138683</v>
      </c>
      <c r="H182"/>
      <c r="I182" s="6">
        <v>2828261</v>
      </c>
    </row>
    <row r="183" spans="1:9" x14ac:dyDescent="0.25">
      <c r="A183" t="s">
        <v>199</v>
      </c>
      <c r="C183" t="s">
        <v>22</v>
      </c>
      <c r="D183" s="5">
        <v>91344</v>
      </c>
      <c r="E183" s="5">
        <v>82904</v>
      </c>
      <c r="F183" s="5">
        <v>55576</v>
      </c>
      <c r="G183" s="5">
        <v>58006</v>
      </c>
      <c r="H183" s="6">
        <v>1450580</v>
      </c>
      <c r="I183" s="6">
        <v>1523784</v>
      </c>
    </row>
    <row r="184" spans="1:9" x14ac:dyDescent="0.25">
      <c r="A184" t="s">
        <v>200</v>
      </c>
      <c r="C184" t="s">
        <v>12</v>
      </c>
      <c r="D184" s="5">
        <v>15076</v>
      </c>
      <c r="E184" s="5">
        <v>23388</v>
      </c>
      <c r="F184" s="5">
        <v>26985</v>
      </c>
      <c r="G184" s="5">
        <v>10738</v>
      </c>
      <c r="H184"/>
      <c r="I184" s="6">
        <v>218098</v>
      </c>
    </row>
    <row r="185" spans="1:9" x14ac:dyDescent="0.25">
      <c r="A185" t="s">
        <v>201</v>
      </c>
      <c r="C185" t="s">
        <v>10</v>
      </c>
      <c r="D185" s="5">
        <v>12</v>
      </c>
      <c r="E185" s="5">
        <v>129</v>
      </c>
    </row>
    <row r="186" spans="1:9" x14ac:dyDescent="0.25">
      <c r="A186" t="s">
        <v>202</v>
      </c>
      <c r="C186" t="s">
        <v>22</v>
      </c>
      <c r="D186" s="5">
        <v>27948</v>
      </c>
      <c r="E186" s="5">
        <v>26791</v>
      </c>
      <c r="F186" s="5">
        <v>24708</v>
      </c>
      <c r="G186" s="5">
        <v>30705</v>
      </c>
      <c r="H186" s="6">
        <v>686428</v>
      </c>
      <c r="I186" s="6">
        <v>822237</v>
      </c>
    </row>
    <row r="187" spans="1:9" x14ac:dyDescent="0.25">
      <c r="A187" t="s">
        <v>203</v>
      </c>
      <c r="C187" t="s">
        <v>14</v>
      </c>
      <c r="D187" s="5">
        <v>253648</v>
      </c>
      <c r="E187" s="5">
        <v>115150</v>
      </c>
      <c r="F187" s="5">
        <v>175010</v>
      </c>
      <c r="G187" s="5">
        <v>254694</v>
      </c>
      <c r="H187" s="6">
        <v>3308323</v>
      </c>
      <c r="I187" s="6">
        <v>4125362</v>
      </c>
    </row>
    <row r="188" spans="1:9" x14ac:dyDescent="0.25">
      <c r="A188" t="s">
        <v>204</v>
      </c>
      <c r="C188" t="s">
        <v>14</v>
      </c>
      <c r="D188" s="5">
        <v>102685</v>
      </c>
      <c r="E188" s="5">
        <v>105674</v>
      </c>
      <c r="F188" s="5">
        <v>134122</v>
      </c>
      <c r="G188" s="5">
        <v>137589</v>
      </c>
      <c r="H188" s="6">
        <v>3365689</v>
      </c>
      <c r="I188" s="6">
        <v>3674374</v>
      </c>
    </row>
    <row r="189" spans="1:9" x14ac:dyDescent="0.25">
      <c r="A189" t="s">
        <v>205</v>
      </c>
      <c r="C189" t="s">
        <v>22</v>
      </c>
      <c r="D189" s="5">
        <v>59080</v>
      </c>
      <c r="E189" s="5">
        <v>41551</v>
      </c>
      <c r="F189" s="5">
        <v>67759</v>
      </c>
      <c r="G189" s="5">
        <v>35221</v>
      </c>
      <c r="H189" s="6">
        <v>1714533</v>
      </c>
      <c r="I189" s="6">
        <v>827578</v>
      </c>
    </row>
    <row r="190" spans="1:9" x14ac:dyDescent="0.25">
      <c r="A190" t="s">
        <v>206</v>
      </c>
      <c r="C190" t="s">
        <v>30</v>
      </c>
      <c r="D190" s="5">
        <v>5011</v>
      </c>
      <c r="E190" s="5">
        <v>4162</v>
      </c>
      <c r="F190" s="5">
        <v>5409</v>
      </c>
      <c r="G190" s="5">
        <v>5161</v>
      </c>
      <c r="H190" s="6">
        <v>98448</v>
      </c>
      <c r="I190" s="6">
        <v>101664</v>
      </c>
    </row>
    <row r="191" spans="1:9" x14ac:dyDescent="0.25">
      <c r="A191" t="s">
        <v>207</v>
      </c>
      <c r="C191" t="s">
        <v>22</v>
      </c>
      <c r="D191" s="5">
        <v>14207</v>
      </c>
      <c r="E191" s="5">
        <v>13539</v>
      </c>
      <c r="F191" s="5">
        <v>18752</v>
      </c>
      <c r="G191" s="5">
        <v>29908</v>
      </c>
      <c r="H191" s="6">
        <v>431954</v>
      </c>
      <c r="I191" s="6">
        <v>705832</v>
      </c>
    </row>
    <row r="192" spans="1:9" x14ac:dyDescent="0.25">
      <c r="A192" t="s">
        <v>208</v>
      </c>
      <c r="C192" t="s">
        <v>10</v>
      </c>
      <c r="D192" s="5">
        <v>105952</v>
      </c>
      <c r="E192" s="5">
        <v>142296</v>
      </c>
      <c r="F192" s="5">
        <v>145575</v>
      </c>
      <c r="G192" s="5">
        <v>183221</v>
      </c>
      <c r="H192" s="6">
        <v>2947943</v>
      </c>
      <c r="I192" s="6">
        <v>3449027</v>
      </c>
    </row>
    <row r="193" spans="1:9" x14ac:dyDescent="0.25">
      <c r="A193" t="s">
        <v>209</v>
      </c>
      <c r="C193" t="s">
        <v>12</v>
      </c>
      <c r="D193" s="5">
        <v>378</v>
      </c>
      <c r="E193" s="5">
        <v>66</v>
      </c>
      <c r="F193" s="5">
        <v>1984</v>
      </c>
      <c r="G193" s="5">
        <v>1452</v>
      </c>
      <c r="H193"/>
      <c r="I193" s="6">
        <v>29737</v>
      </c>
    </row>
    <row r="194" spans="1:9" x14ac:dyDescent="0.25">
      <c r="A194" t="s">
        <v>210</v>
      </c>
      <c r="C194" t="s">
        <v>12</v>
      </c>
      <c r="D194" s="5">
        <v>742</v>
      </c>
      <c r="E194" s="5">
        <v>546</v>
      </c>
      <c r="F194" s="5">
        <v>372</v>
      </c>
      <c r="G194" s="5">
        <v>1584</v>
      </c>
      <c r="H194"/>
      <c r="I194" s="6">
        <v>20824</v>
      </c>
    </row>
    <row r="195" spans="1:9" x14ac:dyDescent="0.25">
      <c r="D195" s="5">
        <f>SUBTOTAL(109,Donnees[2015*])</f>
        <v>152001785</v>
      </c>
      <c r="E195" s="5">
        <f>SUBTOTAL(109,Donnees[2016*])</f>
        <v>149678977</v>
      </c>
      <c r="F195" s="5">
        <f>SUBTOTAL(109,Donnees[2017*])</f>
        <v>155354435</v>
      </c>
      <c r="H195" s="7">
        <f>SUBTOTAL(109,Donnees[VALEUR EUROS 2017])</f>
        <v>2907492627</v>
      </c>
      <c r="I195" s="8">
        <f>SUBTOTAL(109,Donnees[VALEUR EUROS 2018])</f>
        <v>3029212302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6"/>
  <sheetViews>
    <sheetView tabSelected="1" workbookViewId="0">
      <selection activeCell="A3" sqref="A3"/>
    </sheetView>
  </sheetViews>
  <sheetFormatPr baseColWidth="10" defaultRowHeight="14.25" x14ac:dyDescent="0.25"/>
  <cols>
    <col min="1" max="1" width="27.5703125" style="1" customWidth="1"/>
    <col min="2" max="2" width="20.7109375" style="1" customWidth="1"/>
    <col min="3" max="3" width="13.7109375" style="1" bestFit="1" customWidth="1"/>
    <col min="4" max="6" width="15.140625" style="1" bestFit="1" customWidth="1"/>
    <col min="7" max="7" width="21.85546875" style="1" bestFit="1" customWidth="1"/>
    <col min="8" max="16384" width="11.42578125" style="1"/>
  </cols>
  <sheetData>
    <row r="1" spans="1:7" ht="15" x14ac:dyDescent="0.25">
      <c r="A1"/>
      <c r="B1" s="9" t="s">
        <v>211</v>
      </c>
      <c r="C1"/>
      <c r="D1"/>
      <c r="E1"/>
      <c r="F1"/>
      <c r="G1"/>
    </row>
    <row r="2" spans="1:7" ht="15" x14ac:dyDescent="0.25">
      <c r="A2" s="9" t="s">
        <v>215</v>
      </c>
      <c r="B2" t="s">
        <v>221</v>
      </c>
      <c r="C2" t="s">
        <v>222</v>
      </c>
      <c r="D2" t="s">
        <v>212</v>
      </c>
      <c r="E2" t="s">
        <v>213</v>
      </c>
      <c r="F2" t="s">
        <v>214</v>
      </c>
      <c r="G2"/>
    </row>
    <row r="3" spans="1:7" ht="15" x14ac:dyDescent="0.25">
      <c r="A3" s="10" t="s">
        <v>14</v>
      </c>
      <c r="B3" s="12"/>
      <c r="C3" s="12"/>
      <c r="D3" s="12"/>
      <c r="E3" s="12"/>
      <c r="F3" s="12"/>
      <c r="G3"/>
    </row>
    <row r="4" spans="1:7" ht="15" x14ac:dyDescent="0.25">
      <c r="A4" s="21" t="s">
        <v>217</v>
      </c>
      <c r="B4" s="13">
        <v>86291786</v>
      </c>
      <c r="C4" s="13">
        <v>84030005</v>
      </c>
      <c r="D4" s="13">
        <v>83479650</v>
      </c>
      <c r="E4" s="13">
        <v>82817099</v>
      </c>
      <c r="F4" s="13">
        <v>336618540</v>
      </c>
      <c r="G4"/>
    </row>
    <row r="5" spans="1:7" ht="15" x14ac:dyDescent="0.25">
      <c r="A5" s="22" t="s">
        <v>220</v>
      </c>
      <c r="B5" s="14"/>
      <c r="C5" s="14"/>
      <c r="D5" s="14">
        <v>1418494703</v>
      </c>
      <c r="E5" s="14">
        <v>1448912923</v>
      </c>
      <c r="F5" s="14">
        <v>2867407626</v>
      </c>
      <c r="G5"/>
    </row>
    <row r="6" spans="1:7" ht="15" x14ac:dyDescent="0.25">
      <c r="A6" s="20" t="s">
        <v>223</v>
      </c>
      <c r="B6" s="23"/>
      <c r="C6" s="23">
        <v>-2261781</v>
      </c>
      <c r="D6" s="23">
        <v>-550355</v>
      </c>
      <c r="E6" s="23">
        <v>-662551</v>
      </c>
      <c r="F6" s="23"/>
      <c r="G6"/>
    </row>
    <row r="7" spans="1:7" ht="15" x14ac:dyDescent="0.25">
      <c r="A7" s="22" t="s">
        <v>225</v>
      </c>
      <c r="B7" s="14"/>
      <c r="C7" s="14">
        <v>0</v>
      </c>
      <c r="D7" s="14">
        <v>1418494703</v>
      </c>
      <c r="E7" s="14">
        <v>30418220</v>
      </c>
      <c r="F7" s="14"/>
      <c r="G7"/>
    </row>
    <row r="8" spans="1:7" ht="15" x14ac:dyDescent="0.25">
      <c r="A8" s="10" t="s">
        <v>230</v>
      </c>
      <c r="B8" s="12"/>
      <c r="C8" s="12"/>
      <c r="D8" s="12"/>
      <c r="E8" s="12"/>
      <c r="F8" s="12"/>
      <c r="G8"/>
    </row>
    <row r="9" spans="1:7" ht="15" x14ac:dyDescent="0.25">
      <c r="A9" s="11" t="s">
        <v>12</v>
      </c>
      <c r="B9" s="12"/>
      <c r="C9" s="12"/>
      <c r="D9" s="12"/>
      <c r="E9" s="12"/>
      <c r="F9" s="12"/>
      <c r="G9"/>
    </row>
    <row r="10" spans="1:7" ht="15" x14ac:dyDescent="0.25">
      <c r="A10" s="21" t="s">
        <v>217</v>
      </c>
      <c r="B10" s="13">
        <v>3695351</v>
      </c>
      <c r="C10" s="13">
        <v>3383100</v>
      </c>
      <c r="D10" s="13">
        <v>3455650</v>
      </c>
      <c r="E10" s="13">
        <v>3693471</v>
      </c>
      <c r="F10" s="13">
        <v>14227572</v>
      </c>
      <c r="G10"/>
    </row>
    <row r="11" spans="1:7" ht="15" x14ac:dyDescent="0.25">
      <c r="A11" s="22" t="s">
        <v>220</v>
      </c>
      <c r="B11" s="14"/>
      <c r="C11" s="14"/>
      <c r="D11" s="14"/>
      <c r="E11" s="14">
        <v>85154477</v>
      </c>
      <c r="F11" s="14">
        <v>85154477</v>
      </c>
      <c r="G11"/>
    </row>
    <row r="12" spans="1:7" ht="15" x14ac:dyDescent="0.25">
      <c r="A12" s="20" t="s">
        <v>223</v>
      </c>
      <c r="B12" s="23"/>
      <c r="C12" s="23">
        <v>-312251</v>
      </c>
      <c r="D12" s="23">
        <v>72550</v>
      </c>
      <c r="E12" s="23">
        <v>237821</v>
      </c>
      <c r="F12" s="23"/>
      <c r="G12"/>
    </row>
    <row r="13" spans="1:7" ht="15" x14ac:dyDescent="0.25">
      <c r="A13" s="22" t="s">
        <v>225</v>
      </c>
      <c r="B13" s="14"/>
      <c r="C13" s="14">
        <v>0</v>
      </c>
      <c r="D13" s="14">
        <v>0</v>
      </c>
      <c r="E13" s="14">
        <v>85154477</v>
      </c>
      <c r="F13" s="14"/>
      <c r="G13"/>
    </row>
    <row r="14" spans="1:7" ht="15" x14ac:dyDescent="0.25">
      <c r="A14" s="11" t="s">
        <v>22</v>
      </c>
      <c r="B14" s="12"/>
      <c r="C14" s="12"/>
      <c r="D14" s="12"/>
      <c r="E14" s="12"/>
      <c r="F14" s="12"/>
      <c r="G14"/>
    </row>
    <row r="15" spans="1:7" ht="15" x14ac:dyDescent="0.25">
      <c r="A15" s="21" t="s">
        <v>217</v>
      </c>
      <c r="B15" s="13">
        <v>25973191</v>
      </c>
      <c r="C15" s="13">
        <v>27632442</v>
      </c>
      <c r="D15" s="13">
        <v>29185759</v>
      </c>
      <c r="E15" s="13">
        <v>29720802</v>
      </c>
      <c r="F15" s="13">
        <v>112512194</v>
      </c>
      <c r="G15"/>
    </row>
    <row r="16" spans="1:7" ht="15" x14ac:dyDescent="0.25">
      <c r="A16" s="22" t="s">
        <v>220</v>
      </c>
      <c r="B16" s="14"/>
      <c r="C16" s="14"/>
      <c r="D16" s="14">
        <v>721778942</v>
      </c>
      <c r="E16" s="14">
        <v>707265213</v>
      </c>
      <c r="F16" s="14">
        <v>1429044155</v>
      </c>
      <c r="G16"/>
    </row>
    <row r="17" spans="1:7" ht="15" x14ac:dyDescent="0.25">
      <c r="A17" s="20" t="s">
        <v>223</v>
      </c>
      <c r="B17" s="23"/>
      <c r="C17" s="23">
        <v>1659251</v>
      </c>
      <c r="D17" s="23">
        <v>1553317</v>
      </c>
      <c r="E17" s="23">
        <v>535043</v>
      </c>
      <c r="F17" s="23"/>
      <c r="G17"/>
    </row>
    <row r="18" spans="1:7" ht="15" x14ac:dyDescent="0.25">
      <c r="A18" s="22" t="s">
        <v>225</v>
      </c>
      <c r="B18" s="14"/>
      <c r="C18" s="14">
        <v>0</v>
      </c>
      <c r="D18" s="14">
        <v>721778942</v>
      </c>
      <c r="E18" s="14">
        <v>-14513729</v>
      </c>
      <c r="F18" s="14"/>
      <c r="G18"/>
    </row>
    <row r="19" spans="1:7" ht="15" x14ac:dyDescent="0.25">
      <c r="A19" s="11" t="s">
        <v>10</v>
      </c>
      <c r="B19" s="12"/>
      <c r="C19" s="12"/>
      <c r="D19" s="12"/>
      <c r="E19" s="12"/>
      <c r="F19" s="12"/>
      <c r="G19"/>
    </row>
    <row r="20" spans="1:7" ht="15" x14ac:dyDescent="0.25">
      <c r="A20" s="21" t="s">
        <v>217</v>
      </c>
      <c r="B20" s="13">
        <v>21398029</v>
      </c>
      <c r="C20" s="13">
        <v>20810599</v>
      </c>
      <c r="D20" s="13">
        <v>24049941</v>
      </c>
      <c r="E20" s="13">
        <v>25328858</v>
      </c>
      <c r="F20" s="13">
        <v>91587427</v>
      </c>
      <c r="G20"/>
    </row>
    <row r="21" spans="1:7" ht="15" x14ac:dyDescent="0.25">
      <c r="A21" s="22" t="s">
        <v>220</v>
      </c>
      <c r="B21" s="14"/>
      <c r="C21" s="14"/>
      <c r="D21" s="14">
        <v>546206612</v>
      </c>
      <c r="E21" s="14">
        <v>574435103</v>
      </c>
      <c r="F21" s="14">
        <v>1120641715</v>
      </c>
      <c r="G21"/>
    </row>
    <row r="22" spans="1:7" ht="15" x14ac:dyDescent="0.25">
      <c r="A22" s="20" t="s">
        <v>223</v>
      </c>
      <c r="B22" s="23"/>
      <c r="C22" s="23">
        <v>-587430</v>
      </c>
      <c r="D22" s="23">
        <v>3239342</v>
      </c>
      <c r="E22" s="23">
        <v>1278917</v>
      </c>
      <c r="F22" s="23"/>
      <c r="G22"/>
    </row>
    <row r="23" spans="1:7" ht="15" x14ac:dyDescent="0.25">
      <c r="A23" s="22" t="s">
        <v>225</v>
      </c>
      <c r="B23" s="14"/>
      <c r="C23" s="14">
        <v>0</v>
      </c>
      <c r="D23" s="14">
        <v>546206612</v>
      </c>
      <c r="E23" s="14">
        <v>28228491</v>
      </c>
      <c r="F23" s="14"/>
      <c r="G23"/>
    </row>
    <row r="24" spans="1:7" ht="15" x14ac:dyDescent="0.25">
      <c r="A24" s="11" t="s">
        <v>30</v>
      </c>
      <c r="B24" s="12"/>
      <c r="C24" s="12"/>
      <c r="D24" s="12"/>
      <c r="E24" s="12"/>
      <c r="F24" s="12"/>
      <c r="G24"/>
    </row>
    <row r="25" spans="1:7" ht="15" x14ac:dyDescent="0.25">
      <c r="A25" s="21" t="s">
        <v>217</v>
      </c>
      <c r="B25" s="13">
        <v>8622678</v>
      </c>
      <c r="C25" s="13">
        <v>8051133</v>
      </c>
      <c r="D25" s="13">
        <v>9267295</v>
      </c>
      <c r="E25" s="13">
        <v>9237964</v>
      </c>
      <c r="F25" s="13">
        <v>35179070</v>
      </c>
      <c r="G25"/>
    </row>
    <row r="26" spans="1:7" ht="15" x14ac:dyDescent="0.25">
      <c r="A26" s="22" t="s">
        <v>220</v>
      </c>
      <c r="B26" s="14"/>
      <c r="C26" s="14"/>
      <c r="D26" s="14">
        <v>143057466</v>
      </c>
      <c r="E26" s="14">
        <v>136458765</v>
      </c>
      <c r="F26" s="14">
        <v>279516231</v>
      </c>
      <c r="G26"/>
    </row>
    <row r="27" spans="1:7" ht="15" x14ac:dyDescent="0.25">
      <c r="A27" s="20" t="s">
        <v>223</v>
      </c>
      <c r="B27" s="23"/>
      <c r="C27" s="23">
        <v>-571545</v>
      </c>
      <c r="D27" s="23">
        <v>1216162</v>
      </c>
      <c r="E27" s="23">
        <v>-29331</v>
      </c>
      <c r="F27" s="23"/>
      <c r="G27"/>
    </row>
    <row r="28" spans="1:7" ht="15" x14ac:dyDescent="0.25">
      <c r="A28" s="22" t="s">
        <v>225</v>
      </c>
      <c r="B28" s="14"/>
      <c r="C28" s="14">
        <v>0</v>
      </c>
      <c r="D28" s="14">
        <v>143057466</v>
      </c>
      <c r="E28" s="14">
        <v>-6598701</v>
      </c>
      <c r="F28" s="14"/>
      <c r="G28"/>
    </row>
    <row r="29" spans="1:7" ht="15" x14ac:dyDescent="0.25">
      <c r="A29" s="11" t="s">
        <v>71</v>
      </c>
      <c r="B29" s="12"/>
      <c r="C29" s="12"/>
      <c r="D29" s="12"/>
      <c r="E29" s="12"/>
      <c r="F29" s="12"/>
      <c r="G29"/>
    </row>
    <row r="30" spans="1:7" ht="15" x14ac:dyDescent="0.25">
      <c r="A30" s="21" t="s">
        <v>217</v>
      </c>
      <c r="B30" s="13">
        <v>5097612</v>
      </c>
      <c r="C30" s="13">
        <v>4808641</v>
      </c>
      <c r="D30" s="13">
        <v>5040241</v>
      </c>
      <c r="E30" s="13">
        <v>4652872</v>
      </c>
      <c r="F30" s="13">
        <v>19599366</v>
      </c>
      <c r="G30"/>
    </row>
    <row r="31" spans="1:7" ht="15" x14ac:dyDescent="0.25">
      <c r="A31" s="22" t="s">
        <v>220</v>
      </c>
      <c r="B31" s="14"/>
      <c r="C31" s="14"/>
      <c r="D31" s="14">
        <v>66683455</v>
      </c>
      <c r="E31" s="14">
        <v>63699399</v>
      </c>
      <c r="F31" s="14">
        <v>130382854</v>
      </c>
      <c r="G31"/>
    </row>
    <row r="32" spans="1:7" ht="15" x14ac:dyDescent="0.25">
      <c r="A32" s="20" t="s">
        <v>223</v>
      </c>
      <c r="B32" s="23"/>
      <c r="C32" s="23">
        <v>-288971</v>
      </c>
      <c r="D32" s="23">
        <v>231600</v>
      </c>
      <c r="E32" s="23">
        <v>-387369</v>
      </c>
      <c r="F32" s="23"/>
      <c r="G32"/>
    </row>
    <row r="33" spans="1:7" ht="15" x14ac:dyDescent="0.25">
      <c r="A33" s="22" t="s">
        <v>225</v>
      </c>
      <c r="B33" s="14"/>
      <c r="C33" s="14">
        <v>0</v>
      </c>
      <c r="D33" s="14">
        <v>66683455</v>
      </c>
      <c r="E33" s="14">
        <v>-2984056</v>
      </c>
      <c r="F33" s="14"/>
      <c r="G33"/>
    </row>
    <row r="34" spans="1:7" ht="15" x14ac:dyDescent="0.25">
      <c r="A34" s="11" t="s">
        <v>167</v>
      </c>
      <c r="B34" s="12"/>
      <c r="C34" s="12"/>
      <c r="D34" s="12"/>
      <c r="E34" s="12"/>
      <c r="F34" s="12"/>
      <c r="G34"/>
    </row>
    <row r="35" spans="1:7" ht="15" x14ac:dyDescent="0.25">
      <c r="A35" s="21" t="s">
        <v>217</v>
      </c>
      <c r="B35" s="13">
        <v>923138</v>
      </c>
      <c r="C35" s="13">
        <v>963057</v>
      </c>
      <c r="D35" s="13">
        <v>875899</v>
      </c>
      <c r="E35" s="13">
        <v>1011335</v>
      </c>
      <c r="F35" s="13">
        <v>3773429</v>
      </c>
      <c r="G35"/>
    </row>
    <row r="36" spans="1:7" ht="15" x14ac:dyDescent="0.25">
      <c r="A36" s="22" t="s">
        <v>220</v>
      </c>
      <c r="B36" s="14"/>
      <c r="C36" s="14"/>
      <c r="D36" s="14">
        <v>11271449</v>
      </c>
      <c r="E36" s="14">
        <v>13286422</v>
      </c>
      <c r="F36" s="14">
        <v>24557871</v>
      </c>
      <c r="G36"/>
    </row>
    <row r="37" spans="1:7" ht="15" x14ac:dyDescent="0.25">
      <c r="A37" s="20" t="s">
        <v>223</v>
      </c>
      <c r="B37" s="23"/>
      <c r="C37" s="23">
        <v>39919</v>
      </c>
      <c r="D37" s="23">
        <v>-87158</v>
      </c>
      <c r="E37" s="23">
        <v>135436</v>
      </c>
      <c r="F37" s="23"/>
      <c r="G37"/>
    </row>
    <row r="38" spans="1:7" ht="15" x14ac:dyDescent="0.25">
      <c r="A38" s="22" t="s">
        <v>225</v>
      </c>
      <c r="B38" s="14"/>
      <c r="C38" s="14">
        <v>0</v>
      </c>
      <c r="D38" s="14">
        <v>11271449</v>
      </c>
      <c r="E38" s="14">
        <v>2014973</v>
      </c>
      <c r="F38" s="14"/>
      <c r="G38"/>
    </row>
    <row r="39" spans="1:7" ht="15" x14ac:dyDescent="0.25">
      <c r="A39" s="11" t="s">
        <v>216</v>
      </c>
      <c r="B39" s="12"/>
      <c r="C39" s="12"/>
      <c r="D39" s="12"/>
      <c r="E39" s="12"/>
      <c r="F39" s="12"/>
      <c r="G39"/>
    </row>
    <row r="40" spans="1:7" ht="15" x14ac:dyDescent="0.25">
      <c r="A40" s="21" t="s">
        <v>217</v>
      </c>
      <c r="B40" s="13">
        <v>152001785</v>
      </c>
      <c r="C40" s="13">
        <v>149678977</v>
      </c>
      <c r="D40" s="13">
        <v>155354435</v>
      </c>
      <c r="E40" s="13"/>
      <c r="F40" s="13">
        <v>457035197</v>
      </c>
      <c r="G40"/>
    </row>
    <row r="41" spans="1:7" ht="15" x14ac:dyDescent="0.25">
      <c r="A41" s="22" t="s">
        <v>220</v>
      </c>
      <c r="B41" s="14"/>
      <c r="C41" s="14"/>
      <c r="D41" s="14">
        <v>2907492627</v>
      </c>
      <c r="E41" s="14"/>
      <c r="F41" s="14">
        <v>2907492627</v>
      </c>
      <c r="G41"/>
    </row>
    <row r="42" spans="1:7" ht="15" x14ac:dyDescent="0.25">
      <c r="A42" s="20" t="s">
        <v>223</v>
      </c>
      <c r="B42" s="23"/>
      <c r="C42" s="23">
        <v>-2322808</v>
      </c>
      <c r="D42" s="23">
        <v>5675458</v>
      </c>
      <c r="E42" s="23">
        <v>-155354435</v>
      </c>
      <c r="F42" s="23"/>
      <c r="G42"/>
    </row>
    <row r="43" spans="1:7" ht="15" x14ac:dyDescent="0.25">
      <c r="A43" s="22" t="s">
        <v>225</v>
      </c>
      <c r="B43" s="14"/>
      <c r="C43" s="14">
        <v>0</v>
      </c>
      <c r="D43" s="14">
        <v>2907492627</v>
      </c>
      <c r="E43" s="14">
        <v>-2907492627</v>
      </c>
      <c r="F43" s="14"/>
      <c r="G43"/>
    </row>
    <row r="44" spans="1:7" ht="15" x14ac:dyDescent="0.25">
      <c r="A44" s="10" t="s">
        <v>218</v>
      </c>
      <c r="B44" s="13">
        <v>304003570</v>
      </c>
      <c r="C44" s="13">
        <v>299357954</v>
      </c>
      <c r="D44" s="13">
        <v>310708870</v>
      </c>
      <c r="E44" s="13">
        <v>156462401</v>
      </c>
      <c r="F44" s="13">
        <v>1070532795</v>
      </c>
      <c r="G44"/>
    </row>
    <row r="45" spans="1:7" ht="15" x14ac:dyDescent="0.25">
      <c r="A45" s="10" t="s">
        <v>219</v>
      </c>
      <c r="B45" s="14"/>
      <c r="C45" s="14"/>
      <c r="D45" s="14">
        <v>5814985254</v>
      </c>
      <c r="E45" s="14">
        <v>3029212302</v>
      </c>
      <c r="F45" s="14">
        <v>8844197556</v>
      </c>
      <c r="G45"/>
    </row>
    <row r="46" spans="1:7" ht="15" x14ac:dyDescent="0.25">
      <c r="A46" s="10" t="s">
        <v>224</v>
      </c>
      <c r="B46" s="23"/>
      <c r="C46" s="23">
        <v>-4645616</v>
      </c>
      <c r="D46" s="23">
        <v>11350916</v>
      </c>
      <c r="E46" s="23">
        <v>-154246469</v>
      </c>
      <c r="F46" s="23"/>
      <c r="G46"/>
    </row>
    <row r="47" spans="1:7" ht="15" x14ac:dyDescent="0.25">
      <c r="A47" s="10" t="s">
        <v>226</v>
      </c>
      <c r="B47" s="14"/>
      <c r="C47" s="14">
        <v>0</v>
      </c>
      <c r="D47" s="14">
        <v>5814985254</v>
      </c>
      <c r="E47" s="14">
        <v>-2785772952</v>
      </c>
      <c r="F47" s="14"/>
      <c r="G47"/>
    </row>
    <row r="48" spans="1:7" ht="15" x14ac:dyDescent="0.25">
      <c r="A48"/>
      <c r="B48"/>
      <c r="C48"/>
      <c r="D48"/>
      <c r="E48"/>
      <c r="F48"/>
      <c r="G48"/>
    </row>
    <row r="49" spans="1:7" ht="15" x14ac:dyDescent="0.25">
      <c r="A49"/>
      <c r="B49"/>
      <c r="C49"/>
      <c r="D49"/>
      <c r="E49"/>
      <c r="F49"/>
      <c r="G49"/>
    </row>
    <row r="50" spans="1:7" ht="15" x14ac:dyDescent="0.25">
      <c r="A50"/>
      <c r="B50"/>
      <c r="C50"/>
      <c r="D50"/>
      <c r="E50"/>
      <c r="F50"/>
      <c r="G50"/>
    </row>
    <row r="51" spans="1:7" ht="15" x14ac:dyDescent="0.25">
      <c r="A51"/>
      <c r="B51"/>
      <c r="C51"/>
      <c r="D51"/>
      <c r="E51"/>
      <c r="F51"/>
      <c r="G51"/>
    </row>
    <row r="52" spans="1:7" ht="15" x14ac:dyDescent="0.25">
      <c r="A52"/>
      <c r="B52"/>
      <c r="C52"/>
      <c r="D52"/>
      <c r="E52"/>
      <c r="F52"/>
      <c r="G52"/>
    </row>
    <row r="53" spans="1:7" ht="15" x14ac:dyDescent="0.25">
      <c r="A53"/>
      <c r="B53"/>
      <c r="C53"/>
      <c r="D53"/>
      <c r="E53"/>
      <c r="F53"/>
      <c r="G53"/>
    </row>
    <row r="54" spans="1:7" ht="15" x14ac:dyDescent="0.25">
      <c r="A54"/>
      <c r="B54"/>
      <c r="C54"/>
      <c r="D54"/>
      <c r="E54"/>
      <c r="F54"/>
      <c r="G54"/>
    </row>
    <row r="55" spans="1:7" ht="15" x14ac:dyDescent="0.25">
      <c r="A55"/>
      <c r="B55"/>
      <c r="C55"/>
      <c r="D55"/>
      <c r="E55"/>
      <c r="F55"/>
      <c r="G55"/>
    </row>
    <row r="56" spans="1:7" ht="15" x14ac:dyDescent="0.25">
      <c r="A56"/>
      <c r="B56"/>
      <c r="C56"/>
      <c r="D56"/>
      <c r="E56"/>
      <c r="F56"/>
      <c r="G56"/>
    </row>
    <row r="57" spans="1:7" ht="15" x14ac:dyDescent="0.25">
      <c r="A57"/>
      <c r="B57"/>
      <c r="C57"/>
      <c r="D57"/>
      <c r="E57"/>
      <c r="F57"/>
      <c r="G57"/>
    </row>
    <row r="58" spans="1:7" ht="15" x14ac:dyDescent="0.25">
      <c r="A58"/>
      <c r="B58"/>
      <c r="C58"/>
      <c r="D58"/>
      <c r="E58"/>
      <c r="F58"/>
      <c r="G58"/>
    </row>
    <row r="59" spans="1:7" ht="15" x14ac:dyDescent="0.25">
      <c r="A59"/>
      <c r="B59"/>
      <c r="C59"/>
      <c r="D59"/>
      <c r="E59"/>
      <c r="F59"/>
      <c r="G59"/>
    </row>
    <row r="60" spans="1:7" ht="15" x14ac:dyDescent="0.25">
      <c r="A60"/>
      <c r="B60"/>
      <c r="C60"/>
      <c r="D60"/>
      <c r="E60"/>
      <c r="F60"/>
      <c r="G60"/>
    </row>
    <row r="61" spans="1:7" ht="15" x14ac:dyDescent="0.25">
      <c r="A61"/>
      <c r="B61"/>
      <c r="C61"/>
      <c r="D61"/>
      <c r="E61"/>
      <c r="F61"/>
      <c r="G61"/>
    </row>
    <row r="62" spans="1:7" ht="15" x14ac:dyDescent="0.25">
      <c r="A62"/>
      <c r="B62"/>
      <c r="C62"/>
      <c r="D62"/>
      <c r="E62"/>
      <c r="F62"/>
      <c r="G62"/>
    </row>
    <row r="63" spans="1:7" ht="15" x14ac:dyDescent="0.25">
      <c r="A63"/>
      <c r="B63"/>
      <c r="C63"/>
      <c r="D63"/>
      <c r="E63"/>
      <c r="F63"/>
      <c r="G63"/>
    </row>
    <row r="64" spans="1:7" ht="15" x14ac:dyDescent="0.25">
      <c r="A64"/>
      <c r="B64"/>
      <c r="C64"/>
      <c r="D64"/>
      <c r="E64"/>
      <c r="F64"/>
      <c r="G64"/>
    </row>
    <row r="65" spans="1:7" ht="15" x14ac:dyDescent="0.25">
      <c r="A65"/>
      <c r="B65"/>
      <c r="C65"/>
      <c r="D65"/>
      <c r="E65"/>
      <c r="F65"/>
      <c r="G65"/>
    </row>
    <row r="66" spans="1:7" ht="15" x14ac:dyDescent="0.25">
      <c r="A66"/>
      <c r="B66"/>
      <c r="C66"/>
      <c r="D66"/>
      <c r="E66"/>
      <c r="F66"/>
      <c r="G66"/>
    </row>
    <row r="67" spans="1:7" ht="15" x14ac:dyDescent="0.25">
      <c r="A67"/>
      <c r="B67"/>
      <c r="C67"/>
      <c r="D67"/>
      <c r="E67"/>
      <c r="F67"/>
      <c r="G67"/>
    </row>
    <row r="68" spans="1:7" ht="15" x14ac:dyDescent="0.25">
      <c r="A68"/>
      <c r="B68"/>
      <c r="C68"/>
      <c r="D68"/>
      <c r="E68"/>
      <c r="F68"/>
      <c r="G68"/>
    </row>
    <row r="69" spans="1:7" ht="15" x14ac:dyDescent="0.25">
      <c r="A69"/>
      <c r="B69"/>
      <c r="C69"/>
      <c r="D69"/>
      <c r="E69"/>
      <c r="F69"/>
      <c r="G69"/>
    </row>
    <row r="70" spans="1:7" ht="15" x14ac:dyDescent="0.25">
      <c r="A70"/>
      <c r="B70"/>
      <c r="C70"/>
      <c r="D70"/>
      <c r="E70"/>
      <c r="F70"/>
      <c r="G70"/>
    </row>
    <row r="71" spans="1:7" ht="15" x14ac:dyDescent="0.25">
      <c r="A71"/>
      <c r="B71"/>
      <c r="C71"/>
      <c r="D71"/>
      <c r="E71"/>
      <c r="F71"/>
      <c r="G71"/>
    </row>
    <row r="72" spans="1:7" ht="15" x14ac:dyDescent="0.25">
      <c r="A72"/>
      <c r="B72"/>
      <c r="C72"/>
      <c r="D72"/>
      <c r="E72"/>
      <c r="F72"/>
      <c r="G72"/>
    </row>
    <row r="73" spans="1:7" ht="15" x14ac:dyDescent="0.25">
      <c r="A73"/>
      <c r="B73"/>
      <c r="C73"/>
      <c r="D73"/>
      <c r="E73"/>
      <c r="F73"/>
      <c r="G73"/>
    </row>
    <row r="74" spans="1:7" ht="15" x14ac:dyDescent="0.25">
      <c r="A74"/>
      <c r="B74"/>
      <c r="C74"/>
      <c r="D74"/>
      <c r="E74"/>
      <c r="F74"/>
      <c r="G74"/>
    </row>
    <row r="75" spans="1:7" ht="15" x14ac:dyDescent="0.25">
      <c r="A75"/>
      <c r="B75"/>
      <c r="C75"/>
      <c r="D75"/>
      <c r="E75"/>
      <c r="F75"/>
      <c r="G75"/>
    </row>
    <row r="76" spans="1:7" ht="15" x14ac:dyDescent="0.25">
      <c r="A76"/>
      <c r="B76"/>
      <c r="C76"/>
      <c r="D76"/>
      <c r="E76"/>
      <c r="F76"/>
      <c r="G76"/>
    </row>
    <row r="77" spans="1:7" ht="15" x14ac:dyDescent="0.25">
      <c r="A77"/>
      <c r="B77"/>
      <c r="C77"/>
      <c r="D77"/>
      <c r="E77"/>
      <c r="F77"/>
      <c r="G77"/>
    </row>
    <row r="78" spans="1:7" ht="15" x14ac:dyDescent="0.25">
      <c r="A78"/>
      <c r="B78"/>
      <c r="C78"/>
      <c r="D78"/>
      <c r="E78"/>
      <c r="F78"/>
      <c r="G78"/>
    </row>
    <row r="79" spans="1:7" ht="15" x14ac:dyDescent="0.25">
      <c r="A79"/>
      <c r="B79"/>
      <c r="C79"/>
      <c r="D79"/>
      <c r="E79"/>
      <c r="F79"/>
      <c r="G79"/>
    </row>
    <row r="80" spans="1:7" ht="15" x14ac:dyDescent="0.25">
      <c r="A80"/>
      <c r="B80"/>
      <c r="C80"/>
      <c r="D80"/>
      <c r="E80"/>
      <c r="F80"/>
      <c r="G80"/>
    </row>
    <row r="81" spans="1:7" ht="15" x14ac:dyDescent="0.25">
      <c r="A81"/>
      <c r="B81"/>
      <c r="C81"/>
      <c r="D81"/>
      <c r="E81"/>
      <c r="F81"/>
      <c r="G81"/>
    </row>
    <row r="82" spans="1:7" ht="15" x14ac:dyDescent="0.25">
      <c r="A82"/>
      <c r="B82"/>
      <c r="C82"/>
      <c r="D82"/>
      <c r="E82"/>
      <c r="F82"/>
      <c r="G82"/>
    </row>
    <row r="83" spans="1:7" ht="15" x14ac:dyDescent="0.25">
      <c r="A83"/>
      <c r="B83"/>
      <c r="C83"/>
      <c r="D83"/>
      <c r="E83"/>
      <c r="F83"/>
      <c r="G83"/>
    </row>
    <row r="84" spans="1:7" ht="15" x14ac:dyDescent="0.25">
      <c r="A84"/>
      <c r="B84"/>
      <c r="C84"/>
      <c r="D84"/>
      <c r="E84"/>
      <c r="F84"/>
      <c r="G84"/>
    </row>
    <row r="85" spans="1:7" ht="15" x14ac:dyDescent="0.25">
      <c r="A85"/>
      <c r="B85"/>
      <c r="C85"/>
      <c r="D85"/>
      <c r="E85"/>
      <c r="F85"/>
      <c r="G85"/>
    </row>
    <row r="86" spans="1:7" ht="15" x14ac:dyDescent="0.25">
      <c r="A86"/>
      <c r="B86"/>
      <c r="C86"/>
      <c r="D86"/>
      <c r="E86"/>
      <c r="F86"/>
      <c r="G86"/>
    </row>
    <row r="87" spans="1:7" ht="15" x14ac:dyDescent="0.25">
      <c r="A87"/>
      <c r="B87"/>
      <c r="C87"/>
      <c r="D87"/>
      <c r="E87"/>
      <c r="F87"/>
      <c r="G87"/>
    </row>
    <row r="88" spans="1:7" ht="15" x14ac:dyDescent="0.25">
      <c r="A88"/>
      <c r="B88"/>
      <c r="C88"/>
      <c r="D88"/>
      <c r="E88"/>
      <c r="F88"/>
      <c r="G88"/>
    </row>
    <row r="89" spans="1:7" ht="15" x14ac:dyDescent="0.25">
      <c r="A89"/>
      <c r="B89"/>
      <c r="C89"/>
      <c r="D89"/>
      <c r="E89"/>
      <c r="F89"/>
      <c r="G89"/>
    </row>
    <row r="90" spans="1:7" ht="15" x14ac:dyDescent="0.25">
      <c r="A90"/>
      <c r="B90"/>
      <c r="C90"/>
      <c r="D90"/>
      <c r="E90"/>
      <c r="F90"/>
      <c r="G90"/>
    </row>
    <row r="91" spans="1:7" ht="15" x14ac:dyDescent="0.25">
      <c r="A91"/>
      <c r="B91"/>
      <c r="C91"/>
      <c r="D91"/>
      <c r="E91"/>
      <c r="F91"/>
      <c r="G91"/>
    </row>
    <row r="92" spans="1:7" ht="15" x14ac:dyDescent="0.25">
      <c r="A92"/>
      <c r="B92"/>
      <c r="C92"/>
      <c r="D92"/>
      <c r="E92"/>
      <c r="F92"/>
      <c r="G92"/>
    </row>
    <row r="93" spans="1:7" ht="15" x14ac:dyDescent="0.25">
      <c r="A93"/>
      <c r="B93"/>
      <c r="C93"/>
      <c r="D93"/>
      <c r="E93"/>
      <c r="F93"/>
      <c r="G93"/>
    </row>
    <row r="94" spans="1:7" ht="15" x14ac:dyDescent="0.25">
      <c r="A94"/>
      <c r="B94"/>
      <c r="C94"/>
      <c r="D94"/>
      <c r="E94"/>
      <c r="F94"/>
      <c r="G94"/>
    </row>
    <row r="95" spans="1:7" ht="15" x14ac:dyDescent="0.25">
      <c r="A95"/>
      <c r="B95"/>
      <c r="C95"/>
      <c r="D95"/>
      <c r="E95"/>
      <c r="F95"/>
      <c r="G95"/>
    </row>
    <row r="96" spans="1:7" ht="15" x14ac:dyDescent="0.25">
      <c r="A96"/>
      <c r="B96"/>
      <c r="C96"/>
      <c r="D96"/>
      <c r="E96"/>
      <c r="F96"/>
      <c r="G96"/>
    </row>
    <row r="97" spans="1:7" ht="15" x14ac:dyDescent="0.25">
      <c r="A97"/>
      <c r="B97"/>
      <c r="C97"/>
      <c r="D97"/>
      <c r="E97"/>
      <c r="F97"/>
      <c r="G97"/>
    </row>
    <row r="98" spans="1:7" ht="15" x14ac:dyDescent="0.25">
      <c r="A98"/>
      <c r="B98"/>
      <c r="C98"/>
      <c r="D98"/>
      <c r="E98"/>
      <c r="F98"/>
      <c r="G98"/>
    </row>
    <row r="99" spans="1:7" ht="15" x14ac:dyDescent="0.25">
      <c r="A99"/>
      <c r="B99"/>
      <c r="C99"/>
      <c r="D99"/>
      <c r="E99"/>
      <c r="F99"/>
      <c r="G99"/>
    </row>
    <row r="100" spans="1:7" ht="15" x14ac:dyDescent="0.25">
      <c r="A100"/>
      <c r="B100"/>
      <c r="C100"/>
      <c r="D100"/>
      <c r="E100"/>
      <c r="F100"/>
      <c r="G100"/>
    </row>
    <row r="101" spans="1:7" ht="15" x14ac:dyDescent="0.25">
      <c r="A101"/>
      <c r="B101"/>
      <c r="C101"/>
      <c r="D101"/>
      <c r="E101"/>
      <c r="F101"/>
      <c r="G101"/>
    </row>
    <row r="102" spans="1:7" ht="15" x14ac:dyDescent="0.25">
      <c r="A102"/>
      <c r="B102"/>
      <c r="C102"/>
      <c r="D102"/>
      <c r="E102"/>
      <c r="F102"/>
      <c r="G102"/>
    </row>
    <row r="103" spans="1:7" ht="15" x14ac:dyDescent="0.25">
      <c r="A103"/>
      <c r="B103"/>
      <c r="C103"/>
      <c r="D103"/>
      <c r="E103"/>
      <c r="F103"/>
      <c r="G103"/>
    </row>
    <row r="104" spans="1:7" ht="15" x14ac:dyDescent="0.25">
      <c r="A104"/>
      <c r="B104"/>
      <c r="C104"/>
      <c r="D104"/>
      <c r="E104"/>
      <c r="F104"/>
      <c r="G104"/>
    </row>
    <row r="105" spans="1:7" ht="15" x14ac:dyDescent="0.25">
      <c r="A105"/>
      <c r="B105"/>
      <c r="C105"/>
      <c r="D105"/>
      <c r="E105"/>
      <c r="F105"/>
      <c r="G105"/>
    </row>
    <row r="106" spans="1:7" ht="15" x14ac:dyDescent="0.25">
      <c r="A106"/>
      <c r="B106"/>
      <c r="C106"/>
      <c r="D106"/>
      <c r="E106"/>
      <c r="F106"/>
      <c r="G106"/>
    </row>
    <row r="107" spans="1:7" ht="15" x14ac:dyDescent="0.25">
      <c r="A107"/>
      <c r="B107"/>
      <c r="C107"/>
      <c r="D107"/>
      <c r="E107"/>
      <c r="F107"/>
      <c r="G107"/>
    </row>
    <row r="108" spans="1:7" ht="15" x14ac:dyDescent="0.25">
      <c r="A108"/>
      <c r="B108"/>
      <c r="C108"/>
      <c r="D108"/>
      <c r="E108"/>
      <c r="F108"/>
      <c r="G108"/>
    </row>
    <row r="109" spans="1:7" ht="15" x14ac:dyDescent="0.25">
      <c r="A109"/>
      <c r="B109"/>
      <c r="C109"/>
      <c r="D109"/>
      <c r="E109"/>
      <c r="F109"/>
      <c r="G109"/>
    </row>
    <row r="110" spans="1:7" ht="15" x14ac:dyDescent="0.25">
      <c r="A110"/>
      <c r="B110"/>
      <c r="C110"/>
      <c r="D110"/>
      <c r="E110"/>
      <c r="F110"/>
      <c r="G110"/>
    </row>
    <row r="111" spans="1:7" ht="15" x14ac:dyDescent="0.25">
      <c r="A111"/>
      <c r="B111"/>
      <c r="C111"/>
      <c r="D111"/>
      <c r="E111"/>
      <c r="F111"/>
      <c r="G111"/>
    </row>
    <row r="112" spans="1:7" ht="15" x14ac:dyDescent="0.25">
      <c r="A112"/>
      <c r="B112"/>
      <c r="C112"/>
      <c r="D112"/>
      <c r="E112"/>
      <c r="F112"/>
      <c r="G112"/>
    </row>
    <row r="113" spans="1:7" ht="15" x14ac:dyDescent="0.25">
      <c r="A113"/>
      <c r="B113"/>
      <c r="C113"/>
      <c r="D113"/>
      <c r="E113"/>
      <c r="F113"/>
      <c r="G113"/>
    </row>
    <row r="114" spans="1:7" ht="15" x14ac:dyDescent="0.25">
      <c r="A114"/>
      <c r="B114"/>
      <c r="C114"/>
      <c r="D114"/>
      <c r="E114"/>
      <c r="F114"/>
      <c r="G114"/>
    </row>
    <row r="115" spans="1:7" ht="15" x14ac:dyDescent="0.25">
      <c r="A115"/>
      <c r="B115"/>
      <c r="C115"/>
      <c r="D115"/>
      <c r="E115"/>
      <c r="F115"/>
      <c r="G115"/>
    </row>
    <row r="116" spans="1:7" ht="15" x14ac:dyDescent="0.25">
      <c r="A116"/>
      <c r="B116"/>
      <c r="C116"/>
      <c r="D116"/>
      <c r="E116"/>
      <c r="F116"/>
      <c r="G116"/>
    </row>
    <row r="117" spans="1:7" ht="15" x14ac:dyDescent="0.25">
      <c r="A117"/>
      <c r="B117"/>
      <c r="C117"/>
      <c r="D117"/>
      <c r="E117"/>
      <c r="F117"/>
      <c r="G117"/>
    </row>
    <row r="118" spans="1:7" ht="15" x14ac:dyDescent="0.25">
      <c r="A118"/>
      <c r="B118"/>
      <c r="C118"/>
      <c r="D118"/>
      <c r="E118"/>
      <c r="F118"/>
      <c r="G118"/>
    </row>
    <row r="119" spans="1:7" ht="15" x14ac:dyDescent="0.25">
      <c r="A119"/>
      <c r="B119"/>
      <c r="C119"/>
      <c r="D119"/>
      <c r="E119"/>
      <c r="F119"/>
      <c r="G119"/>
    </row>
    <row r="120" spans="1:7" ht="15" x14ac:dyDescent="0.25">
      <c r="A120"/>
      <c r="B120"/>
      <c r="C120"/>
      <c r="D120"/>
      <c r="E120"/>
      <c r="F120"/>
      <c r="G120"/>
    </row>
    <row r="121" spans="1:7" ht="15" x14ac:dyDescent="0.25">
      <c r="A121"/>
      <c r="B121"/>
      <c r="C121"/>
      <c r="D121"/>
      <c r="E121"/>
      <c r="F121"/>
      <c r="G121"/>
    </row>
    <row r="122" spans="1:7" ht="15" x14ac:dyDescent="0.25">
      <c r="A122"/>
      <c r="B122"/>
      <c r="C122"/>
      <c r="D122"/>
      <c r="E122"/>
      <c r="F122"/>
      <c r="G122"/>
    </row>
    <row r="123" spans="1:7" ht="15" x14ac:dyDescent="0.25">
      <c r="A123"/>
      <c r="B123"/>
      <c r="C123"/>
      <c r="D123"/>
      <c r="E123"/>
      <c r="F123"/>
      <c r="G123"/>
    </row>
    <row r="124" spans="1:7" ht="15" x14ac:dyDescent="0.25">
      <c r="A124"/>
      <c r="B124"/>
      <c r="C124"/>
      <c r="D124"/>
      <c r="E124"/>
      <c r="F124"/>
      <c r="G124"/>
    </row>
    <row r="125" spans="1:7" ht="15" x14ac:dyDescent="0.25">
      <c r="A125"/>
      <c r="B125"/>
      <c r="C125"/>
      <c r="D125"/>
      <c r="E125"/>
      <c r="F125"/>
      <c r="G125"/>
    </row>
    <row r="126" spans="1:7" ht="15" x14ac:dyDescent="0.25">
      <c r="A126"/>
      <c r="B126"/>
      <c r="C126"/>
      <c r="D126"/>
      <c r="E126"/>
      <c r="F126"/>
      <c r="G126"/>
    </row>
    <row r="127" spans="1:7" ht="15" x14ac:dyDescent="0.25">
      <c r="A127"/>
      <c r="B127"/>
      <c r="C127"/>
      <c r="D127"/>
      <c r="E127"/>
      <c r="F127"/>
      <c r="G127"/>
    </row>
    <row r="128" spans="1:7" ht="15" x14ac:dyDescent="0.25">
      <c r="A128"/>
      <c r="B128"/>
      <c r="C128"/>
      <c r="D128"/>
      <c r="E128"/>
      <c r="F128"/>
      <c r="G128"/>
    </row>
    <row r="129" spans="1:7" ht="15" x14ac:dyDescent="0.25">
      <c r="A129"/>
      <c r="B129"/>
      <c r="C129"/>
      <c r="D129"/>
      <c r="E129"/>
      <c r="F129"/>
      <c r="G129"/>
    </row>
    <row r="130" spans="1:7" ht="15" x14ac:dyDescent="0.25">
      <c r="A130"/>
      <c r="B130"/>
      <c r="C130"/>
      <c r="D130"/>
      <c r="E130"/>
      <c r="F130"/>
      <c r="G130"/>
    </row>
    <row r="131" spans="1:7" ht="15" x14ac:dyDescent="0.25">
      <c r="A131"/>
      <c r="B131"/>
      <c r="C131"/>
      <c r="D131"/>
      <c r="E131"/>
      <c r="F131"/>
      <c r="G131"/>
    </row>
    <row r="132" spans="1:7" ht="15" x14ac:dyDescent="0.25">
      <c r="A132"/>
      <c r="B132"/>
      <c r="C132"/>
      <c r="D132"/>
      <c r="E132"/>
      <c r="F132"/>
      <c r="G132"/>
    </row>
    <row r="133" spans="1:7" ht="15" x14ac:dyDescent="0.25">
      <c r="A133"/>
      <c r="B133"/>
      <c r="C133"/>
      <c r="D133"/>
      <c r="E133"/>
      <c r="F133"/>
      <c r="G133"/>
    </row>
    <row r="134" spans="1:7" ht="15" x14ac:dyDescent="0.25">
      <c r="A134"/>
      <c r="B134"/>
      <c r="C134"/>
      <c r="D134"/>
      <c r="E134"/>
      <c r="F134"/>
      <c r="G134"/>
    </row>
    <row r="135" spans="1:7" ht="15" x14ac:dyDescent="0.25">
      <c r="A135"/>
      <c r="B135"/>
      <c r="C135"/>
      <c r="D135"/>
      <c r="E135"/>
      <c r="F135"/>
      <c r="G135"/>
    </row>
    <row r="136" spans="1:7" ht="15" x14ac:dyDescent="0.25">
      <c r="A136"/>
      <c r="B136"/>
      <c r="C136"/>
      <c r="D136"/>
      <c r="E136"/>
      <c r="F136"/>
      <c r="G136"/>
    </row>
    <row r="137" spans="1:7" ht="15" x14ac:dyDescent="0.25">
      <c r="A137"/>
      <c r="B137"/>
      <c r="C137"/>
      <c r="D137"/>
      <c r="E137"/>
      <c r="F137"/>
      <c r="G137"/>
    </row>
    <row r="138" spans="1:7" ht="15" x14ac:dyDescent="0.25">
      <c r="A138"/>
      <c r="B138"/>
      <c r="C138"/>
      <c r="D138"/>
      <c r="E138"/>
      <c r="F138"/>
      <c r="G138"/>
    </row>
    <row r="139" spans="1:7" ht="15" x14ac:dyDescent="0.25">
      <c r="A139"/>
      <c r="B139"/>
      <c r="C139"/>
      <c r="D139"/>
      <c r="E139"/>
      <c r="F139"/>
      <c r="G139"/>
    </row>
    <row r="140" spans="1:7" ht="15" x14ac:dyDescent="0.25">
      <c r="A140"/>
      <c r="B140"/>
      <c r="C140"/>
      <c r="D140"/>
      <c r="E140"/>
      <c r="F140"/>
      <c r="G140"/>
    </row>
    <row r="141" spans="1:7" ht="15" x14ac:dyDescent="0.25">
      <c r="A141"/>
      <c r="B141"/>
      <c r="C141"/>
      <c r="D141"/>
      <c r="E141"/>
      <c r="F141"/>
      <c r="G141"/>
    </row>
    <row r="142" spans="1:7" ht="15" x14ac:dyDescent="0.25">
      <c r="A142"/>
      <c r="B142"/>
      <c r="C142"/>
      <c r="D142"/>
      <c r="E142"/>
      <c r="F142"/>
      <c r="G142"/>
    </row>
    <row r="143" spans="1:7" ht="15" x14ac:dyDescent="0.25">
      <c r="A143"/>
      <c r="B143"/>
      <c r="C143"/>
      <c r="D143"/>
      <c r="E143"/>
      <c r="F143"/>
      <c r="G143"/>
    </row>
    <row r="144" spans="1:7" ht="15" x14ac:dyDescent="0.25">
      <c r="A144"/>
      <c r="B144"/>
      <c r="C144"/>
      <c r="D144"/>
      <c r="E144"/>
      <c r="F144"/>
      <c r="G144"/>
    </row>
    <row r="145" spans="1:7" ht="15" x14ac:dyDescent="0.25">
      <c r="A145"/>
      <c r="B145"/>
      <c r="C145"/>
      <c r="D145"/>
      <c r="E145"/>
      <c r="F145"/>
      <c r="G145"/>
    </row>
    <row r="146" spans="1:7" ht="15" x14ac:dyDescent="0.25">
      <c r="A146"/>
      <c r="B146"/>
      <c r="C146"/>
      <c r="D146"/>
      <c r="E146"/>
      <c r="F146"/>
      <c r="G146"/>
    </row>
    <row r="147" spans="1:7" ht="15" x14ac:dyDescent="0.25">
      <c r="A147"/>
      <c r="B147"/>
      <c r="C147"/>
      <c r="D147"/>
      <c r="E147"/>
      <c r="F147"/>
      <c r="G147"/>
    </row>
    <row r="148" spans="1:7" ht="15" x14ac:dyDescent="0.25">
      <c r="A148"/>
      <c r="B148"/>
      <c r="C148"/>
      <c r="D148"/>
      <c r="E148"/>
      <c r="F148"/>
      <c r="G148"/>
    </row>
    <row r="149" spans="1:7" ht="15" x14ac:dyDescent="0.25">
      <c r="A149"/>
      <c r="B149"/>
      <c r="C149"/>
      <c r="D149"/>
      <c r="E149"/>
      <c r="F149"/>
      <c r="G149"/>
    </row>
    <row r="150" spans="1:7" ht="15" x14ac:dyDescent="0.25">
      <c r="A150"/>
      <c r="B150"/>
      <c r="C150"/>
      <c r="D150"/>
      <c r="E150"/>
      <c r="F150"/>
      <c r="G150"/>
    </row>
    <row r="151" spans="1:7" ht="15" x14ac:dyDescent="0.25">
      <c r="A151"/>
      <c r="B151"/>
      <c r="C151"/>
      <c r="D151"/>
      <c r="E151"/>
      <c r="F151"/>
      <c r="G151"/>
    </row>
    <row r="152" spans="1:7" ht="15" x14ac:dyDescent="0.25">
      <c r="A152"/>
      <c r="B152"/>
      <c r="C152"/>
      <c r="D152"/>
      <c r="E152"/>
      <c r="F152"/>
      <c r="G152"/>
    </row>
    <row r="153" spans="1:7" ht="15" x14ac:dyDescent="0.25">
      <c r="A153"/>
      <c r="B153"/>
      <c r="C153"/>
      <c r="D153"/>
      <c r="E153"/>
      <c r="F153"/>
      <c r="G153"/>
    </row>
    <row r="154" spans="1:7" ht="15" x14ac:dyDescent="0.25">
      <c r="A154"/>
      <c r="B154"/>
      <c r="C154"/>
      <c r="D154"/>
      <c r="E154"/>
      <c r="F154"/>
      <c r="G154"/>
    </row>
    <row r="155" spans="1:7" ht="15" x14ac:dyDescent="0.25">
      <c r="A155"/>
      <c r="B155"/>
      <c r="C155"/>
      <c r="D155"/>
      <c r="E155"/>
      <c r="F155"/>
      <c r="G155"/>
    </row>
    <row r="156" spans="1:7" ht="15" x14ac:dyDescent="0.25">
      <c r="A156"/>
      <c r="B156"/>
      <c r="C156"/>
      <c r="D156"/>
      <c r="E156"/>
      <c r="F156"/>
      <c r="G156"/>
    </row>
    <row r="157" spans="1:7" ht="15" x14ac:dyDescent="0.25">
      <c r="A157"/>
      <c r="B157"/>
      <c r="C157"/>
      <c r="D157"/>
      <c r="E157"/>
      <c r="F157"/>
      <c r="G157"/>
    </row>
    <row r="158" spans="1:7" ht="15" x14ac:dyDescent="0.25">
      <c r="A158"/>
      <c r="B158"/>
      <c r="C158"/>
      <c r="D158"/>
      <c r="E158"/>
      <c r="F158"/>
      <c r="G158"/>
    </row>
    <row r="159" spans="1:7" ht="15" x14ac:dyDescent="0.25">
      <c r="A159"/>
      <c r="B159"/>
      <c r="C159"/>
      <c r="D159"/>
      <c r="E159"/>
      <c r="F159"/>
      <c r="G159"/>
    </row>
    <row r="160" spans="1:7" ht="15" x14ac:dyDescent="0.25">
      <c r="A160"/>
      <c r="B160"/>
      <c r="C160"/>
      <c r="D160"/>
      <c r="E160"/>
      <c r="F160"/>
      <c r="G160"/>
    </row>
    <row r="161" spans="1:7" ht="15" x14ac:dyDescent="0.25">
      <c r="A161"/>
      <c r="B161"/>
      <c r="C161"/>
      <c r="D161"/>
      <c r="E161"/>
      <c r="F161"/>
      <c r="G161"/>
    </row>
    <row r="162" spans="1:7" ht="15" x14ac:dyDescent="0.25">
      <c r="A162"/>
      <c r="B162"/>
      <c r="C162"/>
      <c r="D162"/>
      <c r="E162"/>
      <c r="F162"/>
      <c r="G162"/>
    </row>
    <row r="163" spans="1:7" ht="15" x14ac:dyDescent="0.25">
      <c r="A163"/>
      <c r="B163"/>
      <c r="C163"/>
      <c r="D163"/>
      <c r="E163"/>
      <c r="F163"/>
      <c r="G163"/>
    </row>
    <row r="164" spans="1:7" ht="15" x14ac:dyDescent="0.25">
      <c r="A164"/>
      <c r="B164"/>
      <c r="C164"/>
      <c r="D164"/>
      <c r="E164"/>
      <c r="F164"/>
      <c r="G164"/>
    </row>
    <row r="165" spans="1:7" ht="15" x14ac:dyDescent="0.25">
      <c r="A165"/>
      <c r="B165"/>
      <c r="C165"/>
      <c r="D165"/>
      <c r="E165"/>
      <c r="F165"/>
      <c r="G165"/>
    </row>
    <row r="166" spans="1:7" ht="15" x14ac:dyDescent="0.25">
      <c r="A166"/>
      <c r="B166"/>
      <c r="C166"/>
      <c r="D166"/>
      <c r="E166"/>
      <c r="F166"/>
      <c r="G166"/>
    </row>
    <row r="167" spans="1:7" ht="15" x14ac:dyDescent="0.25">
      <c r="A167"/>
      <c r="B167"/>
      <c r="C167"/>
      <c r="D167"/>
      <c r="E167"/>
      <c r="F167"/>
      <c r="G167"/>
    </row>
    <row r="168" spans="1:7" ht="15" x14ac:dyDescent="0.25">
      <c r="A168"/>
      <c r="B168"/>
      <c r="C168"/>
      <c r="D168"/>
      <c r="E168"/>
      <c r="F168"/>
      <c r="G168"/>
    </row>
    <row r="169" spans="1:7" ht="15" x14ac:dyDescent="0.25">
      <c r="A169"/>
      <c r="B169"/>
      <c r="C169"/>
      <c r="D169"/>
      <c r="E169"/>
      <c r="F169"/>
      <c r="G169"/>
    </row>
    <row r="170" spans="1:7" ht="15" x14ac:dyDescent="0.25">
      <c r="A170"/>
      <c r="B170"/>
      <c r="C170"/>
      <c r="D170"/>
      <c r="E170"/>
      <c r="F170"/>
      <c r="G170"/>
    </row>
    <row r="171" spans="1:7" ht="15" x14ac:dyDescent="0.25">
      <c r="A171"/>
      <c r="B171"/>
      <c r="C171"/>
      <c r="D171"/>
      <c r="E171"/>
      <c r="F171"/>
      <c r="G171"/>
    </row>
    <row r="172" spans="1:7" ht="15" x14ac:dyDescent="0.25">
      <c r="A172"/>
      <c r="B172"/>
      <c r="C172"/>
      <c r="D172"/>
      <c r="E172"/>
      <c r="F172"/>
      <c r="G172"/>
    </row>
    <row r="173" spans="1:7" ht="15" x14ac:dyDescent="0.25">
      <c r="A173"/>
      <c r="B173"/>
      <c r="C173"/>
      <c r="D173"/>
      <c r="E173"/>
      <c r="F173"/>
      <c r="G173"/>
    </row>
    <row r="174" spans="1:7" ht="15" x14ac:dyDescent="0.25">
      <c r="A174"/>
      <c r="B174"/>
      <c r="C174"/>
      <c r="D174"/>
      <c r="E174"/>
      <c r="F174"/>
      <c r="G174"/>
    </row>
    <row r="175" spans="1:7" ht="15" x14ac:dyDescent="0.25">
      <c r="A175"/>
      <c r="B175"/>
      <c r="C175"/>
      <c r="D175"/>
      <c r="E175"/>
      <c r="F175"/>
      <c r="G175"/>
    </row>
    <row r="176" spans="1:7" ht="15" x14ac:dyDescent="0.25">
      <c r="A176"/>
      <c r="B176"/>
      <c r="C176"/>
      <c r="D176"/>
      <c r="E176"/>
      <c r="F176"/>
      <c r="G176"/>
    </row>
    <row r="177" spans="1:7" ht="15" x14ac:dyDescent="0.25">
      <c r="A177"/>
      <c r="B177"/>
      <c r="C177"/>
      <c r="D177"/>
      <c r="E177"/>
      <c r="F177"/>
      <c r="G177"/>
    </row>
    <row r="178" spans="1:7" ht="15" x14ac:dyDescent="0.25">
      <c r="A178"/>
      <c r="B178"/>
      <c r="C178"/>
      <c r="D178"/>
      <c r="E178"/>
      <c r="F178"/>
      <c r="G178"/>
    </row>
    <row r="179" spans="1:7" ht="15" x14ac:dyDescent="0.25">
      <c r="A179"/>
      <c r="B179"/>
      <c r="C179"/>
      <c r="D179"/>
      <c r="E179"/>
      <c r="F179"/>
      <c r="G179"/>
    </row>
    <row r="180" spans="1:7" ht="15" x14ac:dyDescent="0.25">
      <c r="A180"/>
      <c r="B180"/>
      <c r="C180"/>
      <c r="D180"/>
      <c r="E180"/>
      <c r="F180"/>
      <c r="G180"/>
    </row>
    <row r="181" spans="1:7" ht="15" x14ac:dyDescent="0.25">
      <c r="A181"/>
      <c r="B181"/>
      <c r="C181"/>
      <c r="D181"/>
      <c r="E181"/>
      <c r="F181"/>
      <c r="G181"/>
    </row>
    <row r="182" spans="1:7" ht="15" x14ac:dyDescent="0.25">
      <c r="A182"/>
      <c r="B182"/>
      <c r="C182"/>
      <c r="D182"/>
      <c r="E182"/>
      <c r="F182"/>
      <c r="G182"/>
    </row>
    <row r="183" spans="1:7" ht="15" x14ac:dyDescent="0.25">
      <c r="A183"/>
      <c r="B183"/>
      <c r="C183"/>
      <c r="D183"/>
      <c r="E183"/>
      <c r="F183"/>
      <c r="G183"/>
    </row>
    <row r="184" spans="1:7" ht="15" x14ac:dyDescent="0.25">
      <c r="A184"/>
      <c r="B184"/>
      <c r="C184"/>
      <c r="D184"/>
      <c r="E184"/>
      <c r="F184"/>
      <c r="G184"/>
    </row>
    <row r="185" spans="1:7" ht="15" x14ac:dyDescent="0.25">
      <c r="A185"/>
      <c r="B185"/>
      <c r="C185"/>
      <c r="D185"/>
      <c r="E185"/>
      <c r="F185"/>
      <c r="G185"/>
    </row>
    <row r="186" spans="1:7" ht="15" x14ac:dyDescent="0.25">
      <c r="A186"/>
      <c r="B186"/>
      <c r="C186"/>
      <c r="D186"/>
      <c r="E186"/>
      <c r="F186"/>
    </row>
    <row r="187" spans="1:7" ht="15" x14ac:dyDescent="0.25">
      <c r="A187"/>
      <c r="B187"/>
      <c r="C187"/>
      <c r="D187"/>
      <c r="E187"/>
      <c r="F187"/>
    </row>
    <row r="188" spans="1:7" ht="15" x14ac:dyDescent="0.25">
      <c r="A188"/>
      <c r="B188"/>
      <c r="C188"/>
      <c r="D188"/>
      <c r="E188"/>
      <c r="F188"/>
    </row>
    <row r="189" spans="1:7" ht="15" x14ac:dyDescent="0.25">
      <c r="A189"/>
      <c r="B189"/>
      <c r="C189"/>
      <c r="D189"/>
      <c r="E189"/>
      <c r="F189"/>
    </row>
    <row r="190" spans="1:7" ht="15" x14ac:dyDescent="0.25">
      <c r="A190"/>
      <c r="B190"/>
      <c r="C190"/>
      <c r="D190"/>
      <c r="E190"/>
      <c r="F190"/>
    </row>
    <row r="191" spans="1:7" ht="15" x14ac:dyDescent="0.25">
      <c r="A191"/>
      <c r="B191"/>
      <c r="C191"/>
      <c r="D191"/>
      <c r="E191"/>
      <c r="F191"/>
    </row>
    <row r="192" spans="1:7" ht="15" x14ac:dyDescent="0.25">
      <c r="A192"/>
      <c r="B192"/>
      <c r="C192"/>
      <c r="D192"/>
      <c r="E192"/>
      <c r="F192"/>
    </row>
    <row r="193" spans="1:6" ht="15" x14ac:dyDescent="0.25">
      <c r="A193"/>
      <c r="B193"/>
      <c r="C193"/>
      <c r="D193"/>
      <c r="E193"/>
      <c r="F193"/>
    </row>
    <row r="194" spans="1:6" ht="15" x14ac:dyDescent="0.25">
      <c r="A194"/>
      <c r="B194"/>
      <c r="C194"/>
      <c r="D194"/>
      <c r="E194"/>
      <c r="F194"/>
    </row>
    <row r="195" spans="1:6" ht="15" x14ac:dyDescent="0.25">
      <c r="A195"/>
      <c r="B195"/>
      <c r="C195"/>
      <c r="D195"/>
      <c r="E195"/>
      <c r="F195"/>
    </row>
    <row r="196" spans="1:6" ht="15" x14ac:dyDescent="0.25">
      <c r="A196"/>
      <c r="B196"/>
      <c r="C196"/>
      <c r="D196"/>
      <c r="E196"/>
      <c r="F196"/>
    </row>
    <row r="197" spans="1:6" ht="15" x14ac:dyDescent="0.25">
      <c r="A197"/>
      <c r="B197"/>
      <c r="C197"/>
      <c r="D197"/>
      <c r="E197"/>
      <c r="F197"/>
    </row>
    <row r="198" spans="1:6" ht="15" x14ac:dyDescent="0.25">
      <c r="A198"/>
      <c r="B198"/>
      <c r="C198"/>
      <c r="D198"/>
      <c r="E198"/>
      <c r="F198"/>
    </row>
    <row r="199" spans="1:6" ht="15" x14ac:dyDescent="0.25">
      <c r="A199"/>
      <c r="B199"/>
      <c r="C199"/>
      <c r="D199"/>
      <c r="E199"/>
      <c r="F199"/>
    </row>
    <row r="200" spans="1:6" ht="15" x14ac:dyDescent="0.25">
      <c r="A200"/>
      <c r="B200"/>
      <c r="C200"/>
      <c r="D200"/>
      <c r="E200"/>
      <c r="F200"/>
    </row>
    <row r="201" spans="1:6" ht="15" x14ac:dyDescent="0.25">
      <c r="A201"/>
      <c r="B201"/>
      <c r="C201"/>
      <c r="D201"/>
      <c r="E201"/>
      <c r="F201"/>
    </row>
    <row r="202" spans="1:6" ht="15" x14ac:dyDescent="0.25">
      <c r="A202"/>
      <c r="B202"/>
      <c r="C202"/>
      <c r="D202"/>
      <c r="E202"/>
      <c r="F202"/>
    </row>
    <row r="203" spans="1:6" ht="15" x14ac:dyDescent="0.25">
      <c r="A203"/>
      <c r="B203"/>
      <c r="C203"/>
      <c r="D203"/>
      <c r="E203"/>
      <c r="F203"/>
    </row>
    <row r="204" spans="1:6" ht="15" x14ac:dyDescent="0.25">
      <c r="A204"/>
      <c r="B204"/>
      <c r="C204"/>
      <c r="D204"/>
      <c r="E204"/>
      <c r="F204"/>
    </row>
    <row r="205" spans="1:6" ht="15" x14ac:dyDescent="0.25">
      <c r="A205"/>
      <c r="B205"/>
      <c r="C205"/>
      <c r="D205"/>
      <c r="E205"/>
      <c r="F205"/>
    </row>
    <row r="206" spans="1:6" ht="15" x14ac:dyDescent="0.25">
      <c r="A206"/>
      <c r="B206"/>
      <c r="C206"/>
      <c r="D206"/>
      <c r="E206"/>
      <c r="F206"/>
    </row>
    <row r="207" spans="1:6" ht="15" x14ac:dyDescent="0.25">
      <c r="A207"/>
      <c r="B207"/>
      <c r="C207"/>
      <c r="D207"/>
      <c r="E207"/>
      <c r="F207"/>
    </row>
    <row r="208" spans="1:6" ht="15" x14ac:dyDescent="0.25">
      <c r="A208"/>
      <c r="B208"/>
      <c r="C208"/>
      <c r="D208"/>
      <c r="E208"/>
      <c r="F208"/>
    </row>
    <row r="209" spans="1:6" ht="15" x14ac:dyDescent="0.25">
      <c r="A209"/>
      <c r="B209"/>
      <c r="C209"/>
      <c r="D209"/>
      <c r="E209"/>
      <c r="F209"/>
    </row>
    <row r="210" spans="1:6" ht="15" x14ac:dyDescent="0.25">
      <c r="A210"/>
      <c r="B210"/>
      <c r="C210"/>
      <c r="D210"/>
      <c r="E210"/>
      <c r="F210"/>
    </row>
    <row r="211" spans="1:6" ht="15" x14ac:dyDescent="0.25">
      <c r="A211"/>
      <c r="B211"/>
      <c r="C211"/>
      <c r="D211"/>
      <c r="E211"/>
      <c r="F211"/>
    </row>
    <row r="212" spans="1:6" ht="15" x14ac:dyDescent="0.25">
      <c r="A212"/>
      <c r="B212"/>
      <c r="C212"/>
      <c r="D212"/>
      <c r="E212"/>
      <c r="F212"/>
    </row>
    <row r="213" spans="1:6" ht="15" x14ac:dyDescent="0.25">
      <c r="A213"/>
      <c r="B213"/>
      <c r="C213"/>
      <c r="D213"/>
      <c r="E213"/>
      <c r="F213"/>
    </row>
    <row r="214" spans="1:6" ht="15" x14ac:dyDescent="0.25">
      <c r="A214"/>
      <c r="B214"/>
      <c r="C214"/>
      <c r="D214"/>
      <c r="E214"/>
      <c r="F214"/>
    </row>
    <row r="215" spans="1:6" ht="15" x14ac:dyDescent="0.25">
      <c r="A215"/>
      <c r="B215"/>
      <c r="C215"/>
      <c r="D215"/>
      <c r="E215"/>
      <c r="F215"/>
    </row>
    <row r="216" spans="1:6" ht="15" x14ac:dyDescent="0.25">
      <c r="A216"/>
      <c r="B216"/>
      <c r="C216"/>
      <c r="D216"/>
      <c r="E216"/>
      <c r="F216"/>
    </row>
    <row r="217" spans="1:6" ht="15" x14ac:dyDescent="0.25">
      <c r="A217"/>
      <c r="B217"/>
      <c r="C217"/>
      <c r="D217"/>
      <c r="E217"/>
      <c r="F217"/>
    </row>
    <row r="218" spans="1:6" ht="15" x14ac:dyDescent="0.25">
      <c r="A218"/>
      <c r="B218"/>
      <c r="C218"/>
      <c r="D218"/>
      <c r="E218"/>
      <c r="F218"/>
    </row>
    <row r="219" spans="1:6" ht="15" x14ac:dyDescent="0.25">
      <c r="A219"/>
      <c r="B219"/>
      <c r="C219"/>
      <c r="D219"/>
      <c r="E219"/>
      <c r="F219"/>
    </row>
    <row r="220" spans="1:6" ht="15" x14ac:dyDescent="0.25">
      <c r="A220"/>
      <c r="B220"/>
      <c r="C220"/>
      <c r="D220"/>
      <c r="E220"/>
      <c r="F220"/>
    </row>
    <row r="221" spans="1:6" ht="15" x14ac:dyDescent="0.25">
      <c r="A221"/>
      <c r="B221"/>
      <c r="C221"/>
      <c r="D221"/>
      <c r="E221"/>
      <c r="F221"/>
    </row>
    <row r="222" spans="1:6" ht="15" x14ac:dyDescent="0.25">
      <c r="A222"/>
      <c r="B222"/>
      <c r="C222"/>
      <c r="D222"/>
      <c r="E222"/>
      <c r="F222"/>
    </row>
    <row r="223" spans="1:6" ht="15" x14ac:dyDescent="0.25">
      <c r="A223"/>
      <c r="B223"/>
      <c r="C223"/>
      <c r="D223"/>
      <c r="E223"/>
      <c r="F223"/>
    </row>
    <row r="224" spans="1:6" ht="15" x14ac:dyDescent="0.25">
      <c r="A224"/>
      <c r="B224"/>
      <c r="C224"/>
      <c r="D224"/>
      <c r="E224"/>
      <c r="F224"/>
    </row>
    <row r="225" spans="1:6" ht="15" x14ac:dyDescent="0.25">
      <c r="A225"/>
      <c r="B225"/>
      <c r="C225"/>
      <c r="D225"/>
      <c r="E225"/>
      <c r="F225"/>
    </row>
    <row r="226" spans="1:6" ht="15" x14ac:dyDescent="0.25">
      <c r="A226"/>
      <c r="B226"/>
      <c r="C226"/>
      <c r="D226"/>
      <c r="E226"/>
      <c r="F226"/>
    </row>
    <row r="227" spans="1:6" ht="15" x14ac:dyDescent="0.25">
      <c r="A227"/>
      <c r="B227"/>
      <c r="C227"/>
      <c r="D227"/>
      <c r="E227"/>
      <c r="F227"/>
    </row>
    <row r="228" spans="1:6" ht="15" x14ac:dyDescent="0.25">
      <c r="A228"/>
      <c r="B228"/>
      <c r="C228"/>
      <c r="D228"/>
      <c r="E228"/>
      <c r="F228"/>
    </row>
    <row r="229" spans="1:6" ht="15" x14ac:dyDescent="0.25">
      <c r="A229"/>
      <c r="B229"/>
      <c r="C229"/>
      <c r="D229"/>
      <c r="E229"/>
      <c r="F229"/>
    </row>
    <row r="230" spans="1:6" ht="15" x14ac:dyDescent="0.25">
      <c r="A230"/>
      <c r="B230"/>
      <c r="C230"/>
      <c r="D230"/>
      <c r="E230"/>
      <c r="F230"/>
    </row>
    <row r="231" spans="1:6" ht="15" x14ac:dyDescent="0.25">
      <c r="A231"/>
      <c r="B231"/>
      <c r="C231"/>
      <c r="D231"/>
      <c r="E231"/>
      <c r="F231"/>
    </row>
    <row r="232" spans="1:6" ht="15" x14ac:dyDescent="0.25">
      <c r="A232"/>
      <c r="B232"/>
      <c r="C232"/>
      <c r="D232"/>
      <c r="E232"/>
      <c r="F232"/>
    </row>
    <row r="233" spans="1:6" ht="15" x14ac:dyDescent="0.25">
      <c r="A233"/>
      <c r="B233"/>
      <c r="C233"/>
      <c r="D233"/>
      <c r="E233"/>
      <c r="F233"/>
    </row>
    <row r="234" spans="1:6" ht="15" x14ac:dyDescent="0.25">
      <c r="A234"/>
      <c r="B234"/>
      <c r="C234"/>
      <c r="D234"/>
      <c r="E234"/>
      <c r="F234"/>
    </row>
    <row r="235" spans="1:6" ht="15" x14ac:dyDescent="0.25">
      <c r="A235"/>
      <c r="B235"/>
      <c r="C235"/>
      <c r="D235"/>
      <c r="E235"/>
      <c r="F235"/>
    </row>
    <row r="236" spans="1:6" ht="15" x14ac:dyDescent="0.25">
      <c r="A236"/>
      <c r="B236"/>
      <c r="C236"/>
      <c r="D236"/>
      <c r="E236"/>
      <c r="F236"/>
    </row>
    <row r="237" spans="1:6" ht="15" x14ac:dyDescent="0.25">
      <c r="A237"/>
      <c r="B237"/>
      <c r="C237"/>
      <c r="D237"/>
      <c r="E237"/>
      <c r="F237"/>
    </row>
    <row r="238" spans="1:6" ht="15" x14ac:dyDescent="0.25">
      <c r="A238"/>
      <c r="B238"/>
      <c r="C238"/>
      <c r="D238"/>
      <c r="E238"/>
      <c r="F238"/>
    </row>
    <row r="239" spans="1:6" ht="15" x14ac:dyDescent="0.25">
      <c r="A239"/>
      <c r="B239"/>
      <c r="C239"/>
      <c r="D239"/>
      <c r="E239"/>
      <c r="F239"/>
    </row>
    <row r="240" spans="1:6" ht="15" x14ac:dyDescent="0.25">
      <c r="A240"/>
      <c r="B240"/>
      <c r="C240"/>
      <c r="D240"/>
      <c r="E240"/>
      <c r="F240"/>
    </row>
    <row r="241" spans="1:6" ht="15" x14ac:dyDescent="0.25">
      <c r="A241"/>
      <c r="B241"/>
      <c r="C241"/>
      <c r="D241"/>
      <c r="E241"/>
      <c r="F241"/>
    </row>
    <row r="242" spans="1:6" ht="15" x14ac:dyDescent="0.25">
      <c r="A242"/>
      <c r="B242"/>
      <c r="C242"/>
      <c r="D242"/>
      <c r="E242"/>
      <c r="F242"/>
    </row>
    <row r="243" spans="1:6" ht="15" x14ac:dyDescent="0.25">
      <c r="A243"/>
      <c r="B243"/>
      <c r="C243"/>
      <c r="D243"/>
      <c r="E243"/>
      <c r="F243"/>
    </row>
    <row r="244" spans="1:6" ht="15" x14ac:dyDescent="0.25">
      <c r="A244"/>
      <c r="B244"/>
      <c r="C244"/>
      <c r="D244"/>
      <c r="E244"/>
      <c r="F244"/>
    </row>
    <row r="245" spans="1:6" ht="15" x14ac:dyDescent="0.25">
      <c r="A245"/>
      <c r="B245"/>
      <c r="C245"/>
      <c r="D245"/>
      <c r="E245"/>
      <c r="F245"/>
    </row>
    <row r="246" spans="1:6" ht="15" x14ac:dyDescent="0.25">
      <c r="A246"/>
      <c r="B246"/>
      <c r="C246"/>
      <c r="D246"/>
      <c r="E246"/>
      <c r="F246"/>
    </row>
    <row r="247" spans="1:6" ht="15" x14ac:dyDescent="0.25">
      <c r="A247"/>
      <c r="B247"/>
      <c r="C247"/>
      <c r="D247"/>
      <c r="E247"/>
      <c r="F247"/>
    </row>
    <row r="248" spans="1:6" ht="15" x14ac:dyDescent="0.25">
      <c r="A248"/>
      <c r="B248"/>
      <c r="C248"/>
      <c r="D248"/>
      <c r="E248"/>
      <c r="F248"/>
    </row>
    <row r="249" spans="1:6" ht="15" x14ac:dyDescent="0.25">
      <c r="A249"/>
      <c r="B249"/>
      <c r="C249"/>
      <c r="D249"/>
      <c r="E249"/>
      <c r="F249"/>
    </row>
    <row r="250" spans="1:6" ht="15" x14ac:dyDescent="0.25">
      <c r="A250"/>
      <c r="B250"/>
      <c r="C250"/>
      <c r="D250"/>
      <c r="E250"/>
      <c r="F250"/>
    </row>
    <row r="251" spans="1:6" ht="15" x14ac:dyDescent="0.25">
      <c r="A251"/>
      <c r="B251"/>
      <c r="C251"/>
      <c r="D251"/>
      <c r="E251"/>
      <c r="F251"/>
    </row>
    <row r="252" spans="1:6" ht="15" x14ac:dyDescent="0.25">
      <c r="A252"/>
      <c r="B252"/>
      <c r="C252"/>
      <c r="D252"/>
      <c r="E252"/>
      <c r="F252"/>
    </row>
    <row r="253" spans="1:6" ht="15" x14ac:dyDescent="0.25">
      <c r="A253"/>
      <c r="B253"/>
      <c r="C253"/>
      <c r="D253"/>
      <c r="E253"/>
      <c r="F253"/>
    </row>
    <row r="254" spans="1:6" ht="15" x14ac:dyDescent="0.25">
      <c r="A254"/>
      <c r="B254"/>
      <c r="C254"/>
      <c r="D254"/>
      <c r="E254"/>
      <c r="F254"/>
    </row>
    <row r="255" spans="1:6" ht="15" x14ac:dyDescent="0.25">
      <c r="A255"/>
      <c r="B255"/>
      <c r="C255"/>
      <c r="D255"/>
      <c r="E255"/>
      <c r="F255"/>
    </row>
    <row r="256" spans="1:6" ht="15" x14ac:dyDescent="0.25">
      <c r="A256"/>
      <c r="B256"/>
      <c r="C256"/>
      <c r="D256"/>
      <c r="E256"/>
      <c r="F256"/>
    </row>
    <row r="257" spans="1:6" ht="15" x14ac:dyDescent="0.25">
      <c r="A257"/>
      <c r="B257"/>
      <c r="C257"/>
      <c r="D257"/>
      <c r="E257"/>
      <c r="F257"/>
    </row>
    <row r="258" spans="1:6" ht="15" x14ac:dyDescent="0.25">
      <c r="A258"/>
      <c r="B258"/>
      <c r="C258"/>
      <c r="D258"/>
      <c r="E258"/>
      <c r="F258"/>
    </row>
    <row r="259" spans="1:6" ht="15" x14ac:dyDescent="0.25">
      <c r="A259"/>
      <c r="B259"/>
      <c r="C259"/>
      <c r="D259"/>
      <c r="E259"/>
      <c r="F259"/>
    </row>
    <row r="260" spans="1:6" ht="15" x14ac:dyDescent="0.25">
      <c r="A260"/>
      <c r="B260"/>
      <c r="C260"/>
      <c r="D260"/>
      <c r="E260"/>
      <c r="F260"/>
    </row>
    <row r="261" spans="1:6" ht="15" x14ac:dyDescent="0.25">
      <c r="A261"/>
      <c r="B261"/>
      <c r="C261"/>
      <c r="D261"/>
      <c r="E261"/>
      <c r="F261"/>
    </row>
    <row r="262" spans="1:6" ht="15" x14ac:dyDescent="0.25">
      <c r="A262"/>
      <c r="B262"/>
      <c r="C262"/>
      <c r="D262"/>
      <c r="E262"/>
      <c r="F262"/>
    </row>
    <row r="263" spans="1:6" ht="15" x14ac:dyDescent="0.25">
      <c r="A263"/>
      <c r="B263"/>
      <c r="C263"/>
      <c r="D263"/>
      <c r="E263"/>
      <c r="F263"/>
    </row>
    <row r="264" spans="1:6" ht="15" x14ac:dyDescent="0.25">
      <c r="A264"/>
      <c r="B264"/>
      <c r="C264"/>
      <c r="D264"/>
      <c r="E264"/>
      <c r="F264"/>
    </row>
    <row r="265" spans="1:6" ht="15" x14ac:dyDescent="0.25">
      <c r="A265"/>
      <c r="B265"/>
      <c r="C265"/>
      <c r="D265"/>
      <c r="E265"/>
      <c r="F265"/>
    </row>
    <row r="266" spans="1:6" ht="15" x14ac:dyDescent="0.25">
      <c r="A266"/>
      <c r="B266"/>
      <c r="C266"/>
      <c r="D266"/>
      <c r="E266"/>
      <c r="F266"/>
    </row>
    <row r="267" spans="1:6" ht="15" x14ac:dyDescent="0.25">
      <c r="A267"/>
      <c r="B267"/>
      <c r="C267"/>
      <c r="D267"/>
      <c r="E267"/>
      <c r="F267"/>
    </row>
    <row r="268" spans="1:6" ht="15" x14ac:dyDescent="0.25">
      <c r="A268"/>
      <c r="B268"/>
      <c r="C268"/>
      <c r="D268"/>
      <c r="E268"/>
      <c r="F268"/>
    </row>
    <row r="269" spans="1:6" ht="15" x14ac:dyDescent="0.25">
      <c r="A269"/>
      <c r="B269"/>
      <c r="C269"/>
      <c r="D269"/>
      <c r="E269"/>
      <c r="F269"/>
    </row>
    <row r="270" spans="1:6" ht="15" x14ac:dyDescent="0.25">
      <c r="A270"/>
      <c r="B270"/>
      <c r="C270"/>
      <c r="D270"/>
      <c r="E270"/>
      <c r="F270"/>
    </row>
    <row r="271" spans="1:6" ht="15" x14ac:dyDescent="0.25">
      <c r="A271"/>
      <c r="B271"/>
      <c r="C271"/>
      <c r="D271"/>
      <c r="E271"/>
      <c r="F271"/>
    </row>
    <row r="272" spans="1:6" ht="15" x14ac:dyDescent="0.25">
      <c r="A272"/>
      <c r="B272"/>
      <c r="C272"/>
      <c r="D272"/>
      <c r="E272"/>
      <c r="F272"/>
    </row>
    <row r="273" spans="1:6" ht="15" x14ac:dyDescent="0.25">
      <c r="A273"/>
      <c r="B273"/>
      <c r="C273"/>
      <c r="D273"/>
      <c r="E273"/>
      <c r="F273"/>
    </row>
    <row r="274" spans="1:6" ht="15" x14ac:dyDescent="0.25">
      <c r="A274"/>
      <c r="B274"/>
      <c r="C274"/>
      <c r="D274"/>
      <c r="E274"/>
      <c r="F274"/>
    </row>
    <row r="275" spans="1:6" ht="15" x14ac:dyDescent="0.25">
      <c r="A275"/>
      <c r="B275"/>
      <c r="C275"/>
      <c r="D275"/>
      <c r="E275"/>
      <c r="F275"/>
    </row>
    <row r="276" spans="1:6" ht="15" x14ac:dyDescent="0.25">
      <c r="A276"/>
      <c r="B276"/>
      <c r="C276"/>
      <c r="D276"/>
      <c r="E276"/>
      <c r="F276"/>
    </row>
    <row r="277" spans="1:6" ht="15" x14ac:dyDescent="0.25">
      <c r="A277"/>
      <c r="B277"/>
      <c r="C277"/>
      <c r="D277"/>
      <c r="E277"/>
      <c r="F277"/>
    </row>
    <row r="278" spans="1:6" ht="15" x14ac:dyDescent="0.25">
      <c r="A278"/>
      <c r="B278"/>
      <c r="C278"/>
      <c r="D278"/>
      <c r="E278"/>
      <c r="F278"/>
    </row>
    <row r="279" spans="1:6" ht="15" x14ac:dyDescent="0.25">
      <c r="A279"/>
      <c r="B279"/>
      <c r="C279"/>
      <c r="D279"/>
      <c r="E279"/>
      <c r="F279"/>
    </row>
    <row r="280" spans="1:6" ht="15" x14ac:dyDescent="0.25">
      <c r="A280"/>
      <c r="B280"/>
      <c r="C280"/>
      <c r="D280"/>
      <c r="E280"/>
      <c r="F280"/>
    </row>
    <row r="281" spans="1:6" ht="15" x14ac:dyDescent="0.25">
      <c r="A281"/>
      <c r="B281"/>
      <c r="C281"/>
      <c r="D281"/>
      <c r="E281"/>
      <c r="F281"/>
    </row>
    <row r="282" spans="1:6" ht="15" x14ac:dyDescent="0.25">
      <c r="A282"/>
      <c r="B282"/>
      <c r="C282"/>
      <c r="D282"/>
      <c r="E282"/>
      <c r="F282"/>
    </row>
    <row r="283" spans="1:6" ht="15" x14ac:dyDescent="0.25">
      <c r="A283"/>
      <c r="B283"/>
      <c r="C283"/>
      <c r="D283"/>
      <c r="E283"/>
      <c r="F283"/>
    </row>
    <row r="284" spans="1:6" ht="15" x14ac:dyDescent="0.25">
      <c r="A284"/>
      <c r="B284"/>
      <c r="C284"/>
      <c r="D284"/>
      <c r="E284"/>
      <c r="F284"/>
    </row>
    <row r="285" spans="1:6" ht="15" x14ac:dyDescent="0.25">
      <c r="A285"/>
      <c r="B285"/>
      <c r="C285"/>
      <c r="D285"/>
      <c r="E285"/>
      <c r="F285"/>
    </row>
    <row r="286" spans="1:6" ht="15" x14ac:dyDescent="0.25">
      <c r="A286"/>
      <c r="B286"/>
      <c r="C286"/>
      <c r="D286"/>
      <c r="E286"/>
      <c r="F286"/>
    </row>
    <row r="287" spans="1:6" ht="15" x14ac:dyDescent="0.25">
      <c r="A287"/>
      <c r="B287"/>
      <c r="C287"/>
      <c r="D287"/>
      <c r="E287"/>
      <c r="F287"/>
    </row>
    <row r="288" spans="1:6" ht="15" x14ac:dyDescent="0.25">
      <c r="A288"/>
      <c r="B288"/>
      <c r="C288"/>
      <c r="D288"/>
      <c r="E288"/>
      <c r="F288"/>
    </row>
    <row r="289" spans="1:6" ht="15" x14ac:dyDescent="0.25">
      <c r="A289"/>
      <c r="B289"/>
      <c r="C289"/>
      <c r="D289"/>
      <c r="E289"/>
      <c r="F289"/>
    </row>
    <row r="290" spans="1:6" ht="15" x14ac:dyDescent="0.25">
      <c r="A290"/>
      <c r="B290"/>
      <c r="C290"/>
      <c r="D290"/>
      <c r="E290"/>
      <c r="F290"/>
    </row>
    <row r="291" spans="1:6" ht="15" x14ac:dyDescent="0.25">
      <c r="A291"/>
      <c r="B291"/>
      <c r="C291"/>
      <c r="D291"/>
      <c r="E291"/>
      <c r="F291"/>
    </row>
    <row r="292" spans="1:6" ht="15" x14ac:dyDescent="0.25">
      <c r="A292"/>
      <c r="B292"/>
      <c r="C292"/>
      <c r="D292"/>
      <c r="E292"/>
      <c r="F292"/>
    </row>
    <row r="293" spans="1:6" ht="15" x14ac:dyDescent="0.25">
      <c r="A293"/>
      <c r="B293"/>
      <c r="C293"/>
      <c r="D293"/>
      <c r="E293"/>
      <c r="F293"/>
    </row>
    <row r="294" spans="1:6" ht="15" x14ac:dyDescent="0.25">
      <c r="A294"/>
      <c r="B294"/>
      <c r="C294"/>
      <c r="D294"/>
      <c r="E294"/>
      <c r="F294"/>
    </row>
    <row r="295" spans="1:6" ht="15" x14ac:dyDescent="0.25">
      <c r="A295"/>
      <c r="B295"/>
      <c r="C295"/>
      <c r="D295"/>
      <c r="E295"/>
      <c r="F295"/>
    </row>
    <row r="296" spans="1:6" ht="15" x14ac:dyDescent="0.25">
      <c r="A296"/>
      <c r="B296"/>
      <c r="C296"/>
      <c r="D296"/>
      <c r="E296"/>
      <c r="F296"/>
    </row>
    <row r="297" spans="1:6" ht="15" x14ac:dyDescent="0.25">
      <c r="A297"/>
      <c r="B297"/>
      <c r="C297"/>
      <c r="D297"/>
      <c r="E297"/>
      <c r="F297"/>
    </row>
    <row r="298" spans="1:6" ht="15" x14ac:dyDescent="0.25">
      <c r="A298"/>
      <c r="B298"/>
      <c r="C298"/>
      <c r="D298"/>
      <c r="E298"/>
      <c r="F298"/>
    </row>
    <row r="299" spans="1:6" ht="15" x14ac:dyDescent="0.25">
      <c r="A299"/>
      <c r="B299"/>
      <c r="C299"/>
      <c r="D299"/>
      <c r="E299"/>
      <c r="F299"/>
    </row>
    <row r="300" spans="1:6" ht="15" x14ac:dyDescent="0.25">
      <c r="A300"/>
      <c r="B300"/>
      <c r="C300"/>
      <c r="D300"/>
      <c r="E300"/>
      <c r="F300"/>
    </row>
    <row r="301" spans="1:6" ht="15" x14ac:dyDescent="0.25">
      <c r="A301"/>
      <c r="B301"/>
      <c r="C301"/>
      <c r="D301"/>
      <c r="E301"/>
      <c r="F301"/>
    </row>
    <row r="302" spans="1:6" ht="15" x14ac:dyDescent="0.25">
      <c r="A302"/>
      <c r="B302"/>
      <c r="C302"/>
      <c r="D302"/>
      <c r="E302"/>
      <c r="F302"/>
    </row>
    <row r="303" spans="1:6" ht="15" x14ac:dyDescent="0.25">
      <c r="A303"/>
      <c r="B303"/>
      <c r="C303"/>
      <c r="D303"/>
      <c r="E303"/>
      <c r="F303"/>
    </row>
    <row r="304" spans="1:6" ht="15" x14ac:dyDescent="0.25">
      <c r="A304"/>
      <c r="B304"/>
      <c r="C304"/>
      <c r="D304"/>
      <c r="E304"/>
      <c r="F304"/>
    </row>
    <row r="305" spans="1:6" ht="15" x14ac:dyDescent="0.25">
      <c r="A305"/>
      <c r="B305"/>
      <c r="C305"/>
      <c r="D305"/>
      <c r="E305"/>
      <c r="F305"/>
    </row>
    <row r="306" spans="1:6" ht="15" x14ac:dyDescent="0.25">
      <c r="A306"/>
      <c r="B306"/>
      <c r="C306"/>
      <c r="D306"/>
      <c r="E306"/>
      <c r="F306"/>
    </row>
    <row r="307" spans="1:6" ht="15" x14ac:dyDescent="0.25">
      <c r="A307"/>
      <c r="B307"/>
      <c r="C307"/>
      <c r="D307"/>
      <c r="E307"/>
      <c r="F307"/>
    </row>
    <row r="308" spans="1:6" ht="15" x14ac:dyDescent="0.25">
      <c r="A308"/>
      <c r="B308"/>
      <c r="C308"/>
      <c r="D308"/>
      <c r="E308"/>
      <c r="F308"/>
    </row>
    <row r="309" spans="1:6" ht="15" x14ac:dyDescent="0.25">
      <c r="A309"/>
      <c r="B309"/>
      <c r="C309"/>
      <c r="D309"/>
      <c r="E309"/>
      <c r="F309"/>
    </row>
    <row r="310" spans="1:6" ht="15" x14ac:dyDescent="0.25">
      <c r="A310"/>
      <c r="B310"/>
      <c r="C310"/>
      <c r="D310"/>
      <c r="E310"/>
      <c r="F310"/>
    </row>
    <row r="311" spans="1:6" ht="15" x14ac:dyDescent="0.25">
      <c r="A311"/>
      <c r="B311"/>
      <c r="C311"/>
      <c r="D311"/>
      <c r="E311"/>
      <c r="F311"/>
    </row>
    <row r="312" spans="1:6" ht="15" x14ac:dyDescent="0.25">
      <c r="A312"/>
      <c r="B312"/>
      <c r="C312"/>
      <c r="D312"/>
      <c r="E312"/>
      <c r="F312"/>
    </row>
    <row r="313" spans="1:6" ht="15" x14ac:dyDescent="0.25">
      <c r="A313"/>
      <c r="B313"/>
      <c r="C313"/>
      <c r="D313"/>
      <c r="E313"/>
      <c r="F313"/>
    </row>
    <row r="314" spans="1:6" ht="15" x14ac:dyDescent="0.25">
      <c r="A314"/>
      <c r="B314"/>
      <c r="C314"/>
      <c r="D314"/>
      <c r="E314"/>
      <c r="F314"/>
    </row>
    <row r="315" spans="1:6" ht="15" x14ac:dyDescent="0.25">
      <c r="A315"/>
      <c r="B315"/>
      <c r="C315"/>
      <c r="D315"/>
      <c r="E315"/>
      <c r="F315"/>
    </row>
    <row r="316" spans="1:6" ht="15" x14ac:dyDescent="0.25">
      <c r="A316"/>
      <c r="B316"/>
      <c r="C316"/>
      <c r="D316"/>
      <c r="E316"/>
      <c r="F316"/>
    </row>
    <row r="317" spans="1:6" ht="15" x14ac:dyDescent="0.25">
      <c r="A317"/>
      <c r="B317"/>
      <c r="C317"/>
      <c r="D317"/>
      <c r="E317"/>
      <c r="F317"/>
    </row>
    <row r="318" spans="1:6" ht="15" x14ac:dyDescent="0.25">
      <c r="A318"/>
      <c r="B318"/>
      <c r="C318"/>
      <c r="D318"/>
      <c r="E318"/>
      <c r="F318"/>
    </row>
    <row r="319" spans="1:6" ht="15" x14ac:dyDescent="0.25">
      <c r="A319"/>
      <c r="B319"/>
      <c r="C319"/>
      <c r="D319"/>
      <c r="E319"/>
      <c r="F319"/>
    </row>
    <row r="320" spans="1:6" ht="15" x14ac:dyDescent="0.25">
      <c r="A320"/>
      <c r="B320"/>
      <c r="C320"/>
      <c r="D320"/>
      <c r="E320"/>
      <c r="F320"/>
    </row>
    <row r="321" spans="1:6" ht="15" x14ac:dyDescent="0.25">
      <c r="A321"/>
      <c r="B321"/>
      <c r="C321"/>
      <c r="D321"/>
      <c r="E321"/>
      <c r="F321"/>
    </row>
    <row r="322" spans="1:6" ht="15" x14ac:dyDescent="0.25">
      <c r="A322"/>
      <c r="B322"/>
      <c r="C322"/>
      <c r="D322"/>
      <c r="E322"/>
      <c r="F322"/>
    </row>
    <row r="323" spans="1:6" ht="15" x14ac:dyDescent="0.25">
      <c r="A323"/>
      <c r="B323"/>
      <c r="C323"/>
      <c r="D323"/>
      <c r="E323"/>
      <c r="F323"/>
    </row>
    <row r="324" spans="1:6" ht="15" x14ac:dyDescent="0.25">
      <c r="A324"/>
      <c r="B324"/>
      <c r="C324"/>
      <c r="D324"/>
      <c r="E324"/>
      <c r="F324"/>
    </row>
    <row r="325" spans="1:6" ht="15" x14ac:dyDescent="0.25">
      <c r="A325"/>
      <c r="B325"/>
      <c r="C325"/>
      <c r="D325"/>
      <c r="E325"/>
      <c r="F325"/>
    </row>
    <row r="326" spans="1:6" ht="15" x14ac:dyDescent="0.25">
      <c r="A326"/>
      <c r="B326"/>
      <c r="C326"/>
      <c r="D326"/>
      <c r="E326"/>
      <c r="F326"/>
    </row>
    <row r="327" spans="1:6" ht="15" x14ac:dyDescent="0.25">
      <c r="A327"/>
      <c r="B327"/>
      <c r="C327"/>
      <c r="D327"/>
      <c r="E327"/>
      <c r="F327"/>
    </row>
    <row r="328" spans="1:6" ht="15" x14ac:dyDescent="0.25">
      <c r="A328"/>
      <c r="B328"/>
      <c r="C328"/>
      <c r="D328"/>
      <c r="E328"/>
      <c r="F328"/>
    </row>
    <row r="329" spans="1:6" ht="15" x14ac:dyDescent="0.25">
      <c r="A329"/>
      <c r="B329"/>
      <c r="C329"/>
      <c r="D329"/>
      <c r="E329"/>
      <c r="F329"/>
    </row>
    <row r="330" spans="1:6" ht="15" x14ac:dyDescent="0.25">
      <c r="A330"/>
      <c r="B330"/>
      <c r="C330"/>
      <c r="D330"/>
      <c r="E330"/>
      <c r="F330"/>
    </row>
    <row r="331" spans="1:6" ht="15" x14ac:dyDescent="0.25">
      <c r="A331"/>
      <c r="B331"/>
      <c r="C331"/>
      <c r="D331"/>
      <c r="E331"/>
      <c r="F331"/>
    </row>
    <row r="332" spans="1:6" ht="15" x14ac:dyDescent="0.25">
      <c r="A332"/>
      <c r="B332"/>
      <c r="C332"/>
      <c r="D332"/>
      <c r="E332"/>
      <c r="F332"/>
    </row>
    <row r="333" spans="1:6" ht="15" x14ac:dyDescent="0.25">
      <c r="A333"/>
      <c r="B333"/>
      <c r="C333"/>
      <c r="D333"/>
      <c r="E333"/>
      <c r="F333"/>
    </row>
    <row r="334" spans="1:6" ht="15" x14ac:dyDescent="0.25">
      <c r="A334"/>
      <c r="B334"/>
      <c r="C334"/>
      <c r="D334"/>
      <c r="E334"/>
      <c r="F334"/>
    </row>
    <row r="335" spans="1:6" ht="15" x14ac:dyDescent="0.25">
      <c r="A335"/>
      <c r="B335"/>
      <c r="C335"/>
      <c r="D335"/>
      <c r="E335"/>
      <c r="F335"/>
    </row>
    <row r="336" spans="1:6" ht="15" x14ac:dyDescent="0.25">
      <c r="A336"/>
      <c r="B336"/>
      <c r="C336"/>
      <c r="D336"/>
      <c r="E336"/>
      <c r="F336"/>
    </row>
    <row r="337" spans="1:6" ht="15" x14ac:dyDescent="0.25">
      <c r="A337"/>
      <c r="B337"/>
      <c r="C337"/>
      <c r="D337"/>
      <c r="E337"/>
      <c r="F337"/>
    </row>
    <row r="338" spans="1:6" ht="15" x14ac:dyDescent="0.25">
      <c r="A338"/>
      <c r="B338"/>
      <c r="C338"/>
      <c r="D338"/>
      <c r="E338"/>
      <c r="F338"/>
    </row>
    <row r="339" spans="1:6" ht="15" x14ac:dyDescent="0.25">
      <c r="A339"/>
      <c r="B339"/>
      <c r="C339"/>
      <c r="D339"/>
      <c r="E339"/>
      <c r="F339"/>
    </row>
    <row r="340" spans="1:6" ht="15" x14ac:dyDescent="0.25">
      <c r="A340"/>
      <c r="B340"/>
      <c r="C340"/>
      <c r="D340"/>
      <c r="E340"/>
      <c r="F340"/>
    </row>
    <row r="341" spans="1:6" ht="15" x14ac:dyDescent="0.25">
      <c r="A341"/>
      <c r="B341"/>
      <c r="C341"/>
      <c r="D341"/>
      <c r="E341"/>
      <c r="F341"/>
    </row>
    <row r="342" spans="1:6" ht="15" x14ac:dyDescent="0.25">
      <c r="A342"/>
      <c r="B342"/>
      <c r="C342"/>
      <c r="D342"/>
      <c r="E342"/>
      <c r="F342"/>
    </row>
    <row r="343" spans="1:6" ht="15" x14ac:dyDescent="0.25">
      <c r="A343"/>
      <c r="B343"/>
      <c r="C343"/>
      <c r="D343"/>
      <c r="E343"/>
      <c r="F343"/>
    </row>
    <row r="344" spans="1:6" ht="15" x14ac:dyDescent="0.25">
      <c r="A344"/>
      <c r="B344"/>
      <c r="C344"/>
      <c r="D344"/>
      <c r="E344"/>
      <c r="F344"/>
    </row>
    <row r="345" spans="1:6" ht="15" x14ac:dyDescent="0.25">
      <c r="A345"/>
      <c r="B345"/>
      <c r="C345"/>
      <c r="D345"/>
      <c r="E345"/>
      <c r="F345"/>
    </row>
    <row r="346" spans="1:6" ht="15" x14ac:dyDescent="0.25">
      <c r="A346"/>
      <c r="B346"/>
      <c r="C346"/>
      <c r="D346"/>
      <c r="E346"/>
      <c r="F346"/>
    </row>
    <row r="347" spans="1:6" ht="15" x14ac:dyDescent="0.25">
      <c r="A347"/>
      <c r="B347"/>
      <c r="C347"/>
      <c r="D347"/>
      <c r="E347"/>
      <c r="F347"/>
    </row>
    <row r="348" spans="1:6" ht="15" x14ac:dyDescent="0.25">
      <c r="A348"/>
      <c r="B348"/>
      <c r="C348"/>
      <c r="D348"/>
      <c r="E348"/>
      <c r="F348"/>
    </row>
    <row r="349" spans="1:6" ht="15" x14ac:dyDescent="0.25">
      <c r="A349"/>
      <c r="B349"/>
      <c r="C349"/>
      <c r="D349"/>
      <c r="E349"/>
      <c r="F349"/>
    </row>
    <row r="350" spans="1:6" ht="15" x14ac:dyDescent="0.25">
      <c r="A350"/>
      <c r="B350"/>
      <c r="C350"/>
      <c r="D350"/>
      <c r="E350"/>
      <c r="F350"/>
    </row>
    <row r="351" spans="1:6" ht="15" x14ac:dyDescent="0.25">
      <c r="A351"/>
      <c r="B351"/>
      <c r="C351"/>
      <c r="D351"/>
      <c r="E351"/>
      <c r="F351"/>
    </row>
    <row r="352" spans="1:6" ht="15" x14ac:dyDescent="0.25">
      <c r="A352"/>
      <c r="B352"/>
      <c r="C352"/>
      <c r="D352"/>
      <c r="E352"/>
      <c r="F352"/>
    </row>
    <row r="353" spans="1:6" ht="15" x14ac:dyDescent="0.25">
      <c r="A353"/>
      <c r="B353"/>
      <c r="C353"/>
      <c r="D353"/>
      <c r="E353"/>
      <c r="F353"/>
    </row>
    <row r="354" spans="1:6" ht="15" x14ac:dyDescent="0.25">
      <c r="A354"/>
      <c r="B354"/>
      <c r="C354"/>
      <c r="D354"/>
      <c r="E354"/>
      <c r="F354"/>
    </row>
    <row r="355" spans="1:6" ht="15" x14ac:dyDescent="0.25">
      <c r="A355"/>
      <c r="B355"/>
      <c r="C355"/>
      <c r="D355"/>
      <c r="E355"/>
      <c r="F355"/>
    </row>
    <row r="356" spans="1:6" ht="15" x14ac:dyDescent="0.25">
      <c r="A356"/>
      <c r="B356"/>
      <c r="C356"/>
      <c r="D356"/>
      <c r="E356"/>
      <c r="F356"/>
    </row>
    <row r="357" spans="1:6" ht="15" x14ac:dyDescent="0.25">
      <c r="A357"/>
      <c r="B357"/>
      <c r="C357"/>
      <c r="D357"/>
      <c r="E357"/>
      <c r="F357"/>
    </row>
    <row r="358" spans="1:6" ht="15" x14ac:dyDescent="0.25">
      <c r="A358"/>
      <c r="B358"/>
      <c r="C358"/>
      <c r="D358"/>
      <c r="E358"/>
      <c r="F358"/>
    </row>
    <row r="359" spans="1:6" ht="15" x14ac:dyDescent="0.25">
      <c r="A359"/>
      <c r="B359"/>
      <c r="C359"/>
      <c r="D359"/>
      <c r="E359"/>
      <c r="F359"/>
    </row>
    <row r="360" spans="1:6" ht="15" x14ac:dyDescent="0.25">
      <c r="A360"/>
      <c r="B360"/>
      <c r="C360"/>
      <c r="D360"/>
      <c r="E360"/>
      <c r="F360"/>
    </row>
    <row r="361" spans="1:6" ht="15" x14ac:dyDescent="0.25">
      <c r="A361"/>
      <c r="B361"/>
      <c r="C361"/>
      <c r="D361"/>
      <c r="E361"/>
      <c r="F361"/>
    </row>
    <row r="362" spans="1:6" ht="15" x14ac:dyDescent="0.25">
      <c r="A362"/>
      <c r="B362"/>
      <c r="C362"/>
      <c r="D362"/>
      <c r="E362"/>
      <c r="F362"/>
    </row>
    <row r="363" spans="1:6" ht="15" x14ac:dyDescent="0.25">
      <c r="A363"/>
      <c r="B363"/>
      <c r="C363"/>
      <c r="D363"/>
      <c r="E363"/>
      <c r="F363"/>
    </row>
    <row r="364" spans="1:6" ht="15" x14ac:dyDescent="0.25">
      <c r="A364"/>
      <c r="B364"/>
      <c r="C364"/>
      <c r="D364"/>
      <c r="E364"/>
      <c r="F364"/>
    </row>
    <row r="365" spans="1:6" ht="15" x14ac:dyDescent="0.25">
      <c r="A365"/>
      <c r="B365"/>
      <c r="C365"/>
      <c r="D365"/>
      <c r="E365"/>
      <c r="F365"/>
    </row>
    <row r="366" spans="1:6" ht="15" x14ac:dyDescent="0.25">
      <c r="A366"/>
      <c r="B366"/>
      <c r="C366"/>
      <c r="D366"/>
      <c r="E366"/>
      <c r="F366"/>
    </row>
    <row r="367" spans="1:6" ht="15" x14ac:dyDescent="0.25">
      <c r="A367"/>
      <c r="B367"/>
      <c r="C367"/>
      <c r="D367"/>
      <c r="E367"/>
      <c r="F367"/>
    </row>
    <row r="368" spans="1:6" ht="15" x14ac:dyDescent="0.25">
      <c r="A368"/>
      <c r="B368"/>
      <c r="C368"/>
      <c r="D368"/>
      <c r="E368"/>
      <c r="F368"/>
    </row>
    <row r="369" spans="1:6" ht="15" x14ac:dyDescent="0.25">
      <c r="A369"/>
      <c r="B369"/>
      <c r="C369"/>
      <c r="D369"/>
      <c r="E369"/>
      <c r="F369"/>
    </row>
    <row r="370" spans="1:6" ht="15" x14ac:dyDescent="0.25">
      <c r="A370"/>
      <c r="B370"/>
      <c r="C370"/>
      <c r="D370"/>
      <c r="E370"/>
      <c r="F370"/>
    </row>
    <row r="371" spans="1:6" ht="15" x14ac:dyDescent="0.25">
      <c r="A371"/>
      <c r="B371"/>
      <c r="C371"/>
      <c r="D371"/>
      <c r="E371"/>
      <c r="F371"/>
    </row>
    <row r="372" spans="1:6" ht="15" x14ac:dyDescent="0.25">
      <c r="A372"/>
      <c r="B372"/>
      <c r="C372"/>
      <c r="D372"/>
      <c r="E372"/>
      <c r="F372"/>
    </row>
    <row r="373" spans="1:6" ht="15" x14ac:dyDescent="0.25">
      <c r="A373"/>
      <c r="B373"/>
      <c r="C373"/>
      <c r="D373"/>
      <c r="E373"/>
      <c r="F373"/>
    </row>
    <row r="374" spans="1:6" ht="15" x14ac:dyDescent="0.25">
      <c r="A374"/>
      <c r="B374"/>
      <c r="C374"/>
      <c r="D374"/>
      <c r="E374"/>
      <c r="F374"/>
    </row>
    <row r="375" spans="1:6" ht="15" x14ac:dyDescent="0.25">
      <c r="A375"/>
      <c r="B375"/>
      <c r="C375"/>
      <c r="D375"/>
      <c r="E375"/>
      <c r="F375"/>
    </row>
    <row r="376" spans="1:6" ht="15" x14ac:dyDescent="0.25">
      <c r="A376"/>
      <c r="B376"/>
      <c r="C376"/>
      <c r="D376"/>
      <c r="E376"/>
      <c r="F376"/>
    </row>
    <row r="377" spans="1:6" ht="15" x14ac:dyDescent="0.25">
      <c r="A377"/>
      <c r="B377"/>
      <c r="C377"/>
      <c r="D377"/>
      <c r="E377"/>
      <c r="F377"/>
    </row>
    <row r="378" spans="1:6" ht="15" x14ac:dyDescent="0.25">
      <c r="A378"/>
      <c r="B378"/>
      <c r="C378"/>
      <c r="D378"/>
      <c r="E378"/>
      <c r="F378"/>
    </row>
    <row r="379" spans="1:6" ht="15" x14ac:dyDescent="0.25">
      <c r="A379"/>
      <c r="B379"/>
      <c r="C379"/>
      <c r="D379"/>
      <c r="E379"/>
      <c r="F379"/>
    </row>
    <row r="380" spans="1:6" ht="15" x14ac:dyDescent="0.25">
      <c r="A380"/>
      <c r="B380"/>
      <c r="C380"/>
      <c r="D380"/>
      <c r="E380"/>
      <c r="F380"/>
    </row>
    <row r="381" spans="1:6" ht="15" x14ac:dyDescent="0.25">
      <c r="A381"/>
      <c r="B381"/>
      <c r="C381"/>
      <c r="D381"/>
      <c r="E381"/>
      <c r="F381"/>
    </row>
    <row r="382" spans="1:6" ht="15" x14ac:dyDescent="0.25">
      <c r="A382"/>
      <c r="B382"/>
      <c r="C382"/>
      <c r="D382"/>
      <c r="E382"/>
      <c r="F382"/>
    </row>
    <row r="383" spans="1:6" ht="15" x14ac:dyDescent="0.25">
      <c r="A383"/>
      <c r="B383"/>
      <c r="C383"/>
      <c r="D383"/>
      <c r="E383"/>
      <c r="F383"/>
    </row>
    <row r="384" spans="1:6" ht="15" x14ac:dyDescent="0.25">
      <c r="A384"/>
      <c r="B384"/>
      <c r="C384"/>
      <c r="D384"/>
      <c r="E384"/>
      <c r="F384"/>
    </row>
    <row r="385" spans="1:6" ht="15" x14ac:dyDescent="0.25">
      <c r="A385"/>
      <c r="B385"/>
      <c r="C385"/>
      <c r="D385"/>
      <c r="E385"/>
      <c r="F385"/>
    </row>
    <row r="386" spans="1:6" ht="15" x14ac:dyDescent="0.25">
      <c r="A386"/>
      <c r="B386"/>
      <c r="C386"/>
      <c r="D386"/>
      <c r="E386"/>
      <c r="F386"/>
    </row>
    <row r="387" spans="1:6" ht="15" x14ac:dyDescent="0.25">
      <c r="A387"/>
      <c r="B387"/>
      <c r="C387"/>
      <c r="D387"/>
      <c r="E387"/>
      <c r="F387"/>
    </row>
    <row r="388" spans="1:6" ht="15" x14ac:dyDescent="0.25">
      <c r="A388"/>
      <c r="B388"/>
      <c r="C388"/>
      <c r="D388"/>
      <c r="E388"/>
      <c r="F388"/>
    </row>
    <row r="389" spans="1:6" ht="15" x14ac:dyDescent="0.25">
      <c r="A389"/>
      <c r="B389"/>
      <c r="C389"/>
      <c r="D389"/>
      <c r="E389"/>
      <c r="F389"/>
    </row>
    <row r="390" spans="1:6" ht="15" x14ac:dyDescent="0.25">
      <c r="A390"/>
      <c r="B390"/>
      <c r="C390"/>
      <c r="D390"/>
      <c r="E390"/>
      <c r="F390"/>
    </row>
    <row r="391" spans="1:6" ht="15" x14ac:dyDescent="0.25">
      <c r="A391"/>
      <c r="B391"/>
      <c r="C391"/>
      <c r="D391"/>
      <c r="E391"/>
      <c r="F391"/>
    </row>
    <row r="392" spans="1:6" ht="15" x14ac:dyDescent="0.25">
      <c r="A392"/>
      <c r="B392"/>
      <c r="C392"/>
      <c r="D392"/>
      <c r="E392"/>
      <c r="F392"/>
    </row>
    <row r="393" spans="1:6" ht="15" x14ac:dyDescent="0.25">
      <c r="A393"/>
      <c r="B393"/>
      <c r="C393"/>
      <c r="D393"/>
      <c r="E393"/>
      <c r="F393"/>
    </row>
    <row r="394" spans="1:6" ht="15" x14ac:dyDescent="0.25">
      <c r="A394"/>
      <c r="B394"/>
      <c r="C394"/>
      <c r="D394"/>
      <c r="E394"/>
      <c r="F394"/>
    </row>
    <row r="395" spans="1:6" ht="15" x14ac:dyDescent="0.25">
      <c r="A395"/>
      <c r="B395"/>
      <c r="C395"/>
      <c r="D395"/>
      <c r="E395"/>
      <c r="F395"/>
    </row>
    <row r="396" spans="1:6" ht="15" x14ac:dyDescent="0.25">
      <c r="A396"/>
      <c r="B396"/>
      <c r="C396"/>
      <c r="D396"/>
      <c r="E396"/>
      <c r="F396"/>
    </row>
    <row r="397" spans="1:6" ht="15" x14ac:dyDescent="0.25">
      <c r="A397"/>
      <c r="B397"/>
      <c r="C397"/>
      <c r="D397"/>
      <c r="E397"/>
      <c r="F397"/>
    </row>
    <row r="398" spans="1:6" ht="15" x14ac:dyDescent="0.25">
      <c r="A398"/>
      <c r="B398"/>
      <c r="C398"/>
      <c r="D398"/>
      <c r="E398"/>
      <c r="F398"/>
    </row>
    <row r="399" spans="1:6" ht="15" x14ac:dyDescent="0.25">
      <c r="A399"/>
      <c r="B399"/>
      <c r="C399"/>
      <c r="D399"/>
      <c r="E399"/>
      <c r="F399"/>
    </row>
    <row r="400" spans="1:6" ht="15" x14ac:dyDescent="0.25">
      <c r="A400"/>
      <c r="B400"/>
      <c r="C400"/>
      <c r="D400"/>
      <c r="E400"/>
      <c r="F400"/>
    </row>
    <row r="401" spans="1:6" ht="15" x14ac:dyDescent="0.25">
      <c r="A401"/>
      <c r="B401"/>
      <c r="C401"/>
      <c r="D401"/>
      <c r="E401"/>
      <c r="F401"/>
    </row>
    <row r="402" spans="1:6" ht="15" x14ac:dyDescent="0.25">
      <c r="A402"/>
      <c r="B402"/>
      <c r="C402"/>
      <c r="D402"/>
      <c r="E402"/>
      <c r="F402"/>
    </row>
    <row r="403" spans="1:6" ht="15" x14ac:dyDescent="0.25">
      <c r="A403"/>
      <c r="B403"/>
      <c r="C403"/>
      <c r="D403"/>
      <c r="E403"/>
      <c r="F403"/>
    </row>
    <row r="404" spans="1:6" ht="15" x14ac:dyDescent="0.25">
      <c r="A404"/>
      <c r="B404"/>
      <c r="C404"/>
      <c r="D404"/>
      <c r="E404"/>
      <c r="F404"/>
    </row>
    <row r="405" spans="1:6" ht="15" x14ac:dyDescent="0.25">
      <c r="A405"/>
      <c r="B405"/>
      <c r="C405"/>
      <c r="D405"/>
      <c r="E405"/>
      <c r="F405"/>
    </row>
    <row r="406" spans="1:6" ht="15" x14ac:dyDescent="0.25">
      <c r="A406"/>
      <c r="B406"/>
      <c r="C406"/>
      <c r="D406"/>
      <c r="E406"/>
      <c r="F406"/>
    </row>
    <row r="407" spans="1:6" ht="15" x14ac:dyDescent="0.25">
      <c r="A407"/>
      <c r="B407"/>
      <c r="C407"/>
      <c r="D407"/>
      <c r="E407"/>
      <c r="F407"/>
    </row>
    <row r="408" spans="1:6" ht="15" x14ac:dyDescent="0.25">
      <c r="A408"/>
      <c r="B408"/>
      <c r="C408"/>
      <c r="D408"/>
      <c r="E408"/>
      <c r="F408"/>
    </row>
    <row r="409" spans="1:6" ht="15" x14ac:dyDescent="0.25">
      <c r="A409"/>
      <c r="B409"/>
      <c r="C409"/>
      <c r="D409"/>
      <c r="E409"/>
      <c r="F409"/>
    </row>
    <row r="410" spans="1:6" ht="15" x14ac:dyDescent="0.25">
      <c r="A410"/>
      <c r="B410"/>
      <c r="C410"/>
      <c r="D410"/>
      <c r="E410"/>
      <c r="F410"/>
    </row>
    <row r="411" spans="1:6" ht="15" x14ac:dyDescent="0.25">
      <c r="A411"/>
      <c r="B411"/>
      <c r="C411"/>
      <c r="D411"/>
      <c r="E411"/>
      <c r="F411"/>
    </row>
    <row r="412" spans="1:6" ht="15" x14ac:dyDescent="0.25">
      <c r="A412"/>
      <c r="B412"/>
      <c r="C412"/>
      <c r="D412"/>
      <c r="E412"/>
      <c r="F412"/>
    </row>
    <row r="413" spans="1:6" ht="15" x14ac:dyDescent="0.25">
      <c r="A413"/>
      <c r="B413"/>
      <c r="C413"/>
      <c r="D413"/>
      <c r="E413"/>
      <c r="F413"/>
    </row>
    <row r="414" spans="1:6" ht="15" x14ac:dyDescent="0.25">
      <c r="A414"/>
      <c r="B414"/>
      <c r="C414"/>
      <c r="D414"/>
      <c r="E414"/>
      <c r="F414"/>
    </row>
    <row r="415" spans="1:6" ht="15" x14ac:dyDescent="0.25">
      <c r="A415"/>
      <c r="B415"/>
      <c r="C415"/>
      <c r="D415"/>
      <c r="E415"/>
      <c r="F415"/>
    </row>
    <row r="416" spans="1:6" ht="15" x14ac:dyDescent="0.25">
      <c r="A416"/>
      <c r="B416"/>
      <c r="C416"/>
      <c r="D416"/>
      <c r="E416"/>
      <c r="F416"/>
    </row>
    <row r="417" spans="1:6" ht="15" x14ac:dyDescent="0.25">
      <c r="A417"/>
      <c r="B417"/>
      <c r="C417"/>
      <c r="D417"/>
      <c r="E417"/>
      <c r="F417"/>
    </row>
    <row r="418" spans="1:6" ht="15" x14ac:dyDescent="0.25">
      <c r="A418"/>
      <c r="B418"/>
      <c r="C418"/>
      <c r="D418"/>
      <c r="E418"/>
      <c r="F418"/>
    </row>
    <row r="419" spans="1:6" ht="15" x14ac:dyDescent="0.25">
      <c r="A419"/>
      <c r="B419"/>
      <c r="C419"/>
      <c r="D419"/>
      <c r="E419"/>
      <c r="F419"/>
    </row>
    <row r="420" spans="1:6" ht="15" x14ac:dyDescent="0.25">
      <c r="A420"/>
      <c r="B420"/>
      <c r="C420"/>
      <c r="D420"/>
      <c r="E420"/>
      <c r="F420"/>
    </row>
    <row r="421" spans="1:6" ht="15" x14ac:dyDescent="0.25">
      <c r="A421"/>
      <c r="B421"/>
      <c r="C421"/>
      <c r="D421"/>
      <c r="E421"/>
      <c r="F421"/>
    </row>
    <row r="422" spans="1:6" ht="15" x14ac:dyDescent="0.25">
      <c r="A422"/>
      <c r="B422"/>
      <c r="C422"/>
      <c r="D422"/>
      <c r="E422"/>
      <c r="F422"/>
    </row>
    <row r="423" spans="1:6" ht="15" x14ac:dyDescent="0.25">
      <c r="A423"/>
      <c r="B423"/>
      <c r="C423"/>
      <c r="D423"/>
      <c r="E423"/>
      <c r="F423"/>
    </row>
    <row r="424" spans="1:6" ht="15" x14ac:dyDescent="0.25">
      <c r="A424"/>
      <c r="B424"/>
      <c r="C424"/>
      <c r="D424"/>
      <c r="E424"/>
      <c r="F424"/>
    </row>
    <row r="425" spans="1:6" ht="15" x14ac:dyDescent="0.25">
      <c r="A425"/>
      <c r="B425"/>
      <c r="C425"/>
      <c r="D425"/>
      <c r="E425"/>
      <c r="F425"/>
    </row>
    <row r="426" spans="1:6" ht="15" x14ac:dyDescent="0.25">
      <c r="A426"/>
      <c r="B426"/>
      <c r="C426"/>
      <c r="D426"/>
      <c r="E426"/>
      <c r="F426"/>
    </row>
    <row r="427" spans="1:6" ht="15" x14ac:dyDescent="0.25">
      <c r="A427"/>
      <c r="B427"/>
      <c r="C427"/>
      <c r="D427"/>
      <c r="E427"/>
      <c r="F427"/>
    </row>
    <row r="428" spans="1:6" ht="15" x14ac:dyDescent="0.25">
      <c r="A428"/>
      <c r="B428"/>
      <c r="C428"/>
      <c r="D428"/>
      <c r="E428"/>
      <c r="F428"/>
    </row>
    <row r="429" spans="1:6" ht="15" x14ac:dyDescent="0.25">
      <c r="A429"/>
      <c r="B429"/>
      <c r="C429"/>
      <c r="D429"/>
      <c r="E429"/>
      <c r="F429"/>
    </row>
    <row r="430" spans="1:6" ht="15" x14ac:dyDescent="0.25">
      <c r="A430"/>
      <c r="B430"/>
      <c r="C430"/>
      <c r="D430"/>
      <c r="E430"/>
      <c r="F430"/>
    </row>
    <row r="431" spans="1:6" ht="15" x14ac:dyDescent="0.25">
      <c r="A431"/>
      <c r="B431"/>
      <c r="C431"/>
      <c r="D431"/>
      <c r="E431"/>
      <c r="F431"/>
    </row>
    <row r="432" spans="1:6" ht="15" x14ac:dyDescent="0.25">
      <c r="A432"/>
      <c r="B432"/>
      <c r="C432"/>
      <c r="D432"/>
      <c r="E432"/>
      <c r="F432"/>
    </row>
    <row r="433" spans="1:6" ht="15" x14ac:dyDescent="0.25">
      <c r="A433"/>
      <c r="B433"/>
      <c r="C433"/>
      <c r="D433"/>
      <c r="E433"/>
      <c r="F433"/>
    </row>
    <row r="434" spans="1:6" ht="15" x14ac:dyDescent="0.25">
      <c r="A434"/>
      <c r="B434"/>
      <c r="C434"/>
      <c r="D434"/>
      <c r="E434"/>
      <c r="F434"/>
    </row>
    <row r="435" spans="1:6" ht="15" x14ac:dyDescent="0.25">
      <c r="A435"/>
      <c r="B435"/>
      <c r="C435"/>
      <c r="D435"/>
      <c r="E435"/>
      <c r="F435"/>
    </row>
    <row r="436" spans="1:6" ht="15" x14ac:dyDescent="0.25">
      <c r="A436"/>
      <c r="B436"/>
      <c r="C436"/>
      <c r="D436"/>
      <c r="E436"/>
      <c r="F436"/>
    </row>
    <row r="437" spans="1:6" ht="15" x14ac:dyDescent="0.25">
      <c r="A437"/>
      <c r="B437"/>
      <c r="C437"/>
      <c r="D437"/>
      <c r="E437"/>
      <c r="F437"/>
    </row>
    <row r="438" spans="1:6" ht="15" x14ac:dyDescent="0.25">
      <c r="A438"/>
      <c r="B438"/>
      <c r="C438"/>
      <c r="D438"/>
      <c r="E438"/>
      <c r="F438"/>
    </row>
    <row r="439" spans="1:6" ht="15" x14ac:dyDescent="0.25">
      <c r="A439"/>
      <c r="B439"/>
      <c r="C439"/>
      <c r="D439"/>
      <c r="E439"/>
      <c r="F439"/>
    </row>
    <row r="440" spans="1:6" ht="15" x14ac:dyDescent="0.25">
      <c r="A440"/>
      <c r="B440"/>
      <c r="C440"/>
      <c r="D440"/>
      <c r="E440"/>
      <c r="F440"/>
    </row>
    <row r="441" spans="1:6" ht="15" x14ac:dyDescent="0.25">
      <c r="A441"/>
      <c r="B441"/>
      <c r="C441"/>
      <c r="D441"/>
      <c r="E441"/>
      <c r="F441"/>
    </row>
    <row r="442" spans="1:6" ht="15" x14ac:dyDescent="0.25">
      <c r="A442"/>
      <c r="B442"/>
      <c r="C442"/>
      <c r="D442"/>
      <c r="E442"/>
      <c r="F442"/>
    </row>
    <row r="443" spans="1:6" ht="15" x14ac:dyDescent="0.25">
      <c r="A443"/>
      <c r="B443"/>
      <c r="C443"/>
      <c r="D443"/>
      <c r="E443"/>
      <c r="F443"/>
    </row>
    <row r="444" spans="1:6" ht="15" x14ac:dyDescent="0.25">
      <c r="A444"/>
      <c r="B444"/>
      <c r="C444"/>
      <c r="D444"/>
      <c r="E444"/>
      <c r="F444"/>
    </row>
    <row r="445" spans="1:6" ht="15" x14ac:dyDescent="0.25">
      <c r="A445"/>
      <c r="B445"/>
      <c r="C445"/>
      <c r="D445"/>
      <c r="E445"/>
      <c r="F445"/>
    </row>
    <row r="446" spans="1:6" ht="15" x14ac:dyDescent="0.25">
      <c r="A446"/>
      <c r="B446"/>
      <c r="C446"/>
      <c r="D446"/>
      <c r="E446"/>
      <c r="F446"/>
    </row>
    <row r="447" spans="1:6" ht="15" x14ac:dyDescent="0.25">
      <c r="A447"/>
      <c r="B447"/>
      <c r="C447"/>
      <c r="D447"/>
      <c r="E447"/>
      <c r="F447"/>
    </row>
    <row r="448" spans="1:6" ht="15" x14ac:dyDescent="0.25">
      <c r="A448"/>
      <c r="B448"/>
      <c r="C448"/>
      <c r="D448"/>
      <c r="E448"/>
      <c r="F448"/>
    </row>
    <row r="449" spans="1:6" ht="15" x14ac:dyDescent="0.25">
      <c r="A449"/>
      <c r="B449"/>
      <c r="C449"/>
      <c r="D449"/>
      <c r="E449"/>
      <c r="F449"/>
    </row>
    <row r="450" spans="1:6" ht="15" x14ac:dyDescent="0.25">
      <c r="A450"/>
      <c r="B450"/>
      <c r="C450"/>
      <c r="D450"/>
      <c r="E450"/>
      <c r="F450"/>
    </row>
    <row r="451" spans="1:6" ht="15" x14ac:dyDescent="0.25">
      <c r="A451"/>
      <c r="B451"/>
      <c r="C451"/>
      <c r="D451"/>
      <c r="E451"/>
      <c r="F451"/>
    </row>
    <row r="452" spans="1:6" ht="15" x14ac:dyDescent="0.25">
      <c r="A452"/>
      <c r="B452"/>
      <c r="C452"/>
      <c r="D452"/>
      <c r="E452"/>
      <c r="F452"/>
    </row>
    <row r="453" spans="1:6" ht="15" x14ac:dyDescent="0.25">
      <c r="A453"/>
      <c r="B453"/>
      <c r="C453"/>
      <c r="D453"/>
      <c r="E453"/>
      <c r="F453"/>
    </row>
    <row r="454" spans="1:6" ht="15" x14ac:dyDescent="0.25">
      <c r="A454"/>
      <c r="B454"/>
      <c r="C454"/>
      <c r="D454"/>
      <c r="E454"/>
      <c r="F454"/>
    </row>
    <row r="455" spans="1:6" ht="15" x14ac:dyDescent="0.25">
      <c r="A455"/>
      <c r="B455"/>
      <c r="C455"/>
      <c r="D455"/>
      <c r="E455"/>
      <c r="F455"/>
    </row>
    <row r="456" spans="1:6" ht="15" x14ac:dyDescent="0.25">
      <c r="A456"/>
      <c r="B456"/>
      <c r="C456"/>
      <c r="D456"/>
      <c r="E456"/>
      <c r="F456"/>
    </row>
    <row r="457" spans="1:6" ht="15" x14ac:dyDescent="0.25">
      <c r="A457"/>
      <c r="B457"/>
      <c r="C457"/>
      <c r="D457"/>
      <c r="E457"/>
      <c r="F457"/>
    </row>
    <row r="458" spans="1:6" ht="15" x14ac:dyDescent="0.25">
      <c r="A458"/>
      <c r="B458"/>
      <c r="C458"/>
      <c r="D458"/>
      <c r="E458"/>
      <c r="F458"/>
    </row>
    <row r="459" spans="1:6" ht="15" x14ac:dyDescent="0.25">
      <c r="A459"/>
      <c r="B459"/>
      <c r="C459"/>
      <c r="D459"/>
      <c r="E459"/>
      <c r="F459"/>
    </row>
    <row r="460" spans="1:6" ht="15" x14ac:dyDescent="0.25">
      <c r="A460"/>
      <c r="B460"/>
      <c r="C460"/>
      <c r="D460"/>
      <c r="E460"/>
      <c r="F460"/>
    </row>
    <row r="461" spans="1:6" ht="15" x14ac:dyDescent="0.25">
      <c r="A461"/>
      <c r="B461"/>
      <c r="C461"/>
      <c r="D461"/>
      <c r="E461"/>
      <c r="F461"/>
    </row>
    <row r="462" spans="1:6" ht="15" x14ac:dyDescent="0.25">
      <c r="A462"/>
      <c r="B462"/>
      <c r="C462"/>
      <c r="D462"/>
      <c r="E462"/>
      <c r="F462"/>
    </row>
    <row r="463" spans="1:6" ht="15" x14ac:dyDescent="0.25">
      <c r="A463"/>
      <c r="B463"/>
      <c r="C463"/>
      <c r="D463"/>
      <c r="E463"/>
      <c r="F463"/>
    </row>
    <row r="464" spans="1:6" ht="15" x14ac:dyDescent="0.25">
      <c r="A464"/>
      <c r="B464"/>
      <c r="C464"/>
      <c r="D464"/>
      <c r="E464"/>
      <c r="F464"/>
    </row>
    <row r="465" spans="1:6" ht="15" x14ac:dyDescent="0.25">
      <c r="A465"/>
      <c r="B465"/>
      <c r="C465"/>
      <c r="D465"/>
      <c r="E465"/>
      <c r="F465"/>
    </row>
    <row r="466" spans="1:6" ht="15" x14ac:dyDescent="0.25">
      <c r="A466"/>
      <c r="B466"/>
      <c r="C466"/>
      <c r="D466"/>
      <c r="E466"/>
      <c r="F466"/>
    </row>
    <row r="467" spans="1:6" ht="15" x14ac:dyDescent="0.25">
      <c r="A467"/>
      <c r="B467"/>
      <c r="C467"/>
      <c r="D467"/>
      <c r="E467"/>
      <c r="F467"/>
    </row>
    <row r="468" spans="1:6" ht="15" x14ac:dyDescent="0.25">
      <c r="A468"/>
      <c r="B468"/>
      <c r="C468"/>
      <c r="D468"/>
      <c r="E468"/>
      <c r="F468"/>
    </row>
    <row r="469" spans="1:6" ht="15" x14ac:dyDescent="0.25">
      <c r="A469"/>
      <c r="B469"/>
      <c r="C469"/>
      <c r="D469"/>
      <c r="E469"/>
      <c r="F469"/>
    </row>
    <row r="470" spans="1:6" ht="15" x14ac:dyDescent="0.25">
      <c r="A470"/>
      <c r="B470"/>
      <c r="C470"/>
      <c r="D470"/>
      <c r="E470"/>
      <c r="F470"/>
    </row>
    <row r="471" spans="1:6" ht="15" x14ac:dyDescent="0.25">
      <c r="A471"/>
      <c r="B471"/>
      <c r="C471"/>
      <c r="D471"/>
      <c r="E471"/>
      <c r="F471"/>
    </row>
    <row r="472" spans="1:6" ht="15" x14ac:dyDescent="0.25">
      <c r="A472"/>
      <c r="B472"/>
      <c r="C472"/>
      <c r="D472"/>
      <c r="E472"/>
      <c r="F472"/>
    </row>
    <row r="473" spans="1:6" ht="15" x14ac:dyDescent="0.25">
      <c r="A473"/>
      <c r="B473"/>
      <c r="C473"/>
      <c r="D473"/>
      <c r="E473"/>
      <c r="F473"/>
    </row>
    <row r="474" spans="1:6" ht="15" x14ac:dyDescent="0.25">
      <c r="A474"/>
      <c r="B474"/>
      <c r="C474"/>
      <c r="D474"/>
      <c r="E474"/>
      <c r="F474"/>
    </row>
    <row r="475" spans="1:6" ht="15" x14ac:dyDescent="0.25">
      <c r="A475"/>
      <c r="B475"/>
      <c r="C475"/>
      <c r="D475"/>
      <c r="E475"/>
      <c r="F475"/>
    </row>
    <row r="476" spans="1:6" ht="15" x14ac:dyDescent="0.25">
      <c r="A476"/>
      <c r="B476"/>
      <c r="C476"/>
      <c r="D476"/>
      <c r="E476"/>
      <c r="F476"/>
    </row>
    <row r="477" spans="1:6" ht="15" x14ac:dyDescent="0.25">
      <c r="A477"/>
      <c r="B477"/>
      <c r="C477"/>
      <c r="D477"/>
      <c r="E477"/>
      <c r="F477"/>
    </row>
    <row r="478" spans="1:6" ht="15" x14ac:dyDescent="0.25">
      <c r="A478"/>
      <c r="B478"/>
      <c r="C478"/>
      <c r="D478"/>
      <c r="E478"/>
      <c r="F478"/>
    </row>
    <row r="479" spans="1:6" ht="15" x14ac:dyDescent="0.25">
      <c r="A479"/>
      <c r="B479"/>
      <c r="C479"/>
      <c r="D479"/>
      <c r="E479"/>
      <c r="F479"/>
    </row>
    <row r="480" spans="1:6" ht="15" x14ac:dyDescent="0.25">
      <c r="A480"/>
      <c r="B480"/>
      <c r="C480"/>
      <c r="D480"/>
      <c r="E480"/>
      <c r="F480"/>
    </row>
    <row r="481" spans="1:6" ht="15" x14ac:dyDescent="0.25">
      <c r="A481"/>
      <c r="B481"/>
      <c r="C481"/>
      <c r="D481"/>
      <c r="E481"/>
      <c r="F481"/>
    </row>
    <row r="482" spans="1:6" ht="15" x14ac:dyDescent="0.25">
      <c r="A482"/>
      <c r="B482"/>
      <c r="C482"/>
      <c r="D482"/>
      <c r="E482"/>
      <c r="F482"/>
    </row>
    <row r="483" spans="1:6" ht="15" x14ac:dyDescent="0.25">
      <c r="A483"/>
      <c r="B483"/>
      <c r="C483"/>
      <c r="D483"/>
      <c r="E483"/>
      <c r="F483"/>
    </row>
    <row r="484" spans="1:6" ht="15" x14ac:dyDescent="0.25">
      <c r="A484"/>
      <c r="B484"/>
      <c r="C484"/>
      <c r="D484"/>
      <c r="E484"/>
      <c r="F484"/>
    </row>
    <row r="485" spans="1:6" ht="15" x14ac:dyDescent="0.25">
      <c r="A485"/>
      <c r="B485"/>
      <c r="C485"/>
      <c r="D485"/>
      <c r="E485"/>
      <c r="F485"/>
    </row>
    <row r="486" spans="1:6" ht="15" x14ac:dyDescent="0.25">
      <c r="A486"/>
      <c r="B486"/>
      <c r="C486"/>
      <c r="D486"/>
      <c r="E486"/>
      <c r="F486"/>
    </row>
    <row r="487" spans="1:6" ht="15" x14ac:dyDescent="0.25">
      <c r="A487"/>
      <c r="B487"/>
      <c r="C487"/>
      <c r="D487"/>
      <c r="E487"/>
      <c r="F487"/>
    </row>
    <row r="488" spans="1:6" ht="15" x14ac:dyDescent="0.25">
      <c r="A488"/>
      <c r="B488"/>
      <c r="C488"/>
      <c r="D488"/>
      <c r="E488"/>
      <c r="F488"/>
    </row>
    <row r="489" spans="1:6" ht="15" x14ac:dyDescent="0.25">
      <c r="A489"/>
      <c r="B489"/>
      <c r="C489"/>
      <c r="D489"/>
      <c r="E489"/>
      <c r="F489"/>
    </row>
    <row r="490" spans="1:6" ht="15" x14ac:dyDescent="0.25">
      <c r="A490"/>
      <c r="B490"/>
      <c r="C490"/>
      <c r="D490"/>
      <c r="E490"/>
      <c r="F490"/>
    </row>
    <row r="491" spans="1:6" ht="15" x14ac:dyDescent="0.25">
      <c r="A491"/>
      <c r="B491"/>
      <c r="C491"/>
      <c r="D491"/>
      <c r="E491"/>
      <c r="F491"/>
    </row>
    <row r="492" spans="1:6" ht="15" x14ac:dyDescent="0.25">
      <c r="A492"/>
      <c r="B492"/>
      <c r="C492"/>
      <c r="D492"/>
      <c r="E492"/>
      <c r="F492"/>
    </row>
    <row r="493" spans="1:6" ht="15" x14ac:dyDescent="0.25">
      <c r="A493"/>
      <c r="B493"/>
      <c r="C493"/>
      <c r="D493"/>
      <c r="E493"/>
      <c r="F493"/>
    </row>
    <row r="494" spans="1:6" ht="15" x14ac:dyDescent="0.25">
      <c r="A494"/>
      <c r="B494"/>
      <c r="C494"/>
      <c r="D494"/>
      <c r="E494"/>
      <c r="F494"/>
    </row>
    <row r="495" spans="1:6" ht="15" x14ac:dyDescent="0.25">
      <c r="A495"/>
      <c r="B495"/>
      <c r="C495"/>
      <c r="D495"/>
      <c r="E495"/>
      <c r="F495"/>
    </row>
    <row r="496" spans="1:6" ht="15" x14ac:dyDescent="0.25">
      <c r="A496"/>
      <c r="B496"/>
      <c r="C496"/>
      <c r="D496"/>
      <c r="E496"/>
      <c r="F496"/>
    </row>
    <row r="497" spans="1:6" ht="15" x14ac:dyDescent="0.25">
      <c r="A497"/>
      <c r="B497"/>
      <c r="C497"/>
      <c r="D497"/>
      <c r="E497"/>
      <c r="F497"/>
    </row>
    <row r="498" spans="1:6" ht="15" x14ac:dyDescent="0.25">
      <c r="A498"/>
      <c r="B498"/>
      <c r="C498"/>
      <c r="D498"/>
      <c r="E498"/>
      <c r="F498"/>
    </row>
    <row r="499" spans="1:6" ht="15" x14ac:dyDescent="0.25">
      <c r="A499"/>
      <c r="B499"/>
      <c r="C499"/>
      <c r="D499"/>
      <c r="E499"/>
      <c r="F499"/>
    </row>
    <row r="500" spans="1:6" ht="15" x14ac:dyDescent="0.25">
      <c r="A500"/>
      <c r="B500"/>
      <c r="C500"/>
      <c r="D500"/>
      <c r="E500"/>
      <c r="F500"/>
    </row>
    <row r="501" spans="1:6" ht="15" x14ac:dyDescent="0.25">
      <c r="A501"/>
      <c r="B501"/>
      <c r="C501"/>
      <c r="D501"/>
      <c r="E501"/>
      <c r="F501"/>
    </row>
    <row r="502" spans="1:6" ht="15" x14ac:dyDescent="0.25">
      <c r="A502"/>
      <c r="B502"/>
      <c r="C502"/>
      <c r="D502"/>
      <c r="E502"/>
      <c r="F502"/>
    </row>
    <row r="503" spans="1:6" ht="15" x14ac:dyDescent="0.25">
      <c r="A503"/>
      <c r="B503"/>
      <c r="C503"/>
      <c r="D503"/>
      <c r="E503"/>
      <c r="F503"/>
    </row>
    <row r="504" spans="1:6" ht="15" x14ac:dyDescent="0.25">
      <c r="A504"/>
      <c r="B504"/>
      <c r="C504"/>
      <c r="D504"/>
      <c r="E504"/>
      <c r="F504"/>
    </row>
    <row r="505" spans="1:6" ht="15" x14ac:dyDescent="0.25">
      <c r="A505"/>
      <c r="B505"/>
      <c r="C505"/>
      <c r="D505"/>
      <c r="E505"/>
      <c r="F505"/>
    </row>
    <row r="506" spans="1:6" ht="15" x14ac:dyDescent="0.25">
      <c r="A506"/>
      <c r="B506"/>
      <c r="C506"/>
      <c r="D506"/>
      <c r="E506"/>
      <c r="F506"/>
    </row>
    <row r="507" spans="1:6" ht="15" x14ac:dyDescent="0.25">
      <c r="A507"/>
      <c r="B507"/>
      <c r="C507"/>
      <c r="D507"/>
      <c r="E507"/>
      <c r="F507"/>
    </row>
    <row r="508" spans="1:6" ht="15" x14ac:dyDescent="0.25">
      <c r="A508"/>
      <c r="B508"/>
      <c r="C508"/>
      <c r="D508"/>
      <c r="E508"/>
      <c r="F508"/>
    </row>
    <row r="509" spans="1:6" ht="15" x14ac:dyDescent="0.25">
      <c r="A509"/>
      <c r="B509"/>
      <c r="C509"/>
      <c r="D509"/>
      <c r="E509"/>
      <c r="F509"/>
    </row>
    <row r="510" spans="1:6" ht="15" x14ac:dyDescent="0.25">
      <c r="A510"/>
      <c r="B510"/>
      <c r="C510"/>
      <c r="D510"/>
      <c r="E510"/>
      <c r="F510"/>
    </row>
    <row r="511" spans="1:6" ht="15" x14ac:dyDescent="0.25">
      <c r="A511"/>
      <c r="B511"/>
      <c r="C511"/>
      <c r="D511"/>
      <c r="E511"/>
      <c r="F511"/>
    </row>
    <row r="512" spans="1:6" ht="15" x14ac:dyDescent="0.25">
      <c r="A512"/>
      <c r="B512"/>
      <c r="C512"/>
      <c r="D512"/>
      <c r="E512"/>
      <c r="F512"/>
    </row>
    <row r="513" spans="1:6" ht="15" x14ac:dyDescent="0.25">
      <c r="A513"/>
      <c r="B513"/>
      <c r="C513"/>
      <c r="D513"/>
      <c r="E513"/>
      <c r="F513"/>
    </row>
    <row r="514" spans="1:6" ht="15" x14ac:dyDescent="0.25">
      <c r="A514"/>
      <c r="B514"/>
      <c r="C514"/>
      <c r="D514"/>
      <c r="E514"/>
      <c r="F514"/>
    </row>
    <row r="515" spans="1:6" ht="15" x14ac:dyDescent="0.25">
      <c r="A515"/>
      <c r="B515"/>
      <c r="C515"/>
      <c r="D515"/>
      <c r="E515"/>
      <c r="F515"/>
    </row>
    <row r="516" spans="1:6" ht="15" x14ac:dyDescent="0.25">
      <c r="A516"/>
      <c r="B516"/>
      <c r="C516"/>
      <c r="D516"/>
      <c r="E516"/>
      <c r="F516"/>
    </row>
    <row r="517" spans="1:6" ht="15" x14ac:dyDescent="0.25">
      <c r="A517"/>
      <c r="B517"/>
      <c r="C517"/>
      <c r="D517"/>
      <c r="E517"/>
      <c r="F517"/>
    </row>
    <row r="518" spans="1:6" ht="15" x14ac:dyDescent="0.25">
      <c r="A518"/>
      <c r="B518"/>
      <c r="C518"/>
      <c r="D518"/>
      <c r="E518"/>
      <c r="F518"/>
    </row>
    <row r="519" spans="1:6" ht="15" x14ac:dyDescent="0.25">
      <c r="A519"/>
      <c r="B519"/>
      <c r="C519"/>
      <c r="D519"/>
      <c r="E519"/>
      <c r="F519"/>
    </row>
    <row r="520" spans="1:6" ht="15" x14ac:dyDescent="0.25">
      <c r="A520"/>
      <c r="B520"/>
      <c r="C520"/>
      <c r="D520"/>
      <c r="E520"/>
      <c r="F520"/>
    </row>
    <row r="521" spans="1:6" ht="15" x14ac:dyDescent="0.25">
      <c r="A521"/>
      <c r="B521"/>
      <c r="C521"/>
      <c r="D521"/>
      <c r="E521"/>
      <c r="F521"/>
    </row>
    <row r="522" spans="1:6" ht="15" x14ac:dyDescent="0.25">
      <c r="A522"/>
      <c r="B522"/>
      <c r="C522"/>
      <c r="D522"/>
      <c r="E522"/>
      <c r="F522"/>
    </row>
    <row r="523" spans="1:6" ht="15" x14ac:dyDescent="0.25">
      <c r="A523"/>
      <c r="B523"/>
      <c r="C523"/>
      <c r="D523"/>
      <c r="E523"/>
      <c r="F523"/>
    </row>
    <row r="524" spans="1:6" ht="15" x14ac:dyDescent="0.25">
      <c r="A524"/>
      <c r="B524"/>
      <c r="C524"/>
      <c r="D524"/>
      <c r="E524"/>
      <c r="F524"/>
    </row>
    <row r="525" spans="1:6" ht="15" x14ac:dyDescent="0.25">
      <c r="A525"/>
      <c r="B525"/>
      <c r="C525"/>
      <c r="D525"/>
      <c r="E525"/>
      <c r="F525"/>
    </row>
    <row r="526" spans="1:6" ht="15" x14ac:dyDescent="0.25">
      <c r="A526"/>
      <c r="B526"/>
      <c r="C526"/>
      <c r="D526"/>
      <c r="E526"/>
      <c r="F526"/>
    </row>
    <row r="527" spans="1:6" ht="15" x14ac:dyDescent="0.25">
      <c r="A527"/>
      <c r="B527"/>
      <c r="C527"/>
      <c r="D527"/>
      <c r="E527"/>
      <c r="F527"/>
    </row>
    <row r="528" spans="1:6" ht="15" x14ac:dyDescent="0.25">
      <c r="A528"/>
      <c r="B528"/>
      <c r="C528"/>
      <c r="D528"/>
      <c r="E528"/>
      <c r="F528"/>
    </row>
    <row r="529" spans="1:6" ht="15" x14ac:dyDescent="0.25">
      <c r="A529"/>
      <c r="B529"/>
      <c r="C529"/>
      <c r="D529"/>
      <c r="E529"/>
      <c r="F529"/>
    </row>
    <row r="530" spans="1:6" ht="15" x14ac:dyDescent="0.25">
      <c r="A530"/>
      <c r="B530"/>
      <c r="C530"/>
      <c r="D530"/>
      <c r="E530"/>
      <c r="F530"/>
    </row>
    <row r="531" spans="1:6" ht="15" x14ac:dyDescent="0.25">
      <c r="A531"/>
      <c r="B531"/>
      <c r="C531"/>
      <c r="D531"/>
      <c r="E531"/>
      <c r="F531"/>
    </row>
    <row r="532" spans="1:6" ht="15" x14ac:dyDescent="0.25">
      <c r="A532"/>
      <c r="B532"/>
      <c r="C532"/>
      <c r="D532"/>
      <c r="E532"/>
      <c r="F532"/>
    </row>
    <row r="533" spans="1:6" ht="15" x14ac:dyDescent="0.25">
      <c r="A533"/>
      <c r="B533"/>
      <c r="C533"/>
      <c r="D533"/>
      <c r="E533"/>
      <c r="F533"/>
    </row>
    <row r="534" spans="1:6" ht="15" x14ac:dyDescent="0.25">
      <c r="A534"/>
      <c r="B534"/>
      <c r="C534"/>
      <c r="D534"/>
      <c r="E534"/>
      <c r="F534"/>
    </row>
    <row r="535" spans="1:6" ht="15" x14ac:dyDescent="0.25">
      <c r="A535"/>
      <c r="B535"/>
      <c r="C535"/>
      <c r="D535"/>
      <c r="E535"/>
      <c r="F535"/>
    </row>
    <row r="536" spans="1:6" ht="15" x14ac:dyDescent="0.25">
      <c r="A536"/>
      <c r="B536"/>
      <c r="C536"/>
      <c r="D536"/>
      <c r="E536"/>
      <c r="F536"/>
    </row>
    <row r="537" spans="1:6" ht="15" x14ac:dyDescent="0.25">
      <c r="A537"/>
      <c r="B537"/>
      <c r="C537"/>
      <c r="D537"/>
      <c r="E537"/>
      <c r="F537"/>
    </row>
    <row r="538" spans="1:6" ht="15" x14ac:dyDescent="0.25">
      <c r="A538"/>
      <c r="B538"/>
      <c r="C538"/>
      <c r="D538"/>
      <c r="E538"/>
      <c r="F538"/>
    </row>
    <row r="539" spans="1:6" ht="15" x14ac:dyDescent="0.25">
      <c r="A539"/>
      <c r="B539"/>
      <c r="C539"/>
      <c r="D539"/>
      <c r="E539"/>
      <c r="F539"/>
    </row>
    <row r="540" spans="1:6" ht="15" x14ac:dyDescent="0.25">
      <c r="A540"/>
      <c r="B540"/>
      <c r="C540"/>
      <c r="D540"/>
      <c r="E540"/>
      <c r="F540"/>
    </row>
    <row r="541" spans="1:6" ht="15" x14ac:dyDescent="0.25">
      <c r="A541"/>
      <c r="B541"/>
      <c r="C541"/>
      <c r="D541"/>
      <c r="E541"/>
      <c r="F541"/>
    </row>
    <row r="542" spans="1:6" ht="15" x14ac:dyDescent="0.25">
      <c r="A542"/>
      <c r="B542"/>
      <c r="C542"/>
      <c r="D542"/>
      <c r="E542"/>
      <c r="F542"/>
    </row>
    <row r="543" spans="1:6" ht="15" x14ac:dyDescent="0.25">
      <c r="A543"/>
      <c r="B543"/>
      <c r="C543"/>
      <c r="D543"/>
      <c r="E543"/>
      <c r="F543"/>
    </row>
    <row r="544" spans="1:6" ht="15" x14ac:dyDescent="0.25">
      <c r="A544"/>
      <c r="B544"/>
      <c r="C544"/>
      <c r="D544"/>
      <c r="E544"/>
      <c r="F544"/>
    </row>
    <row r="545" spans="1:6" ht="15" x14ac:dyDescent="0.25">
      <c r="A545"/>
      <c r="B545"/>
      <c r="C545"/>
      <c r="D545"/>
      <c r="E545"/>
      <c r="F545"/>
    </row>
    <row r="546" spans="1:6" ht="15" x14ac:dyDescent="0.25">
      <c r="A546"/>
      <c r="B546"/>
      <c r="C546"/>
      <c r="D546"/>
      <c r="E546"/>
      <c r="F546"/>
    </row>
    <row r="547" spans="1:6" ht="15" x14ac:dyDescent="0.25">
      <c r="A547"/>
      <c r="B547"/>
      <c r="C547"/>
      <c r="D547"/>
      <c r="E547"/>
      <c r="F547"/>
    </row>
    <row r="548" spans="1:6" ht="15" x14ac:dyDescent="0.25">
      <c r="A548"/>
      <c r="B548"/>
      <c r="C548"/>
      <c r="D548"/>
      <c r="E548"/>
      <c r="F548"/>
    </row>
    <row r="549" spans="1:6" ht="15" x14ac:dyDescent="0.25">
      <c r="A549"/>
      <c r="B549"/>
      <c r="C549"/>
      <c r="D549"/>
      <c r="E549"/>
      <c r="F549"/>
    </row>
    <row r="550" spans="1:6" ht="15" x14ac:dyDescent="0.25">
      <c r="A550"/>
      <c r="B550"/>
      <c r="C550"/>
      <c r="D550"/>
      <c r="E550"/>
      <c r="F550"/>
    </row>
    <row r="551" spans="1:6" ht="15" x14ac:dyDescent="0.25">
      <c r="A551"/>
      <c r="B551"/>
      <c r="C551"/>
      <c r="D551"/>
      <c r="E551"/>
      <c r="F551"/>
    </row>
    <row r="552" spans="1:6" ht="15" x14ac:dyDescent="0.25">
      <c r="A552"/>
      <c r="B552"/>
      <c r="C552"/>
      <c r="D552"/>
      <c r="E552"/>
      <c r="F552"/>
    </row>
    <row r="553" spans="1:6" ht="15" x14ac:dyDescent="0.25">
      <c r="A553"/>
      <c r="B553"/>
      <c r="C553"/>
      <c r="D553"/>
      <c r="E553"/>
      <c r="F553"/>
    </row>
    <row r="554" spans="1:6" ht="15" x14ac:dyDescent="0.25">
      <c r="A554"/>
      <c r="B554"/>
      <c r="C554"/>
      <c r="D554"/>
      <c r="E554"/>
      <c r="F554"/>
    </row>
    <row r="555" spans="1:6" ht="15" x14ac:dyDescent="0.25">
      <c r="A555"/>
      <c r="B555"/>
      <c r="C555"/>
      <c r="D555"/>
      <c r="E555"/>
      <c r="F555"/>
    </row>
    <row r="556" spans="1:6" ht="15" x14ac:dyDescent="0.25">
      <c r="A556"/>
      <c r="B556"/>
      <c r="C556"/>
      <c r="D556"/>
      <c r="E556"/>
      <c r="F556"/>
    </row>
    <row r="557" spans="1:6" ht="15" x14ac:dyDescent="0.25">
      <c r="A557"/>
      <c r="B557"/>
      <c r="C557"/>
      <c r="D557"/>
      <c r="E557"/>
      <c r="F557"/>
    </row>
    <row r="558" spans="1:6" ht="15" x14ac:dyDescent="0.25">
      <c r="A558"/>
      <c r="B558"/>
      <c r="C558"/>
      <c r="D558"/>
      <c r="E558"/>
      <c r="F558"/>
    </row>
    <row r="559" spans="1:6" ht="15" x14ac:dyDescent="0.25">
      <c r="A559"/>
      <c r="B559"/>
      <c r="C559"/>
      <c r="D559"/>
      <c r="E559"/>
      <c r="F559"/>
    </row>
    <row r="560" spans="1:6" ht="15" x14ac:dyDescent="0.25">
      <c r="A560"/>
      <c r="B560"/>
      <c r="C560"/>
      <c r="D560"/>
      <c r="E560"/>
      <c r="F560"/>
    </row>
    <row r="561" spans="1:6" ht="15" x14ac:dyDescent="0.25">
      <c r="A561"/>
      <c r="B561"/>
      <c r="C561"/>
      <c r="D561"/>
      <c r="E561"/>
      <c r="F561"/>
    </row>
    <row r="562" spans="1:6" ht="15" x14ac:dyDescent="0.25">
      <c r="A562"/>
      <c r="B562"/>
      <c r="C562"/>
      <c r="D562"/>
      <c r="E562"/>
      <c r="F562"/>
    </row>
    <row r="563" spans="1:6" ht="15" x14ac:dyDescent="0.25">
      <c r="A563"/>
      <c r="B563"/>
      <c r="C563"/>
      <c r="D563"/>
      <c r="E563"/>
      <c r="F563"/>
    </row>
    <row r="564" spans="1:6" ht="15" x14ac:dyDescent="0.25">
      <c r="A564"/>
      <c r="B564"/>
      <c r="C564"/>
      <c r="D564"/>
      <c r="E564"/>
      <c r="F564"/>
    </row>
    <row r="565" spans="1:6" ht="15" x14ac:dyDescent="0.25">
      <c r="A565"/>
      <c r="B565"/>
      <c r="C565"/>
      <c r="D565"/>
      <c r="E565"/>
      <c r="F565"/>
    </row>
    <row r="566" spans="1:6" ht="15" x14ac:dyDescent="0.25">
      <c r="A566"/>
      <c r="B566"/>
      <c r="C566"/>
      <c r="D566"/>
      <c r="E566"/>
      <c r="F566"/>
    </row>
    <row r="567" spans="1:6" ht="15" x14ac:dyDescent="0.25">
      <c r="A567"/>
      <c r="B567"/>
      <c r="C567"/>
      <c r="D567"/>
      <c r="E567"/>
      <c r="F567"/>
    </row>
    <row r="568" spans="1:6" ht="15" x14ac:dyDescent="0.25">
      <c r="A568"/>
      <c r="B568"/>
      <c r="C568"/>
      <c r="D568"/>
      <c r="E568"/>
      <c r="F568"/>
    </row>
    <row r="569" spans="1:6" ht="15" x14ac:dyDescent="0.25">
      <c r="A569"/>
      <c r="B569"/>
      <c r="C569"/>
      <c r="D569"/>
      <c r="E569"/>
      <c r="F569"/>
    </row>
    <row r="570" spans="1:6" ht="15" x14ac:dyDescent="0.25">
      <c r="A570"/>
      <c r="B570"/>
      <c r="C570"/>
      <c r="D570"/>
      <c r="E570"/>
      <c r="F570"/>
    </row>
    <row r="571" spans="1:6" ht="15" x14ac:dyDescent="0.25">
      <c r="A571"/>
      <c r="B571"/>
      <c r="C571"/>
      <c r="D571"/>
      <c r="E571"/>
      <c r="F571"/>
    </row>
    <row r="572" spans="1:6" ht="15" x14ac:dyDescent="0.25">
      <c r="A572"/>
      <c r="B572"/>
      <c r="C572"/>
      <c r="D572"/>
      <c r="E572"/>
      <c r="F572"/>
    </row>
    <row r="573" spans="1:6" ht="15" x14ac:dyDescent="0.25">
      <c r="A573"/>
      <c r="B573"/>
      <c r="C573"/>
      <c r="D573"/>
      <c r="E573"/>
      <c r="F573"/>
    </row>
    <row r="574" spans="1:6" ht="15" x14ac:dyDescent="0.25">
      <c r="A574"/>
      <c r="B574"/>
      <c r="C574"/>
      <c r="D574"/>
      <c r="E574"/>
      <c r="F574"/>
    </row>
    <row r="575" spans="1:6" ht="15" x14ac:dyDescent="0.25">
      <c r="A575"/>
      <c r="B575"/>
      <c r="C575"/>
      <c r="D575"/>
      <c r="E575"/>
      <c r="F575"/>
    </row>
    <row r="576" spans="1:6" ht="15" x14ac:dyDescent="0.25">
      <c r="A576"/>
      <c r="B576"/>
      <c r="C576"/>
      <c r="D576"/>
      <c r="E576"/>
      <c r="F576"/>
    </row>
    <row r="577" spans="1:6" ht="15" x14ac:dyDescent="0.25">
      <c r="A577"/>
      <c r="B577"/>
      <c r="C577"/>
      <c r="D577"/>
      <c r="E577"/>
      <c r="F577"/>
    </row>
    <row r="578" spans="1:6" ht="15" x14ac:dyDescent="0.25">
      <c r="A578"/>
      <c r="B578"/>
      <c r="C578"/>
      <c r="D578"/>
      <c r="E578"/>
      <c r="F578"/>
    </row>
    <row r="579" spans="1:6" ht="15" x14ac:dyDescent="0.25">
      <c r="A579"/>
      <c r="B579"/>
      <c r="C579"/>
      <c r="D579"/>
      <c r="E579"/>
      <c r="F579"/>
    </row>
    <row r="580" spans="1:6" ht="15" x14ac:dyDescent="0.25">
      <c r="A580"/>
      <c r="B580"/>
      <c r="C580"/>
      <c r="D580"/>
      <c r="E580"/>
      <c r="F580"/>
    </row>
    <row r="581" spans="1:6" ht="15" x14ac:dyDescent="0.25">
      <c r="A581"/>
      <c r="B581"/>
      <c r="C581"/>
      <c r="D581"/>
      <c r="E581"/>
      <c r="F581"/>
    </row>
    <row r="582" spans="1:6" ht="15" x14ac:dyDescent="0.25">
      <c r="A582"/>
      <c r="B582"/>
      <c r="C582"/>
      <c r="D582"/>
      <c r="E582"/>
      <c r="F582"/>
    </row>
    <row r="583" spans="1:6" ht="15" x14ac:dyDescent="0.25">
      <c r="A583"/>
      <c r="B583"/>
      <c r="C583"/>
      <c r="D583"/>
      <c r="E583"/>
      <c r="F583"/>
    </row>
    <row r="584" spans="1:6" ht="15" x14ac:dyDescent="0.25">
      <c r="A584"/>
      <c r="B584"/>
      <c r="C584"/>
      <c r="D584"/>
      <c r="E584"/>
      <c r="F584"/>
    </row>
    <row r="585" spans="1:6" ht="15" x14ac:dyDescent="0.25">
      <c r="A585"/>
      <c r="B585"/>
      <c r="C585"/>
      <c r="D585"/>
      <c r="E585"/>
      <c r="F585"/>
    </row>
    <row r="586" spans="1:6" ht="15" x14ac:dyDescent="0.25">
      <c r="A586"/>
      <c r="B586"/>
      <c r="C586"/>
      <c r="D586"/>
      <c r="E586"/>
      <c r="F586"/>
    </row>
    <row r="587" spans="1:6" ht="15" x14ac:dyDescent="0.25">
      <c r="A587"/>
      <c r="B587"/>
      <c r="C587"/>
      <c r="D587"/>
      <c r="E587"/>
      <c r="F587"/>
    </row>
    <row r="588" spans="1:6" ht="15" x14ac:dyDescent="0.25">
      <c r="A588"/>
      <c r="B588"/>
      <c r="C588"/>
      <c r="D588"/>
      <c r="E588"/>
      <c r="F588"/>
    </row>
    <row r="589" spans="1:6" ht="15" x14ac:dyDescent="0.25">
      <c r="A589"/>
      <c r="B589"/>
      <c r="C589"/>
      <c r="D589"/>
      <c r="E589"/>
      <c r="F589"/>
    </row>
    <row r="590" spans="1:6" ht="15" x14ac:dyDescent="0.25">
      <c r="A590"/>
      <c r="B590"/>
      <c r="C590"/>
      <c r="D590"/>
      <c r="E590"/>
      <c r="F590"/>
    </row>
    <row r="591" spans="1:6" ht="15" x14ac:dyDescent="0.25">
      <c r="A591"/>
      <c r="B591"/>
      <c r="C591"/>
      <c r="D591"/>
      <c r="E591"/>
      <c r="F591"/>
    </row>
    <row r="592" spans="1:6" ht="15" x14ac:dyDescent="0.25">
      <c r="A592"/>
      <c r="B592"/>
      <c r="C592"/>
      <c r="D592"/>
      <c r="E592"/>
      <c r="F592"/>
    </row>
    <row r="593" spans="1:6" ht="15" x14ac:dyDescent="0.25">
      <c r="A593"/>
      <c r="B593"/>
      <c r="C593"/>
      <c r="D593"/>
      <c r="E593"/>
      <c r="F593"/>
    </row>
    <row r="594" spans="1:6" ht="15" x14ac:dyDescent="0.25">
      <c r="A594"/>
      <c r="B594"/>
      <c r="C594"/>
      <c r="D594"/>
      <c r="E594"/>
      <c r="F594"/>
    </row>
    <row r="595" spans="1:6" ht="15" x14ac:dyDescent="0.25">
      <c r="A595"/>
      <c r="B595"/>
      <c r="C595"/>
      <c r="D595"/>
      <c r="E595"/>
      <c r="F595"/>
    </row>
    <row r="596" spans="1:6" ht="15" x14ac:dyDescent="0.25">
      <c r="A596"/>
      <c r="B596"/>
      <c r="C596"/>
      <c r="D596"/>
      <c r="E596"/>
      <c r="F596"/>
    </row>
    <row r="597" spans="1:6" ht="15" x14ac:dyDescent="0.25">
      <c r="A597"/>
      <c r="B597"/>
      <c r="C597"/>
      <c r="D597"/>
      <c r="E597"/>
      <c r="F597"/>
    </row>
    <row r="598" spans="1:6" ht="15" x14ac:dyDescent="0.25">
      <c r="A598"/>
      <c r="B598"/>
      <c r="C598"/>
      <c r="D598"/>
      <c r="E598"/>
      <c r="F598"/>
    </row>
    <row r="599" spans="1:6" ht="15" x14ac:dyDescent="0.25">
      <c r="A599"/>
      <c r="B599"/>
      <c r="C599"/>
      <c r="D599"/>
      <c r="E599"/>
      <c r="F599"/>
    </row>
    <row r="600" spans="1:6" ht="15" x14ac:dyDescent="0.25">
      <c r="A600"/>
      <c r="B600"/>
      <c r="C600"/>
      <c r="D600"/>
      <c r="E600"/>
      <c r="F600"/>
    </row>
    <row r="601" spans="1:6" ht="15" x14ac:dyDescent="0.25">
      <c r="A601"/>
      <c r="B601"/>
      <c r="C601"/>
      <c r="D601"/>
      <c r="E601"/>
      <c r="F601"/>
    </row>
    <row r="602" spans="1:6" ht="15" x14ac:dyDescent="0.25">
      <c r="A602"/>
      <c r="B602"/>
      <c r="C602"/>
      <c r="D602"/>
      <c r="E602"/>
      <c r="F602"/>
    </row>
    <row r="603" spans="1:6" ht="15" x14ac:dyDescent="0.25">
      <c r="A603"/>
      <c r="B603"/>
      <c r="C603"/>
      <c r="D603"/>
      <c r="E603"/>
      <c r="F603"/>
    </row>
    <row r="604" spans="1:6" ht="15" x14ac:dyDescent="0.25">
      <c r="A604"/>
      <c r="B604"/>
      <c r="C604"/>
      <c r="D604"/>
      <c r="E604"/>
      <c r="F604"/>
    </row>
    <row r="605" spans="1:6" ht="15" x14ac:dyDescent="0.25">
      <c r="A605"/>
      <c r="B605"/>
      <c r="C605"/>
      <c r="D605"/>
      <c r="E605"/>
      <c r="F605"/>
    </row>
    <row r="606" spans="1:6" ht="15" x14ac:dyDescent="0.25">
      <c r="A606"/>
      <c r="B606"/>
      <c r="C606"/>
      <c r="D606"/>
      <c r="E606"/>
      <c r="F606"/>
    </row>
    <row r="607" spans="1:6" ht="15" x14ac:dyDescent="0.25">
      <c r="A607"/>
      <c r="B607"/>
      <c r="C607"/>
      <c r="D607"/>
      <c r="E607"/>
      <c r="F607"/>
    </row>
    <row r="608" spans="1:6" ht="15" x14ac:dyDescent="0.25">
      <c r="A608"/>
      <c r="B608"/>
      <c r="C608"/>
      <c r="D608"/>
      <c r="E608"/>
      <c r="F608"/>
    </row>
    <row r="609" spans="1:6" ht="15" x14ac:dyDescent="0.25">
      <c r="A609"/>
      <c r="B609"/>
      <c r="C609"/>
      <c r="D609"/>
      <c r="E609"/>
      <c r="F609"/>
    </row>
    <row r="610" spans="1:6" ht="15" x14ac:dyDescent="0.25">
      <c r="A610"/>
      <c r="B610"/>
      <c r="C610"/>
      <c r="D610"/>
      <c r="E610"/>
      <c r="F610"/>
    </row>
    <row r="611" spans="1:6" ht="15" x14ac:dyDescent="0.25">
      <c r="A611"/>
      <c r="B611"/>
      <c r="C611"/>
      <c r="D611"/>
      <c r="E611"/>
      <c r="F611"/>
    </row>
    <row r="612" spans="1:6" ht="15" x14ac:dyDescent="0.25">
      <c r="A612"/>
      <c r="B612"/>
      <c r="C612"/>
      <c r="D612"/>
      <c r="E612"/>
      <c r="F612"/>
    </row>
    <row r="613" spans="1:6" ht="15" x14ac:dyDescent="0.25">
      <c r="A613"/>
      <c r="B613"/>
      <c r="C613"/>
      <c r="D613"/>
      <c r="E613"/>
      <c r="F613"/>
    </row>
    <row r="614" spans="1:6" ht="15" x14ac:dyDescent="0.25">
      <c r="A614"/>
      <c r="B614"/>
      <c r="C614"/>
      <c r="D614"/>
      <c r="E614"/>
      <c r="F614"/>
    </row>
    <row r="615" spans="1:6" ht="15" x14ac:dyDescent="0.25">
      <c r="A615"/>
      <c r="B615"/>
      <c r="C615"/>
      <c r="D615"/>
      <c r="E615"/>
      <c r="F615"/>
    </row>
    <row r="616" spans="1:6" ht="15" x14ac:dyDescent="0.25">
      <c r="A616"/>
      <c r="B616"/>
      <c r="C616"/>
      <c r="D616"/>
      <c r="E616"/>
      <c r="F616"/>
    </row>
    <row r="617" spans="1:6" ht="15" x14ac:dyDescent="0.25">
      <c r="A617"/>
      <c r="B617"/>
      <c r="C617"/>
      <c r="D617"/>
      <c r="E617"/>
      <c r="F617"/>
    </row>
    <row r="618" spans="1:6" ht="15" x14ac:dyDescent="0.25">
      <c r="A618"/>
      <c r="B618"/>
      <c r="C618"/>
      <c r="D618"/>
      <c r="E618"/>
      <c r="F618"/>
    </row>
    <row r="619" spans="1:6" ht="15" x14ac:dyDescent="0.25">
      <c r="A619"/>
      <c r="B619"/>
      <c r="C619"/>
      <c r="D619"/>
      <c r="E619"/>
      <c r="F619"/>
    </row>
    <row r="620" spans="1:6" ht="15" x14ac:dyDescent="0.25">
      <c r="A620"/>
      <c r="B620"/>
      <c r="C620"/>
      <c r="D620"/>
      <c r="E620"/>
      <c r="F620"/>
    </row>
    <row r="621" spans="1:6" ht="15" x14ac:dyDescent="0.25">
      <c r="A621"/>
      <c r="B621"/>
      <c r="C621"/>
      <c r="D621"/>
      <c r="E621"/>
      <c r="F621"/>
    </row>
    <row r="622" spans="1:6" ht="15" x14ac:dyDescent="0.25">
      <c r="A622"/>
      <c r="B622"/>
      <c r="C622"/>
      <c r="D622"/>
      <c r="E622"/>
      <c r="F622"/>
    </row>
    <row r="623" spans="1:6" ht="15" x14ac:dyDescent="0.25">
      <c r="A623"/>
      <c r="B623"/>
      <c r="C623"/>
      <c r="D623"/>
      <c r="E623"/>
      <c r="F623"/>
    </row>
    <row r="624" spans="1:6" ht="15" x14ac:dyDescent="0.25">
      <c r="A624"/>
      <c r="B624"/>
      <c r="C624"/>
      <c r="D624"/>
      <c r="E624"/>
      <c r="F624"/>
    </row>
    <row r="625" spans="1:6" ht="15" x14ac:dyDescent="0.25">
      <c r="A625"/>
      <c r="B625"/>
      <c r="C625"/>
      <c r="D625"/>
      <c r="E625"/>
      <c r="F625"/>
    </row>
    <row r="626" spans="1:6" ht="15" x14ac:dyDescent="0.25">
      <c r="A626"/>
      <c r="B626"/>
      <c r="C626"/>
      <c r="D626"/>
      <c r="E626"/>
      <c r="F626"/>
    </row>
    <row r="627" spans="1:6" ht="15" x14ac:dyDescent="0.25">
      <c r="A627"/>
      <c r="B627"/>
      <c r="C627"/>
      <c r="D627"/>
      <c r="E627"/>
      <c r="F627"/>
    </row>
    <row r="628" spans="1:6" ht="15" x14ac:dyDescent="0.25">
      <c r="A628"/>
      <c r="B628"/>
      <c r="C628"/>
      <c r="D628"/>
      <c r="E628"/>
      <c r="F628"/>
    </row>
    <row r="629" spans="1:6" ht="15" x14ac:dyDescent="0.25">
      <c r="A629"/>
      <c r="B629"/>
      <c r="C629"/>
      <c r="D629"/>
      <c r="E629"/>
      <c r="F629"/>
    </row>
    <row r="630" spans="1:6" ht="15" x14ac:dyDescent="0.25">
      <c r="A630"/>
      <c r="B630"/>
      <c r="C630"/>
      <c r="D630"/>
      <c r="E630"/>
      <c r="F630"/>
    </row>
    <row r="631" spans="1:6" ht="15" x14ac:dyDescent="0.25">
      <c r="A631"/>
      <c r="B631"/>
      <c r="C631"/>
      <c r="D631"/>
      <c r="E631"/>
      <c r="F631"/>
    </row>
    <row r="632" spans="1:6" ht="15" x14ac:dyDescent="0.25">
      <c r="A632"/>
      <c r="B632"/>
      <c r="C632"/>
      <c r="D632"/>
      <c r="E632"/>
      <c r="F632"/>
    </row>
    <row r="633" spans="1:6" ht="15" x14ac:dyDescent="0.25">
      <c r="A633"/>
      <c r="B633"/>
      <c r="C633"/>
      <c r="D633"/>
      <c r="E633"/>
      <c r="F633"/>
    </row>
    <row r="634" spans="1:6" ht="15" x14ac:dyDescent="0.25">
      <c r="A634"/>
      <c r="B634"/>
      <c r="C634"/>
      <c r="D634"/>
      <c r="E634"/>
      <c r="F634"/>
    </row>
    <row r="635" spans="1:6" ht="15" x14ac:dyDescent="0.25">
      <c r="A635"/>
      <c r="B635"/>
      <c r="C635"/>
      <c r="D635"/>
      <c r="E635"/>
      <c r="F635"/>
    </row>
    <row r="636" spans="1:6" ht="15" x14ac:dyDescent="0.25">
      <c r="A636"/>
      <c r="B636"/>
      <c r="C636"/>
      <c r="D636"/>
      <c r="E636"/>
      <c r="F636"/>
    </row>
    <row r="637" spans="1:6" ht="15" x14ac:dyDescent="0.25">
      <c r="A637"/>
      <c r="B637"/>
      <c r="C637"/>
      <c r="D637"/>
      <c r="E637"/>
      <c r="F637"/>
    </row>
    <row r="638" spans="1:6" ht="15" x14ac:dyDescent="0.25">
      <c r="A638"/>
      <c r="B638"/>
      <c r="C638"/>
      <c r="D638"/>
      <c r="E638"/>
      <c r="F638"/>
    </row>
    <row r="639" spans="1:6" ht="15" x14ac:dyDescent="0.25">
      <c r="A639"/>
      <c r="B639"/>
      <c r="C639"/>
      <c r="D639"/>
      <c r="E639"/>
      <c r="F639"/>
    </row>
    <row r="640" spans="1:6" ht="15" x14ac:dyDescent="0.25">
      <c r="A640"/>
      <c r="B640"/>
      <c r="C640"/>
      <c r="D640"/>
      <c r="E640"/>
      <c r="F640"/>
    </row>
    <row r="641" spans="1:6" ht="15" x14ac:dyDescent="0.25">
      <c r="A641"/>
      <c r="B641"/>
      <c r="C641"/>
      <c r="D641"/>
      <c r="E641"/>
      <c r="F641"/>
    </row>
    <row r="642" spans="1:6" ht="15" x14ac:dyDescent="0.25">
      <c r="A642"/>
      <c r="B642"/>
      <c r="C642"/>
      <c r="D642"/>
      <c r="E642"/>
      <c r="F642"/>
    </row>
    <row r="643" spans="1:6" ht="15" x14ac:dyDescent="0.25">
      <c r="A643"/>
      <c r="B643"/>
      <c r="C643"/>
      <c r="D643"/>
      <c r="E643"/>
      <c r="F643"/>
    </row>
    <row r="644" spans="1:6" ht="15" x14ac:dyDescent="0.25">
      <c r="A644"/>
      <c r="B644"/>
      <c r="C644"/>
      <c r="D644"/>
      <c r="E644"/>
      <c r="F644"/>
    </row>
    <row r="645" spans="1:6" ht="15" x14ac:dyDescent="0.25">
      <c r="A645"/>
      <c r="B645"/>
      <c r="C645"/>
      <c r="D645"/>
      <c r="E645"/>
      <c r="F645"/>
    </row>
    <row r="646" spans="1:6" ht="15" x14ac:dyDescent="0.25">
      <c r="A646"/>
      <c r="B646"/>
      <c r="C646"/>
      <c r="D646"/>
      <c r="E646"/>
      <c r="F646"/>
    </row>
    <row r="647" spans="1:6" ht="15" x14ac:dyDescent="0.25">
      <c r="A647"/>
      <c r="B647"/>
      <c r="C647"/>
      <c r="D647"/>
      <c r="E647"/>
      <c r="F647"/>
    </row>
    <row r="648" spans="1:6" ht="15" x14ac:dyDescent="0.25">
      <c r="A648"/>
      <c r="B648"/>
      <c r="C648"/>
      <c r="D648"/>
      <c r="E648"/>
      <c r="F648"/>
    </row>
    <row r="649" spans="1:6" ht="15" x14ac:dyDescent="0.25">
      <c r="A649"/>
      <c r="B649"/>
      <c r="C649"/>
      <c r="D649"/>
      <c r="E649"/>
      <c r="F649"/>
    </row>
    <row r="650" spans="1:6" ht="15" x14ac:dyDescent="0.25">
      <c r="A650"/>
      <c r="B650"/>
      <c r="C650"/>
      <c r="D650"/>
      <c r="E650"/>
      <c r="F650"/>
    </row>
    <row r="651" spans="1:6" ht="15" x14ac:dyDescent="0.25">
      <c r="A651"/>
      <c r="B651"/>
      <c r="C651"/>
      <c r="D651"/>
      <c r="E651"/>
      <c r="F651"/>
    </row>
    <row r="652" spans="1:6" ht="15" x14ac:dyDescent="0.25">
      <c r="A652"/>
      <c r="B652"/>
      <c r="C652"/>
      <c r="D652"/>
      <c r="E652"/>
      <c r="F652"/>
    </row>
    <row r="653" spans="1:6" ht="15" x14ac:dyDescent="0.25">
      <c r="A653"/>
      <c r="B653"/>
      <c r="C653"/>
      <c r="D653"/>
      <c r="E653"/>
      <c r="F653"/>
    </row>
    <row r="654" spans="1:6" ht="15" x14ac:dyDescent="0.25">
      <c r="A654"/>
      <c r="B654"/>
      <c r="C654"/>
      <c r="D654"/>
      <c r="E654"/>
      <c r="F654"/>
    </row>
    <row r="655" spans="1:6" ht="15" x14ac:dyDescent="0.25">
      <c r="A655"/>
      <c r="B655"/>
      <c r="C655"/>
      <c r="D655"/>
      <c r="E655"/>
      <c r="F655"/>
    </row>
    <row r="656" spans="1:6" ht="15" x14ac:dyDescent="0.25">
      <c r="A656"/>
      <c r="B656"/>
      <c r="C656"/>
      <c r="D656"/>
      <c r="E656"/>
      <c r="F656"/>
    </row>
    <row r="657" spans="1:6" ht="15" x14ac:dyDescent="0.25">
      <c r="A657"/>
      <c r="B657"/>
      <c r="C657"/>
      <c r="D657"/>
      <c r="E657"/>
      <c r="F657"/>
    </row>
    <row r="658" spans="1:6" ht="15" x14ac:dyDescent="0.25">
      <c r="A658"/>
      <c r="B658"/>
      <c r="C658"/>
      <c r="D658"/>
      <c r="E658"/>
      <c r="F658"/>
    </row>
    <row r="659" spans="1:6" ht="15" x14ac:dyDescent="0.25">
      <c r="A659"/>
      <c r="B659"/>
      <c r="C659"/>
      <c r="D659"/>
      <c r="E659"/>
      <c r="F659"/>
    </row>
    <row r="660" spans="1:6" ht="15" x14ac:dyDescent="0.25">
      <c r="A660"/>
      <c r="B660"/>
      <c r="C660"/>
      <c r="D660"/>
      <c r="E660"/>
      <c r="F660"/>
    </row>
    <row r="661" spans="1:6" ht="15" x14ac:dyDescent="0.25">
      <c r="A661"/>
      <c r="B661"/>
      <c r="C661"/>
      <c r="D661"/>
      <c r="E661"/>
      <c r="F661"/>
    </row>
    <row r="662" spans="1:6" ht="15" x14ac:dyDescent="0.25">
      <c r="A662"/>
      <c r="B662"/>
      <c r="C662"/>
      <c r="D662"/>
      <c r="E662"/>
      <c r="F662"/>
    </row>
    <row r="663" spans="1:6" ht="15" x14ac:dyDescent="0.25">
      <c r="A663"/>
      <c r="B663"/>
      <c r="C663"/>
      <c r="D663"/>
      <c r="E663"/>
      <c r="F663"/>
    </row>
    <row r="664" spans="1:6" ht="15" x14ac:dyDescent="0.25">
      <c r="A664"/>
      <c r="B664"/>
      <c r="C664"/>
      <c r="D664"/>
      <c r="E664"/>
      <c r="F664"/>
    </row>
    <row r="665" spans="1:6" ht="15" x14ac:dyDescent="0.25">
      <c r="A665"/>
      <c r="B665"/>
      <c r="C665"/>
      <c r="D665"/>
      <c r="E665"/>
      <c r="F665"/>
    </row>
    <row r="666" spans="1:6" ht="15" x14ac:dyDescent="0.25">
      <c r="A666"/>
      <c r="B666"/>
      <c r="C666"/>
      <c r="D666"/>
      <c r="E666"/>
      <c r="F666"/>
    </row>
    <row r="667" spans="1:6" ht="15" x14ac:dyDescent="0.25">
      <c r="A667"/>
      <c r="B667"/>
      <c r="C667"/>
      <c r="D667"/>
      <c r="E667"/>
      <c r="F667"/>
    </row>
    <row r="668" spans="1:6" ht="15" x14ac:dyDescent="0.25">
      <c r="A668"/>
      <c r="B668"/>
      <c r="C668"/>
      <c r="D668"/>
      <c r="E668"/>
      <c r="F668"/>
    </row>
    <row r="669" spans="1:6" ht="15" x14ac:dyDescent="0.25">
      <c r="A669"/>
      <c r="B669"/>
      <c r="C669"/>
      <c r="D669"/>
      <c r="E669"/>
      <c r="F669"/>
    </row>
    <row r="670" spans="1:6" ht="15" x14ac:dyDescent="0.25">
      <c r="A670"/>
      <c r="B670"/>
      <c r="C670"/>
      <c r="D670"/>
      <c r="E670"/>
      <c r="F670"/>
    </row>
    <row r="671" spans="1:6" ht="15" x14ac:dyDescent="0.25">
      <c r="A671"/>
      <c r="B671"/>
      <c r="C671"/>
      <c r="D671"/>
      <c r="E671"/>
      <c r="F671"/>
    </row>
    <row r="672" spans="1:6" ht="15" x14ac:dyDescent="0.25">
      <c r="A672"/>
      <c r="B672"/>
      <c r="C672"/>
      <c r="D672"/>
      <c r="E672"/>
      <c r="F672"/>
    </row>
    <row r="673" spans="1:6" ht="15" x14ac:dyDescent="0.25">
      <c r="A673"/>
      <c r="B673"/>
      <c r="C673"/>
      <c r="D673"/>
      <c r="E673"/>
      <c r="F673"/>
    </row>
    <row r="674" spans="1:6" ht="15" x14ac:dyDescent="0.25">
      <c r="A674"/>
      <c r="B674"/>
      <c r="C674"/>
      <c r="D674"/>
      <c r="E674"/>
      <c r="F674"/>
    </row>
    <row r="675" spans="1:6" ht="15" x14ac:dyDescent="0.25">
      <c r="A675"/>
      <c r="B675"/>
      <c r="C675"/>
      <c r="D675"/>
      <c r="E675"/>
      <c r="F675"/>
    </row>
    <row r="676" spans="1:6" ht="15" x14ac:dyDescent="0.25">
      <c r="A676"/>
      <c r="B676"/>
      <c r="C676"/>
      <c r="D676"/>
      <c r="E676"/>
      <c r="F676"/>
    </row>
    <row r="677" spans="1:6" ht="15" x14ac:dyDescent="0.25">
      <c r="A677"/>
      <c r="B677"/>
      <c r="C677"/>
      <c r="D677"/>
      <c r="E677"/>
      <c r="F677"/>
    </row>
    <row r="678" spans="1:6" ht="15" x14ac:dyDescent="0.25">
      <c r="A678"/>
      <c r="B678"/>
      <c r="C678"/>
      <c r="D678"/>
      <c r="E678"/>
      <c r="F678"/>
    </row>
    <row r="679" spans="1:6" ht="15" x14ac:dyDescent="0.25">
      <c r="A679"/>
      <c r="B679"/>
      <c r="C679"/>
      <c r="D679"/>
      <c r="E679"/>
      <c r="F679"/>
    </row>
    <row r="680" spans="1:6" ht="15" x14ac:dyDescent="0.25">
      <c r="A680"/>
      <c r="B680"/>
      <c r="C680"/>
      <c r="D680"/>
      <c r="E680"/>
      <c r="F680"/>
    </row>
    <row r="681" spans="1:6" ht="15" x14ac:dyDescent="0.25">
      <c r="A681"/>
      <c r="B681"/>
      <c r="C681"/>
      <c r="D681"/>
      <c r="E681"/>
      <c r="F681"/>
    </row>
    <row r="682" spans="1:6" ht="15" x14ac:dyDescent="0.25">
      <c r="A682"/>
      <c r="B682"/>
      <c r="C682"/>
      <c r="D682"/>
      <c r="E682"/>
      <c r="F682"/>
    </row>
    <row r="683" spans="1:6" ht="15" x14ac:dyDescent="0.25">
      <c r="A683"/>
      <c r="B683"/>
      <c r="C683"/>
      <c r="D683"/>
      <c r="E683"/>
      <c r="F683"/>
    </row>
    <row r="684" spans="1:6" ht="15" x14ac:dyDescent="0.25">
      <c r="A684"/>
      <c r="B684"/>
      <c r="C684"/>
      <c r="D684"/>
      <c r="E684"/>
      <c r="F684"/>
    </row>
    <row r="685" spans="1:6" ht="15" x14ac:dyDescent="0.25">
      <c r="A685"/>
      <c r="B685"/>
      <c r="C685"/>
      <c r="D685"/>
      <c r="E685"/>
      <c r="F685"/>
    </row>
    <row r="686" spans="1:6" ht="15" x14ac:dyDescent="0.25">
      <c r="A686"/>
      <c r="B686"/>
      <c r="C686"/>
      <c r="D686"/>
      <c r="E686"/>
      <c r="F686"/>
    </row>
    <row r="687" spans="1:6" ht="15" x14ac:dyDescent="0.25">
      <c r="A687"/>
      <c r="B687"/>
      <c r="C687"/>
      <c r="D687"/>
      <c r="E687"/>
      <c r="F687"/>
    </row>
    <row r="688" spans="1:6" ht="15" x14ac:dyDescent="0.25">
      <c r="A688"/>
      <c r="B688"/>
      <c r="C688"/>
      <c r="D688"/>
      <c r="E688"/>
      <c r="F688"/>
    </row>
    <row r="689" spans="1:6" ht="15" x14ac:dyDescent="0.25">
      <c r="A689"/>
      <c r="B689"/>
      <c r="C689"/>
      <c r="D689"/>
      <c r="E689"/>
      <c r="F689"/>
    </row>
    <row r="690" spans="1:6" ht="15" x14ac:dyDescent="0.25">
      <c r="A690"/>
      <c r="B690"/>
      <c r="C690"/>
      <c r="D690"/>
      <c r="E690"/>
      <c r="F690"/>
    </row>
    <row r="691" spans="1:6" ht="15" x14ac:dyDescent="0.25">
      <c r="A691"/>
      <c r="B691"/>
      <c r="C691"/>
      <c r="D691"/>
      <c r="E691"/>
      <c r="F691"/>
    </row>
    <row r="692" spans="1:6" ht="15" x14ac:dyDescent="0.25">
      <c r="A692"/>
      <c r="B692"/>
      <c r="C692"/>
      <c r="D692"/>
      <c r="E692"/>
      <c r="F692"/>
    </row>
    <row r="693" spans="1:6" ht="15" x14ac:dyDescent="0.25">
      <c r="A693"/>
      <c r="B693"/>
      <c r="C693"/>
      <c r="D693"/>
      <c r="E693"/>
      <c r="F693"/>
    </row>
    <row r="694" spans="1:6" ht="15" x14ac:dyDescent="0.25">
      <c r="A694"/>
      <c r="B694"/>
      <c r="C694"/>
      <c r="D694"/>
      <c r="E694"/>
      <c r="F694"/>
    </row>
    <row r="695" spans="1:6" ht="15" x14ac:dyDescent="0.25">
      <c r="A695"/>
      <c r="B695"/>
      <c r="C695"/>
      <c r="D695"/>
      <c r="E695"/>
      <c r="F695"/>
    </row>
    <row r="696" spans="1:6" ht="15" x14ac:dyDescent="0.25">
      <c r="A696"/>
      <c r="B696"/>
      <c r="C696"/>
      <c r="D696"/>
      <c r="E696"/>
      <c r="F696"/>
    </row>
    <row r="697" spans="1:6" ht="15" x14ac:dyDescent="0.25">
      <c r="A697"/>
      <c r="B697"/>
      <c r="C697"/>
      <c r="D697"/>
      <c r="E697"/>
      <c r="F697"/>
    </row>
    <row r="698" spans="1:6" ht="15" x14ac:dyDescent="0.25">
      <c r="A698"/>
      <c r="B698"/>
      <c r="C698"/>
      <c r="D698"/>
      <c r="E698"/>
      <c r="F698"/>
    </row>
    <row r="699" spans="1:6" ht="15" x14ac:dyDescent="0.25">
      <c r="A699"/>
      <c r="B699"/>
      <c r="C699"/>
      <c r="D699"/>
      <c r="E699"/>
      <c r="F699"/>
    </row>
    <row r="700" spans="1:6" ht="15" x14ac:dyDescent="0.25">
      <c r="A700"/>
      <c r="B700"/>
      <c r="C700"/>
      <c r="D700"/>
      <c r="E700"/>
      <c r="F700"/>
    </row>
    <row r="701" spans="1:6" ht="15" x14ac:dyDescent="0.25">
      <c r="A701"/>
      <c r="B701"/>
      <c r="C701"/>
      <c r="D701"/>
      <c r="E701"/>
      <c r="F701"/>
    </row>
    <row r="702" spans="1:6" ht="15" x14ac:dyDescent="0.25">
      <c r="A702"/>
      <c r="B702"/>
      <c r="C702"/>
      <c r="D702"/>
      <c r="E702"/>
      <c r="F702"/>
    </row>
    <row r="703" spans="1:6" ht="15" x14ac:dyDescent="0.25">
      <c r="A703"/>
      <c r="B703"/>
      <c r="C703"/>
      <c r="D703"/>
      <c r="E703"/>
      <c r="F703"/>
    </row>
    <row r="704" spans="1:6" ht="15" x14ac:dyDescent="0.25">
      <c r="A704"/>
      <c r="B704"/>
      <c r="C704"/>
      <c r="D704"/>
      <c r="E704"/>
      <c r="F704"/>
    </row>
    <row r="705" spans="1:6" ht="15" x14ac:dyDescent="0.25">
      <c r="A705"/>
      <c r="B705"/>
      <c r="C705"/>
      <c r="D705"/>
      <c r="E705"/>
      <c r="F705"/>
    </row>
    <row r="706" spans="1:6" ht="15" x14ac:dyDescent="0.25">
      <c r="A706"/>
      <c r="B706"/>
      <c r="C706"/>
      <c r="D706"/>
      <c r="E706"/>
      <c r="F706"/>
    </row>
    <row r="707" spans="1:6" ht="15" x14ac:dyDescent="0.25">
      <c r="A707"/>
      <c r="B707"/>
      <c r="C707"/>
      <c r="D707"/>
      <c r="E707"/>
      <c r="F707"/>
    </row>
    <row r="708" spans="1:6" ht="15" x14ac:dyDescent="0.25">
      <c r="A708"/>
      <c r="B708"/>
      <c r="C708"/>
      <c r="D708"/>
      <c r="E708"/>
      <c r="F708"/>
    </row>
    <row r="709" spans="1:6" ht="15" x14ac:dyDescent="0.25">
      <c r="A709"/>
      <c r="B709"/>
      <c r="C709"/>
      <c r="D709"/>
      <c r="E709"/>
      <c r="F709"/>
    </row>
    <row r="710" spans="1:6" ht="15" x14ac:dyDescent="0.25">
      <c r="A710"/>
      <c r="B710"/>
      <c r="C710"/>
      <c r="D710"/>
      <c r="E710"/>
      <c r="F710"/>
    </row>
    <row r="711" spans="1:6" ht="15" x14ac:dyDescent="0.25">
      <c r="A711"/>
      <c r="B711"/>
      <c r="C711"/>
      <c r="D711"/>
      <c r="E711"/>
      <c r="F711"/>
    </row>
    <row r="712" spans="1:6" ht="15" x14ac:dyDescent="0.25">
      <c r="A712"/>
      <c r="B712"/>
      <c r="C712"/>
      <c r="D712"/>
      <c r="E712"/>
      <c r="F712"/>
    </row>
    <row r="713" spans="1:6" ht="15" x14ac:dyDescent="0.25">
      <c r="A713"/>
      <c r="B713"/>
      <c r="C713"/>
      <c r="D713"/>
      <c r="E713"/>
      <c r="F713"/>
    </row>
    <row r="714" spans="1:6" ht="15" x14ac:dyDescent="0.25">
      <c r="A714"/>
      <c r="B714"/>
      <c r="C714"/>
      <c r="D714"/>
      <c r="E714"/>
      <c r="F714"/>
    </row>
    <row r="715" spans="1:6" ht="15" x14ac:dyDescent="0.25">
      <c r="A715"/>
      <c r="B715"/>
      <c r="C715"/>
      <c r="D715"/>
      <c r="E715"/>
      <c r="F715"/>
    </row>
    <row r="716" spans="1:6" ht="15" x14ac:dyDescent="0.25">
      <c r="A716"/>
      <c r="B716"/>
      <c r="C716"/>
      <c r="D716"/>
      <c r="E716"/>
      <c r="F716"/>
    </row>
    <row r="717" spans="1:6" ht="15" x14ac:dyDescent="0.25">
      <c r="A717"/>
      <c r="B717"/>
      <c r="C717"/>
      <c r="D717"/>
      <c r="E717"/>
      <c r="F717"/>
    </row>
    <row r="718" spans="1:6" ht="15" x14ac:dyDescent="0.25">
      <c r="A718"/>
      <c r="B718"/>
      <c r="C718"/>
      <c r="D718"/>
      <c r="E718"/>
      <c r="F718"/>
    </row>
    <row r="719" spans="1:6" ht="15" x14ac:dyDescent="0.25">
      <c r="A719"/>
      <c r="B719"/>
      <c r="C719"/>
      <c r="D719"/>
      <c r="E719"/>
      <c r="F719"/>
    </row>
    <row r="720" spans="1:6" ht="15" x14ac:dyDescent="0.25">
      <c r="A720"/>
      <c r="B720"/>
      <c r="C720"/>
      <c r="D720"/>
      <c r="E720"/>
      <c r="F720"/>
    </row>
    <row r="721" spans="1:6" ht="15" x14ac:dyDescent="0.25">
      <c r="A721"/>
      <c r="B721"/>
      <c r="C721"/>
      <c r="D721"/>
      <c r="E721"/>
      <c r="F721"/>
    </row>
    <row r="722" spans="1:6" ht="15" x14ac:dyDescent="0.25">
      <c r="A722"/>
      <c r="B722"/>
      <c r="C722"/>
      <c r="D722"/>
      <c r="E722"/>
      <c r="F722"/>
    </row>
    <row r="723" spans="1:6" ht="15" x14ac:dyDescent="0.25">
      <c r="A723"/>
      <c r="B723"/>
      <c r="C723"/>
      <c r="D723"/>
      <c r="E723"/>
      <c r="F723"/>
    </row>
    <row r="724" spans="1:6" ht="15" x14ac:dyDescent="0.25">
      <c r="A724"/>
      <c r="B724"/>
      <c r="C724"/>
      <c r="D724"/>
      <c r="E724"/>
      <c r="F724"/>
    </row>
    <row r="725" spans="1:6" ht="15" x14ac:dyDescent="0.25">
      <c r="A725"/>
      <c r="B725"/>
      <c r="C725"/>
      <c r="D725"/>
      <c r="E725"/>
      <c r="F725"/>
    </row>
    <row r="726" spans="1:6" ht="15" x14ac:dyDescent="0.25">
      <c r="A726"/>
      <c r="B726"/>
      <c r="C726"/>
      <c r="D726"/>
      <c r="E726"/>
      <c r="F726"/>
    </row>
    <row r="727" spans="1:6" ht="15" x14ac:dyDescent="0.25">
      <c r="A727"/>
      <c r="B727"/>
      <c r="C727"/>
      <c r="D727"/>
      <c r="E727"/>
      <c r="F727"/>
    </row>
    <row r="728" spans="1:6" ht="15" x14ac:dyDescent="0.25">
      <c r="A728"/>
      <c r="B728"/>
      <c r="C728"/>
      <c r="D728"/>
      <c r="E728"/>
      <c r="F728"/>
    </row>
    <row r="729" spans="1:6" ht="15" x14ac:dyDescent="0.25">
      <c r="A729"/>
      <c r="B729"/>
      <c r="C729"/>
      <c r="D729"/>
      <c r="E729"/>
      <c r="F729"/>
    </row>
    <row r="730" spans="1:6" ht="15" x14ac:dyDescent="0.25">
      <c r="A730"/>
      <c r="B730"/>
      <c r="C730"/>
      <c r="D730"/>
      <c r="E730"/>
      <c r="F730"/>
    </row>
    <row r="731" spans="1:6" ht="15" x14ac:dyDescent="0.25">
      <c r="A731"/>
      <c r="B731"/>
      <c r="C731"/>
      <c r="D731"/>
      <c r="E731"/>
      <c r="F731"/>
    </row>
    <row r="732" spans="1:6" ht="15" x14ac:dyDescent="0.25">
      <c r="A732"/>
      <c r="B732"/>
      <c r="C732"/>
      <c r="D732"/>
      <c r="E732"/>
      <c r="F732"/>
    </row>
    <row r="733" spans="1:6" ht="15" x14ac:dyDescent="0.25">
      <c r="A733"/>
      <c r="B733"/>
      <c r="C733"/>
      <c r="D733"/>
      <c r="E733"/>
      <c r="F733"/>
    </row>
    <row r="734" spans="1:6" ht="15" x14ac:dyDescent="0.25">
      <c r="A734"/>
      <c r="B734"/>
      <c r="C734"/>
      <c r="D734"/>
      <c r="E734"/>
      <c r="F734"/>
    </row>
    <row r="735" spans="1:6" ht="15" x14ac:dyDescent="0.25">
      <c r="A735"/>
      <c r="B735"/>
      <c r="C735"/>
      <c r="D735"/>
      <c r="E735"/>
      <c r="F735"/>
    </row>
    <row r="736" spans="1:6" ht="15" x14ac:dyDescent="0.25">
      <c r="A736"/>
      <c r="B736"/>
      <c r="C736"/>
      <c r="D736"/>
      <c r="E736"/>
      <c r="F736"/>
    </row>
    <row r="737" spans="1:6" ht="15" x14ac:dyDescent="0.25">
      <c r="A737"/>
      <c r="B737"/>
      <c r="C737"/>
      <c r="D737"/>
      <c r="E737"/>
      <c r="F737"/>
    </row>
    <row r="738" spans="1:6" ht="15" x14ac:dyDescent="0.25">
      <c r="A738"/>
      <c r="B738"/>
      <c r="C738"/>
      <c r="D738"/>
      <c r="E738"/>
      <c r="F738"/>
    </row>
    <row r="739" spans="1:6" ht="15" x14ac:dyDescent="0.25">
      <c r="A739"/>
      <c r="B739"/>
      <c r="C739"/>
      <c r="D739"/>
      <c r="E739"/>
      <c r="F739"/>
    </row>
    <row r="740" spans="1:6" ht="15" x14ac:dyDescent="0.25">
      <c r="A740"/>
      <c r="B740"/>
      <c r="C740"/>
      <c r="D740"/>
      <c r="E740"/>
      <c r="F740"/>
    </row>
    <row r="741" spans="1:6" ht="15" x14ac:dyDescent="0.25">
      <c r="A741"/>
      <c r="B741"/>
      <c r="C741"/>
      <c r="D741"/>
      <c r="E741"/>
      <c r="F741"/>
    </row>
    <row r="742" spans="1:6" ht="15" x14ac:dyDescent="0.25">
      <c r="A742"/>
      <c r="B742"/>
      <c r="C742"/>
      <c r="D742"/>
      <c r="E742"/>
      <c r="F742"/>
    </row>
    <row r="743" spans="1:6" ht="15" x14ac:dyDescent="0.25">
      <c r="A743"/>
      <c r="B743"/>
      <c r="C743"/>
      <c r="D743"/>
      <c r="E743"/>
      <c r="F743"/>
    </row>
    <row r="744" spans="1:6" ht="15" x14ac:dyDescent="0.25">
      <c r="A744"/>
      <c r="B744"/>
      <c r="C744"/>
      <c r="D744"/>
      <c r="E744"/>
      <c r="F744"/>
    </row>
    <row r="745" spans="1:6" ht="15" x14ac:dyDescent="0.25">
      <c r="A745"/>
      <c r="B745"/>
      <c r="C745"/>
      <c r="D745"/>
      <c r="E745"/>
      <c r="F745"/>
    </row>
    <row r="746" spans="1:6" ht="15" x14ac:dyDescent="0.25">
      <c r="A746"/>
      <c r="B746"/>
      <c r="C746"/>
      <c r="D746"/>
      <c r="E746"/>
      <c r="F746"/>
    </row>
    <row r="747" spans="1:6" ht="15" x14ac:dyDescent="0.25">
      <c r="A747"/>
      <c r="B747"/>
      <c r="C747"/>
      <c r="D747"/>
      <c r="E747"/>
      <c r="F747"/>
    </row>
    <row r="748" spans="1:6" ht="15" x14ac:dyDescent="0.25">
      <c r="A748"/>
      <c r="B748"/>
      <c r="C748"/>
      <c r="D748"/>
      <c r="E748"/>
      <c r="F748"/>
    </row>
    <row r="749" spans="1:6" ht="15" x14ac:dyDescent="0.25">
      <c r="A749"/>
      <c r="B749"/>
      <c r="C749"/>
      <c r="D749"/>
      <c r="E749"/>
      <c r="F749"/>
    </row>
    <row r="750" spans="1:6" ht="15" x14ac:dyDescent="0.25">
      <c r="A750"/>
      <c r="B750"/>
      <c r="C750"/>
      <c r="D750"/>
      <c r="E750"/>
      <c r="F750"/>
    </row>
    <row r="751" spans="1:6" ht="15" x14ac:dyDescent="0.25">
      <c r="A751"/>
      <c r="B751"/>
      <c r="C751"/>
      <c r="D751"/>
      <c r="E751"/>
      <c r="F751"/>
    </row>
    <row r="752" spans="1:6" ht="15" x14ac:dyDescent="0.25">
      <c r="A752"/>
      <c r="B752"/>
      <c r="C752"/>
      <c r="D752"/>
      <c r="E752"/>
      <c r="F752"/>
    </row>
    <row r="753" spans="1:6" ht="15" x14ac:dyDescent="0.25">
      <c r="A753"/>
      <c r="B753"/>
      <c r="C753"/>
      <c r="D753"/>
      <c r="E753"/>
      <c r="F753"/>
    </row>
    <row r="754" spans="1:6" ht="15" x14ac:dyDescent="0.25">
      <c r="A754"/>
      <c r="B754"/>
      <c r="C754"/>
      <c r="D754"/>
      <c r="E754"/>
      <c r="F754"/>
    </row>
    <row r="755" spans="1:6" ht="15" x14ac:dyDescent="0.25">
      <c r="A755"/>
      <c r="B755"/>
      <c r="C755"/>
      <c r="D755"/>
      <c r="E755"/>
      <c r="F755"/>
    </row>
    <row r="756" spans="1:6" ht="15" x14ac:dyDescent="0.25">
      <c r="A756"/>
      <c r="B756"/>
      <c r="C756"/>
      <c r="D756"/>
      <c r="E756"/>
      <c r="F756"/>
    </row>
    <row r="757" spans="1:6" ht="15" x14ac:dyDescent="0.25">
      <c r="A757"/>
      <c r="B757"/>
      <c r="C757"/>
      <c r="D757"/>
      <c r="E757"/>
      <c r="F757"/>
    </row>
    <row r="758" spans="1:6" ht="15" x14ac:dyDescent="0.25">
      <c r="A758"/>
      <c r="B758"/>
      <c r="C758"/>
      <c r="D758"/>
      <c r="E758"/>
      <c r="F758"/>
    </row>
    <row r="759" spans="1:6" ht="15" x14ac:dyDescent="0.25">
      <c r="A759"/>
      <c r="B759"/>
      <c r="C759"/>
      <c r="D759"/>
      <c r="E759"/>
      <c r="F759"/>
    </row>
    <row r="760" spans="1:6" ht="15" x14ac:dyDescent="0.25">
      <c r="A760"/>
      <c r="B760"/>
      <c r="C760"/>
      <c r="D760"/>
      <c r="E760"/>
      <c r="F760"/>
    </row>
    <row r="761" spans="1:6" ht="15" x14ac:dyDescent="0.25">
      <c r="A761"/>
      <c r="B761"/>
      <c r="C761"/>
      <c r="D761"/>
      <c r="E761"/>
      <c r="F761"/>
    </row>
    <row r="762" spans="1:6" ht="15" x14ac:dyDescent="0.25">
      <c r="A762"/>
      <c r="B762"/>
      <c r="C762"/>
      <c r="D762"/>
      <c r="E762"/>
      <c r="F762"/>
    </row>
    <row r="763" spans="1:6" ht="15" x14ac:dyDescent="0.25">
      <c r="A763"/>
      <c r="B763"/>
      <c r="C763"/>
      <c r="D763"/>
      <c r="E763"/>
      <c r="F763"/>
    </row>
    <row r="764" spans="1:6" ht="15" x14ac:dyDescent="0.25">
      <c r="A764"/>
      <c r="B764"/>
      <c r="C764"/>
      <c r="D764"/>
      <c r="E764"/>
      <c r="F764"/>
    </row>
    <row r="765" spans="1:6" ht="15" x14ac:dyDescent="0.25">
      <c r="A765"/>
      <c r="B765"/>
      <c r="C765"/>
      <c r="D765"/>
      <c r="E765"/>
      <c r="F765"/>
    </row>
    <row r="766" spans="1:6" ht="15" x14ac:dyDescent="0.25">
      <c r="A766"/>
      <c r="B766"/>
      <c r="C766"/>
      <c r="D766"/>
      <c r="E766"/>
      <c r="F766"/>
    </row>
    <row r="767" spans="1:6" ht="15" x14ac:dyDescent="0.25">
      <c r="A767"/>
      <c r="B767"/>
      <c r="C767"/>
      <c r="D767"/>
      <c r="E767"/>
      <c r="F767"/>
    </row>
    <row r="768" spans="1:6" ht="15" x14ac:dyDescent="0.25">
      <c r="A768"/>
      <c r="B768"/>
      <c r="C768"/>
      <c r="D768"/>
      <c r="E768"/>
      <c r="F768"/>
    </row>
    <row r="769" spans="1:6" ht="15" x14ac:dyDescent="0.25">
      <c r="A769"/>
      <c r="B769"/>
      <c r="C769"/>
      <c r="D769"/>
      <c r="E769"/>
      <c r="F769"/>
    </row>
    <row r="770" spans="1:6" ht="15" x14ac:dyDescent="0.25">
      <c r="A770"/>
      <c r="B770"/>
      <c r="C770"/>
      <c r="D770"/>
      <c r="E770"/>
      <c r="F770"/>
    </row>
    <row r="771" spans="1:6" ht="15" x14ac:dyDescent="0.25">
      <c r="A771"/>
      <c r="B771"/>
      <c r="C771"/>
      <c r="D771"/>
      <c r="E771"/>
      <c r="F771"/>
    </row>
    <row r="772" spans="1:6" ht="15" x14ac:dyDescent="0.25">
      <c r="A772"/>
      <c r="B772"/>
      <c r="C772"/>
      <c r="D772"/>
      <c r="E772"/>
      <c r="F772"/>
    </row>
    <row r="773" spans="1:6" ht="15" x14ac:dyDescent="0.25">
      <c r="A773"/>
      <c r="B773"/>
      <c r="C773"/>
      <c r="D773"/>
      <c r="E773"/>
      <c r="F773"/>
    </row>
    <row r="774" spans="1:6" ht="15" x14ac:dyDescent="0.25">
      <c r="A774"/>
      <c r="B774"/>
      <c r="C774"/>
      <c r="D774"/>
      <c r="E774"/>
      <c r="F774"/>
    </row>
    <row r="775" spans="1:6" ht="15" x14ac:dyDescent="0.25">
      <c r="A775"/>
      <c r="B775"/>
      <c r="C775"/>
      <c r="D775"/>
      <c r="E775"/>
      <c r="F775"/>
    </row>
    <row r="776" spans="1:6" ht="15" x14ac:dyDescent="0.25">
      <c r="A776"/>
      <c r="B776"/>
      <c r="C776"/>
      <c r="D776"/>
      <c r="E776"/>
      <c r="F776"/>
    </row>
    <row r="777" spans="1:6" ht="15" x14ac:dyDescent="0.25">
      <c r="A777"/>
      <c r="B777"/>
      <c r="C777"/>
      <c r="D777"/>
      <c r="E777"/>
      <c r="F777"/>
    </row>
    <row r="778" spans="1:6" ht="15" x14ac:dyDescent="0.25">
      <c r="A778"/>
      <c r="B778"/>
      <c r="C778"/>
      <c r="D778"/>
      <c r="E778"/>
      <c r="F778"/>
    </row>
    <row r="779" spans="1:6" ht="15" x14ac:dyDescent="0.25">
      <c r="A779"/>
      <c r="B779"/>
      <c r="C779"/>
      <c r="D779"/>
      <c r="E779"/>
      <c r="F779"/>
    </row>
    <row r="780" spans="1:6" ht="15" x14ac:dyDescent="0.25">
      <c r="A780"/>
      <c r="B780"/>
      <c r="C780"/>
      <c r="D780"/>
      <c r="E780"/>
      <c r="F780"/>
    </row>
    <row r="781" spans="1:6" ht="15" x14ac:dyDescent="0.25">
      <c r="A781"/>
      <c r="B781"/>
      <c r="C781"/>
      <c r="D781"/>
      <c r="E781"/>
      <c r="F781"/>
    </row>
    <row r="782" spans="1:6" ht="15" x14ac:dyDescent="0.25">
      <c r="A782"/>
      <c r="B782"/>
      <c r="C782"/>
      <c r="D782"/>
      <c r="E782"/>
      <c r="F782"/>
    </row>
    <row r="783" spans="1:6" ht="15" x14ac:dyDescent="0.25">
      <c r="A783"/>
      <c r="B783"/>
      <c r="C783"/>
      <c r="D783"/>
      <c r="E783"/>
      <c r="F783"/>
    </row>
    <row r="784" spans="1:6" ht="15" x14ac:dyDescent="0.25">
      <c r="A784"/>
      <c r="B784"/>
      <c r="C784"/>
      <c r="D784"/>
      <c r="E784"/>
      <c r="F784"/>
    </row>
    <row r="785" spans="1:6" ht="15" x14ac:dyDescent="0.25">
      <c r="A785"/>
      <c r="B785"/>
      <c r="C785"/>
      <c r="D785"/>
      <c r="E785"/>
      <c r="F785"/>
    </row>
    <row r="786" spans="1:6" ht="15" x14ac:dyDescent="0.25">
      <c r="A786"/>
      <c r="B786"/>
      <c r="C786"/>
      <c r="D786"/>
      <c r="E786"/>
      <c r="F786"/>
    </row>
    <row r="787" spans="1:6" ht="15" x14ac:dyDescent="0.25">
      <c r="A787"/>
      <c r="B787"/>
      <c r="C787"/>
      <c r="D787"/>
      <c r="E787"/>
      <c r="F787"/>
    </row>
    <row r="788" spans="1:6" ht="15" x14ac:dyDescent="0.25">
      <c r="A788"/>
      <c r="B788"/>
      <c r="C788"/>
      <c r="D788"/>
      <c r="E788"/>
      <c r="F788"/>
    </row>
    <row r="789" spans="1:6" ht="15" x14ac:dyDescent="0.25">
      <c r="A789"/>
      <c r="B789"/>
      <c r="C789"/>
      <c r="D789"/>
      <c r="E789"/>
      <c r="F789"/>
    </row>
    <row r="790" spans="1:6" ht="15" x14ac:dyDescent="0.25">
      <c r="A790"/>
      <c r="B790"/>
      <c r="C790"/>
      <c r="D790"/>
      <c r="E790"/>
      <c r="F790"/>
    </row>
    <row r="791" spans="1:6" ht="15" x14ac:dyDescent="0.25">
      <c r="A791"/>
      <c r="B791"/>
      <c r="C791"/>
      <c r="D791"/>
      <c r="E791"/>
      <c r="F791"/>
    </row>
    <row r="792" spans="1:6" ht="15" x14ac:dyDescent="0.25">
      <c r="A792"/>
      <c r="B792"/>
      <c r="C792"/>
      <c r="D792"/>
      <c r="E792"/>
      <c r="F792"/>
    </row>
    <row r="793" spans="1:6" ht="15" x14ac:dyDescent="0.25">
      <c r="A793"/>
      <c r="B793"/>
      <c r="C793"/>
      <c r="D793"/>
      <c r="E793"/>
      <c r="F793"/>
    </row>
    <row r="794" spans="1:6" ht="15" x14ac:dyDescent="0.25">
      <c r="A794"/>
      <c r="B794"/>
      <c r="C794"/>
      <c r="D794"/>
      <c r="E794"/>
      <c r="F794"/>
    </row>
    <row r="795" spans="1:6" ht="15" x14ac:dyDescent="0.25">
      <c r="A795"/>
      <c r="B795"/>
      <c r="C795"/>
      <c r="D795"/>
      <c r="E795"/>
      <c r="F795"/>
    </row>
    <row r="796" spans="1:6" ht="15" x14ac:dyDescent="0.25">
      <c r="A796"/>
      <c r="B796"/>
      <c r="C796"/>
      <c r="D796"/>
      <c r="E796"/>
      <c r="F796"/>
    </row>
    <row r="797" spans="1:6" ht="15" x14ac:dyDescent="0.25">
      <c r="A797"/>
      <c r="B797"/>
      <c r="C797"/>
      <c r="D797"/>
      <c r="E797"/>
      <c r="F797"/>
    </row>
    <row r="798" spans="1:6" ht="15" x14ac:dyDescent="0.25">
      <c r="A798"/>
      <c r="B798"/>
      <c r="C798"/>
      <c r="D798"/>
      <c r="E798"/>
      <c r="F798"/>
    </row>
    <row r="799" spans="1:6" ht="15" x14ac:dyDescent="0.25">
      <c r="A799"/>
      <c r="B799"/>
      <c r="C799"/>
      <c r="D799"/>
      <c r="E799"/>
      <c r="F799"/>
    </row>
    <row r="800" spans="1:6" ht="15" x14ac:dyDescent="0.25">
      <c r="A800"/>
      <c r="B800"/>
      <c r="C800"/>
      <c r="D800"/>
      <c r="E800"/>
      <c r="F800"/>
    </row>
    <row r="801" spans="1:6" ht="15" x14ac:dyDescent="0.25">
      <c r="A801"/>
      <c r="B801"/>
      <c r="C801"/>
      <c r="D801"/>
      <c r="E801"/>
      <c r="F801"/>
    </row>
    <row r="802" spans="1:6" ht="15" x14ac:dyDescent="0.25">
      <c r="A802"/>
      <c r="B802"/>
      <c r="C802"/>
      <c r="D802"/>
      <c r="E802"/>
      <c r="F802"/>
    </row>
    <row r="803" spans="1:6" ht="15" x14ac:dyDescent="0.25">
      <c r="A803"/>
      <c r="B803"/>
      <c r="C803"/>
      <c r="D803"/>
      <c r="E803"/>
      <c r="F803"/>
    </row>
    <row r="804" spans="1:6" ht="15" x14ac:dyDescent="0.25">
      <c r="A804"/>
      <c r="B804"/>
      <c r="C804"/>
      <c r="D804"/>
      <c r="E804"/>
      <c r="F804"/>
    </row>
    <row r="805" spans="1:6" ht="15" x14ac:dyDescent="0.25">
      <c r="A805"/>
      <c r="B805"/>
      <c r="C805"/>
      <c r="D805"/>
      <c r="E805"/>
      <c r="F805"/>
    </row>
    <row r="806" spans="1:6" ht="15" x14ac:dyDescent="0.25">
      <c r="A806"/>
      <c r="B806"/>
      <c r="C806"/>
      <c r="D806"/>
      <c r="E806"/>
      <c r="F806"/>
    </row>
    <row r="807" spans="1:6" ht="15" x14ac:dyDescent="0.25">
      <c r="A807"/>
      <c r="B807"/>
      <c r="C807"/>
      <c r="D807"/>
      <c r="E807"/>
      <c r="F807"/>
    </row>
    <row r="808" spans="1:6" ht="15" x14ac:dyDescent="0.25">
      <c r="A808"/>
      <c r="B808"/>
      <c r="C808"/>
      <c r="D808"/>
      <c r="E808"/>
      <c r="F808"/>
    </row>
    <row r="809" spans="1:6" ht="15" x14ac:dyDescent="0.25">
      <c r="A809"/>
      <c r="B809"/>
      <c r="C809"/>
      <c r="D809"/>
      <c r="E809"/>
      <c r="F809"/>
    </row>
    <row r="810" spans="1:6" ht="15" x14ac:dyDescent="0.25">
      <c r="A810"/>
      <c r="B810"/>
      <c r="C810"/>
      <c r="D810"/>
      <c r="E810"/>
      <c r="F810"/>
    </row>
    <row r="811" spans="1:6" ht="15" x14ac:dyDescent="0.25">
      <c r="A811"/>
      <c r="B811"/>
      <c r="C811"/>
      <c r="D811"/>
      <c r="E811"/>
      <c r="F811"/>
    </row>
    <row r="812" spans="1:6" ht="15" x14ac:dyDescent="0.25">
      <c r="A812"/>
      <c r="B812"/>
      <c r="C812"/>
      <c r="D812"/>
      <c r="E812"/>
      <c r="F812"/>
    </row>
    <row r="813" spans="1:6" ht="15" x14ac:dyDescent="0.25">
      <c r="A813"/>
      <c r="B813"/>
      <c r="C813"/>
      <c r="D813"/>
      <c r="E813"/>
      <c r="F813"/>
    </row>
    <row r="814" spans="1:6" ht="15" x14ac:dyDescent="0.25">
      <c r="A814"/>
      <c r="B814"/>
      <c r="C814"/>
      <c r="D814"/>
      <c r="E814"/>
      <c r="F814"/>
    </row>
    <row r="815" spans="1:6" ht="15" x14ac:dyDescent="0.25">
      <c r="A815"/>
      <c r="B815"/>
      <c r="C815"/>
      <c r="D815"/>
      <c r="E815"/>
      <c r="F815"/>
    </row>
    <row r="816" spans="1:6" ht="15" x14ac:dyDescent="0.25">
      <c r="A816"/>
      <c r="B816"/>
      <c r="C816"/>
      <c r="D816"/>
      <c r="E816"/>
      <c r="F816"/>
    </row>
    <row r="817" spans="1:6" ht="15" x14ac:dyDescent="0.25">
      <c r="A817"/>
      <c r="B817"/>
      <c r="C817"/>
      <c r="D817"/>
      <c r="E817"/>
      <c r="F817"/>
    </row>
    <row r="818" spans="1:6" ht="15" x14ac:dyDescent="0.25">
      <c r="A818"/>
      <c r="B818"/>
      <c r="C818"/>
      <c r="D818"/>
      <c r="E818"/>
      <c r="F818"/>
    </row>
    <row r="819" spans="1:6" ht="15" x14ac:dyDescent="0.25">
      <c r="A819"/>
      <c r="B819"/>
      <c r="C819"/>
      <c r="D819"/>
      <c r="E819"/>
      <c r="F819"/>
    </row>
    <row r="820" spans="1:6" ht="15" x14ac:dyDescent="0.25">
      <c r="A820"/>
      <c r="B820"/>
      <c r="C820"/>
      <c r="D820"/>
      <c r="E820"/>
      <c r="F820"/>
    </row>
    <row r="821" spans="1:6" ht="15" x14ac:dyDescent="0.25">
      <c r="A821"/>
      <c r="B821"/>
      <c r="C821"/>
      <c r="D821"/>
      <c r="E821"/>
      <c r="F821"/>
    </row>
    <row r="822" spans="1:6" ht="15" x14ac:dyDescent="0.25">
      <c r="A822"/>
      <c r="B822"/>
      <c r="C822"/>
      <c r="D822"/>
      <c r="E822"/>
      <c r="F822"/>
    </row>
    <row r="823" spans="1:6" ht="15" x14ac:dyDescent="0.25">
      <c r="A823"/>
      <c r="B823"/>
      <c r="C823"/>
      <c r="D823"/>
      <c r="E823"/>
      <c r="F823"/>
    </row>
    <row r="824" spans="1:6" ht="15" x14ac:dyDescent="0.25">
      <c r="A824"/>
      <c r="B824"/>
      <c r="C824"/>
      <c r="D824"/>
      <c r="E824"/>
      <c r="F824"/>
    </row>
    <row r="825" spans="1:6" ht="15" x14ac:dyDescent="0.25">
      <c r="A825"/>
      <c r="B825"/>
      <c r="C825"/>
      <c r="D825"/>
      <c r="E825"/>
      <c r="F825"/>
    </row>
    <row r="826" spans="1:6" ht="15" x14ac:dyDescent="0.25">
      <c r="A826"/>
      <c r="B826"/>
      <c r="C826"/>
      <c r="D826"/>
      <c r="E826"/>
      <c r="F826"/>
    </row>
    <row r="827" spans="1:6" ht="15" x14ac:dyDescent="0.25">
      <c r="A827"/>
      <c r="B827"/>
      <c r="C827"/>
      <c r="D827"/>
      <c r="E827"/>
      <c r="F827"/>
    </row>
    <row r="828" spans="1:6" ht="15" x14ac:dyDescent="0.25">
      <c r="A828"/>
      <c r="B828"/>
      <c r="C828"/>
      <c r="D828"/>
      <c r="E828"/>
      <c r="F828"/>
    </row>
    <row r="829" spans="1:6" ht="15" x14ac:dyDescent="0.25">
      <c r="A829"/>
      <c r="B829"/>
      <c r="C829"/>
      <c r="D829"/>
      <c r="E829"/>
      <c r="F829"/>
    </row>
    <row r="830" spans="1:6" ht="15" x14ac:dyDescent="0.25">
      <c r="A830"/>
      <c r="B830"/>
      <c r="C830"/>
      <c r="D830"/>
      <c r="E830"/>
      <c r="F830"/>
    </row>
    <row r="831" spans="1:6" ht="15" x14ac:dyDescent="0.25">
      <c r="A831"/>
      <c r="B831"/>
      <c r="C831"/>
      <c r="D831"/>
      <c r="E831"/>
      <c r="F831"/>
    </row>
    <row r="832" spans="1:6" ht="15" x14ac:dyDescent="0.25">
      <c r="A832"/>
      <c r="B832"/>
      <c r="C832"/>
      <c r="D832"/>
      <c r="E832"/>
      <c r="F832"/>
    </row>
    <row r="833" spans="1:6" ht="15" x14ac:dyDescent="0.25">
      <c r="A833"/>
      <c r="B833"/>
      <c r="C833"/>
      <c r="D833"/>
      <c r="E833"/>
      <c r="F833"/>
    </row>
    <row r="834" spans="1:6" ht="15" x14ac:dyDescent="0.25">
      <c r="A834"/>
      <c r="B834"/>
      <c r="C834"/>
      <c r="D834"/>
      <c r="E834"/>
      <c r="F834"/>
    </row>
    <row r="835" spans="1:6" ht="15" x14ac:dyDescent="0.25">
      <c r="A835"/>
      <c r="B835"/>
      <c r="C835"/>
      <c r="D835"/>
      <c r="E835"/>
      <c r="F835"/>
    </row>
    <row r="836" spans="1:6" ht="15" x14ac:dyDescent="0.25">
      <c r="A836"/>
      <c r="B836"/>
      <c r="C836"/>
      <c r="D836"/>
      <c r="E836"/>
      <c r="F836"/>
    </row>
    <row r="837" spans="1:6" ht="15" x14ac:dyDescent="0.25">
      <c r="A837"/>
      <c r="B837"/>
      <c r="C837"/>
      <c r="D837"/>
      <c r="E837"/>
      <c r="F837"/>
    </row>
    <row r="838" spans="1:6" ht="15" x14ac:dyDescent="0.25">
      <c r="A838"/>
      <c r="B838"/>
      <c r="C838"/>
      <c r="D838"/>
      <c r="E838"/>
      <c r="F838"/>
    </row>
    <row r="839" spans="1:6" ht="15" x14ac:dyDescent="0.25">
      <c r="A839"/>
      <c r="B839"/>
      <c r="C839"/>
      <c r="D839"/>
      <c r="E839"/>
      <c r="F839"/>
    </row>
    <row r="840" spans="1:6" ht="15" x14ac:dyDescent="0.25">
      <c r="A840"/>
      <c r="B840"/>
      <c r="C840"/>
      <c r="D840"/>
      <c r="E840"/>
      <c r="F840"/>
    </row>
    <row r="841" spans="1:6" ht="15" x14ac:dyDescent="0.25">
      <c r="A841"/>
      <c r="B841"/>
      <c r="C841"/>
      <c r="D841"/>
      <c r="E841"/>
      <c r="F841"/>
    </row>
    <row r="842" spans="1:6" ht="15" x14ac:dyDescent="0.25">
      <c r="A842"/>
      <c r="B842"/>
      <c r="C842"/>
      <c r="D842"/>
      <c r="E842"/>
      <c r="F842"/>
    </row>
    <row r="843" spans="1:6" ht="15" x14ac:dyDescent="0.25">
      <c r="A843"/>
      <c r="B843"/>
      <c r="C843"/>
      <c r="D843"/>
      <c r="E843"/>
      <c r="F843"/>
    </row>
    <row r="844" spans="1:6" ht="15" x14ac:dyDescent="0.25">
      <c r="A844"/>
      <c r="B844"/>
      <c r="C844"/>
      <c r="D844"/>
      <c r="E844"/>
      <c r="F844"/>
    </row>
    <row r="845" spans="1:6" ht="15" x14ac:dyDescent="0.25">
      <c r="A845"/>
      <c r="B845"/>
      <c r="C845"/>
      <c r="D845"/>
      <c r="E845"/>
      <c r="F845"/>
    </row>
    <row r="846" spans="1:6" ht="15" x14ac:dyDescent="0.25">
      <c r="A846"/>
      <c r="B846"/>
      <c r="C846"/>
      <c r="D846"/>
      <c r="E846"/>
      <c r="F846"/>
    </row>
    <row r="847" spans="1:6" ht="15" x14ac:dyDescent="0.25">
      <c r="A847"/>
      <c r="B847"/>
      <c r="C847"/>
      <c r="D847"/>
      <c r="E847"/>
      <c r="F847"/>
    </row>
    <row r="848" spans="1:6" ht="15" x14ac:dyDescent="0.25">
      <c r="A848"/>
      <c r="B848"/>
      <c r="C848"/>
      <c r="D848"/>
      <c r="E848"/>
      <c r="F848"/>
    </row>
    <row r="849" spans="1:6" ht="15" x14ac:dyDescent="0.25">
      <c r="A849"/>
      <c r="B849"/>
      <c r="C849"/>
      <c r="D849"/>
      <c r="E849"/>
      <c r="F849"/>
    </row>
    <row r="850" spans="1:6" ht="15" x14ac:dyDescent="0.25">
      <c r="A850"/>
      <c r="B850"/>
      <c r="C850"/>
      <c r="D850"/>
      <c r="E850"/>
      <c r="F850"/>
    </row>
    <row r="851" spans="1:6" ht="15" x14ac:dyDescent="0.25">
      <c r="A851"/>
      <c r="B851"/>
      <c r="C851"/>
      <c r="D851"/>
      <c r="E851"/>
      <c r="F851"/>
    </row>
    <row r="852" spans="1:6" ht="15" x14ac:dyDescent="0.25">
      <c r="A852"/>
      <c r="B852"/>
      <c r="C852"/>
      <c r="D852"/>
      <c r="E852"/>
      <c r="F852"/>
    </row>
    <row r="853" spans="1:6" ht="15" x14ac:dyDescent="0.25">
      <c r="A853"/>
      <c r="B853"/>
      <c r="C853"/>
      <c r="D853"/>
      <c r="E853"/>
      <c r="F853"/>
    </row>
    <row r="854" spans="1:6" ht="15" x14ac:dyDescent="0.25">
      <c r="A854"/>
      <c r="B854"/>
      <c r="C854"/>
      <c r="D854"/>
      <c r="E854"/>
      <c r="F854"/>
    </row>
    <row r="855" spans="1:6" ht="15" x14ac:dyDescent="0.25">
      <c r="A855"/>
      <c r="B855"/>
      <c r="C855"/>
      <c r="D855"/>
      <c r="E855"/>
      <c r="F855"/>
    </row>
    <row r="856" spans="1:6" ht="15" x14ac:dyDescent="0.25">
      <c r="A856"/>
      <c r="B856"/>
      <c r="C856"/>
      <c r="D856"/>
      <c r="E856"/>
      <c r="F856"/>
    </row>
    <row r="857" spans="1:6" ht="15" x14ac:dyDescent="0.25">
      <c r="A857"/>
      <c r="B857"/>
      <c r="C857"/>
      <c r="D857"/>
      <c r="E857"/>
      <c r="F857"/>
    </row>
    <row r="858" spans="1:6" ht="15" x14ac:dyDescent="0.25">
      <c r="A858"/>
      <c r="B858"/>
      <c r="C858"/>
      <c r="D858"/>
      <c r="E858"/>
      <c r="F858"/>
    </row>
    <row r="859" spans="1:6" ht="15" x14ac:dyDescent="0.25">
      <c r="A859"/>
      <c r="B859"/>
      <c r="C859"/>
      <c r="D859"/>
      <c r="E859"/>
      <c r="F859"/>
    </row>
    <row r="860" spans="1:6" ht="15" x14ac:dyDescent="0.25">
      <c r="A860"/>
      <c r="B860"/>
      <c r="C860"/>
      <c r="D860"/>
      <c r="E860"/>
      <c r="F860"/>
    </row>
    <row r="861" spans="1:6" ht="15" x14ac:dyDescent="0.25">
      <c r="A861"/>
      <c r="B861"/>
      <c r="C861"/>
      <c r="D861"/>
      <c r="E861"/>
      <c r="F861"/>
    </row>
    <row r="862" spans="1:6" ht="15" x14ac:dyDescent="0.25">
      <c r="A862"/>
      <c r="B862"/>
      <c r="C862"/>
      <c r="D862"/>
      <c r="E862"/>
      <c r="F862"/>
    </row>
    <row r="863" spans="1:6" ht="15" x14ac:dyDescent="0.25">
      <c r="A863"/>
      <c r="B863"/>
      <c r="C863"/>
      <c r="D863"/>
      <c r="E863"/>
      <c r="F863"/>
    </row>
    <row r="864" spans="1:6" ht="15" x14ac:dyDescent="0.25">
      <c r="A864"/>
      <c r="B864"/>
      <c r="C864"/>
      <c r="D864"/>
      <c r="E864"/>
      <c r="F864"/>
    </row>
    <row r="865" spans="1:6" ht="15" x14ac:dyDescent="0.25">
      <c r="A865"/>
      <c r="B865"/>
      <c r="C865"/>
      <c r="D865"/>
      <c r="E865"/>
      <c r="F865"/>
    </row>
    <row r="866" spans="1:6" ht="15" x14ac:dyDescent="0.25">
      <c r="A866"/>
      <c r="B866"/>
      <c r="C866"/>
      <c r="D866"/>
      <c r="E866"/>
      <c r="F866"/>
    </row>
    <row r="867" spans="1:6" ht="15" x14ac:dyDescent="0.25">
      <c r="A867"/>
      <c r="B867"/>
      <c r="C867"/>
      <c r="D867"/>
      <c r="E867"/>
      <c r="F867"/>
    </row>
    <row r="868" spans="1:6" ht="15" x14ac:dyDescent="0.25">
      <c r="A868"/>
      <c r="B868"/>
      <c r="C868"/>
      <c r="D868"/>
      <c r="E868"/>
      <c r="F868"/>
    </row>
    <row r="869" spans="1:6" ht="15" x14ac:dyDescent="0.25">
      <c r="A869"/>
      <c r="B869"/>
      <c r="C869"/>
      <c r="D869"/>
      <c r="E869"/>
      <c r="F869"/>
    </row>
    <row r="870" spans="1:6" ht="15" x14ac:dyDescent="0.25">
      <c r="A870"/>
      <c r="B870"/>
      <c r="C870"/>
      <c r="D870"/>
      <c r="E870"/>
      <c r="F870"/>
    </row>
    <row r="871" spans="1:6" ht="15" x14ac:dyDescent="0.25">
      <c r="A871"/>
      <c r="B871"/>
      <c r="C871"/>
      <c r="D871"/>
      <c r="E871"/>
      <c r="F871"/>
    </row>
    <row r="872" spans="1:6" ht="15" x14ac:dyDescent="0.25">
      <c r="A872"/>
      <c r="B872"/>
      <c r="C872"/>
      <c r="D872"/>
      <c r="E872"/>
      <c r="F872"/>
    </row>
    <row r="873" spans="1:6" ht="15" x14ac:dyDescent="0.25">
      <c r="A873"/>
      <c r="B873"/>
      <c r="C873"/>
      <c r="D873"/>
      <c r="E873"/>
      <c r="F873"/>
    </row>
    <row r="874" spans="1:6" ht="15" x14ac:dyDescent="0.25">
      <c r="A874"/>
      <c r="B874"/>
      <c r="C874"/>
      <c r="D874"/>
      <c r="E874"/>
      <c r="F874"/>
    </row>
    <row r="875" spans="1:6" ht="15" x14ac:dyDescent="0.25">
      <c r="A875"/>
      <c r="B875"/>
      <c r="C875"/>
      <c r="D875"/>
      <c r="E875"/>
      <c r="F875"/>
    </row>
    <row r="876" spans="1:6" ht="15" x14ac:dyDescent="0.25">
      <c r="A876"/>
      <c r="B876"/>
      <c r="C876"/>
      <c r="D876"/>
      <c r="E876"/>
      <c r="F876"/>
    </row>
    <row r="877" spans="1:6" ht="15" x14ac:dyDescent="0.25">
      <c r="A877"/>
      <c r="B877"/>
      <c r="C877"/>
      <c r="D877"/>
      <c r="E877"/>
      <c r="F877"/>
    </row>
    <row r="878" spans="1:6" ht="15" x14ac:dyDescent="0.25">
      <c r="A878"/>
      <c r="B878"/>
      <c r="C878"/>
      <c r="D878"/>
      <c r="E878"/>
      <c r="F878"/>
    </row>
    <row r="879" spans="1:6" ht="15" x14ac:dyDescent="0.25">
      <c r="A879"/>
      <c r="B879"/>
      <c r="C879"/>
      <c r="D879"/>
      <c r="E879"/>
      <c r="F879"/>
    </row>
    <row r="880" spans="1:6" ht="15" x14ac:dyDescent="0.25">
      <c r="A880"/>
      <c r="B880"/>
      <c r="C880"/>
      <c r="D880"/>
      <c r="E880"/>
      <c r="F880"/>
    </row>
    <row r="881" spans="1:6" ht="15" x14ac:dyDescent="0.25">
      <c r="A881"/>
      <c r="B881"/>
      <c r="C881"/>
      <c r="D881"/>
      <c r="E881"/>
      <c r="F881"/>
    </row>
    <row r="882" spans="1:6" ht="15" x14ac:dyDescent="0.25">
      <c r="A882"/>
      <c r="B882"/>
      <c r="C882"/>
      <c r="D882"/>
      <c r="E882"/>
      <c r="F882"/>
    </row>
    <row r="883" spans="1:6" ht="15" x14ac:dyDescent="0.25">
      <c r="A883"/>
      <c r="B883"/>
      <c r="C883"/>
      <c r="D883"/>
      <c r="E883"/>
      <c r="F883"/>
    </row>
    <row r="884" spans="1:6" ht="15" x14ac:dyDescent="0.25">
      <c r="A884"/>
      <c r="B884"/>
      <c r="C884"/>
      <c r="D884"/>
      <c r="E884"/>
      <c r="F884"/>
    </row>
    <row r="885" spans="1:6" ht="15" x14ac:dyDescent="0.25">
      <c r="A885"/>
      <c r="B885"/>
      <c r="C885"/>
      <c r="D885"/>
      <c r="E885"/>
      <c r="F885"/>
    </row>
    <row r="886" spans="1:6" ht="15" x14ac:dyDescent="0.25">
      <c r="A886"/>
      <c r="B886"/>
      <c r="C886"/>
      <c r="D886"/>
      <c r="E886"/>
      <c r="F886"/>
    </row>
    <row r="887" spans="1:6" ht="15" x14ac:dyDescent="0.25">
      <c r="A887"/>
      <c r="B887"/>
      <c r="C887"/>
      <c r="D887"/>
      <c r="E887"/>
      <c r="F887"/>
    </row>
    <row r="888" spans="1:6" ht="15" x14ac:dyDescent="0.25">
      <c r="A888"/>
      <c r="B888"/>
      <c r="C888"/>
      <c r="D888"/>
      <c r="E888"/>
      <c r="F888"/>
    </row>
    <row r="889" spans="1:6" ht="15" x14ac:dyDescent="0.25">
      <c r="A889"/>
      <c r="B889"/>
      <c r="C889"/>
      <c r="D889"/>
      <c r="E889"/>
      <c r="F889"/>
    </row>
    <row r="890" spans="1:6" ht="15" x14ac:dyDescent="0.25">
      <c r="A890"/>
      <c r="B890"/>
      <c r="C890"/>
      <c r="D890"/>
      <c r="E890"/>
      <c r="F890"/>
    </row>
    <row r="891" spans="1:6" ht="15" x14ac:dyDescent="0.25">
      <c r="A891"/>
      <c r="B891"/>
      <c r="C891"/>
      <c r="D891"/>
      <c r="E891"/>
      <c r="F891"/>
    </row>
    <row r="892" spans="1:6" ht="15" x14ac:dyDescent="0.25">
      <c r="A892"/>
      <c r="B892"/>
      <c r="C892"/>
      <c r="D892"/>
      <c r="E892"/>
      <c r="F892"/>
    </row>
    <row r="893" spans="1:6" ht="15" x14ac:dyDescent="0.25">
      <c r="A893"/>
      <c r="B893"/>
      <c r="C893"/>
      <c r="D893"/>
      <c r="E893"/>
      <c r="F893"/>
    </row>
    <row r="894" spans="1:6" ht="15" x14ac:dyDescent="0.25">
      <c r="A894"/>
      <c r="B894"/>
      <c r="C894"/>
      <c r="D894"/>
      <c r="E894"/>
      <c r="F894"/>
    </row>
    <row r="895" spans="1:6" ht="15" x14ac:dyDescent="0.25">
      <c r="A895"/>
      <c r="B895"/>
      <c r="C895"/>
      <c r="D895"/>
      <c r="E895"/>
      <c r="F895"/>
    </row>
    <row r="896" spans="1:6" ht="15" x14ac:dyDescent="0.25">
      <c r="A896"/>
      <c r="B896"/>
      <c r="C896"/>
      <c r="D896"/>
      <c r="E896"/>
      <c r="F896"/>
    </row>
    <row r="897" spans="1:6" ht="15" x14ac:dyDescent="0.25">
      <c r="A897"/>
      <c r="B897"/>
      <c r="C897"/>
      <c r="D897"/>
      <c r="E897"/>
      <c r="F897"/>
    </row>
    <row r="898" spans="1:6" ht="15" x14ac:dyDescent="0.25">
      <c r="A898"/>
      <c r="B898"/>
      <c r="C898"/>
      <c r="D898"/>
      <c r="E898"/>
      <c r="F898"/>
    </row>
    <row r="899" spans="1:6" ht="15" x14ac:dyDescent="0.25">
      <c r="A899"/>
      <c r="B899"/>
      <c r="C899"/>
      <c r="D899"/>
      <c r="E899"/>
      <c r="F899"/>
    </row>
    <row r="900" spans="1:6" ht="15" x14ac:dyDescent="0.25">
      <c r="A900"/>
      <c r="B900"/>
      <c r="C900"/>
      <c r="D900"/>
      <c r="E900"/>
      <c r="F900"/>
    </row>
    <row r="901" spans="1:6" ht="15" x14ac:dyDescent="0.25">
      <c r="A901"/>
      <c r="B901"/>
      <c r="C901"/>
      <c r="D901"/>
      <c r="E901"/>
      <c r="F901"/>
    </row>
    <row r="902" spans="1:6" ht="15" x14ac:dyDescent="0.25">
      <c r="A902"/>
      <c r="B902"/>
      <c r="C902"/>
      <c r="D902"/>
      <c r="E902"/>
      <c r="F902"/>
    </row>
    <row r="903" spans="1:6" ht="15" x14ac:dyDescent="0.25">
      <c r="A903"/>
      <c r="B903"/>
      <c r="C903"/>
      <c r="D903"/>
      <c r="E903"/>
      <c r="F903"/>
    </row>
    <row r="904" spans="1:6" ht="15" x14ac:dyDescent="0.25">
      <c r="A904"/>
      <c r="B904"/>
      <c r="C904"/>
      <c r="D904"/>
      <c r="E904"/>
      <c r="F904"/>
    </row>
    <row r="905" spans="1:6" ht="15" x14ac:dyDescent="0.25">
      <c r="A905"/>
      <c r="B905"/>
      <c r="C905"/>
      <c r="D905"/>
      <c r="E905"/>
      <c r="F905"/>
    </row>
    <row r="906" spans="1:6" ht="15" x14ac:dyDescent="0.25">
      <c r="A906"/>
      <c r="B906"/>
      <c r="C906"/>
      <c r="D906"/>
      <c r="E906"/>
      <c r="F906"/>
    </row>
    <row r="907" spans="1:6" ht="15" x14ac:dyDescent="0.25">
      <c r="A907"/>
      <c r="B907"/>
      <c r="C907"/>
      <c r="D907"/>
      <c r="E907"/>
      <c r="F907"/>
    </row>
    <row r="908" spans="1:6" ht="15" x14ac:dyDescent="0.25">
      <c r="A908"/>
      <c r="B908"/>
      <c r="C908"/>
      <c r="D908"/>
      <c r="E908"/>
      <c r="F908"/>
    </row>
    <row r="909" spans="1:6" ht="15" x14ac:dyDescent="0.25">
      <c r="A909"/>
      <c r="B909"/>
      <c r="C909"/>
      <c r="D909"/>
      <c r="E909"/>
      <c r="F909"/>
    </row>
    <row r="910" spans="1:6" ht="15" x14ac:dyDescent="0.25">
      <c r="A910"/>
      <c r="B910"/>
      <c r="C910"/>
      <c r="D910"/>
      <c r="E910"/>
      <c r="F910"/>
    </row>
    <row r="911" spans="1:6" ht="15" x14ac:dyDescent="0.25">
      <c r="A911"/>
      <c r="B911"/>
      <c r="C911"/>
      <c r="D911"/>
      <c r="E911"/>
      <c r="F911"/>
    </row>
    <row r="912" spans="1:6" ht="15" x14ac:dyDescent="0.25">
      <c r="A912"/>
      <c r="B912"/>
      <c r="C912"/>
      <c r="D912"/>
      <c r="E912"/>
      <c r="F912"/>
    </row>
    <row r="913" spans="1:6" ht="15" x14ac:dyDescent="0.25">
      <c r="A913"/>
      <c r="B913"/>
      <c r="C913"/>
      <c r="D913"/>
      <c r="E913"/>
      <c r="F913"/>
    </row>
    <row r="914" spans="1:6" ht="15" x14ac:dyDescent="0.25">
      <c r="A914"/>
      <c r="B914"/>
      <c r="C914"/>
      <c r="D914"/>
      <c r="E914"/>
      <c r="F914"/>
    </row>
    <row r="915" spans="1:6" ht="15" x14ac:dyDescent="0.25">
      <c r="A915"/>
      <c r="B915"/>
      <c r="C915"/>
      <c r="D915"/>
      <c r="E915"/>
      <c r="F915"/>
    </row>
    <row r="916" spans="1:6" ht="15" x14ac:dyDescent="0.25">
      <c r="A916"/>
      <c r="B916"/>
      <c r="C916"/>
      <c r="D916"/>
      <c r="E916"/>
      <c r="F916"/>
    </row>
    <row r="917" spans="1:6" ht="15" x14ac:dyDescent="0.25">
      <c r="A917"/>
      <c r="B917"/>
      <c r="C917"/>
      <c r="D917"/>
      <c r="E917"/>
      <c r="F917"/>
    </row>
    <row r="918" spans="1:6" ht="15" x14ac:dyDescent="0.25">
      <c r="A918"/>
      <c r="B918"/>
      <c r="C918"/>
      <c r="D918"/>
      <c r="E918"/>
      <c r="F918"/>
    </row>
    <row r="919" spans="1:6" ht="15" x14ac:dyDescent="0.25">
      <c r="A919"/>
      <c r="B919"/>
      <c r="C919"/>
      <c r="D919"/>
      <c r="E919"/>
      <c r="F919"/>
    </row>
    <row r="920" spans="1:6" ht="15" x14ac:dyDescent="0.25">
      <c r="A920"/>
      <c r="B920"/>
      <c r="C920"/>
      <c r="D920"/>
      <c r="E920"/>
      <c r="F920"/>
    </row>
    <row r="921" spans="1:6" ht="15" x14ac:dyDescent="0.25">
      <c r="A921"/>
      <c r="B921"/>
      <c r="C921"/>
      <c r="D921"/>
      <c r="E921"/>
      <c r="F921"/>
    </row>
    <row r="922" spans="1:6" ht="15" x14ac:dyDescent="0.25">
      <c r="A922"/>
      <c r="B922"/>
      <c r="C922"/>
      <c r="D922"/>
      <c r="E922"/>
      <c r="F922"/>
    </row>
    <row r="923" spans="1:6" ht="15" x14ac:dyDescent="0.25">
      <c r="A923"/>
      <c r="B923"/>
      <c r="C923"/>
      <c r="D923"/>
      <c r="E923"/>
      <c r="F923"/>
    </row>
    <row r="924" spans="1:6" ht="15" x14ac:dyDescent="0.25">
      <c r="A924"/>
      <c r="B924"/>
      <c r="C924"/>
      <c r="D924"/>
      <c r="E924"/>
      <c r="F924"/>
    </row>
    <row r="925" spans="1:6" ht="15" x14ac:dyDescent="0.25">
      <c r="A925"/>
      <c r="B925"/>
      <c r="C925"/>
      <c r="D925"/>
      <c r="E925"/>
      <c r="F925"/>
    </row>
    <row r="926" spans="1:6" ht="15" x14ac:dyDescent="0.25">
      <c r="A926"/>
      <c r="B926"/>
      <c r="C926"/>
      <c r="D926"/>
      <c r="E926"/>
      <c r="F926"/>
    </row>
    <row r="927" spans="1:6" ht="15" x14ac:dyDescent="0.25">
      <c r="A927"/>
      <c r="B927"/>
      <c r="C927"/>
      <c r="D927"/>
      <c r="E927"/>
      <c r="F927"/>
    </row>
    <row r="928" spans="1:6" ht="15" x14ac:dyDescent="0.25">
      <c r="A928"/>
      <c r="B928"/>
      <c r="C928"/>
      <c r="D928"/>
      <c r="E928"/>
      <c r="F928"/>
    </row>
    <row r="929" spans="1:6" ht="15" x14ac:dyDescent="0.25">
      <c r="A929"/>
      <c r="B929"/>
      <c r="C929"/>
      <c r="D929"/>
      <c r="E929"/>
      <c r="F929"/>
    </row>
    <row r="930" spans="1:6" ht="15" x14ac:dyDescent="0.25">
      <c r="A930"/>
      <c r="B930"/>
      <c r="C930"/>
      <c r="D930"/>
      <c r="E930"/>
      <c r="F930"/>
    </row>
    <row r="931" spans="1:6" ht="15" x14ac:dyDescent="0.25">
      <c r="A931"/>
      <c r="B931"/>
      <c r="C931"/>
      <c r="D931"/>
      <c r="E931"/>
      <c r="F931"/>
    </row>
    <row r="932" spans="1:6" ht="15" x14ac:dyDescent="0.25">
      <c r="A932"/>
      <c r="B932"/>
      <c r="C932"/>
      <c r="D932"/>
      <c r="E932"/>
      <c r="F932"/>
    </row>
    <row r="933" spans="1:6" ht="15" x14ac:dyDescent="0.25">
      <c r="A933"/>
      <c r="B933"/>
      <c r="C933"/>
      <c r="D933"/>
      <c r="E933"/>
      <c r="F933"/>
    </row>
    <row r="934" spans="1:6" ht="15" x14ac:dyDescent="0.25">
      <c r="A934"/>
      <c r="B934"/>
      <c r="C934"/>
      <c r="D934"/>
      <c r="E934"/>
      <c r="F934"/>
    </row>
    <row r="935" spans="1:6" ht="15" x14ac:dyDescent="0.25">
      <c r="A935"/>
      <c r="B935"/>
      <c r="C935"/>
      <c r="D935"/>
      <c r="E935"/>
      <c r="F935"/>
    </row>
    <row r="936" spans="1:6" ht="15" x14ac:dyDescent="0.25">
      <c r="A936"/>
      <c r="B936"/>
      <c r="C936"/>
      <c r="D936"/>
      <c r="E936"/>
      <c r="F936"/>
    </row>
    <row r="937" spans="1:6" ht="15" x14ac:dyDescent="0.25">
      <c r="A937"/>
      <c r="B937"/>
      <c r="C937"/>
      <c r="D937"/>
      <c r="E937"/>
      <c r="F937"/>
    </row>
    <row r="938" spans="1:6" ht="15" x14ac:dyDescent="0.25">
      <c r="A938"/>
      <c r="B938"/>
      <c r="C938"/>
      <c r="D938"/>
      <c r="E938"/>
      <c r="F938"/>
    </row>
    <row r="939" spans="1:6" ht="15" x14ac:dyDescent="0.25">
      <c r="A939"/>
      <c r="B939"/>
      <c r="C939"/>
      <c r="D939"/>
      <c r="E939"/>
      <c r="F939"/>
    </row>
    <row r="940" spans="1:6" ht="15" x14ac:dyDescent="0.25">
      <c r="A940"/>
      <c r="B940"/>
      <c r="C940"/>
      <c r="D940"/>
      <c r="E940"/>
      <c r="F940"/>
    </row>
    <row r="941" spans="1:6" ht="15" x14ac:dyDescent="0.25">
      <c r="A941"/>
      <c r="B941"/>
      <c r="C941"/>
      <c r="D941"/>
      <c r="E941"/>
      <c r="F941"/>
    </row>
    <row r="942" spans="1:6" ht="15" x14ac:dyDescent="0.25">
      <c r="A942"/>
      <c r="B942"/>
      <c r="C942"/>
      <c r="D942"/>
      <c r="E942"/>
      <c r="F942"/>
    </row>
    <row r="943" spans="1:6" ht="15" x14ac:dyDescent="0.25">
      <c r="A943"/>
      <c r="B943"/>
      <c r="C943"/>
      <c r="D943"/>
      <c r="E943"/>
      <c r="F943"/>
    </row>
    <row r="944" spans="1:6" ht="15" x14ac:dyDescent="0.25">
      <c r="A944"/>
      <c r="B944"/>
      <c r="C944"/>
      <c r="D944"/>
      <c r="E944"/>
      <c r="F944"/>
    </row>
    <row r="945" spans="1:6" ht="15" x14ac:dyDescent="0.25">
      <c r="A945"/>
      <c r="B945"/>
      <c r="C945"/>
      <c r="D945"/>
      <c r="E945"/>
      <c r="F945"/>
    </row>
    <row r="946" spans="1:6" ht="15" x14ac:dyDescent="0.25">
      <c r="A946"/>
      <c r="B946"/>
      <c r="C946"/>
      <c r="D946"/>
      <c r="E946"/>
      <c r="F946"/>
    </row>
    <row r="947" spans="1:6" ht="15" x14ac:dyDescent="0.25">
      <c r="A947"/>
      <c r="B947"/>
      <c r="C947"/>
      <c r="D947"/>
      <c r="E947"/>
      <c r="F947"/>
    </row>
    <row r="948" spans="1:6" ht="15" x14ac:dyDescent="0.25">
      <c r="A948"/>
      <c r="B948"/>
      <c r="C948"/>
      <c r="D948"/>
      <c r="E948"/>
      <c r="F948"/>
    </row>
    <row r="949" spans="1:6" ht="15" x14ac:dyDescent="0.25">
      <c r="A949"/>
      <c r="B949"/>
      <c r="C949"/>
      <c r="D949"/>
      <c r="E949"/>
      <c r="F949"/>
    </row>
    <row r="950" spans="1:6" ht="15" x14ac:dyDescent="0.25">
      <c r="A950"/>
      <c r="B950"/>
      <c r="C950"/>
      <c r="D950"/>
      <c r="E950"/>
      <c r="F950"/>
    </row>
    <row r="951" spans="1:6" ht="15" x14ac:dyDescent="0.25">
      <c r="A951"/>
      <c r="B951"/>
      <c r="C951"/>
      <c r="D951"/>
      <c r="E951"/>
      <c r="F951"/>
    </row>
    <row r="952" spans="1:6" ht="15" x14ac:dyDescent="0.25">
      <c r="A952"/>
      <c r="B952"/>
      <c r="C952"/>
      <c r="D952"/>
      <c r="E952"/>
      <c r="F952"/>
    </row>
    <row r="953" spans="1:6" ht="15" x14ac:dyDescent="0.25">
      <c r="A953"/>
      <c r="B953"/>
      <c r="C953"/>
      <c r="D953"/>
      <c r="E953"/>
      <c r="F953"/>
    </row>
    <row r="954" spans="1:6" ht="15" x14ac:dyDescent="0.25">
      <c r="A954"/>
      <c r="B954"/>
      <c r="C954"/>
      <c r="D954"/>
      <c r="E954"/>
      <c r="F954"/>
    </row>
    <row r="955" spans="1:6" ht="15" x14ac:dyDescent="0.25">
      <c r="A955"/>
      <c r="B955"/>
      <c r="C955"/>
      <c r="D955"/>
      <c r="E955"/>
      <c r="F955"/>
    </row>
    <row r="956" spans="1:6" ht="15" x14ac:dyDescent="0.25">
      <c r="A956"/>
      <c r="B956"/>
      <c r="C956"/>
      <c r="D956"/>
      <c r="E956"/>
      <c r="F956"/>
    </row>
    <row r="957" spans="1:6" ht="15" x14ac:dyDescent="0.25">
      <c r="A957"/>
      <c r="B957"/>
      <c r="C957"/>
      <c r="D957"/>
      <c r="E957"/>
      <c r="F957"/>
    </row>
    <row r="958" spans="1:6" ht="15" x14ac:dyDescent="0.25">
      <c r="A958"/>
      <c r="B958"/>
      <c r="C958"/>
      <c r="D958"/>
      <c r="E958"/>
      <c r="F958"/>
    </row>
    <row r="959" spans="1:6" ht="15" x14ac:dyDescent="0.25">
      <c r="A959"/>
      <c r="B959"/>
      <c r="C959"/>
      <c r="D959"/>
      <c r="E959"/>
      <c r="F959"/>
    </row>
    <row r="960" spans="1:6" ht="15" x14ac:dyDescent="0.25">
      <c r="A960"/>
      <c r="B960"/>
      <c r="C960"/>
      <c r="D960"/>
      <c r="E960"/>
      <c r="F960"/>
    </row>
    <row r="961" spans="1:6" ht="15" x14ac:dyDescent="0.25">
      <c r="A961"/>
      <c r="B961"/>
      <c r="C961"/>
      <c r="D961"/>
      <c r="E961"/>
      <c r="F961"/>
    </row>
    <row r="962" spans="1:6" ht="15" x14ac:dyDescent="0.25">
      <c r="A962"/>
      <c r="B962"/>
      <c r="C962"/>
      <c r="D962"/>
      <c r="E962"/>
      <c r="F962"/>
    </row>
    <row r="963" spans="1:6" ht="15" x14ac:dyDescent="0.25">
      <c r="A963"/>
      <c r="B963"/>
      <c r="C963"/>
      <c r="D963"/>
      <c r="E963"/>
      <c r="F963"/>
    </row>
    <row r="964" spans="1:6" ht="15" x14ac:dyDescent="0.25">
      <c r="A964"/>
      <c r="B964"/>
      <c r="C964"/>
      <c r="D964"/>
      <c r="E964"/>
      <c r="F964"/>
    </row>
    <row r="965" spans="1:6" ht="15" x14ac:dyDescent="0.25">
      <c r="A965"/>
      <c r="B965"/>
      <c r="C965"/>
      <c r="D965"/>
      <c r="E965"/>
      <c r="F965"/>
    </row>
    <row r="966" spans="1:6" ht="15" x14ac:dyDescent="0.25">
      <c r="A966"/>
      <c r="B966"/>
      <c r="C966"/>
      <c r="D966"/>
      <c r="E966"/>
      <c r="F966"/>
    </row>
    <row r="967" spans="1:6" ht="15" x14ac:dyDescent="0.25">
      <c r="A967"/>
      <c r="B967"/>
      <c r="C967"/>
      <c r="D967"/>
      <c r="E967"/>
      <c r="F967"/>
    </row>
    <row r="968" spans="1:6" ht="15" x14ac:dyDescent="0.25">
      <c r="A968"/>
      <c r="B968"/>
      <c r="C968"/>
      <c r="D968"/>
      <c r="E968"/>
      <c r="F968"/>
    </row>
    <row r="969" spans="1:6" ht="15" x14ac:dyDescent="0.25">
      <c r="A969"/>
      <c r="B969"/>
      <c r="C969"/>
      <c r="D969"/>
      <c r="E969"/>
      <c r="F969"/>
    </row>
    <row r="970" spans="1:6" ht="15" x14ac:dyDescent="0.25">
      <c r="A970"/>
      <c r="B970"/>
      <c r="C970"/>
      <c r="D970"/>
      <c r="E970"/>
      <c r="F970"/>
    </row>
    <row r="971" spans="1:6" ht="15" x14ac:dyDescent="0.25">
      <c r="A971"/>
      <c r="B971"/>
      <c r="C971"/>
      <c r="D971"/>
      <c r="E971"/>
      <c r="F971"/>
    </row>
    <row r="972" spans="1:6" ht="15" x14ac:dyDescent="0.25">
      <c r="A972"/>
      <c r="B972"/>
      <c r="C972"/>
      <c r="D972"/>
      <c r="E972"/>
      <c r="F972"/>
    </row>
    <row r="973" spans="1:6" ht="15" x14ac:dyDescent="0.25">
      <c r="A973"/>
      <c r="B973"/>
      <c r="C973"/>
      <c r="D973"/>
      <c r="E973"/>
      <c r="F973"/>
    </row>
    <row r="974" spans="1:6" ht="15" x14ac:dyDescent="0.25">
      <c r="A974"/>
      <c r="B974"/>
      <c r="C974"/>
      <c r="D974"/>
      <c r="E974"/>
      <c r="F974"/>
    </row>
    <row r="975" spans="1:6" ht="15" x14ac:dyDescent="0.25">
      <c r="A975"/>
      <c r="B975"/>
      <c r="C975"/>
      <c r="D975"/>
      <c r="E975"/>
      <c r="F975"/>
    </row>
    <row r="976" spans="1:6" ht="15" x14ac:dyDescent="0.25">
      <c r="A976"/>
      <c r="B976"/>
      <c r="C976"/>
      <c r="D976"/>
      <c r="E976"/>
      <c r="F976"/>
    </row>
    <row r="977" spans="1:6" ht="15" x14ac:dyDescent="0.25">
      <c r="A977"/>
      <c r="B977"/>
      <c r="C977"/>
      <c r="D977"/>
      <c r="E977"/>
      <c r="F977"/>
    </row>
    <row r="978" spans="1:6" ht="15" x14ac:dyDescent="0.25">
      <c r="A978"/>
      <c r="B978"/>
      <c r="C978"/>
      <c r="D978"/>
      <c r="E978"/>
      <c r="F978"/>
    </row>
    <row r="979" spans="1:6" ht="15" x14ac:dyDescent="0.25">
      <c r="A979"/>
      <c r="B979"/>
      <c r="C979"/>
      <c r="D979"/>
      <c r="E979"/>
      <c r="F979"/>
    </row>
    <row r="980" spans="1:6" ht="15" x14ac:dyDescent="0.25">
      <c r="A980"/>
      <c r="B980"/>
      <c r="C980"/>
      <c r="D980"/>
      <c r="E980"/>
      <c r="F980"/>
    </row>
    <row r="981" spans="1:6" ht="15" x14ac:dyDescent="0.25">
      <c r="A981"/>
      <c r="B981"/>
      <c r="C981"/>
      <c r="D981"/>
      <c r="E981"/>
      <c r="F981"/>
    </row>
    <row r="982" spans="1:6" ht="15" x14ac:dyDescent="0.25">
      <c r="A982"/>
      <c r="B982"/>
      <c r="C982"/>
      <c r="D982"/>
      <c r="E982"/>
      <c r="F982"/>
    </row>
    <row r="983" spans="1:6" ht="15" x14ac:dyDescent="0.25">
      <c r="A983"/>
      <c r="B983"/>
      <c r="C983"/>
      <c r="D983"/>
      <c r="E983"/>
      <c r="F983"/>
    </row>
    <row r="984" spans="1:6" ht="15" x14ac:dyDescent="0.25">
      <c r="A984"/>
      <c r="B984"/>
      <c r="C984"/>
      <c r="D984"/>
      <c r="E984"/>
      <c r="F984"/>
    </row>
    <row r="985" spans="1:6" ht="15" x14ac:dyDescent="0.25">
      <c r="A985"/>
      <c r="B985"/>
      <c r="C985"/>
      <c r="D985"/>
      <c r="E985"/>
      <c r="F985"/>
    </row>
    <row r="986" spans="1:6" ht="15" x14ac:dyDescent="0.25">
      <c r="A986"/>
      <c r="B986"/>
      <c r="C986"/>
      <c r="D986"/>
      <c r="E986"/>
      <c r="F986"/>
    </row>
    <row r="987" spans="1:6" ht="15" x14ac:dyDescent="0.25">
      <c r="A987"/>
      <c r="B987"/>
      <c r="C987"/>
      <c r="D987"/>
      <c r="E987"/>
      <c r="F987"/>
    </row>
    <row r="988" spans="1:6" ht="15" x14ac:dyDescent="0.25">
      <c r="A988"/>
      <c r="B988"/>
      <c r="C988"/>
      <c r="D988"/>
      <c r="E988"/>
      <c r="F988"/>
    </row>
    <row r="989" spans="1:6" ht="15" x14ac:dyDescent="0.25">
      <c r="A989"/>
      <c r="B989"/>
      <c r="C989"/>
      <c r="D989"/>
      <c r="E989"/>
      <c r="F989"/>
    </row>
    <row r="990" spans="1:6" ht="15" x14ac:dyDescent="0.25">
      <c r="A990"/>
      <c r="B990"/>
      <c r="C990"/>
      <c r="D990"/>
      <c r="E990"/>
      <c r="F990"/>
    </row>
    <row r="991" spans="1:6" ht="15" x14ac:dyDescent="0.25">
      <c r="A991"/>
      <c r="B991"/>
      <c r="C991"/>
      <c r="D991"/>
      <c r="E991"/>
      <c r="F991"/>
    </row>
    <row r="992" spans="1:6" ht="15" x14ac:dyDescent="0.25">
      <c r="A992"/>
      <c r="B992"/>
      <c r="C992"/>
      <c r="D992"/>
      <c r="E992"/>
      <c r="F992"/>
    </row>
    <row r="993" spans="1:6" ht="15" x14ac:dyDescent="0.25">
      <c r="A993"/>
      <c r="B993"/>
      <c r="C993"/>
      <c r="D993"/>
      <c r="E993"/>
      <c r="F993"/>
    </row>
    <row r="994" spans="1:6" ht="15" x14ac:dyDescent="0.25">
      <c r="A994"/>
      <c r="B994"/>
      <c r="C994"/>
      <c r="D994"/>
      <c r="E994"/>
      <c r="F994"/>
    </row>
    <row r="995" spans="1:6" ht="15" x14ac:dyDescent="0.25">
      <c r="A995"/>
      <c r="B995"/>
      <c r="C995"/>
      <c r="D995"/>
      <c r="E995"/>
      <c r="F995"/>
    </row>
    <row r="996" spans="1:6" ht="15" x14ac:dyDescent="0.25">
      <c r="A996"/>
      <c r="B996"/>
      <c r="C996"/>
      <c r="D996"/>
      <c r="E996"/>
      <c r="F996"/>
    </row>
    <row r="997" spans="1:6" ht="15" x14ac:dyDescent="0.25">
      <c r="A997"/>
      <c r="B997"/>
      <c r="C997"/>
      <c r="D997"/>
      <c r="E997"/>
      <c r="F997"/>
    </row>
    <row r="998" spans="1:6" ht="15" x14ac:dyDescent="0.25">
      <c r="A998"/>
      <c r="B998"/>
      <c r="C998"/>
      <c r="D998"/>
      <c r="E998"/>
      <c r="F998"/>
    </row>
    <row r="999" spans="1:6" ht="15" x14ac:dyDescent="0.25">
      <c r="A999"/>
      <c r="B999"/>
      <c r="C999"/>
      <c r="D999"/>
      <c r="E999"/>
      <c r="F999"/>
    </row>
    <row r="1000" spans="1:6" ht="15" x14ac:dyDescent="0.25">
      <c r="A1000"/>
      <c r="B1000"/>
      <c r="C1000"/>
      <c r="D1000"/>
      <c r="E1000"/>
      <c r="F1000"/>
    </row>
    <row r="1001" spans="1:6" ht="15" x14ac:dyDescent="0.25">
      <c r="A1001"/>
      <c r="B1001"/>
      <c r="C1001"/>
      <c r="D1001"/>
      <c r="E1001"/>
      <c r="F1001"/>
    </row>
    <row r="1002" spans="1:6" ht="15" x14ac:dyDescent="0.25">
      <c r="A1002"/>
      <c r="B1002"/>
      <c r="C1002"/>
      <c r="D1002"/>
      <c r="E1002"/>
      <c r="F1002"/>
    </row>
    <row r="1003" spans="1:6" ht="15" x14ac:dyDescent="0.25">
      <c r="A1003"/>
      <c r="B1003"/>
      <c r="C1003"/>
      <c r="D1003"/>
      <c r="E1003"/>
      <c r="F1003"/>
    </row>
    <row r="1004" spans="1:6" ht="15" x14ac:dyDescent="0.25">
      <c r="A1004"/>
      <c r="B1004"/>
      <c r="C1004"/>
      <c r="D1004"/>
      <c r="E1004"/>
      <c r="F1004"/>
    </row>
    <row r="1005" spans="1:6" ht="15" x14ac:dyDescent="0.25">
      <c r="A1005"/>
      <c r="B1005"/>
      <c r="C1005"/>
      <c r="D1005"/>
      <c r="E1005"/>
      <c r="F1005"/>
    </row>
    <row r="1006" spans="1:6" ht="15" x14ac:dyDescent="0.25">
      <c r="A1006"/>
      <c r="B1006"/>
      <c r="C1006"/>
      <c r="D1006"/>
      <c r="E1006"/>
      <c r="F1006"/>
    </row>
    <row r="1007" spans="1:6" ht="15" x14ac:dyDescent="0.25">
      <c r="A1007"/>
      <c r="B1007"/>
      <c r="C1007"/>
      <c r="D1007"/>
      <c r="E1007"/>
      <c r="F1007"/>
    </row>
    <row r="1008" spans="1:6" ht="15" x14ac:dyDescent="0.25">
      <c r="A1008"/>
      <c r="B1008"/>
      <c r="C1008"/>
      <c r="D1008"/>
      <c r="E1008"/>
      <c r="F1008"/>
    </row>
    <row r="1009" spans="1:6" ht="15" x14ac:dyDescent="0.25">
      <c r="A1009"/>
      <c r="B1009"/>
      <c r="C1009"/>
      <c r="D1009"/>
      <c r="E1009"/>
      <c r="F1009"/>
    </row>
    <row r="1010" spans="1:6" ht="15" x14ac:dyDescent="0.25">
      <c r="A1010"/>
      <c r="B1010"/>
      <c r="C1010"/>
      <c r="D1010"/>
      <c r="E1010"/>
      <c r="F1010"/>
    </row>
    <row r="1011" spans="1:6" ht="15" x14ac:dyDescent="0.25">
      <c r="A1011"/>
      <c r="B1011"/>
      <c r="C1011"/>
      <c r="D1011"/>
      <c r="E1011"/>
      <c r="F1011"/>
    </row>
    <row r="1012" spans="1:6" ht="15" x14ac:dyDescent="0.25">
      <c r="A1012"/>
      <c r="B1012"/>
      <c r="C1012"/>
      <c r="D1012"/>
      <c r="E1012"/>
      <c r="F1012"/>
    </row>
    <row r="1013" spans="1:6" ht="15" x14ac:dyDescent="0.25">
      <c r="A1013"/>
      <c r="B1013"/>
      <c r="C1013"/>
      <c r="D1013"/>
      <c r="E1013"/>
      <c r="F1013"/>
    </row>
    <row r="1014" spans="1:6" ht="15" x14ac:dyDescent="0.25">
      <c r="A1014"/>
      <c r="B1014"/>
      <c r="C1014"/>
      <c r="D1014"/>
      <c r="E1014"/>
      <c r="F1014"/>
    </row>
    <row r="1015" spans="1:6" ht="15" x14ac:dyDescent="0.25">
      <c r="A1015"/>
      <c r="B1015"/>
      <c r="C1015"/>
      <c r="D1015"/>
      <c r="E1015"/>
      <c r="F1015"/>
    </row>
    <row r="1016" spans="1:6" ht="15" x14ac:dyDescent="0.25">
      <c r="A1016"/>
      <c r="B1016"/>
      <c r="C1016"/>
      <c r="D1016"/>
      <c r="E1016"/>
      <c r="F10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0"/>
  <sheetViews>
    <sheetView workbookViewId="0">
      <selection activeCell="H4" sqref="H4"/>
    </sheetView>
  </sheetViews>
  <sheetFormatPr baseColWidth="10" defaultRowHeight="14.25" x14ac:dyDescent="0.25"/>
  <cols>
    <col min="1" max="1" width="31" style="1" bestFit="1" customWidth="1"/>
    <col min="2" max="2" width="14.5703125" style="1" bestFit="1" customWidth="1"/>
    <col min="3" max="3" width="9.7109375" style="1" bestFit="1" customWidth="1"/>
    <col min="4" max="4" width="18.5703125" style="1" bestFit="1" customWidth="1"/>
    <col min="5" max="5" width="17.42578125" style="1" bestFit="1" customWidth="1"/>
    <col min="6" max="6" width="14.5703125" style="1" bestFit="1" customWidth="1"/>
    <col min="7" max="7" width="9.7109375" style="1" bestFit="1" customWidth="1"/>
    <col min="8" max="8" width="13.5703125" style="1" customWidth="1"/>
    <col min="9" max="9" width="11.28515625" style="1" customWidth="1"/>
    <col min="10" max="16384" width="11.42578125" style="1"/>
  </cols>
  <sheetData>
    <row r="1" spans="1:9" ht="15" x14ac:dyDescent="0.25">
      <c r="A1" s="18" t="s">
        <v>0</v>
      </c>
      <c r="B1" s="18" t="s">
        <v>2</v>
      </c>
      <c r="C1" s="18" t="s">
        <v>227</v>
      </c>
      <c r="D1" s="18" t="s">
        <v>228</v>
      </c>
      <c r="E1" s="17" t="s">
        <v>229</v>
      </c>
      <c r="F1"/>
      <c r="G1"/>
      <c r="H1"/>
      <c r="I1"/>
    </row>
    <row r="2" spans="1:9" ht="15" x14ac:dyDescent="0.25">
      <c r="A2" s="18" t="s">
        <v>9</v>
      </c>
      <c r="B2" s="18" t="s">
        <v>10</v>
      </c>
      <c r="C2" s="18" t="s">
        <v>221</v>
      </c>
      <c r="D2" s="15">
        <v>180</v>
      </c>
      <c r="E2" s="19"/>
      <c r="F2"/>
      <c r="G2"/>
      <c r="H2"/>
      <c r="I2"/>
    </row>
    <row r="3" spans="1:9" ht="15" x14ac:dyDescent="0.25">
      <c r="A3" s="18" t="s">
        <v>9</v>
      </c>
      <c r="B3" s="18" t="s">
        <v>10</v>
      </c>
      <c r="C3" s="18" t="s">
        <v>222</v>
      </c>
      <c r="D3" s="15">
        <v>193</v>
      </c>
      <c r="E3" s="19"/>
      <c r="F3"/>
      <c r="G3"/>
      <c r="H3"/>
      <c r="I3"/>
    </row>
    <row r="4" spans="1:9" ht="15" x14ac:dyDescent="0.25">
      <c r="A4" s="18" t="s">
        <v>11</v>
      </c>
      <c r="B4" s="18" t="s">
        <v>12</v>
      </c>
      <c r="C4" s="18" t="s">
        <v>221</v>
      </c>
      <c r="D4" s="15">
        <v>701961</v>
      </c>
      <c r="E4" s="19"/>
      <c r="F4"/>
      <c r="G4"/>
      <c r="H4"/>
      <c r="I4"/>
    </row>
    <row r="5" spans="1:9" ht="15" x14ac:dyDescent="0.25">
      <c r="A5" s="18" t="s">
        <v>11</v>
      </c>
      <c r="B5" s="18" t="s">
        <v>12</v>
      </c>
      <c r="C5" s="18" t="s">
        <v>222</v>
      </c>
      <c r="D5" s="15">
        <v>855770</v>
      </c>
      <c r="E5" s="19"/>
      <c r="F5"/>
      <c r="G5"/>
      <c r="H5"/>
      <c r="I5"/>
    </row>
    <row r="6" spans="1:9" ht="15" x14ac:dyDescent="0.25">
      <c r="A6" s="18" t="s">
        <v>11</v>
      </c>
      <c r="B6" s="18" t="s">
        <v>12</v>
      </c>
      <c r="C6" s="18" t="s">
        <v>212</v>
      </c>
      <c r="D6" s="15">
        <v>766862</v>
      </c>
      <c r="E6" s="19"/>
      <c r="F6"/>
      <c r="G6"/>
      <c r="H6"/>
      <c r="I6"/>
    </row>
    <row r="7" spans="1:9" ht="15" x14ac:dyDescent="0.25">
      <c r="A7" s="18" t="s">
        <v>11</v>
      </c>
      <c r="B7" s="18" t="s">
        <v>12</v>
      </c>
      <c r="C7" s="18" t="s">
        <v>213</v>
      </c>
      <c r="D7" s="15">
        <v>1061612</v>
      </c>
      <c r="E7" s="19">
        <v>24969576</v>
      </c>
      <c r="F7"/>
      <c r="G7"/>
      <c r="H7"/>
      <c r="I7"/>
    </row>
    <row r="8" spans="1:9" ht="15" x14ac:dyDescent="0.25">
      <c r="A8" s="18" t="s">
        <v>13</v>
      </c>
      <c r="B8" s="18" t="s">
        <v>14</v>
      </c>
      <c r="C8" s="18" t="s">
        <v>221</v>
      </c>
      <c r="D8" s="15">
        <v>9396</v>
      </c>
      <c r="E8" s="19"/>
      <c r="F8"/>
      <c r="G8"/>
      <c r="H8"/>
      <c r="I8"/>
    </row>
    <row r="9" spans="1:9" ht="15" x14ac:dyDescent="0.25">
      <c r="A9" s="18" t="s">
        <v>13</v>
      </c>
      <c r="B9" s="18" t="s">
        <v>14</v>
      </c>
      <c r="C9" s="18" t="s">
        <v>222</v>
      </c>
      <c r="D9" s="15">
        <v>16009</v>
      </c>
      <c r="E9" s="19"/>
      <c r="F9"/>
      <c r="G9"/>
      <c r="H9"/>
      <c r="I9"/>
    </row>
    <row r="10" spans="1:9" ht="15" x14ac:dyDescent="0.25">
      <c r="A10" s="18" t="s">
        <v>13</v>
      </c>
      <c r="B10" s="18" t="s">
        <v>14</v>
      </c>
      <c r="C10" s="18" t="s">
        <v>212</v>
      </c>
      <c r="D10" s="15">
        <v>15909</v>
      </c>
      <c r="E10" s="19">
        <v>527973</v>
      </c>
      <c r="F10"/>
      <c r="G10"/>
      <c r="H10"/>
      <c r="I10"/>
    </row>
    <row r="11" spans="1:9" ht="15" x14ac:dyDescent="0.25">
      <c r="A11" s="18" t="s">
        <v>13</v>
      </c>
      <c r="B11" s="18" t="s">
        <v>14</v>
      </c>
      <c r="C11" s="18" t="s">
        <v>213</v>
      </c>
      <c r="D11" s="15">
        <v>25466</v>
      </c>
      <c r="E11" s="19">
        <v>839330</v>
      </c>
      <c r="F11"/>
      <c r="G11"/>
      <c r="H11"/>
      <c r="I11"/>
    </row>
    <row r="12" spans="1:9" ht="15" x14ac:dyDescent="0.25">
      <c r="A12" s="18" t="s">
        <v>16</v>
      </c>
      <c r="B12" s="18" t="s">
        <v>12</v>
      </c>
      <c r="C12" s="18" t="s">
        <v>221</v>
      </c>
      <c r="D12" s="15">
        <v>34350</v>
      </c>
      <c r="E12" s="19"/>
      <c r="F12"/>
      <c r="G12"/>
      <c r="H12"/>
      <c r="I12"/>
    </row>
    <row r="13" spans="1:9" ht="15" x14ac:dyDescent="0.25">
      <c r="A13" s="18" t="s">
        <v>16</v>
      </c>
      <c r="B13" s="18" t="s">
        <v>12</v>
      </c>
      <c r="C13" s="18" t="s">
        <v>222</v>
      </c>
      <c r="D13" s="15">
        <v>16039</v>
      </c>
      <c r="E13" s="19"/>
      <c r="F13"/>
      <c r="G13"/>
      <c r="H13"/>
      <c r="I13"/>
    </row>
    <row r="14" spans="1:9" ht="15" x14ac:dyDescent="0.25">
      <c r="A14" s="18" t="s">
        <v>16</v>
      </c>
      <c r="B14" s="18" t="s">
        <v>12</v>
      </c>
      <c r="C14" s="18" t="s">
        <v>212</v>
      </c>
      <c r="D14" s="15">
        <v>32172</v>
      </c>
      <c r="E14" s="19"/>
      <c r="F14"/>
      <c r="G14"/>
      <c r="H14"/>
      <c r="I14"/>
    </row>
    <row r="15" spans="1:9" ht="15" x14ac:dyDescent="0.25">
      <c r="A15" s="18" t="s">
        <v>16</v>
      </c>
      <c r="B15" s="18" t="s">
        <v>12</v>
      </c>
      <c r="C15" s="18" t="s">
        <v>213</v>
      </c>
      <c r="D15" s="15">
        <v>28612</v>
      </c>
      <c r="E15" s="19">
        <v>536708</v>
      </c>
      <c r="F15"/>
      <c r="G15"/>
      <c r="H15"/>
      <c r="I15"/>
    </row>
    <row r="16" spans="1:9" ht="15" x14ac:dyDescent="0.25">
      <c r="A16" s="18" t="s">
        <v>18</v>
      </c>
      <c r="B16" s="18" t="s">
        <v>14</v>
      </c>
      <c r="C16" s="18" t="s">
        <v>221</v>
      </c>
      <c r="D16" s="15">
        <v>11905299</v>
      </c>
      <c r="E16" s="19"/>
      <c r="F16"/>
      <c r="G16"/>
      <c r="H16"/>
      <c r="I16"/>
    </row>
    <row r="17" spans="1:9" ht="15" x14ac:dyDescent="0.25">
      <c r="A17" s="18" t="s">
        <v>18</v>
      </c>
      <c r="B17" s="18" t="s">
        <v>14</v>
      </c>
      <c r="C17" s="18" t="s">
        <v>222</v>
      </c>
      <c r="D17" s="15">
        <v>12486572</v>
      </c>
      <c r="E17" s="19"/>
      <c r="F17"/>
      <c r="G17"/>
      <c r="H17"/>
      <c r="I17"/>
    </row>
    <row r="18" spans="1:9" ht="15" x14ac:dyDescent="0.25">
      <c r="A18" s="18" t="s">
        <v>18</v>
      </c>
      <c r="B18" s="18" t="s">
        <v>14</v>
      </c>
      <c r="C18" s="18" t="s">
        <v>212</v>
      </c>
      <c r="D18" s="15">
        <v>12285167</v>
      </c>
      <c r="E18" s="19">
        <v>196830698</v>
      </c>
      <c r="F18"/>
      <c r="G18"/>
      <c r="H18"/>
      <c r="I18"/>
    </row>
    <row r="19" spans="1:9" ht="15" x14ac:dyDescent="0.25">
      <c r="A19" s="18" t="s">
        <v>18</v>
      </c>
      <c r="B19" s="18" t="s">
        <v>14</v>
      </c>
      <c r="C19" s="18" t="s">
        <v>213</v>
      </c>
      <c r="D19" s="15">
        <v>12144521</v>
      </c>
      <c r="E19" s="19">
        <v>203013338</v>
      </c>
      <c r="F19"/>
      <c r="G19"/>
      <c r="H19"/>
      <c r="I19"/>
    </row>
    <row r="20" spans="1:9" ht="15" x14ac:dyDescent="0.25">
      <c r="A20" s="18" t="s">
        <v>19</v>
      </c>
      <c r="B20" s="18" t="s">
        <v>14</v>
      </c>
      <c r="C20" s="18" t="s">
        <v>221</v>
      </c>
      <c r="D20" s="15">
        <v>68954</v>
      </c>
      <c r="E20" s="19"/>
      <c r="F20"/>
      <c r="G20"/>
      <c r="H20"/>
      <c r="I20"/>
    </row>
    <row r="21" spans="1:9" ht="15" x14ac:dyDescent="0.25">
      <c r="A21" s="18" t="s">
        <v>19</v>
      </c>
      <c r="B21" s="18" t="s">
        <v>14</v>
      </c>
      <c r="C21" s="18" t="s">
        <v>222</v>
      </c>
      <c r="D21" s="15">
        <v>73902</v>
      </c>
      <c r="E21" s="19"/>
      <c r="F21"/>
      <c r="G21"/>
      <c r="H21"/>
      <c r="I21"/>
    </row>
    <row r="22" spans="1:9" ht="15" x14ac:dyDescent="0.25">
      <c r="A22" s="18" t="s">
        <v>19</v>
      </c>
      <c r="B22" s="18" t="s">
        <v>14</v>
      </c>
      <c r="C22" s="18" t="s">
        <v>212</v>
      </c>
      <c r="D22" s="15">
        <v>76454</v>
      </c>
      <c r="E22" s="19">
        <v>1443410</v>
      </c>
      <c r="F22"/>
      <c r="G22"/>
      <c r="H22"/>
      <c r="I22"/>
    </row>
    <row r="23" spans="1:9" ht="15" x14ac:dyDescent="0.25">
      <c r="A23" s="18" t="s">
        <v>19</v>
      </c>
      <c r="B23" s="18" t="s">
        <v>14</v>
      </c>
      <c r="C23" s="18" t="s">
        <v>213</v>
      </c>
      <c r="D23" s="15">
        <v>61824</v>
      </c>
      <c r="E23" s="19">
        <v>1252921</v>
      </c>
      <c r="F23"/>
      <c r="G23"/>
      <c r="H23"/>
      <c r="I23"/>
    </row>
    <row r="24" spans="1:9" ht="15" x14ac:dyDescent="0.25">
      <c r="A24" s="18" t="s">
        <v>20</v>
      </c>
      <c r="B24" s="18" t="s">
        <v>12</v>
      </c>
      <c r="C24" s="18" t="s">
        <v>221</v>
      </c>
      <c r="D24" s="15">
        <v>248862</v>
      </c>
      <c r="E24" s="19"/>
      <c r="F24"/>
      <c r="G24"/>
      <c r="H24"/>
      <c r="I24"/>
    </row>
    <row r="25" spans="1:9" ht="15" x14ac:dyDescent="0.25">
      <c r="A25" s="18" t="s">
        <v>20</v>
      </c>
      <c r="B25" s="18" t="s">
        <v>12</v>
      </c>
      <c r="C25" s="18" t="s">
        <v>222</v>
      </c>
      <c r="D25" s="15">
        <v>111992</v>
      </c>
      <c r="E25" s="19"/>
      <c r="F25"/>
      <c r="G25"/>
      <c r="H25"/>
      <c r="I25"/>
    </row>
    <row r="26" spans="1:9" ht="15" x14ac:dyDescent="0.25">
      <c r="A26" s="18" t="s">
        <v>20</v>
      </c>
      <c r="B26" s="18" t="s">
        <v>12</v>
      </c>
      <c r="C26" s="18" t="s">
        <v>212</v>
      </c>
      <c r="D26" s="15">
        <v>122605</v>
      </c>
      <c r="E26" s="19"/>
      <c r="F26"/>
      <c r="G26"/>
      <c r="H26"/>
      <c r="I26"/>
    </row>
    <row r="27" spans="1:9" ht="15" x14ac:dyDescent="0.25">
      <c r="A27" s="18" t="s">
        <v>20</v>
      </c>
      <c r="B27" s="18" t="s">
        <v>12</v>
      </c>
      <c r="C27" s="18" t="s">
        <v>213</v>
      </c>
      <c r="D27" s="15">
        <v>62636</v>
      </c>
      <c r="E27" s="19">
        <v>1297920</v>
      </c>
      <c r="F27"/>
      <c r="G27"/>
      <c r="H27"/>
      <c r="I27"/>
    </row>
    <row r="28" spans="1:9" ht="15" x14ac:dyDescent="0.25">
      <c r="A28" s="18" t="s">
        <v>21</v>
      </c>
      <c r="B28" s="18" t="s">
        <v>22</v>
      </c>
      <c r="C28" s="18" t="s">
        <v>221</v>
      </c>
      <c r="D28" s="15">
        <v>5556</v>
      </c>
      <c r="E28" s="19"/>
      <c r="F28"/>
      <c r="G28"/>
      <c r="H28"/>
      <c r="I28"/>
    </row>
    <row r="29" spans="1:9" ht="15" x14ac:dyDescent="0.25">
      <c r="A29" s="18" t="s">
        <v>21</v>
      </c>
      <c r="B29" s="18" t="s">
        <v>22</v>
      </c>
      <c r="C29" s="18" t="s">
        <v>222</v>
      </c>
      <c r="D29" s="15">
        <v>5442</v>
      </c>
      <c r="E29" s="19"/>
      <c r="F29"/>
      <c r="G29"/>
      <c r="H29"/>
      <c r="I29"/>
    </row>
    <row r="30" spans="1:9" ht="15" x14ac:dyDescent="0.25">
      <c r="A30" s="18" t="s">
        <v>21</v>
      </c>
      <c r="B30" s="18" t="s">
        <v>22</v>
      </c>
      <c r="C30" s="18" t="s">
        <v>212</v>
      </c>
      <c r="D30" s="15">
        <v>78</v>
      </c>
      <c r="E30" s="19"/>
      <c r="F30"/>
      <c r="G30"/>
      <c r="H30"/>
      <c r="I30"/>
    </row>
    <row r="31" spans="1:9" ht="15" x14ac:dyDescent="0.25">
      <c r="A31" s="18" t="s">
        <v>21</v>
      </c>
      <c r="B31" s="18" t="s">
        <v>22</v>
      </c>
      <c r="C31" s="18" t="s">
        <v>213</v>
      </c>
      <c r="D31" s="15">
        <v>628</v>
      </c>
      <c r="E31" s="19">
        <v>12310</v>
      </c>
      <c r="F31"/>
      <c r="G31"/>
      <c r="H31"/>
      <c r="I31"/>
    </row>
    <row r="32" spans="1:9" ht="15" x14ac:dyDescent="0.25">
      <c r="A32" s="18" t="s">
        <v>23</v>
      </c>
      <c r="B32" s="18" t="s">
        <v>22</v>
      </c>
      <c r="C32" s="18" t="s">
        <v>221</v>
      </c>
      <c r="D32" s="15">
        <v>12630</v>
      </c>
      <c r="E32" s="19"/>
      <c r="F32"/>
      <c r="G32"/>
      <c r="H32"/>
      <c r="I32"/>
    </row>
    <row r="33" spans="1:9" ht="15" x14ac:dyDescent="0.25">
      <c r="A33" s="18" t="s">
        <v>23</v>
      </c>
      <c r="B33" s="18" t="s">
        <v>22</v>
      </c>
      <c r="C33" s="18" t="s">
        <v>222</v>
      </c>
      <c r="D33" s="15">
        <v>10382</v>
      </c>
      <c r="E33" s="19"/>
      <c r="F33"/>
      <c r="G33"/>
      <c r="H33"/>
      <c r="I33"/>
    </row>
    <row r="34" spans="1:9" ht="15" x14ac:dyDescent="0.25">
      <c r="A34" s="18" t="s">
        <v>23</v>
      </c>
      <c r="B34" s="18" t="s">
        <v>22</v>
      </c>
      <c r="C34" s="18" t="s">
        <v>212</v>
      </c>
      <c r="D34" s="15">
        <v>14334</v>
      </c>
      <c r="E34" s="19">
        <v>282509</v>
      </c>
      <c r="F34"/>
      <c r="G34"/>
      <c r="H34"/>
      <c r="I34"/>
    </row>
    <row r="35" spans="1:9" ht="15" x14ac:dyDescent="0.25">
      <c r="A35" s="18" t="s">
        <v>23</v>
      </c>
      <c r="B35" s="18" t="s">
        <v>22</v>
      </c>
      <c r="C35" s="18" t="s">
        <v>213</v>
      </c>
      <c r="D35" s="15">
        <v>11452</v>
      </c>
      <c r="E35" s="19">
        <v>235906</v>
      </c>
      <c r="F35"/>
      <c r="G35"/>
      <c r="H35"/>
      <c r="I35"/>
    </row>
    <row r="36" spans="1:9" ht="15" x14ac:dyDescent="0.25">
      <c r="A36" s="18" t="s">
        <v>24</v>
      </c>
      <c r="B36" s="18" t="s">
        <v>22</v>
      </c>
      <c r="C36" s="18" t="s">
        <v>221</v>
      </c>
      <c r="D36" s="15">
        <v>0</v>
      </c>
      <c r="E36" s="19"/>
      <c r="F36"/>
      <c r="G36"/>
      <c r="H36"/>
      <c r="I36"/>
    </row>
    <row r="37" spans="1:9" ht="15" x14ac:dyDescent="0.25">
      <c r="A37" s="18" t="s">
        <v>24</v>
      </c>
      <c r="B37" s="18" t="s">
        <v>22</v>
      </c>
      <c r="C37" s="18" t="s">
        <v>222</v>
      </c>
      <c r="D37" s="15">
        <v>791</v>
      </c>
      <c r="E37" s="19"/>
      <c r="F37"/>
      <c r="G37"/>
      <c r="H37"/>
      <c r="I37"/>
    </row>
    <row r="38" spans="1:9" ht="15" x14ac:dyDescent="0.25">
      <c r="A38" s="18" t="s">
        <v>24</v>
      </c>
      <c r="B38" s="18" t="s">
        <v>22</v>
      </c>
      <c r="C38" s="18" t="s">
        <v>212</v>
      </c>
      <c r="D38" s="15">
        <v>2098</v>
      </c>
      <c r="E38" s="19">
        <v>46215</v>
      </c>
      <c r="F38"/>
      <c r="G38"/>
      <c r="H38"/>
      <c r="I38"/>
    </row>
    <row r="39" spans="1:9" ht="15" x14ac:dyDescent="0.25">
      <c r="A39" s="18" t="s">
        <v>25</v>
      </c>
      <c r="B39" s="18" t="s">
        <v>10</v>
      </c>
      <c r="C39" s="18" t="s">
        <v>221</v>
      </c>
      <c r="D39" s="15">
        <v>187</v>
      </c>
      <c r="E39" s="19"/>
      <c r="F39"/>
      <c r="G39"/>
      <c r="H39"/>
      <c r="I39"/>
    </row>
    <row r="40" spans="1:9" ht="15" x14ac:dyDescent="0.25">
      <c r="A40" s="18" t="s">
        <v>25</v>
      </c>
      <c r="B40" s="18" t="s">
        <v>10</v>
      </c>
      <c r="C40" s="18" t="s">
        <v>222</v>
      </c>
      <c r="D40" s="15">
        <v>243</v>
      </c>
      <c r="E40" s="19"/>
      <c r="F40"/>
      <c r="G40"/>
      <c r="H40"/>
      <c r="I40"/>
    </row>
    <row r="41" spans="1:9" ht="15" x14ac:dyDescent="0.25">
      <c r="A41" s="18" t="s">
        <v>26</v>
      </c>
      <c r="B41" s="18" t="s">
        <v>22</v>
      </c>
      <c r="C41" s="18" t="s">
        <v>221</v>
      </c>
      <c r="D41" s="15">
        <v>147944</v>
      </c>
      <c r="E41" s="19"/>
      <c r="F41"/>
      <c r="G41"/>
      <c r="H41"/>
      <c r="I41"/>
    </row>
    <row r="42" spans="1:9" ht="15" x14ac:dyDescent="0.25">
      <c r="A42" s="18" t="s">
        <v>26</v>
      </c>
      <c r="B42" s="18" t="s">
        <v>22</v>
      </c>
      <c r="C42" s="18" t="s">
        <v>222</v>
      </c>
      <c r="D42" s="15">
        <v>73762</v>
      </c>
      <c r="E42" s="19"/>
      <c r="F42"/>
      <c r="G42"/>
      <c r="H42"/>
      <c r="I42"/>
    </row>
    <row r="43" spans="1:9" ht="15" x14ac:dyDescent="0.25">
      <c r="A43" s="18" t="s">
        <v>26</v>
      </c>
      <c r="B43" s="18" t="s">
        <v>22</v>
      </c>
      <c r="C43" s="18" t="s">
        <v>212</v>
      </c>
      <c r="D43" s="15">
        <v>153141</v>
      </c>
      <c r="E43" s="19">
        <v>5234404</v>
      </c>
      <c r="F43"/>
      <c r="G43"/>
      <c r="H43"/>
      <c r="I43"/>
    </row>
    <row r="44" spans="1:9" ht="15" x14ac:dyDescent="0.25">
      <c r="A44" s="18" t="s">
        <v>26</v>
      </c>
      <c r="B44" s="18" t="s">
        <v>22</v>
      </c>
      <c r="C44" s="18" t="s">
        <v>213</v>
      </c>
      <c r="D44" s="15">
        <v>169986</v>
      </c>
      <c r="E44" s="19">
        <v>5187630</v>
      </c>
      <c r="F44"/>
      <c r="G44"/>
      <c r="H44"/>
      <c r="I44"/>
    </row>
    <row r="45" spans="1:9" ht="15" x14ac:dyDescent="0.25">
      <c r="A45" s="18" t="s">
        <v>27</v>
      </c>
      <c r="B45" s="18" t="s">
        <v>10</v>
      </c>
      <c r="C45" s="18" t="s">
        <v>221</v>
      </c>
      <c r="D45" s="15">
        <v>4104</v>
      </c>
      <c r="E45" s="19"/>
      <c r="F45"/>
      <c r="G45"/>
      <c r="H45"/>
      <c r="I45"/>
    </row>
    <row r="46" spans="1:9" ht="15" x14ac:dyDescent="0.25">
      <c r="A46" s="18" t="s">
        <v>27</v>
      </c>
      <c r="B46" s="18" t="s">
        <v>10</v>
      </c>
      <c r="C46" s="18" t="s">
        <v>222</v>
      </c>
      <c r="D46" s="15">
        <v>4990</v>
      </c>
      <c r="E46" s="19"/>
      <c r="F46"/>
      <c r="G46"/>
      <c r="H46"/>
      <c r="I46"/>
    </row>
    <row r="47" spans="1:9" ht="15" x14ac:dyDescent="0.25">
      <c r="A47" s="18" t="s">
        <v>27</v>
      </c>
      <c r="B47" s="18" t="s">
        <v>10</v>
      </c>
      <c r="C47" s="18" t="s">
        <v>212</v>
      </c>
      <c r="D47" s="15">
        <v>1842</v>
      </c>
      <c r="E47" s="19">
        <v>58326</v>
      </c>
      <c r="F47"/>
      <c r="G47"/>
      <c r="H47"/>
      <c r="I47"/>
    </row>
    <row r="48" spans="1:9" ht="15" x14ac:dyDescent="0.25">
      <c r="A48" s="18" t="s">
        <v>27</v>
      </c>
      <c r="B48" s="18" t="s">
        <v>10</v>
      </c>
      <c r="C48" s="18" t="s">
        <v>213</v>
      </c>
      <c r="D48" s="15">
        <v>6465</v>
      </c>
      <c r="E48" s="19">
        <v>163457</v>
      </c>
      <c r="F48"/>
      <c r="G48"/>
      <c r="H48"/>
      <c r="I48"/>
    </row>
    <row r="49" spans="1:9" ht="15" x14ac:dyDescent="0.25">
      <c r="A49" s="18" t="s">
        <v>28</v>
      </c>
      <c r="B49" s="18" t="s">
        <v>22</v>
      </c>
      <c r="C49" s="18" t="s">
        <v>221</v>
      </c>
      <c r="D49" s="15">
        <v>21679</v>
      </c>
      <c r="E49" s="19"/>
      <c r="F49"/>
      <c r="G49"/>
      <c r="H49"/>
      <c r="I49"/>
    </row>
    <row r="50" spans="1:9" ht="15" x14ac:dyDescent="0.25">
      <c r="A50" s="18" t="s">
        <v>28</v>
      </c>
      <c r="B50" s="18" t="s">
        <v>22</v>
      </c>
      <c r="C50" s="18" t="s">
        <v>222</v>
      </c>
      <c r="D50" s="15">
        <v>22637</v>
      </c>
      <c r="E50" s="19"/>
      <c r="F50"/>
      <c r="G50"/>
      <c r="H50"/>
      <c r="I50"/>
    </row>
    <row r="51" spans="1:9" ht="15" x14ac:dyDescent="0.25">
      <c r="A51" s="18" t="s">
        <v>28</v>
      </c>
      <c r="B51" s="18" t="s">
        <v>22</v>
      </c>
      <c r="C51" s="18" t="s">
        <v>212</v>
      </c>
      <c r="D51" s="15">
        <v>24160</v>
      </c>
      <c r="E51" s="19">
        <v>624029</v>
      </c>
      <c r="F51"/>
      <c r="G51"/>
      <c r="H51"/>
      <c r="I51"/>
    </row>
    <row r="52" spans="1:9" ht="15" x14ac:dyDescent="0.25">
      <c r="A52" s="18" t="s">
        <v>28</v>
      </c>
      <c r="B52" s="18" t="s">
        <v>22</v>
      </c>
      <c r="C52" s="18" t="s">
        <v>213</v>
      </c>
      <c r="D52" s="15">
        <v>25853</v>
      </c>
      <c r="E52" s="19">
        <v>668960</v>
      </c>
      <c r="F52"/>
      <c r="G52"/>
      <c r="H52"/>
      <c r="I52"/>
    </row>
    <row r="53" spans="1:9" ht="15" x14ac:dyDescent="0.25">
      <c r="A53" s="18" t="s">
        <v>29</v>
      </c>
      <c r="B53" s="18" t="s">
        <v>30</v>
      </c>
      <c r="C53" s="18" t="s">
        <v>221</v>
      </c>
      <c r="D53" s="15">
        <v>8109704</v>
      </c>
      <c r="E53" s="19"/>
      <c r="F53"/>
      <c r="G53"/>
      <c r="H53"/>
      <c r="I53"/>
    </row>
    <row r="54" spans="1:9" ht="15" x14ac:dyDescent="0.25">
      <c r="A54" s="18" t="s">
        <v>29</v>
      </c>
      <c r="B54" s="18" t="s">
        <v>30</v>
      </c>
      <c r="C54" s="18" t="s">
        <v>222</v>
      </c>
      <c r="D54" s="15">
        <v>7385968</v>
      </c>
      <c r="E54" s="19"/>
      <c r="F54"/>
      <c r="G54"/>
      <c r="H54"/>
      <c r="I54"/>
    </row>
    <row r="55" spans="1:9" ht="15" x14ac:dyDescent="0.25">
      <c r="A55" s="18" t="s">
        <v>29</v>
      </c>
      <c r="B55" s="18" t="s">
        <v>30</v>
      </c>
      <c r="C55" s="18" t="s">
        <v>212</v>
      </c>
      <c r="D55" s="15">
        <v>8534351</v>
      </c>
      <c r="E55" s="19">
        <v>131753136</v>
      </c>
      <c r="F55"/>
      <c r="G55"/>
      <c r="H55"/>
      <c r="I55"/>
    </row>
    <row r="56" spans="1:9" ht="15" x14ac:dyDescent="0.25">
      <c r="A56" s="18" t="s">
        <v>29</v>
      </c>
      <c r="B56" s="18" t="s">
        <v>30</v>
      </c>
      <c r="C56" s="18" t="s">
        <v>213</v>
      </c>
      <c r="D56" s="15">
        <v>8383879</v>
      </c>
      <c r="E56" s="19">
        <v>123256810</v>
      </c>
      <c r="F56"/>
      <c r="G56"/>
      <c r="H56"/>
      <c r="I56"/>
    </row>
    <row r="57" spans="1:9" ht="15" x14ac:dyDescent="0.25">
      <c r="A57" s="18" t="s">
        <v>31</v>
      </c>
      <c r="B57" s="18" t="s">
        <v>14</v>
      </c>
      <c r="C57" s="18" t="s">
        <v>221</v>
      </c>
      <c r="D57" s="15">
        <v>1231823</v>
      </c>
      <c r="E57" s="19"/>
      <c r="F57"/>
      <c r="G57"/>
      <c r="H57"/>
      <c r="I57"/>
    </row>
    <row r="58" spans="1:9" ht="15" x14ac:dyDescent="0.25">
      <c r="A58" s="18" t="s">
        <v>31</v>
      </c>
      <c r="B58" s="18" t="s">
        <v>14</v>
      </c>
      <c r="C58" s="18" t="s">
        <v>222</v>
      </c>
      <c r="D58" s="15">
        <v>1311208</v>
      </c>
      <c r="E58" s="19"/>
      <c r="F58"/>
      <c r="G58"/>
      <c r="H58"/>
      <c r="I58"/>
    </row>
    <row r="59" spans="1:9" ht="15" x14ac:dyDescent="0.25">
      <c r="A59" s="18" t="s">
        <v>31</v>
      </c>
      <c r="B59" s="18" t="s">
        <v>14</v>
      </c>
      <c r="C59" s="18" t="s">
        <v>212</v>
      </c>
      <c r="D59" s="15">
        <v>1518540</v>
      </c>
      <c r="E59" s="19">
        <v>29536004</v>
      </c>
      <c r="F59"/>
      <c r="G59"/>
      <c r="H59"/>
      <c r="I59"/>
    </row>
    <row r="60" spans="1:9" ht="15" x14ac:dyDescent="0.25">
      <c r="A60" s="18" t="s">
        <v>31</v>
      </c>
      <c r="B60" s="18" t="s">
        <v>14</v>
      </c>
      <c r="C60" s="18" t="s">
        <v>213</v>
      </c>
      <c r="D60" s="15">
        <v>1409349</v>
      </c>
      <c r="E60" s="19">
        <v>29252088</v>
      </c>
      <c r="F60"/>
      <c r="G60"/>
      <c r="H60"/>
      <c r="I60"/>
    </row>
    <row r="61" spans="1:9" ht="15" x14ac:dyDescent="0.25">
      <c r="A61" s="18" t="s">
        <v>32</v>
      </c>
      <c r="B61" s="18" t="s">
        <v>10</v>
      </c>
      <c r="C61" s="18" t="s">
        <v>221</v>
      </c>
      <c r="D61" s="15">
        <v>20266</v>
      </c>
      <c r="E61" s="19"/>
      <c r="F61"/>
      <c r="G61"/>
      <c r="H61"/>
      <c r="I61"/>
    </row>
    <row r="62" spans="1:9" ht="15" x14ac:dyDescent="0.25">
      <c r="A62" s="18" t="s">
        <v>32</v>
      </c>
      <c r="B62" s="18" t="s">
        <v>10</v>
      </c>
      <c r="C62" s="18" t="s">
        <v>222</v>
      </c>
      <c r="D62" s="15">
        <v>17586</v>
      </c>
      <c r="E62" s="19"/>
      <c r="F62"/>
      <c r="G62"/>
      <c r="H62"/>
      <c r="I62"/>
    </row>
    <row r="63" spans="1:9" ht="15" x14ac:dyDescent="0.25">
      <c r="A63" s="18" t="s">
        <v>32</v>
      </c>
      <c r="B63" s="18" t="s">
        <v>10</v>
      </c>
      <c r="C63" s="18" t="s">
        <v>212</v>
      </c>
      <c r="D63" s="15">
        <v>17986</v>
      </c>
      <c r="E63" s="19">
        <v>544086</v>
      </c>
      <c r="F63"/>
      <c r="G63"/>
      <c r="H63"/>
      <c r="I63"/>
    </row>
    <row r="64" spans="1:9" ht="15" x14ac:dyDescent="0.25">
      <c r="A64" s="18" t="s">
        <v>32</v>
      </c>
      <c r="B64" s="18" t="s">
        <v>10</v>
      </c>
      <c r="C64" s="18" t="s">
        <v>213</v>
      </c>
      <c r="D64" s="15">
        <v>20086</v>
      </c>
      <c r="E64" s="19">
        <v>576884</v>
      </c>
      <c r="F64"/>
      <c r="G64"/>
      <c r="H64"/>
      <c r="I64"/>
    </row>
    <row r="65" spans="1:9" ht="15" x14ac:dyDescent="0.25">
      <c r="A65" s="18" t="s">
        <v>33</v>
      </c>
      <c r="B65" s="18" t="s">
        <v>22</v>
      </c>
      <c r="C65" s="18" t="s">
        <v>221</v>
      </c>
      <c r="D65" s="15">
        <v>59874</v>
      </c>
      <c r="E65" s="19"/>
      <c r="F65"/>
      <c r="G65"/>
      <c r="H65"/>
      <c r="I65"/>
    </row>
    <row r="66" spans="1:9" ht="15" x14ac:dyDescent="0.25">
      <c r="A66" s="18" t="s">
        <v>33</v>
      </c>
      <c r="B66" s="18" t="s">
        <v>22</v>
      </c>
      <c r="C66" s="18" t="s">
        <v>222</v>
      </c>
      <c r="D66" s="15">
        <v>44979</v>
      </c>
      <c r="E66" s="19"/>
      <c r="F66"/>
      <c r="G66"/>
      <c r="H66"/>
      <c r="I66"/>
    </row>
    <row r="67" spans="1:9" ht="15" x14ac:dyDescent="0.25">
      <c r="A67" s="18" t="s">
        <v>33</v>
      </c>
      <c r="B67" s="18" t="s">
        <v>22</v>
      </c>
      <c r="C67" s="18" t="s">
        <v>212</v>
      </c>
      <c r="D67" s="15">
        <v>44074</v>
      </c>
      <c r="E67" s="19">
        <v>1158705</v>
      </c>
      <c r="F67"/>
      <c r="G67"/>
      <c r="H67"/>
      <c r="I67"/>
    </row>
    <row r="68" spans="1:9" ht="15" x14ac:dyDescent="0.25">
      <c r="A68" s="18" t="s">
        <v>33</v>
      </c>
      <c r="B68" s="18" t="s">
        <v>22</v>
      </c>
      <c r="C68" s="18" t="s">
        <v>213</v>
      </c>
      <c r="D68" s="15">
        <v>70166</v>
      </c>
      <c r="E68" s="19">
        <v>1824665</v>
      </c>
      <c r="F68"/>
      <c r="G68"/>
      <c r="H68"/>
      <c r="I68"/>
    </row>
    <row r="69" spans="1:9" ht="15" x14ac:dyDescent="0.25">
      <c r="A69" s="18" t="s">
        <v>34</v>
      </c>
      <c r="B69" s="18" t="s">
        <v>10</v>
      </c>
      <c r="C69" s="18" t="s">
        <v>221</v>
      </c>
      <c r="D69" s="15">
        <v>23343</v>
      </c>
      <c r="E69" s="19"/>
      <c r="F69"/>
      <c r="G69"/>
      <c r="H69"/>
      <c r="I69"/>
    </row>
    <row r="70" spans="1:9" ht="15" x14ac:dyDescent="0.25">
      <c r="A70" s="18" t="s">
        <v>34</v>
      </c>
      <c r="B70" s="18" t="s">
        <v>10</v>
      </c>
      <c r="C70" s="18" t="s">
        <v>222</v>
      </c>
      <c r="D70" s="15">
        <v>13008</v>
      </c>
      <c r="E70" s="19"/>
      <c r="F70"/>
      <c r="G70"/>
      <c r="H70"/>
      <c r="I70"/>
    </row>
    <row r="71" spans="1:9" ht="15" x14ac:dyDescent="0.25">
      <c r="A71" s="18" t="s">
        <v>34</v>
      </c>
      <c r="B71" s="18" t="s">
        <v>10</v>
      </c>
      <c r="C71" s="18" t="s">
        <v>212</v>
      </c>
      <c r="D71" s="15">
        <v>20934</v>
      </c>
      <c r="E71" s="19">
        <v>399808</v>
      </c>
      <c r="F71"/>
      <c r="G71"/>
      <c r="H71"/>
      <c r="I71"/>
    </row>
    <row r="72" spans="1:9" ht="15" x14ac:dyDescent="0.25">
      <c r="A72" s="18" t="s">
        <v>34</v>
      </c>
      <c r="B72" s="18" t="s">
        <v>10</v>
      </c>
      <c r="C72" s="18" t="s">
        <v>213</v>
      </c>
      <c r="D72" s="15">
        <v>9696</v>
      </c>
      <c r="E72" s="19">
        <v>225221</v>
      </c>
      <c r="F72"/>
      <c r="G72"/>
      <c r="H72"/>
      <c r="I72"/>
    </row>
    <row r="73" spans="1:9" ht="15" x14ac:dyDescent="0.25">
      <c r="A73" s="18" t="s">
        <v>35</v>
      </c>
      <c r="B73" s="18" t="s">
        <v>10</v>
      </c>
      <c r="C73" s="18" t="s">
        <v>221</v>
      </c>
      <c r="D73" s="15">
        <v>60</v>
      </c>
      <c r="E73" s="19"/>
      <c r="F73"/>
      <c r="G73"/>
      <c r="H73"/>
      <c r="I73"/>
    </row>
    <row r="74" spans="1:9" ht="15" x14ac:dyDescent="0.25">
      <c r="A74" s="18" t="s">
        <v>35</v>
      </c>
      <c r="B74" s="18" t="s">
        <v>10</v>
      </c>
      <c r="C74" s="18" t="s">
        <v>222</v>
      </c>
      <c r="D74" s="15">
        <v>132</v>
      </c>
      <c r="E74" s="19"/>
      <c r="F74"/>
      <c r="G74"/>
      <c r="H74"/>
      <c r="I74"/>
    </row>
    <row r="75" spans="1:9" ht="15" x14ac:dyDescent="0.25">
      <c r="A75" s="18" t="s">
        <v>36</v>
      </c>
      <c r="B75" s="18" t="s">
        <v>22</v>
      </c>
      <c r="C75" s="18" t="s">
        <v>221</v>
      </c>
      <c r="D75" s="15">
        <v>76874</v>
      </c>
      <c r="E75" s="19"/>
      <c r="F75"/>
      <c r="G75"/>
      <c r="H75"/>
      <c r="I75"/>
    </row>
    <row r="76" spans="1:9" ht="15" x14ac:dyDescent="0.25">
      <c r="A76" s="18" t="s">
        <v>36</v>
      </c>
      <c r="B76" s="18" t="s">
        <v>22</v>
      </c>
      <c r="C76" s="18" t="s">
        <v>222</v>
      </c>
      <c r="D76" s="15">
        <v>57019</v>
      </c>
      <c r="E76" s="19"/>
      <c r="F76"/>
      <c r="G76"/>
      <c r="H76"/>
      <c r="I76"/>
    </row>
    <row r="77" spans="1:9" ht="15" x14ac:dyDescent="0.25">
      <c r="A77" s="18" t="s">
        <v>36</v>
      </c>
      <c r="B77" s="18" t="s">
        <v>22</v>
      </c>
      <c r="C77" s="18" t="s">
        <v>212</v>
      </c>
      <c r="D77" s="15">
        <v>62169</v>
      </c>
      <c r="E77" s="19">
        <v>1492739</v>
      </c>
      <c r="F77"/>
      <c r="G77"/>
      <c r="H77"/>
      <c r="I77"/>
    </row>
    <row r="78" spans="1:9" ht="15" x14ac:dyDescent="0.25">
      <c r="A78" s="18" t="s">
        <v>36</v>
      </c>
      <c r="B78" s="18" t="s">
        <v>22</v>
      </c>
      <c r="C78" s="18" t="s">
        <v>213</v>
      </c>
      <c r="D78" s="15">
        <v>42146</v>
      </c>
      <c r="E78" s="19">
        <v>1035056</v>
      </c>
      <c r="F78"/>
      <c r="G78"/>
      <c r="H78"/>
      <c r="I78"/>
    </row>
    <row r="79" spans="1:9" ht="15" x14ac:dyDescent="0.25">
      <c r="A79" s="18" t="s">
        <v>37</v>
      </c>
      <c r="B79" s="18" t="s">
        <v>14</v>
      </c>
      <c r="C79" s="18" t="s">
        <v>221</v>
      </c>
      <c r="D79" s="15">
        <v>37728</v>
      </c>
      <c r="E79" s="19"/>
      <c r="F79"/>
      <c r="G79"/>
      <c r="H79"/>
      <c r="I79"/>
    </row>
    <row r="80" spans="1:9" ht="15" x14ac:dyDescent="0.25">
      <c r="A80" s="18" t="s">
        <v>37</v>
      </c>
      <c r="B80" s="18" t="s">
        <v>14</v>
      </c>
      <c r="C80" s="18" t="s">
        <v>222</v>
      </c>
      <c r="D80" s="15">
        <v>38070</v>
      </c>
      <c r="E80" s="19"/>
      <c r="F80"/>
      <c r="G80"/>
      <c r="H80"/>
      <c r="I80"/>
    </row>
    <row r="81" spans="1:9" ht="15" x14ac:dyDescent="0.25">
      <c r="A81" s="18" t="s">
        <v>37</v>
      </c>
      <c r="B81" s="18" t="s">
        <v>14</v>
      </c>
      <c r="C81" s="18" t="s">
        <v>212</v>
      </c>
      <c r="D81" s="15">
        <v>41892</v>
      </c>
      <c r="E81" s="19">
        <v>1066098</v>
      </c>
      <c r="F81"/>
      <c r="G81"/>
      <c r="H81"/>
      <c r="I81"/>
    </row>
    <row r="82" spans="1:9" ht="15" x14ac:dyDescent="0.25">
      <c r="A82" s="18" t="s">
        <v>37</v>
      </c>
      <c r="B82" s="18" t="s">
        <v>14</v>
      </c>
      <c r="C82" s="18" t="s">
        <v>213</v>
      </c>
      <c r="D82" s="15">
        <v>47909</v>
      </c>
      <c r="E82" s="19">
        <v>1246465</v>
      </c>
      <c r="F82"/>
      <c r="G82"/>
      <c r="H82"/>
      <c r="I82"/>
    </row>
    <row r="83" spans="1:9" ht="15" x14ac:dyDescent="0.25">
      <c r="A83" s="18" t="s">
        <v>38</v>
      </c>
      <c r="B83" s="18" t="s">
        <v>14</v>
      </c>
      <c r="C83" s="18" t="s">
        <v>221</v>
      </c>
      <c r="D83" s="15">
        <v>9209120</v>
      </c>
      <c r="E83" s="19"/>
      <c r="F83"/>
      <c r="G83"/>
      <c r="H83"/>
      <c r="I83"/>
    </row>
    <row r="84" spans="1:9" ht="15" x14ac:dyDescent="0.25">
      <c r="A84" s="18" t="s">
        <v>38</v>
      </c>
      <c r="B84" s="18" t="s">
        <v>14</v>
      </c>
      <c r="C84" s="18" t="s">
        <v>222</v>
      </c>
      <c r="D84" s="15">
        <v>8331410</v>
      </c>
      <c r="E84" s="19"/>
      <c r="F84"/>
      <c r="G84"/>
      <c r="H84"/>
      <c r="I84"/>
    </row>
    <row r="85" spans="1:9" ht="15" x14ac:dyDescent="0.25">
      <c r="A85" s="18" t="s">
        <v>38</v>
      </c>
      <c r="B85" s="18" t="s">
        <v>14</v>
      </c>
      <c r="C85" s="18" t="s">
        <v>212</v>
      </c>
      <c r="D85" s="15">
        <v>9074781</v>
      </c>
      <c r="E85" s="19">
        <v>142174385</v>
      </c>
      <c r="F85"/>
      <c r="G85"/>
      <c r="H85"/>
      <c r="I85"/>
    </row>
    <row r="86" spans="1:9" ht="15" x14ac:dyDescent="0.25">
      <c r="A86" s="18" t="s">
        <v>38</v>
      </c>
      <c r="B86" s="18" t="s">
        <v>14</v>
      </c>
      <c r="C86" s="18" t="s">
        <v>213</v>
      </c>
      <c r="D86" s="15">
        <v>9092105</v>
      </c>
      <c r="E86" s="19">
        <v>144933821</v>
      </c>
      <c r="F86"/>
      <c r="G86"/>
      <c r="H86"/>
      <c r="I86"/>
    </row>
    <row r="87" spans="1:9" ht="15" x14ac:dyDescent="0.25">
      <c r="A87" s="18" t="s">
        <v>39</v>
      </c>
      <c r="B87" s="18" t="s">
        <v>22</v>
      </c>
      <c r="C87" s="18" t="s">
        <v>221</v>
      </c>
      <c r="D87" s="15">
        <v>246</v>
      </c>
      <c r="E87" s="19"/>
      <c r="F87"/>
      <c r="G87"/>
      <c r="H87"/>
      <c r="I87"/>
    </row>
    <row r="88" spans="1:9" ht="15" x14ac:dyDescent="0.25">
      <c r="A88" s="18" t="s">
        <v>39</v>
      </c>
      <c r="B88" s="18" t="s">
        <v>22</v>
      </c>
      <c r="C88" s="18" t="s">
        <v>222</v>
      </c>
      <c r="D88" s="15">
        <v>11</v>
      </c>
      <c r="E88" s="19"/>
      <c r="F88"/>
      <c r="G88"/>
      <c r="H88"/>
      <c r="I88"/>
    </row>
    <row r="89" spans="1:9" ht="15" x14ac:dyDescent="0.25">
      <c r="A89" s="18" t="s">
        <v>39</v>
      </c>
      <c r="B89" s="18" t="s">
        <v>22</v>
      </c>
      <c r="C89" s="18" t="s">
        <v>212</v>
      </c>
      <c r="D89" s="15">
        <v>1614</v>
      </c>
      <c r="E89" s="19">
        <v>25323</v>
      </c>
      <c r="F89"/>
      <c r="G89"/>
      <c r="H89"/>
      <c r="I89"/>
    </row>
    <row r="90" spans="1:9" ht="15" x14ac:dyDescent="0.25">
      <c r="A90" s="18" t="s">
        <v>40</v>
      </c>
      <c r="B90" s="18" t="s">
        <v>12</v>
      </c>
      <c r="C90" s="18" t="s">
        <v>221</v>
      </c>
      <c r="D90" s="15">
        <v>66322</v>
      </c>
      <c r="E90" s="19"/>
      <c r="F90"/>
      <c r="G90"/>
      <c r="H90"/>
      <c r="I90"/>
    </row>
    <row r="91" spans="1:9" ht="15" x14ac:dyDescent="0.25">
      <c r="A91" s="18" t="s">
        <v>40</v>
      </c>
      <c r="B91" s="18" t="s">
        <v>12</v>
      </c>
      <c r="C91" s="18" t="s">
        <v>222</v>
      </c>
      <c r="D91" s="15">
        <v>98388</v>
      </c>
      <c r="E91" s="19"/>
      <c r="F91"/>
      <c r="G91"/>
      <c r="H91"/>
      <c r="I91"/>
    </row>
    <row r="92" spans="1:9" ht="15" x14ac:dyDescent="0.25">
      <c r="A92" s="18" t="s">
        <v>40</v>
      </c>
      <c r="B92" s="18" t="s">
        <v>12</v>
      </c>
      <c r="C92" s="18" t="s">
        <v>212</v>
      </c>
      <c r="D92" s="15">
        <v>84742</v>
      </c>
      <c r="E92" s="19"/>
      <c r="F92"/>
      <c r="G92"/>
      <c r="H92"/>
      <c r="I92"/>
    </row>
    <row r="93" spans="1:9" ht="15" x14ac:dyDescent="0.25">
      <c r="A93" s="18" t="s">
        <v>40</v>
      </c>
      <c r="B93" s="18" t="s">
        <v>12</v>
      </c>
      <c r="C93" s="18" t="s">
        <v>213</v>
      </c>
      <c r="D93" s="15">
        <v>87756</v>
      </c>
      <c r="E93" s="19">
        <v>1820566</v>
      </c>
      <c r="F93"/>
      <c r="G93"/>
      <c r="H93"/>
      <c r="I93"/>
    </row>
    <row r="94" spans="1:9" ht="15" x14ac:dyDescent="0.25">
      <c r="A94" s="18" t="s">
        <v>41</v>
      </c>
      <c r="B94" s="18" t="s">
        <v>22</v>
      </c>
      <c r="C94" s="18" t="s">
        <v>221</v>
      </c>
      <c r="D94" s="15">
        <v>39373</v>
      </c>
      <c r="E94" s="19"/>
      <c r="F94"/>
      <c r="G94"/>
      <c r="H94"/>
      <c r="I94"/>
    </row>
    <row r="95" spans="1:9" ht="15" x14ac:dyDescent="0.25">
      <c r="A95" s="18" t="s">
        <v>41</v>
      </c>
      <c r="B95" s="18" t="s">
        <v>22</v>
      </c>
      <c r="C95" s="18" t="s">
        <v>222</v>
      </c>
      <c r="D95" s="15">
        <v>49207</v>
      </c>
      <c r="E95" s="19"/>
      <c r="F95"/>
      <c r="G95"/>
      <c r="H95"/>
      <c r="I95"/>
    </row>
    <row r="96" spans="1:9" ht="15" x14ac:dyDescent="0.25">
      <c r="A96" s="18" t="s">
        <v>41</v>
      </c>
      <c r="B96" s="18" t="s">
        <v>22</v>
      </c>
      <c r="C96" s="18" t="s">
        <v>212</v>
      </c>
      <c r="D96" s="15">
        <v>58335</v>
      </c>
      <c r="E96" s="19">
        <v>1465425</v>
      </c>
      <c r="F96"/>
      <c r="G96"/>
      <c r="H96"/>
      <c r="I96"/>
    </row>
    <row r="97" spans="1:9" ht="15" x14ac:dyDescent="0.25">
      <c r="A97" s="18" t="s">
        <v>41</v>
      </c>
      <c r="B97" s="18" t="s">
        <v>22</v>
      </c>
      <c r="C97" s="18" t="s">
        <v>213</v>
      </c>
      <c r="D97" s="15">
        <v>40809</v>
      </c>
      <c r="E97" s="19">
        <v>1007150</v>
      </c>
      <c r="F97"/>
      <c r="G97"/>
      <c r="H97"/>
      <c r="I97"/>
    </row>
    <row r="98" spans="1:9" ht="15" x14ac:dyDescent="0.25">
      <c r="A98" s="18" t="s">
        <v>42</v>
      </c>
      <c r="B98" s="18" t="s">
        <v>22</v>
      </c>
      <c r="C98" s="18" t="s">
        <v>221</v>
      </c>
      <c r="D98" s="15">
        <v>5970</v>
      </c>
      <c r="E98" s="19"/>
      <c r="F98"/>
      <c r="G98"/>
      <c r="H98"/>
      <c r="I98"/>
    </row>
    <row r="99" spans="1:9" ht="15" x14ac:dyDescent="0.25">
      <c r="A99" s="18" t="s">
        <v>42</v>
      </c>
      <c r="B99" s="18" t="s">
        <v>22</v>
      </c>
      <c r="C99" s="18" t="s">
        <v>222</v>
      </c>
      <c r="D99" s="15">
        <v>6528</v>
      </c>
      <c r="E99" s="19"/>
      <c r="F99"/>
      <c r="G99"/>
      <c r="H99"/>
      <c r="I99"/>
    </row>
    <row r="100" spans="1:9" ht="15" x14ac:dyDescent="0.25">
      <c r="A100" s="18" t="s">
        <v>42</v>
      </c>
      <c r="B100" s="18" t="s">
        <v>22</v>
      </c>
      <c r="C100" s="18" t="s">
        <v>212</v>
      </c>
      <c r="D100" s="15">
        <v>3264</v>
      </c>
      <c r="E100" s="19">
        <v>46871</v>
      </c>
      <c r="F100"/>
      <c r="G100"/>
      <c r="H100"/>
      <c r="I100"/>
    </row>
    <row r="101" spans="1:9" ht="15" x14ac:dyDescent="0.25">
      <c r="A101" s="18" t="s">
        <v>43</v>
      </c>
      <c r="B101" s="18" t="s">
        <v>14</v>
      </c>
      <c r="C101" s="18" t="s">
        <v>221</v>
      </c>
      <c r="D101" s="15">
        <v>14387</v>
      </c>
      <c r="E101" s="19"/>
      <c r="F101"/>
      <c r="G101"/>
      <c r="H101"/>
      <c r="I101"/>
    </row>
    <row r="102" spans="1:9" ht="15" x14ac:dyDescent="0.25">
      <c r="A102" s="18" t="s">
        <v>43</v>
      </c>
      <c r="B102" s="18" t="s">
        <v>14</v>
      </c>
      <c r="C102" s="18" t="s">
        <v>222</v>
      </c>
      <c r="D102" s="15">
        <v>9573</v>
      </c>
      <c r="E102" s="19"/>
      <c r="F102"/>
      <c r="G102"/>
      <c r="H102"/>
      <c r="I102"/>
    </row>
    <row r="103" spans="1:9" ht="15" x14ac:dyDescent="0.25">
      <c r="A103" s="18" t="s">
        <v>43</v>
      </c>
      <c r="B103" s="18" t="s">
        <v>14</v>
      </c>
      <c r="C103" s="18" t="s">
        <v>212</v>
      </c>
      <c r="D103" s="15">
        <v>9435</v>
      </c>
      <c r="E103" s="16">
        <v>243350</v>
      </c>
      <c r="F103"/>
      <c r="G103"/>
      <c r="H103"/>
      <c r="I103"/>
    </row>
    <row r="104" spans="1:9" ht="15" x14ac:dyDescent="0.25">
      <c r="A104" s="18" t="s">
        <v>43</v>
      </c>
      <c r="B104" s="18" t="s">
        <v>14</v>
      </c>
      <c r="C104" s="18" t="s">
        <v>213</v>
      </c>
      <c r="D104" s="15">
        <v>12834</v>
      </c>
      <c r="E104" s="16">
        <v>332149</v>
      </c>
      <c r="F104"/>
      <c r="G104"/>
      <c r="H104"/>
      <c r="I104"/>
    </row>
    <row r="105" spans="1:9" ht="15" x14ac:dyDescent="0.25">
      <c r="A105" s="18" t="s">
        <v>44</v>
      </c>
      <c r="B105" s="18" t="s">
        <v>22</v>
      </c>
      <c r="C105" s="18" t="s">
        <v>221</v>
      </c>
      <c r="D105" s="15">
        <v>826835</v>
      </c>
      <c r="E105" s="16"/>
      <c r="F105"/>
      <c r="G105"/>
      <c r="H105"/>
      <c r="I105"/>
    </row>
    <row r="106" spans="1:9" ht="15" x14ac:dyDescent="0.25">
      <c r="A106" s="18" t="s">
        <v>44</v>
      </c>
      <c r="B106" s="18" t="s">
        <v>22</v>
      </c>
      <c r="C106" s="18" t="s">
        <v>222</v>
      </c>
      <c r="D106" s="15">
        <v>563990</v>
      </c>
      <c r="E106" s="16"/>
      <c r="F106"/>
      <c r="G106"/>
      <c r="H106"/>
      <c r="I106"/>
    </row>
    <row r="107" spans="1:9" ht="15" x14ac:dyDescent="0.25">
      <c r="A107" s="18" t="s">
        <v>44</v>
      </c>
      <c r="B107" s="18" t="s">
        <v>22</v>
      </c>
      <c r="C107" s="18" t="s">
        <v>212</v>
      </c>
      <c r="D107" s="15">
        <v>575562</v>
      </c>
      <c r="E107" s="16">
        <v>11796004</v>
      </c>
      <c r="F107"/>
      <c r="G107"/>
      <c r="H107"/>
      <c r="I107"/>
    </row>
    <row r="108" spans="1:9" ht="15" x14ac:dyDescent="0.25">
      <c r="A108" s="18" t="s">
        <v>44</v>
      </c>
      <c r="B108" s="18" t="s">
        <v>22</v>
      </c>
      <c r="C108" s="18" t="s">
        <v>213</v>
      </c>
      <c r="D108" s="15">
        <v>462341</v>
      </c>
      <c r="E108" s="16">
        <v>8258737</v>
      </c>
      <c r="F108"/>
      <c r="G108"/>
      <c r="H108"/>
      <c r="I108"/>
    </row>
    <row r="109" spans="1:9" ht="15" x14ac:dyDescent="0.25">
      <c r="A109" s="18" t="s">
        <v>45</v>
      </c>
      <c r="B109" s="18" t="s">
        <v>14</v>
      </c>
      <c r="C109" s="18" t="s">
        <v>221</v>
      </c>
      <c r="D109" s="15">
        <v>58814</v>
      </c>
      <c r="E109" s="16"/>
      <c r="F109"/>
      <c r="G109"/>
      <c r="H109"/>
      <c r="I109"/>
    </row>
    <row r="110" spans="1:9" ht="15" x14ac:dyDescent="0.25">
      <c r="A110" s="18" t="s">
        <v>45</v>
      </c>
      <c r="B110" s="18" t="s">
        <v>14</v>
      </c>
      <c r="C110" s="18" t="s">
        <v>222</v>
      </c>
      <c r="D110" s="15">
        <v>69438</v>
      </c>
      <c r="E110" s="16"/>
      <c r="F110"/>
      <c r="G110"/>
      <c r="H110"/>
      <c r="I110"/>
    </row>
    <row r="111" spans="1:9" ht="15" x14ac:dyDescent="0.25">
      <c r="A111" s="18" t="s">
        <v>45</v>
      </c>
      <c r="B111" s="18" t="s">
        <v>14</v>
      </c>
      <c r="C111" s="18" t="s">
        <v>212</v>
      </c>
      <c r="D111" s="15">
        <v>70669</v>
      </c>
      <c r="E111" s="16">
        <v>1793505</v>
      </c>
      <c r="F111"/>
      <c r="G111"/>
      <c r="H111"/>
      <c r="I111"/>
    </row>
    <row r="112" spans="1:9" ht="15" x14ac:dyDescent="0.25">
      <c r="A112" s="18" t="s">
        <v>45</v>
      </c>
      <c r="B112" s="18" t="s">
        <v>14</v>
      </c>
      <c r="C112" s="18" t="s">
        <v>213</v>
      </c>
      <c r="D112" s="15">
        <v>76008</v>
      </c>
      <c r="E112" s="16">
        <v>1964462</v>
      </c>
      <c r="F112"/>
      <c r="G112"/>
      <c r="H112"/>
      <c r="I112"/>
    </row>
    <row r="113" spans="1:9" ht="15" x14ac:dyDescent="0.25">
      <c r="A113" s="18" t="s">
        <v>46</v>
      </c>
      <c r="B113" s="18" t="s">
        <v>10</v>
      </c>
      <c r="C113" s="18" t="s">
        <v>221</v>
      </c>
      <c r="D113" s="15">
        <v>0</v>
      </c>
      <c r="E113" s="16"/>
      <c r="F113"/>
      <c r="G113"/>
      <c r="H113"/>
      <c r="I113"/>
    </row>
    <row r="114" spans="1:9" ht="15" x14ac:dyDescent="0.25">
      <c r="A114" s="18" t="s">
        <v>46</v>
      </c>
      <c r="B114" s="18" t="s">
        <v>10</v>
      </c>
      <c r="C114" s="18" t="s">
        <v>222</v>
      </c>
      <c r="D114" s="15">
        <v>198</v>
      </c>
      <c r="E114" s="16"/>
      <c r="F114"/>
      <c r="G114"/>
      <c r="H114"/>
      <c r="I114"/>
    </row>
    <row r="115" spans="1:9" ht="15" x14ac:dyDescent="0.25">
      <c r="A115" s="18" t="s">
        <v>47</v>
      </c>
      <c r="B115" s="18" t="s">
        <v>12</v>
      </c>
      <c r="C115" s="18" t="s">
        <v>221</v>
      </c>
      <c r="D115" s="15">
        <v>43879</v>
      </c>
      <c r="E115" s="16"/>
      <c r="F115"/>
      <c r="G115"/>
      <c r="H115"/>
      <c r="I115"/>
    </row>
    <row r="116" spans="1:9" ht="15" x14ac:dyDescent="0.25">
      <c r="A116" s="18" t="s">
        <v>47</v>
      </c>
      <c r="B116" s="18" t="s">
        <v>12</v>
      </c>
      <c r="C116" s="18" t="s">
        <v>222</v>
      </c>
      <c r="D116" s="15">
        <v>57174</v>
      </c>
      <c r="E116" s="16"/>
      <c r="F116"/>
      <c r="G116"/>
      <c r="H116"/>
      <c r="I116"/>
    </row>
    <row r="117" spans="1:9" ht="15" x14ac:dyDescent="0.25">
      <c r="A117" s="18" t="s">
        <v>47</v>
      </c>
      <c r="B117" s="18" t="s">
        <v>12</v>
      </c>
      <c r="C117" s="18" t="s">
        <v>212</v>
      </c>
      <c r="D117" s="15">
        <v>77967</v>
      </c>
      <c r="E117" s="16"/>
      <c r="F117"/>
      <c r="G117"/>
      <c r="H117"/>
      <c r="I117"/>
    </row>
    <row r="118" spans="1:9" ht="15" x14ac:dyDescent="0.25">
      <c r="A118" s="18" t="s">
        <v>47</v>
      </c>
      <c r="B118" s="18" t="s">
        <v>12</v>
      </c>
      <c r="C118" s="18" t="s">
        <v>213</v>
      </c>
      <c r="D118" s="15">
        <v>118624</v>
      </c>
      <c r="E118" s="16">
        <v>2489686</v>
      </c>
      <c r="F118"/>
      <c r="G118"/>
      <c r="H118"/>
      <c r="I118"/>
    </row>
    <row r="119" spans="1:9" ht="15" x14ac:dyDescent="0.25">
      <c r="A119" s="18" t="s">
        <v>48</v>
      </c>
      <c r="B119" s="18" t="s">
        <v>12</v>
      </c>
      <c r="C119" s="18" t="s">
        <v>221</v>
      </c>
      <c r="D119" s="15">
        <v>72</v>
      </c>
      <c r="E119" s="16"/>
      <c r="F119"/>
      <c r="G119"/>
      <c r="H119"/>
      <c r="I119"/>
    </row>
    <row r="120" spans="1:9" ht="15" x14ac:dyDescent="0.25">
      <c r="A120" s="18" t="s">
        <v>48</v>
      </c>
      <c r="B120" s="18" t="s">
        <v>12</v>
      </c>
      <c r="C120" s="18" t="s">
        <v>222</v>
      </c>
      <c r="D120" s="15">
        <v>348</v>
      </c>
      <c r="E120" s="16"/>
      <c r="F120"/>
      <c r="G120"/>
      <c r="H120"/>
      <c r="I120"/>
    </row>
    <row r="121" spans="1:9" ht="15" x14ac:dyDescent="0.25">
      <c r="A121" s="18" t="s">
        <v>49</v>
      </c>
      <c r="B121" s="18" t="s">
        <v>22</v>
      </c>
      <c r="C121" s="18" t="s">
        <v>221</v>
      </c>
      <c r="D121" s="15">
        <v>35029</v>
      </c>
      <c r="E121" s="16"/>
      <c r="F121"/>
      <c r="G121"/>
      <c r="H121"/>
      <c r="I121"/>
    </row>
    <row r="122" spans="1:9" ht="15" x14ac:dyDescent="0.25">
      <c r="A122" s="18" t="s">
        <v>49</v>
      </c>
      <c r="B122" s="18" t="s">
        <v>22</v>
      </c>
      <c r="C122" s="18" t="s">
        <v>222</v>
      </c>
      <c r="D122" s="15">
        <v>55715</v>
      </c>
      <c r="E122" s="16"/>
      <c r="F122"/>
      <c r="G122"/>
      <c r="H122"/>
      <c r="I122"/>
    </row>
    <row r="123" spans="1:9" ht="15" x14ac:dyDescent="0.25">
      <c r="A123" s="18" t="s">
        <v>49</v>
      </c>
      <c r="B123" s="18" t="s">
        <v>22</v>
      </c>
      <c r="C123" s="18" t="s">
        <v>212</v>
      </c>
      <c r="D123" s="15">
        <v>46893</v>
      </c>
      <c r="E123" s="16">
        <v>1170015</v>
      </c>
      <c r="F123"/>
      <c r="G123"/>
      <c r="H123"/>
      <c r="I123"/>
    </row>
    <row r="124" spans="1:9" ht="15" x14ac:dyDescent="0.25">
      <c r="A124" s="18" t="s">
        <v>49</v>
      </c>
      <c r="B124" s="18" t="s">
        <v>22</v>
      </c>
      <c r="C124" s="18" t="s">
        <v>213</v>
      </c>
      <c r="D124" s="15">
        <v>48946</v>
      </c>
      <c r="E124" s="16">
        <v>1243793</v>
      </c>
      <c r="F124"/>
      <c r="G124"/>
      <c r="H124"/>
      <c r="I124"/>
    </row>
    <row r="125" spans="1:9" ht="15" x14ac:dyDescent="0.25">
      <c r="A125" s="18" t="s">
        <v>50</v>
      </c>
      <c r="B125" s="18" t="s">
        <v>10</v>
      </c>
      <c r="C125" s="18" t="s">
        <v>221</v>
      </c>
      <c r="D125" s="15">
        <v>31279</v>
      </c>
      <c r="E125" s="16"/>
      <c r="F125"/>
      <c r="G125"/>
      <c r="H125"/>
      <c r="I125"/>
    </row>
    <row r="126" spans="1:9" ht="15" x14ac:dyDescent="0.25">
      <c r="A126" s="18" t="s">
        <v>50</v>
      </c>
      <c r="B126" s="18" t="s">
        <v>10</v>
      </c>
      <c r="C126" s="18" t="s">
        <v>222</v>
      </c>
      <c r="D126" s="15">
        <v>23015</v>
      </c>
      <c r="E126" s="16"/>
      <c r="F126"/>
      <c r="G126"/>
      <c r="H126"/>
      <c r="I126"/>
    </row>
    <row r="127" spans="1:9" ht="15" x14ac:dyDescent="0.25">
      <c r="A127" s="18" t="s">
        <v>50</v>
      </c>
      <c r="B127" s="18" t="s">
        <v>10</v>
      </c>
      <c r="C127" s="18" t="s">
        <v>212</v>
      </c>
      <c r="D127" s="15">
        <v>19864</v>
      </c>
      <c r="E127" s="16">
        <v>308063</v>
      </c>
      <c r="F127"/>
      <c r="G127"/>
      <c r="H127"/>
      <c r="I127"/>
    </row>
    <row r="128" spans="1:9" ht="15" x14ac:dyDescent="0.25">
      <c r="A128" s="18" t="s">
        <v>50</v>
      </c>
      <c r="B128" s="18" t="s">
        <v>10</v>
      </c>
      <c r="C128" s="18" t="s">
        <v>213</v>
      </c>
      <c r="D128" s="15">
        <v>23808</v>
      </c>
      <c r="E128" s="16">
        <v>393753</v>
      </c>
      <c r="F128"/>
      <c r="G128"/>
      <c r="H128"/>
      <c r="I128"/>
    </row>
    <row r="129" spans="1:9" ht="15" x14ac:dyDescent="0.25">
      <c r="A129" s="18" t="s">
        <v>51</v>
      </c>
      <c r="B129" s="18" t="s">
        <v>12</v>
      </c>
      <c r="C129" s="18" t="s">
        <v>221</v>
      </c>
      <c r="D129" s="15">
        <v>187404</v>
      </c>
      <c r="E129" s="16"/>
      <c r="F129"/>
      <c r="G129"/>
      <c r="H129"/>
      <c r="I129"/>
    </row>
    <row r="130" spans="1:9" ht="15" x14ac:dyDescent="0.25">
      <c r="A130" s="18" t="s">
        <v>51</v>
      </c>
      <c r="B130" s="18" t="s">
        <v>12</v>
      </c>
      <c r="C130" s="18" t="s">
        <v>222</v>
      </c>
      <c r="D130" s="15">
        <v>155431</v>
      </c>
      <c r="E130" s="16"/>
      <c r="F130"/>
      <c r="G130"/>
      <c r="H130"/>
      <c r="I130"/>
    </row>
    <row r="131" spans="1:9" ht="15" x14ac:dyDescent="0.25">
      <c r="A131" s="18" t="s">
        <v>51</v>
      </c>
      <c r="B131" s="18" t="s">
        <v>12</v>
      </c>
      <c r="C131" s="18" t="s">
        <v>212</v>
      </c>
      <c r="D131" s="15">
        <v>170040</v>
      </c>
      <c r="E131" s="16"/>
      <c r="F131"/>
      <c r="G131"/>
      <c r="H131"/>
      <c r="I131"/>
    </row>
    <row r="132" spans="1:9" ht="15" x14ac:dyDescent="0.25">
      <c r="A132" s="18" t="s">
        <v>51</v>
      </c>
      <c r="B132" s="18" t="s">
        <v>12</v>
      </c>
      <c r="C132" s="18" t="s">
        <v>213</v>
      </c>
      <c r="D132" s="15">
        <v>156212</v>
      </c>
      <c r="E132" s="16">
        <v>4212020</v>
      </c>
      <c r="F132"/>
      <c r="G132"/>
      <c r="H132"/>
      <c r="I132"/>
    </row>
    <row r="133" spans="1:9" ht="15" x14ac:dyDescent="0.25">
      <c r="A133" s="18" t="s">
        <v>52</v>
      </c>
      <c r="B133" s="18" t="s">
        <v>22</v>
      </c>
      <c r="C133" s="18" t="s">
        <v>221</v>
      </c>
      <c r="D133" s="15">
        <v>1928314</v>
      </c>
      <c r="E133" s="16"/>
      <c r="F133"/>
      <c r="G133"/>
      <c r="H133"/>
      <c r="I133"/>
    </row>
    <row r="134" spans="1:9" ht="15" x14ac:dyDescent="0.25">
      <c r="A134" s="18" t="s">
        <v>52</v>
      </c>
      <c r="B134" s="18" t="s">
        <v>22</v>
      </c>
      <c r="C134" s="18" t="s">
        <v>222</v>
      </c>
      <c r="D134" s="15">
        <v>2162406</v>
      </c>
      <c r="E134" s="16"/>
      <c r="F134"/>
      <c r="G134"/>
      <c r="H134"/>
      <c r="I134"/>
    </row>
    <row r="135" spans="1:9" ht="15" x14ac:dyDescent="0.25">
      <c r="A135" s="18" t="s">
        <v>52</v>
      </c>
      <c r="B135" s="18" t="s">
        <v>22</v>
      </c>
      <c r="C135" s="18" t="s">
        <v>212</v>
      </c>
      <c r="D135" s="15">
        <v>2246801</v>
      </c>
      <c r="E135" s="16">
        <v>54913057</v>
      </c>
      <c r="F135"/>
      <c r="G135"/>
      <c r="H135"/>
      <c r="I135"/>
    </row>
    <row r="136" spans="1:9" ht="15" x14ac:dyDescent="0.25">
      <c r="A136" s="18" t="s">
        <v>52</v>
      </c>
      <c r="B136" s="18" t="s">
        <v>22</v>
      </c>
      <c r="C136" s="18" t="s">
        <v>213</v>
      </c>
      <c r="D136" s="15">
        <v>2353845</v>
      </c>
      <c r="E136" s="16">
        <v>56918039</v>
      </c>
      <c r="F136"/>
      <c r="G136"/>
      <c r="H136"/>
      <c r="I136"/>
    </row>
    <row r="137" spans="1:9" ht="15" x14ac:dyDescent="0.25">
      <c r="A137" s="18" t="s">
        <v>53</v>
      </c>
      <c r="B137" s="18" t="s">
        <v>12</v>
      </c>
      <c r="C137" s="18" t="s">
        <v>221</v>
      </c>
      <c r="D137" s="15">
        <v>3756</v>
      </c>
      <c r="E137" s="16"/>
      <c r="F137"/>
      <c r="G137"/>
      <c r="H137"/>
      <c r="I137"/>
    </row>
    <row r="138" spans="1:9" ht="15" x14ac:dyDescent="0.25">
      <c r="A138" s="18" t="s">
        <v>53</v>
      </c>
      <c r="B138" s="18" t="s">
        <v>12</v>
      </c>
      <c r="C138" s="18" t="s">
        <v>222</v>
      </c>
      <c r="D138" s="15">
        <v>8680</v>
      </c>
      <c r="E138" s="16"/>
      <c r="F138"/>
      <c r="G138"/>
      <c r="H138"/>
      <c r="I138"/>
    </row>
    <row r="139" spans="1:9" ht="15" x14ac:dyDescent="0.25">
      <c r="A139" s="18" t="s">
        <v>53</v>
      </c>
      <c r="B139" s="18" t="s">
        <v>12</v>
      </c>
      <c r="C139" s="18" t="s">
        <v>212</v>
      </c>
      <c r="D139" s="15">
        <v>3956</v>
      </c>
      <c r="E139" s="16"/>
      <c r="F139"/>
      <c r="G139"/>
      <c r="H139"/>
      <c r="I139"/>
    </row>
    <row r="140" spans="1:9" ht="15" x14ac:dyDescent="0.25">
      <c r="A140" s="18" t="s">
        <v>53</v>
      </c>
      <c r="B140" s="18" t="s">
        <v>12</v>
      </c>
      <c r="C140" s="18" t="s">
        <v>213</v>
      </c>
      <c r="D140" s="15">
        <v>2256</v>
      </c>
      <c r="E140" s="16">
        <v>52943</v>
      </c>
      <c r="F140"/>
      <c r="G140"/>
      <c r="H140"/>
      <c r="I140"/>
    </row>
    <row r="141" spans="1:9" ht="15" x14ac:dyDescent="0.25">
      <c r="A141" s="18" t="s">
        <v>54</v>
      </c>
      <c r="B141" s="18" t="s">
        <v>12</v>
      </c>
      <c r="C141" s="18" t="s">
        <v>221</v>
      </c>
      <c r="D141" s="15">
        <v>5468</v>
      </c>
      <c r="E141" s="16"/>
      <c r="F141"/>
      <c r="G141"/>
      <c r="H141"/>
      <c r="I141"/>
    </row>
    <row r="142" spans="1:9" ht="15" x14ac:dyDescent="0.25">
      <c r="A142" s="18" t="s">
        <v>54</v>
      </c>
      <c r="B142" s="18" t="s">
        <v>12</v>
      </c>
      <c r="C142" s="18" t="s">
        <v>222</v>
      </c>
      <c r="D142" s="15">
        <v>5375</v>
      </c>
      <c r="E142" s="16"/>
      <c r="F142"/>
      <c r="G142"/>
      <c r="H142"/>
      <c r="I142"/>
    </row>
    <row r="143" spans="1:9" ht="15" x14ac:dyDescent="0.25">
      <c r="A143" s="18" t="s">
        <v>54</v>
      </c>
      <c r="B143" s="18" t="s">
        <v>12</v>
      </c>
      <c r="C143" s="18" t="s">
        <v>212</v>
      </c>
      <c r="D143" s="15">
        <v>3319</v>
      </c>
      <c r="E143" s="16"/>
      <c r="F143"/>
      <c r="G143"/>
      <c r="H143"/>
      <c r="I143"/>
    </row>
    <row r="144" spans="1:9" ht="15" x14ac:dyDescent="0.25">
      <c r="A144" s="18" t="s">
        <v>54</v>
      </c>
      <c r="B144" s="18" t="s">
        <v>12</v>
      </c>
      <c r="C144" s="18" t="s">
        <v>213</v>
      </c>
      <c r="D144" s="15">
        <v>5372</v>
      </c>
      <c r="E144" s="16">
        <v>10734</v>
      </c>
      <c r="F144"/>
      <c r="G144"/>
      <c r="H144"/>
      <c r="I144"/>
    </row>
    <row r="145" spans="1:9" ht="15" x14ac:dyDescent="0.25">
      <c r="A145" s="18" t="s">
        <v>55</v>
      </c>
      <c r="B145" s="18" t="s">
        <v>14</v>
      </c>
      <c r="C145" s="18" t="s">
        <v>221</v>
      </c>
      <c r="D145" s="15">
        <v>3936</v>
      </c>
      <c r="E145" s="16"/>
      <c r="F145"/>
      <c r="G145"/>
      <c r="H145"/>
      <c r="I145"/>
    </row>
    <row r="146" spans="1:9" ht="15" x14ac:dyDescent="0.25">
      <c r="A146" s="18" t="s">
        <v>55</v>
      </c>
      <c r="B146" s="18" t="s">
        <v>14</v>
      </c>
      <c r="C146" s="18" t="s">
        <v>222</v>
      </c>
      <c r="D146" s="15">
        <v>2730</v>
      </c>
      <c r="E146" s="16"/>
      <c r="F146"/>
      <c r="G146"/>
      <c r="H146"/>
      <c r="I146"/>
    </row>
    <row r="147" spans="1:9" ht="15" x14ac:dyDescent="0.25">
      <c r="A147" s="18" t="s">
        <v>55</v>
      </c>
      <c r="B147" s="18" t="s">
        <v>14</v>
      </c>
      <c r="C147" s="18" t="s">
        <v>212</v>
      </c>
      <c r="D147" s="15">
        <v>540</v>
      </c>
      <c r="E147" s="16">
        <v>12108</v>
      </c>
      <c r="F147"/>
      <c r="G147"/>
      <c r="H147"/>
      <c r="I147"/>
    </row>
    <row r="148" spans="1:9" ht="15" x14ac:dyDescent="0.25">
      <c r="A148" s="18" t="s">
        <v>56</v>
      </c>
      <c r="B148" s="18" t="s">
        <v>22</v>
      </c>
      <c r="C148" s="18" t="s">
        <v>221</v>
      </c>
      <c r="D148" s="15">
        <v>54207</v>
      </c>
      <c r="E148" s="16"/>
      <c r="F148"/>
      <c r="G148"/>
      <c r="H148"/>
      <c r="I148"/>
    </row>
    <row r="149" spans="1:9" ht="15" x14ac:dyDescent="0.25">
      <c r="A149" s="18" t="s">
        <v>56</v>
      </c>
      <c r="B149" s="18" t="s">
        <v>22</v>
      </c>
      <c r="C149" s="18" t="s">
        <v>222</v>
      </c>
      <c r="D149" s="15">
        <v>54637</v>
      </c>
      <c r="E149" s="16"/>
      <c r="F149"/>
      <c r="G149"/>
      <c r="H149"/>
      <c r="I149"/>
    </row>
    <row r="150" spans="1:9" ht="15" x14ac:dyDescent="0.25">
      <c r="A150" s="18" t="s">
        <v>56</v>
      </c>
      <c r="B150" s="18" t="s">
        <v>22</v>
      </c>
      <c r="C150" s="18" t="s">
        <v>212</v>
      </c>
      <c r="D150" s="15">
        <v>24424</v>
      </c>
      <c r="E150" s="16">
        <v>658692</v>
      </c>
      <c r="F150"/>
      <c r="G150"/>
      <c r="H150"/>
      <c r="I150"/>
    </row>
    <row r="151" spans="1:9" ht="15" x14ac:dyDescent="0.25">
      <c r="A151" s="18" t="s">
        <v>56</v>
      </c>
      <c r="B151" s="18" t="s">
        <v>22</v>
      </c>
      <c r="C151" s="18" t="s">
        <v>213</v>
      </c>
      <c r="D151" s="15">
        <v>50470</v>
      </c>
      <c r="E151" s="16">
        <v>1304060</v>
      </c>
      <c r="F151"/>
      <c r="G151"/>
      <c r="H151"/>
      <c r="I151"/>
    </row>
    <row r="152" spans="1:9" ht="15" x14ac:dyDescent="0.25">
      <c r="A152" s="18" t="s">
        <v>57</v>
      </c>
      <c r="B152" s="18" t="s">
        <v>10</v>
      </c>
      <c r="C152" s="18" t="s">
        <v>221</v>
      </c>
      <c r="D152" s="15">
        <v>1299351</v>
      </c>
      <c r="E152" s="16"/>
      <c r="F152"/>
      <c r="G152"/>
      <c r="H152"/>
      <c r="I152"/>
    </row>
    <row r="153" spans="1:9" ht="15" x14ac:dyDescent="0.25">
      <c r="A153" s="18" t="s">
        <v>57</v>
      </c>
      <c r="B153" s="18" t="s">
        <v>10</v>
      </c>
      <c r="C153" s="18" t="s">
        <v>222</v>
      </c>
      <c r="D153" s="15">
        <v>1302065</v>
      </c>
      <c r="E153" s="16"/>
      <c r="F153"/>
      <c r="G153"/>
      <c r="H153"/>
      <c r="I153"/>
    </row>
    <row r="154" spans="1:9" ht="15" x14ac:dyDescent="0.25">
      <c r="A154" s="18" t="s">
        <v>57</v>
      </c>
      <c r="B154" s="18" t="s">
        <v>10</v>
      </c>
      <c r="C154" s="18" t="s">
        <v>212</v>
      </c>
      <c r="D154" s="15">
        <v>1974255</v>
      </c>
      <c r="E154" s="16">
        <v>36495304</v>
      </c>
      <c r="F154"/>
      <c r="G154"/>
      <c r="H154"/>
      <c r="I154"/>
    </row>
    <row r="155" spans="1:9" ht="15" x14ac:dyDescent="0.25">
      <c r="A155" s="18" t="s">
        <v>57</v>
      </c>
      <c r="B155" s="18" t="s">
        <v>10</v>
      </c>
      <c r="C155" s="18" t="s">
        <v>213</v>
      </c>
      <c r="D155" s="15">
        <v>2173758</v>
      </c>
      <c r="E155" s="16">
        <v>40894111</v>
      </c>
      <c r="F155"/>
      <c r="G155"/>
      <c r="H155"/>
      <c r="I155"/>
    </row>
    <row r="156" spans="1:9" ht="15" x14ac:dyDescent="0.25">
      <c r="A156" s="18" t="s">
        <v>58</v>
      </c>
      <c r="B156" s="18" t="s">
        <v>14</v>
      </c>
      <c r="C156" s="18" t="s">
        <v>221</v>
      </c>
      <c r="D156" s="15">
        <v>88211</v>
      </c>
      <c r="E156" s="16"/>
      <c r="F156"/>
      <c r="G156"/>
      <c r="H156"/>
      <c r="I156"/>
    </row>
    <row r="157" spans="1:9" ht="15" x14ac:dyDescent="0.25">
      <c r="A157" s="18" t="s">
        <v>58</v>
      </c>
      <c r="B157" s="18" t="s">
        <v>14</v>
      </c>
      <c r="C157" s="18" t="s">
        <v>222</v>
      </c>
      <c r="D157" s="15">
        <v>97918</v>
      </c>
      <c r="E157" s="16"/>
      <c r="F157"/>
      <c r="G157"/>
      <c r="H157"/>
      <c r="I157"/>
    </row>
    <row r="158" spans="1:9" ht="15" x14ac:dyDescent="0.25">
      <c r="A158" s="18" t="s">
        <v>58</v>
      </c>
      <c r="B158" s="18" t="s">
        <v>14</v>
      </c>
      <c r="C158" s="18" t="s">
        <v>212</v>
      </c>
      <c r="D158" s="15">
        <v>100271</v>
      </c>
      <c r="E158" s="16">
        <v>2306563</v>
      </c>
      <c r="F158"/>
      <c r="G158"/>
      <c r="H158"/>
      <c r="I158"/>
    </row>
    <row r="159" spans="1:9" ht="15" x14ac:dyDescent="0.25">
      <c r="A159" s="18" t="s">
        <v>58</v>
      </c>
      <c r="B159" s="18" t="s">
        <v>14</v>
      </c>
      <c r="C159" s="18" t="s">
        <v>213</v>
      </c>
      <c r="D159" s="15">
        <v>112033</v>
      </c>
      <c r="E159" s="16">
        <v>2683125</v>
      </c>
      <c r="F159"/>
      <c r="G159"/>
      <c r="H159"/>
      <c r="I159"/>
    </row>
    <row r="160" spans="1:9" ht="15" x14ac:dyDescent="0.25">
      <c r="A160" s="18" t="s">
        <v>59</v>
      </c>
      <c r="B160" s="18" t="s">
        <v>22</v>
      </c>
      <c r="C160" s="18" t="s">
        <v>221</v>
      </c>
      <c r="D160" s="15">
        <v>59209</v>
      </c>
      <c r="E160" s="16"/>
      <c r="F160"/>
      <c r="G160"/>
      <c r="H160"/>
      <c r="I160"/>
    </row>
    <row r="161" spans="1:9" ht="15" x14ac:dyDescent="0.25">
      <c r="A161" s="18" t="s">
        <v>59</v>
      </c>
      <c r="B161" s="18" t="s">
        <v>22</v>
      </c>
      <c r="C161" s="18" t="s">
        <v>222</v>
      </c>
      <c r="D161" s="15">
        <v>136706</v>
      </c>
      <c r="E161" s="16"/>
      <c r="F161"/>
      <c r="G161"/>
      <c r="H161"/>
      <c r="I161"/>
    </row>
    <row r="162" spans="1:9" ht="15" x14ac:dyDescent="0.25">
      <c r="A162" s="18" t="s">
        <v>59</v>
      </c>
      <c r="B162" s="18" t="s">
        <v>22</v>
      </c>
      <c r="C162" s="18" t="s">
        <v>212</v>
      </c>
      <c r="D162" s="15">
        <v>78667</v>
      </c>
      <c r="E162" s="16">
        <v>2034678</v>
      </c>
      <c r="F162"/>
      <c r="G162"/>
      <c r="H162"/>
      <c r="I162"/>
    </row>
    <row r="163" spans="1:9" ht="15" x14ac:dyDescent="0.25">
      <c r="A163" s="18" t="s">
        <v>59</v>
      </c>
      <c r="B163" s="18" t="s">
        <v>22</v>
      </c>
      <c r="C163" s="18" t="s">
        <v>213</v>
      </c>
      <c r="D163" s="15">
        <v>27883</v>
      </c>
      <c r="E163" s="16">
        <v>727651</v>
      </c>
      <c r="F163"/>
      <c r="G163"/>
      <c r="H163"/>
      <c r="I163"/>
    </row>
    <row r="164" spans="1:9" ht="15" x14ac:dyDescent="0.25">
      <c r="A164" s="18" t="s">
        <v>60</v>
      </c>
      <c r="B164" s="18" t="s">
        <v>12</v>
      </c>
      <c r="C164" s="18" t="s">
        <v>221</v>
      </c>
      <c r="D164" s="15">
        <v>348</v>
      </c>
      <c r="E164" s="16"/>
      <c r="F164"/>
      <c r="G164"/>
      <c r="H164"/>
      <c r="I164"/>
    </row>
    <row r="165" spans="1:9" ht="15" x14ac:dyDescent="0.25">
      <c r="A165" s="18" t="s">
        <v>60</v>
      </c>
      <c r="B165" s="18" t="s">
        <v>12</v>
      </c>
      <c r="C165" s="18" t="s">
        <v>222</v>
      </c>
      <c r="D165" s="15">
        <v>474</v>
      </c>
      <c r="E165" s="16"/>
      <c r="F165"/>
      <c r="G165"/>
      <c r="H165"/>
      <c r="I165"/>
    </row>
    <row r="166" spans="1:9" ht="15" x14ac:dyDescent="0.25">
      <c r="A166" s="18" t="s">
        <v>60</v>
      </c>
      <c r="B166" s="18" t="s">
        <v>12</v>
      </c>
      <c r="C166" s="18" t="s">
        <v>212</v>
      </c>
      <c r="D166" s="15">
        <v>1174</v>
      </c>
      <c r="E166" s="16"/>
      <c r="F166"/>
      <c r="G166"/>
      <c r="H166"/>
      <c r="I166"/>
    </row>
    <row r="167" spans="1:9" ht="15" x14ac:dyDescent="0.25">
      <c r="A167" s="18" t="s">
        <v>60</v>
      </c>
      <c r="B167" s="18" t="s">
        <v>12</v>
      </c>
      <c r="C167" s="18" t="s">
        <v>213</v>
      </c>
      <c r="D167" s="15">
        <v>996</v>
      </c>
      <c r="E167" s="16">
        <v>18097</v>
      </c>
      <c r="F167"/>
      <c r="G167"/>
      <c r="H167"/>
      <c r="I167"/>
    </row>
    <row r="168" spans="1:9" ht="15" x14ac:dyDescent="0.25">
      <c r="A168" s="18" t="s">
        <v>61</v>
      </c>
      <c r="B168" s="18" t="s">
        <v>12</v>
      </c>
      <c r="C168" s="18" t="s">
        <v>221</v>
      </c>
      <c r="D168" s="15">
        <v>130285</v>
      </c>
      <c r="E168" s="16"/>
      <c r="F168"/>
      <c r="G168"/>
      <c r="H168"/>
      <c r="I168"/>
    </row>
    <row r="169" spans="1:9" ht="15" x14ac:dyDescent="0.25">
      <c r="A169" s="18" t="s">
        <v>61</v>
      </c>
      <c r="B169" s="18" t="s">
        <v>12</v>
      </c>
      <c r="C169" s="18" t="s">
        <v>222</v>
      </c>
      <c r="D169" s="15">
        <v>83100</v>
      </c>
      <c r="E169" s="16"/>
      <c r="F169"/>
      <c r="G169"/>
      <c r="H169"/>
      <c r="I169"/>
    </row>
    <row r="170" spans="1:9" ht="15" x14ac:dyDescent="0.25">
      <c r="A170" s="18" t="s">
        <v>61</v>
      </c>
      <c r="B170" s="18" t="s">
        <v>12</v>
      </c>
      <c r="C170" s="18" t="s">
        <v>212</v>
      </c>
      <c r="D170" s="15">
        <v>113605</v>
      </c>
      <c r="E170" s="16"/>
      <c r="F170"/>
      <c r="G170"/>
      <c r="H170"/>
      <c r="I170"/>
    </row>
    <row r="171" spans="1:9" ht="15" x14ac:dyDescent="0.25">
      <c r="A171" s="18" t="s">
        <v>61</v>
      </c>
      <c r="B171" s="18" t="s">
        <v>12</v>
      </c>
      <c r="C171" s="18" t="s">
        <v>213</v>
      </c>
      <c r="D171" s="15">
        <v>117294</v>
      </c>
      <c r="E171" s="16">
        <v>2500645</v>
      </c>
      <c r="F171"/>
      <c r="G171"/>
      <c r="H171"/>
      <c r="I171"/>
    </row>
    <row r="172" spans="1:9" ht="15" x14ac:dyDescent="0.25">
      <c r="A172" s="18" t="s">
        <v>62</v>
      </c>
      <c r="B172" s="18" t="s">
        <v>12</v>
      </c>
      <c r="C172" s="18" t="s">
        <v>221</v>
      </c>
      <c r="D172" s="15">
        <v>198488</v>
      </c>
      <c r="E172" s="16"/>
      <c r="F172"/>
      <c r="G172"/>
      <c r="H172"/>
      <c r="I172"/>
    </row>
    <row r="173" spans="1:9" ht="15" x14ac:dyDescent="0.25">
      <c r="A173" s="18" t="s">
        <v>62</v>
      </c>
      <c r="B173" s="18" t="s">
        <v>12</v>
      </c>
      <c r="C173" s="18" t="s">
        <v>222</v>
      </c>
      <c r="D173" s="15">
        <v>142857</v>
      </c>
      <c r="E173" s="16"/>
      <c r="F173"/>
      <c r="G173"/>
      <c r="H173"/>
      <c r="I173"/>
    </row>
    <row r="174" spans="1:9" ht="15" x14ac:dyDescent="0.25">
      <c r="A174" s="18" t="s">
        <v>62</v>
      </c>
      <c r="B174" s="18" t="s">
        <v>12</v>
      </c>
      <c r="C174" s="18" t="s">
        <v>212</v>
      </c>
      <c r="D174" s="15">
        <v>109620</v>
      </c>
      <c r="E174" s="16"/>
      <c r="F174"/>
      <c r="G174"/>
      <c r="H174"/>
      <c r="I174"/>
    </row>
    <row r="175" spans="1:9" ht="15" x14ac:dyDescent="0.25">
      <c r="A175" s="18" t="s">
        <v>62</v>
      </c>
      <c r="B175" s="18" t="s">
        <v>12</v>
      </c>
      <c r="C175" s="18" t="s">
        <v>213</v>
      </c>
      <c r="D175" s="15">
        <v>171349</v>
      </c>
      <c r="E175" s="16">
        <v>4318981</v>
      </c>
      <c r="F175"/>
      <c r="G175"/>
      <c r="H175"/>
      <c r="I175"/>
    </row>
    <row r="176" spans="1:9" ht="15" x14ac:dyDescent="0.25">
      <c r="A176" s="18" t="s">
        <v>63</v>
      </c>
      <c r="B176" s="18" t="s">
        <v>10</v>
      </c>
      <c r="C176" s="18" t="s">
        <v>221</v>
      </c>
      <c r="D176" s="15">
        <v>710622</v>
      </c>
      <c r="E176" s="16"/>
      <c r="F176"/>
      <c r="G176"/>
      <c r="H176"/>
      <c r="I176"/>
    </row>
    <row r="177" spans="1:9" ht="15" x14ac:dyDescent="0.25">
      <c r="A177" s="18" t="s">
        <v>63</v>
      </c>
      <c r="B177" s="18" t="s">
        <v>10</v>
      </c>
      <c r="C177" s="18" t="s">
        <v>222</v>
      </c>
      <c r="D177" s="15">
        <v>825091</v>
      </c>
      <c r="E177" s="16"/>
      <c r="F177"/>
      <c r="G177"/>
      <c r="H177"/>
      <c r="I177"/>
    </row>
    <row r="178" spans="1:9" ht="15" x14ac:dyDescent="0.25">
      <c r="A178" s="18" t="s">
        <v>63</v>
      </c>
      <c r="B178" s="18" t="s">
        <v>10</v>
      </c>
      <c r="C178" s="18" t="s">
        <v>212</v>
      </c>
      <c r="D178" s="15">
        <v>1078445</v>
      </c>
      <c r="E178" s="16">
        <v>26683086</v>
      </c>
      <c r="F178"/>
      <c r="G178"/>
      <c r="H178"/>
      <c r="I178"/>
    </row>
    <row r="179" spans="1:9" ht="15" x14ac:dyDescent="0.25">
      <c r="A179" s="18" t="s">
        <v>63</v>
      </c>
      <c r="B179" s="18" t="s">
        <v>10</v>
      </c>
      <c r="C179" s="18" t="s">
        <v>213</v>
      </c>
      <c r="D179" s="15">
        <v>1037787</v>
      </c>
      <c r="E179" s="16">
        <v>26810196</v>
      </c>
      <c r="F179"/>
      <c r="G179"/>
      <c r="H179"/>
      <c r="I179"/>
    </row>
    <row r="180" spans="1:9" ht="15" x14ac:dyDescent="0.25">
      <c r="A180" s="18" t="s">
        <v>64</v>
      </c>
      <c r="B180" s="18" t="s">
        <v>22</v>
      </c>
      <c r="C180" s="18" t="s">
        <v>221</v>
      </c>
      <c r="D180" s="15">
        <v>21346</v>
      </c>
      <c r="E180" s="16"/>
      <c r="F180"/>
      <c r="G180"/>
      <c r="H180"/>
      <c r="I180"/>
    </row>
    <row r="181" spans="1:9" ht="15" x14ac:dyDescent="0.25">
      <c r="A181" s="18" t="s">
        <v>64</v>
      </c>
      <c r="B181" s="18" t="s">
        <v>22</v>
      </c>
      <c r="C181" s="18" t="s">
        <v>222</v>
      </c>
      <c r="D181" s="15">
        <v>27103</v>
      </c>
      <c r="E181" s="16"/>
      <c r="F181"/>
      <c r="G181"/>
      <c r="H181"/>
      <c r="I181"/>
    </row>
    <row r="182" spans="1:9" ht="15" x14ac:dyDescent="0.25">
      <c r="A182" s="18" t="s">
        <v>64</v>
      </c>
      <c r="B182" s="18" t="s">
        <v>22</v>
      </c>
      <c r="C182" s="18" t="s">
        <v>212</v>
      </c>
      <c r="D182" s="15">
        <v>30666</v>
      </c>
      <c r="E182" s="16">
        <v>823013</v>
      </c>
      <c r="F182"/>
      <c r="G182"/>
      <c r="H182"/>
      <c r="I182"/>
    </row>
    <row r="183" spans="1:9" ht="15" x14ac:dyDescent="0.25">
      <c r="A183" s="18" t="s">
        <v>64</v>
      </c>
      <c r="B183" s="18" t="s">
        <v>22</v>
      </c>
      <c r="C183" s="18" t="s">
        <v>213</v>
      </c>
      <c r="D183" s="15">
        <v>27180</v>
      </c>
      <c r="E183" s="16">
        <v>732342</v>
      </c>
      <c r="F183"/>
      <c r="G183"/>
      <c r="H183"/>
      <c r="I183"/>
    </row>
    <row r="184" spans="1:9" ht="15" x14ac:dyDescent="0.25">
      <c r="A184" s="18" t="s">
        <v>65</v>
      </c>
      <c r="B184" s="18" t="s">
        <v>12</v>
      </c>
      <c r="C184" s="18" t="s">
        <v>221</v>
      </c>
      <c r="D184" s="15">
        <v>265606</v>
      </c>
      <c r="E184" s="16"/>
      <c r="F184"/>
      <c r="G184"/>
      <c r="H184"/>
      <c r="I184"/>
    </row>
    <row r="185" spans="1:9" ht="15" x14ac:dyDescent="0.25">
      <c r="A185" s="18" t="s">
        <v>65</v>
      </c>
      <c r="B185" s="18" t="s">
        <v>12</v>
      </c>
      <c r="C185" s="18" t="s">
        <v>222</v>
      </c>
      <c r="D185" s="15">
        <v>243317</v>
      </c>
      <c r="E185" s="16"/>
      <c r="F185"/>
      <c r="G185"/>
      <c r="H185"/>
      <c r="I185"/>
    </row>
    <row r="186" spans="1:9" ht="15" x14ac:dyDescent="0.25">
      <c r="A186" s="18" t="s">
        <v>65</v>
      </c>
      <c r="B186" s="18" t="s">
        <v>12</v>
      </c>
      <c r="C186" s="18" t="s">
        <v>212</v>
      </c>
      <c r="D186" s="15">
        <v>293593</v>
      </c>
      <c r="E186" s="16"/>
      <c r="F186"/>
      <c r="G186"/>
      <c r="H186"/>
      <c r="I186"/>
    </row>
    <row r="187" spans="1:9" ht="15" x14ac:dyDescent="0.25">
      <c r="A187" s="18" t="s">
        <v>65</v>
      </c>
      <c r="B187" s="18" t="s">
        <v>12</v>
      </c>
      <c r="C187" s="18" t="s">
        <v>213</v>
      </c>
      <c r="D187" s="15">
        <v>303250</v>
      </c>
      <c r="E187" s="16">
        <v>5678039</v>
      </c>
      <c r="F187"/>
      <c r="G187"/>
      <c r="H187"/>
      <c r="I187"/>
    </row>
    <row r="188" spans="1:9" ht="15" x14ac:dyDescent="0.25">
      <c r="A188" s="18" t="s">
        <v>66</v>
      </c>
      <c r="B188" s="18" t="s">
        <v>14</v>
      </c>
      <c r="C188" s="18" t="s">
        <v>221</v>
      </c>
      <c r="D188" s="15">
        <v>80751</v>
      </c>
      <c r="E188" s="16"/>
      <c r="F188"/>
      <c r="G188"/>
      <c r="H188"/>
      <c r="I188"/>
    </row>
    <row r="189" spans="1:9" ht="15" x14ac:dyDescent="0.25">
      <c r="A189" s="18" t="s">
        <v>66</v>
      </c>
      <c r="B189" s="18" t="s">
        <v>14</v>
      </c>
      <c r="C189" s="18" t="s">
        <v>222</v>
      </c>
      <c r="D189" s="15">
        <v>92626</v>
      </c>
      <c r="E189" s="16"/>
      <c r="F189"/>
      <c r="G189"/>
      <c r="H189"/>
      <c r="I189"/>
    </row>
    <row r="190" spans="1:9" ht="15" x14ac:dyDescent="0.25">
      <c r="A190" s="18" t="s">
        <v>66</v>
      </c>
      <c r="B190" s="18" t="s">
        <v>14</v>
      </c>
      <c r="C190" s="18" t="s">
        <v>212</v>
      </c>
      <c r="D190" s="15">
        <v>102049</v>
      </c>
      <c r="E190" s="16">
        <v>2778463</v>
      </c>
      <c r="F190"/>
      <c r="G190"/>
      <c r="H190"/>
      <c r="I190"/>
    </row>
    <row r="191" spans="1:9" ht="15" x14ac:dyDescent="0.25">
      <c r="A191" s="18" t="s">
        <v>66</v>
      </c>
      <c r="B191" s="18" t="s">
        <v>14</v>
      </c>
      <c r="C191" s="18" t="s">
        <v>213</v>
      </c>
      <c r="D191" s="15">
        <v>102516</v>
      </c>
      <c r="E191" s="16">
        <v>2924871</v>
      </c>
      <c r="F191"/>
      <c r="G191"/>
      <c r="H191"/>
      <c r="I191"/>
    </row>
    <row r="192" spans="1:9" ht="15" x14ac:dyDescent="0.25">
      <c r="A192" s="18" t="s">
        <v>67</v>
      </c>
      <c r="B192" s="18" t="s">
        <v>22</v>
      </c>
      <c r="C192" s="18" t="s">
        <v>221</v>
      </c>
      <c r="D192" s="15">
        <v>15100</v>
      </c>
      <c r="E192" s="16"/>
      <c r="F192"/>
      <c r="G192"/>
      <c r="H192"/>
      <c r="I192"/>
    </row>
    <row r="193" spans="1:9" ht="15" x14ac:dyDescent="0.25">
      <c r="A193" s="18" t="s">
        <v>67</v>
      </c>
      <c r="B193" s="18" t="s">
        <v>22</v>
      </c>
      <c r="C193" s="18" t="s">
        <v>222</v>
      </c>
      <c r="D193" s="15">
        <v>13099</v>
      </c>
      <c r="E193" s="16"/>
      <c r="F193"/>
      <c r="G193"/>
      <c r="H193"/>
      <c r="I193"/>
    </row>
    <row r="194" spans="1:9" ht="15" x14ac:dyDescent="0.25">
      <c r="A194" s="18" t="s">
        <v>67</v>
      </c>
      <c r="B194" s="18" t="s">
        <v>22</v>
      </c>
      <c r="C194" s="18" t="s">
        <v>212</v>
      </c>
      <c r="D194" s="15">
        <v>28236</v>
      </c>
      <c r="E194" s="16">
        <v>873509</v>
      </c>
      <c r="F194"/>
      <c r="G194"/>
      <c r="H194"/>
      <c r="I194"/>
    </row>
    <row r="195" spans="1:9" ht="15" x14ac:dyDescent="0.25">
      <c r="A195" s="18" t="s">
        <v>67</v>
      </c>
      <c r="B195" s="18" t="s">
        <v>22</v>
      </c>
      <c r="C195" s="18" t="s">
        <v>213</v>
      </c>
      <c r="D195" s="15">
        <v>29371</v>
      </c>
      <c r="E195" s="16">
        <v>789912</v>
      </c>
      <c r="F195"/>
      <c r="G195"/>
      <c r="H195"/>
      <c r="I195"/>
    </row>
    <row r="196" spans="1:9" ht="15" x14ac:dyDescent="0.25">
      <c r="A196" s="18" t="s">
        <v>68</v>
      </c>
      <c r="B196" s="18" t="s">
        <v>22</v>
      </c>
      <c r="C196" s="18" t="s">
        <v>221</v>
      </c>
      <c r="D196" s="15">
        <v>3051</v>
      </c>
      <c r="E196" s="16"/>
      <c r="F196"/>
      <c r="G196"/>
      <c r="H196"/>
      <c r="I196"/>
    </row>
    <row r="197" spans="1:9" ht="15" x14ac:dyDescent="0.25">
      <c r="A197" s="18" t="s">
        <v>68</v>
      </c>
      <c r="B197" s="18" t="s">
        <v>22</v>
      </c>
      <c r="C197" s="18" t="s">
        <v>222</v>
      </c>
      <c r="D197" s="15">
        <v>7065</v>
      </c>
      <c r="E197" s="16"/>
      <c r="F197"/>
      <c r="G197"/>
      <c r="H197"/>
      <c r="I197"/>
    </row>
    <row r="198" spans="1:9" ht="15" x14ac:dyDescent="0.25">
      <c r="A198" s="18" t="s">
        <v>68</v>
      </c>
      <c r="B198" s="18" t="s">
        <v>22</v>
      </c>
      <c r="C198" s="18" t="s">
        <v>212</v>
      </c>
      <c r="D198" s="15">
        <v>3901</v>
      </c>
      <c r="E198" s="16">
        <v>92269</v>
      </c>
      <c r="F198"/>
      <c r="G198"/>
      <c r="H198"/>
      <c r="I198"/>
    </row>
    <row r="199" spans="1:9" ht="15" x14ac:dyDescent="0.25">
      <c r="A199" s="18" t="s">
        <v>68</v>
      </c>
      <c r="B199" s="18" t="s">
        <v>22</v>
      </c>
      <c r="C199" s="18" t="s">
        <v>213</v>
      </c>
      <c r="D199" s="15">
        <v>3378</v>
      </c>
      <c r="E199" s="16">
        <v>79779</v>
      </c>
      <c r="F199"/>
      <c r="G199"/>
      <c r="H199"/>
      <c r="I199"/>
    </row>
    <row r="200" spans="1:9" ht="15" x14ac:dyDescent="0.25">
      <c r="A200" s="18" t="s">
        <v>69</v>
      </c>
      <c r="B200" s="18" t="s">
        <v>14</v>
      </c>
      <c r="C200" s="18" t="s">
        <v>221</v>
      </c>
      <c r="D200" s="15">
        <v>1364359</v>
      </c>
      <c r="E200" s="16"/>
      <c r="F200"/>
      <c r="G200"/>
      <c r="H200"/>
      <c r="I200"/>
    </row>
    <row r="201" spans="1:9" ht="15" x14ac:dyDescent="0.25">
      <c r="A201" s="18" t="s">
        <v>69</v>
      </c>
      <c r="B201" s="18" t="s">
        <v>14</v>
      </c>
      <c r="C201" s="18" t="s">
        <v>222</v>
      </c>
      <c r="D201" s="15">
        <v>1369027</v>
      </c>
      <c r="E201" s="16"/>
      <c r="F201"/>
      <c r="G201"/>
      <c r="H201"/>
      <c r="I201"/>
    </row>
    <row r="202" spans="1:9" ht="15" x14ac:dyDescent="0.25">
      <c r="A202" s="18" t="s">
        <v>69</v>
      </c>
      <c r="B202" s="18" t="s">
        <v>14</v>
      </c>
      <c r="C202" s="18" t="s">
        <v>212</v>
      </c>
      <c r="D202" s="15">
        <v>1530468</v>
      </c>
      <c r="E202" s="16">
        <v>29199509</v>
      </c>
      <c r="F202"/>
      <c r="G202"/>
      <c r="H202"/>
      <c r="I202"/>
    </row>
    <row r="203" spans="1:9" ht="15" x14ac:dyDescent="0.25">
      <c r="A203" s="18" t="s">
        <v>69</v>
      </c>
      <c r="B203" s="18" t="s">
        <v>14</v>
      </c>
      <c r="C203" s="18" t="s">
        <v>213</v>
      </c>
      <c r="D203" s="15">
        <v>1355798</v>
      </c>
      <c r="E203" s="16">
        <v>26894886</v>
      </c>
      <c r="F203"/>
      <c r="G203"/>
      <c r="H203"/>
      <c r="I203"/>
    </row>
    <row r="204" spans="1:9" ht="15" x14ac:dyDescent="0.25">
      <c r="A204" s="18" t="s">
        <v>70</v>
      </c>
      <c r="B204" s="18" t="s">
        <v>71</v>
      </c>
      <c r="C204" s="18" t="s">
        <v>221</v>
      </c>
      <c r="D204" s="15">
        <v>5097612</v>
      </c>
      <c r="E204" s="16"/>
      <c r="F204"/>
      <c r="G204"/>
      <c r="H204"/>
      <c r="I204"/>
    </row>
    <row r="205" spans="1:9" ht="15" x14ac:dyDescent="0.25">
      <c r="A205" s="18" t="s">
        <v>70</v>
      </c>
      <c r="B205" s="18" t="s">
        <v>71</v>
      </c>
      <c r="C205" s="18" t="s">
        <v>222</v>
      </c>
      <c r="D205" s="15">
        <v>4808641</v>
      </c>
      <c r="E205" s="16"/>
      <c r="F205"/>
      <c r="G205"/>
      <c r="H205"/>
      <c r="I205"/>
    </row>
    <row r="206" spans="1:9" ht="15" x14ac:dyDescent="0.25">
      <c r="A206" s="18" t="s">
        <v>70</v>
      </c>
      <c r="B206" s="18" t="s">
        <v>71</v>
      </c>
      <c r="C206" s="18" t="s">
        <v>212</v>
      </c>
      <c r="D206" s="15">
        <v>5040241</v>
      </c>
      <c r="E206" s="16">
        <v>66683455</v>
      </c>
      <c r="F206"/>
      <c r="G206"/>
      <c r="H206"/>
      <c r="I206"/>
    </row>
    <row r="207" spans="1:9" ht="15" x14ac:dyDescent="0.25">
      <c r="A207" s="18" t="s">
        <v>70</v>
      </c>
      <c r="B207" s="18" t="s">
        <v>71</v>
      </c>
      <c r="C207" s="18" t="s">
        <v>213</v>
      </c>
      <c r="D207" s="15">
        <v>4652872</v>
      </c>
      <c r="E207" s="16">
        <v>63699399</v>
      </c>
      <c r="F207"/>
      <c r="G207"/>
      <c r="H207"/>
      <c r="I207"/>
    </row>
    <row r="208" spans="1:9" ht="15" x14ac:dyDescent="0.25">
      <c r="A208" s="18" t="s">
        <v>72</v>
      </c>
      <c r="B208" s="18" t="s">
        <v>12</v>
      </c>
      <c r="C208" s="18" t="s">
        <v>221</v>
      </c>
      <c r="D208" s="15">
        <v>4290</v>
      </c>
      <c r="E208" s="16"/>
      <c r="F208"/>
      <c r="G208"/>
      <c r="H208"/>
      <c r="I208"/>
    </row>
    <row r="209" spans="1:9" ht="15" x14ac:dyDescent="0.25">
      <c r="A209" s="18" t="s">
        <v>72</v>
      </c>
      <c r="B209" s="18" t="s">
        <v>12</v>
      </c>
      <c r="C209" s="18" t="s">
        <v>222</v>
      </c>
      <c r="D209" s="15">
        <v>12282</v>
      </c>
      <c r="E209" s="16"/>
      <c r="F209"/>
      <c r="G209"/>
      <c r="H209"/>
      <c r="I209"/>
    </row>
    <row r="210" spans="1:9" ht="15" x14ac:dyDescent="0.25">
      <c r="A210" s="18" t="s">
        <v>72</v>
      </c>
      <c r="B210" s="18" t="s">
        <v>12</v>
      </c>
      <c r="C210" s="18" t="s">
        <v>212</v>
      </c>
      <c r="D210" s="15">
        <v>9710</v>
      </c>
      <c r="E210" s="16"/>
      <c r="F210"/>
      <c r="G210"/>
      <c r="H210"/>
      <c r="I210"/>
    </row>
    <row r="211" spans="1:9" ht="15" x14ac:dyDescent="0.25">
      <c r="A211" s="18" t="s">
        <v>72</v>
      </c>
      <c r="B211" s="18" t="s">
        <v>12</v>
      </c>
      <c r="C211" s="18" t="s">
        <v>213</v>
      </c>
      <c r="D211" s="15">
        <v>15168</v>
      </c>
      <c r="E211" s="16">
        <v>218956</v>
      </c>
      <c r="F211"/>
      <c r="G211"/>
      <c r="H211"/>
      <c r="I211"/>
    </row>
    <row r="212" spans="1:9" ht="15" x14ac:dyDescent="0.25">
      <c r="A212" s="18" t="s">
        <v>73</v>
      </c>
      <c r="B212" s="18" t="s">
        <v>22</v>
      </c>
      <c r="C212" s="18" t="s">
        <v>221</v>
      </c>
      <c r="D212" s="15">
        <v>143422</v>
      </c>
      <c r="E212" s="16"/>
      <c r="F212"/>
      <c r="G212"/>
      <c r="H212"/>
      <c r="I212"/>
    </row>
    <row r="213" spans="1:9" ht="15" x14ac:dyDescent="0.25">
      <c r="A213" s="18" t="s">
        <v>73</v>
      </c>
      <c r="B213" s="18" t="s">
        <v>22</v>
      </c>
      <c r="C213" s="18" t="s">
        <v>222</v>
      </c>
      <c r="D213" s="15">
        <v>136094</v>
      </c>
      <c r="E213" s="16"/>
      <c r="F213"/>
      <c r="G213"/>
      <c r="H213"/>
      <c r="I213"/>
    </row>
    <row r="214" spans="1:9" ht="15" x14ac:dyDescent="0.25">
      <c r="A214" s="18" t="s">
        <v>73</v>
      </c>
      <c r="B214" s="18" t="s">
        <v>22</v>
      </c>
      <c r="C214" s="18" t="s">
        <v>212</v>
      </c>
      <c r="D214" s="15">
        <v>193757</v>
      </c>
      <c r="E214" s="16">
        <v>4596437</v>
      </c>
      <c r="F214"/>
      <c r="G214"/>
      <c r="H214"/>
      <c r="I214"/>
    </row>
    <row r="215" spans="1:9" ht="15" x14ac:dyDescent="0.25">
      <c r="A215" s="18" t="s">
        <v>73</v>
      </c>
      <c r="B215" s="18" t="s">
        <v>22</v>
      </c>
      <c r="C215" s="18" t="s">
        <v>213</v>
      </c>
      <c r="D215" s="15">
        <v>131469</v>
      </c>
      <c r="E215" s="16">
        <v>3124651</v>
      </c>
      <c r="F215"/>
      <c r="G215"/>
      <c r="H215"/>
      <c r="I215"/>
    </row>
    <row r="216" spans="1:9" ht="15" x14ac:dyDescent="0.25">
      <c r="A216" s="18" t="s">
        <v>74</v>
      </c>
      <c r="B216" s="18" t="s">
        <v>22</v>
      </c>
      <c r="C216" s="18" t="s">
        <v>221</v>
      </c>
      <c r="D216" s="15">
        <v>0</v>
      </c>
      <c r="E216" s="16"/>
      <c r="F216"/>
      <c r="G216"/>
      <c r="H216"/>
      <c r="I216"/>
    </row>
    <row r="217" spans="1:9" ht="15" x14ac:dyDescent="0.25">
      <c r="A217" s="18" t="s">
        <v>74</v>
      </c>
      <c r="B217" s="18" t="s">
        <v>22</v>
      </c>
      <c r="C217" s="18" t="s">
        <v>222</v>
      </c>
      <c r="D217" s="15">
        <v>480</v>
      </c>
      <c r="E217" s="16"/>
      <c r="F217"/>
      <c r="G217"/>
      <c r="H217"/>
      <c r="I217"/>
    </row>
    <row r="218" spans="1:9" ht="15" x14ac:dyDescent="0.25">
      <c r="A218" s="18" t="s">
        <v>75</v>
      </c>
      <c r="B218" s="18" t="s">
        <v>12</v>
      </c>
      <c r="C218" s="18" t="s">
        <v>221</v>
      </c>
      <c r="D218" s="15">
        <v>20815</v>
      </c>
      <c r="E218" s="16"/>
      <c r="F218"/>
      <c r="G218"/>
      <c r="H218"/>
      <c r="I218"/>
    </row>
    <row r="219" spans="1:9" ht="15" x14ac:dyDescent="0.25">
      <c r="A219" s="18" t="s">
        <v>75</v>
      </c>
      <c r="B219" s="18" t="s">
        <v>12</v>
      </c>
      <c r="C219" s="18" t="s">
        <v>222</v>
      </c>
      <c r="D219" s="15">
        <v>6330</v>
      </c>
      <c r="E219" s="16"/>
      <c r="F219"/>
      <c r="G219"/>
      <c r="H219"/>
      <c r="I219"/>
    </row>
    <row r="220" spans="1:9" ht="15" x14ac:dyDescent="0.25">
      <c r="A220" s="18" t="s">
        <v>75</v>
      </c>
      <c r="B220" s="18" t="s">
        <v>12</v>
      </c>
      <c r="C220" s="18" t="s">
        <v>212</v>
      </c>
      <c r="D220" s="15">
        <v>9192</v>
      </c>
      <c r="E220" s="16"/>
      <c r="F220"/>
      <c r="G220"/>
      <c r="H220"/>
      <c r="I220"/>
    </row>
    <row r="221" spans="1:9" ht="15" x14ac:dyDescent="0.25">
      <c r="A221" s="18" t="s">
        <v>75</v>
      </c>
      <c r="B221" s="18" t="s">
        <v>12</v>
      </c>
      <c r="C221" s="18" t="s">
        <v>213</v>
      </c>
      <c r="D221" s="15">
        <v>14802</v>
      </c>
      <c r="E221" s="16">
        <v>358821</v>
      </c>
      <c r="F221"/>
      <c r="G221"/>
      <c r="H221"/>
      <c r="I221"/>
    </row>
    <row r="222" spans="1:9" ht="15" x14ac:dyDescent="0.25">
      <c r="A222" s="18" t="s">
        <v>76</v>
      </c>
      <c r="B222" s="18" t="s">
        <v>22</v>
      </c>
      <c r="C222" s="18" t="s">
        <v>221</v>
      </c>
      <c r="D222" s="15">
        <v>5172</v>
      </c>
      <c r="E222" s="16"/>
      <c r="F222"/>
      <c r="G222"/>
      <c r="H222"/>
      <c r="I222"/>
    </row>
    <row r="223" spans="1:9" ht="15" x14ac:dyDescent="0.25">
      <c r="A223" s="18" t="s">
        <v>76</v>
      </c>
      <c r="B223" s="18" t="s">
        <v>22</v>
      </c>
      <c r="C223" s="18" t="s">
        <v>222</v>
      </c>
      <c r="D223" s="15">
        <v>4350</v>
      </c>
      <c r="E223" s="16"/>
      <c r="F223"/>
      <c r="G223"/>
      <c r="H223"/>
      <c r="I223"/>
    </row>
    <row r="224" spans="1:9" ht="15" x14ac:dyDescent="0.25">
      <c r="A224" s="18" t="s">
        <v>76</v>
      </c>
      <c r="B224" s="18" t="s">
        <v>22</v>
      </c>
      <c r="C224" s="18" t="s">
        <v>212</v>
      </c>
      <c r="D224" s="15">
        <v>2838</v>
      </c>
      <c r="E224" s="16">
        <v>96862</v>
      </c>
      <c r="F224"/>
      <c r="G224"/>
      <c r="H224"/>
      <c r="I224"/>
    </row>
    <row r="225" spans="1:9" ht="15" x14ac:dyDescent="0.25">
      <c r="A225" s="18" t="s">
        <v>76</v>
      </c>
      <c r="B225" s="18" t="s">
        <v>22</v>
      </c>
      <c r="C225" s="18" t="s">
        <v>213</v>
      </c>
      <c r="D225" s="15">
        <v>4620</v>
      </c>
      <c r="E225" s="16">
        <v>108579</v>
      </c>
      <c r="F225"/>
      <c r="G225"/>
      <c r="H225"/>
      <c r="I225"/>
    </row>
    <row r="226" spans="1:9" ht="15" x14ac:dyDescent="0.25">
      <c r="A226" s="18" t="s">
        <v>77</v>
      </c>
      <c r="B226" s="18" t="s">
        <v>10</v>
      </c>
      <c r="C226" s="18" t="s">
        <v>221</v>
      </c>
      <c r="D226" s="15">
        <v>1896580</v>
      </c>
      <c r="E226" s="16"/>
      <c r="F226"/>
      <c r="G226"/>
      <c r="H226"/>
      <c r="I226"/>
    </row>
    <row r="227" spans="1:9" ht="15" x14ac:dyDescent="0.25">
      <c r="A227" s="18" t="s">
        <v>77</v>
      </c>
      <c r="B227" s="18" t="s">
        <v>10</v>
      </c>
      <c r="C227" s="18" t="s">
        <v>222</v>
      </c>
      <c r="D227" s="15">
        <v>1894508</v>
      </c>
      <c r="E227" s="16"/>
      <c r="F227"/>
      <c r="G227"/>
      <c r="H227"/>
      <c r="I227"/>
    </row>
    <row r="228" spans="1:9" ht="15" x14ac:dyDescent="0.25">
      <c r="A228" s="18" t="s">
        <v>77</v>
      </c>
      <c r="B228" s="18" t="s">
        <v>10</v>
      </c>
      <c r="C228" s="18" t="s">
        <v>212</v>
      </c>
      <c r="D228" s="15">
        <v>2008664</v>
      </c>
      <c r="E228" s="16">
        <v>49452512</v>
      </c>
      <c r="F228"/>
      <c r="G228"/>
      <c r="H228"/>
      <c r="I228"/>
    </row>
    <row r="229" spans="1:9" ht="15" x14ac:dyDescent="0.25">
      <c r="A229" s="18" t="s">
        <v>77</v>
      </c>
      <c r="B229" s="18" t="s">
        <v>10</v>
      </c>
      <c r="C229" s="18" t="s">
        <v>213</v>
      </c>
      <c r="D229" s="15">
        <v>1984169</v>
      </c>
      <c r="E229" s="16">
        <v>50779198</v>
      </c>
      <c r="F229"/>
      <c r="G229"/>
      <c r="H229"/>
      <c r="I229"/>
    </row>
    <row r="230" spans="1:9" ht="15" x14ac:dyDescent="0.25">
      <c r="A230" s="18" t="s">
        <v>78</v>
      </c>
      <c r="B230" s="18" t="s">
        <v>22</v>
      </c>
      <c r="C230" s="18" t="s">
        <v>221</v>
      </c>
      <c r="D230" s="15">
        <v>4884</v>
      </c>
      <c r="E230" s="16"/>
      <c r="F230"/>
      <c r="G230"/>
      <c r="H230"/>
      <c r="I230"/>
    </row>
    <row r="231" spans="1:9" ht="15" x14ac:dyDescent="0.25">
      <c r="A231" s="18" t="s">
        <v>78</v>
      </c>
      <c r="B231" s="18" t="s">
        <v>22</v>
      </c>
      <c r="C231" s="18" t="s">
        <v>222</v>
      </c>
      <c r="D231" s="15">
        <v>8328</v>
      </c>
      <c r="E231" s="16"/>
      <c r="F231"/>
      <c r="G231"/>
      <c r="H231"/>
      <c r="I231"/>
    </row>
    <row r="232" spans="1:9" ht="15" x14ac:dyDescent="0.25">
      <c r="A232" s="18" t="s">
        <v>78</v>
      </c>
      <c r="B232" s="18" t="s">
        <v>22</v>
      </c>
      <c r="C232" s="18" t="s">
        <v>212</v>
      </c>
      <c r="D232" s="15">
        <v>2754</v>
      </c>
      <c r="E232" s="16">
        <v>43992</v>
      </c>
      <c r="F232"/>
      <c r="G232"/>
      <c r="H232"/>
      <c r="I232"/>
    </row>
    <row r="233" spans="1:9" ht="15" x14ac:dyDescent="0.25">
      <c r="A233" s="18" t="s">
        <v>78</v>
      </c>
      <c r="B233" s="18" t="s">
        <v>22</v>
      </c>
      <c r="C233" s="18" t="s">
        <v>213</v>
      </c>
      <c r="D233" s="15">
        <v>27132</v>
      </c>
      <c r="E233" s="16">
        <v>604636</v>
      </c>
      <c r="F233"/>
      <c r="G233"/>
      <c r="H233"/>
      <c r="I233"/>
    </row>
    <row r="234" spans="1:9" ht="15" x14ac:dyDescent="0.25">
      <c r="A234" s="18" t="s">
        <v>79</v>
      </c>
      <c r="B234" s="18" t="s">
        <v>12</v>
      </c>
      <c r="C234" s="18" t="s">
        <v>221</v>
      </c>
      <c r="D234" s="15">
        <v>0</v>
      </c>
      <c r="E234" s="16"/>
      <c r="F234"/>
      <c r="G234"/>
      <c r="H234"/>
      <c r="I234"/>
    </row>
    <row r="235" spans="1:9" ht="15" x14ac:dyDescent="0.25">
      <c r="A235" s="18" t="s">
        <v>79</v>
      </c>
      <c r="B235" s="18" t="s">
        <v>12</v>
      </c>
      <c r="C235" s="18" t="s">
        <v>222</v>
      </c>
      <c r="D235" s="15">
        <v>72</v>
      </c>
      <c r="E235" s="16"/>
      <c r="F235"/>
      <c r="G235"/>
      <c r="H235"/>
      <c r="I235"/>
    </row>
    <row r="236" spans="1:9" ht="15" x14ac:dyDescent="0.25">
      <c r="A236" s="18" t="s">
        <v>80</v>
      </c>
      <c r="B236" s="18" t="s">
        <v>14</v>
      </c>
      <c r="C236" s="18" t="s">
        <v>221</v>
      </c>
      <c r="D236" s="15">
        <v>3909111</v>
      </c>
      <c r="E236" s="16"/>
      <c r="F236"/>
      <c r="G236"/>
      <c r="H236"/>
      <c r="I236"/>
    </row>
    <row r="237" spans="1:9" ht="15" x14ac:dyDescent="0.25">
      <c r="A237" s="18" t="s">
        <v>80</v>
      </c>
      <c r="B237" s="18" t="s">
        <v>14</v>
      </c>
      <c r="C237" s="18" t="s">
        <v>222</v>
      </c>
      <c r="D237" s="15">
        <v>3994176</v>
      </c>
      <c r="E237" s="16"/>
      <c r="F237"/>
      <c r="G237"/>
      <c r="H237"/>
      <c r="I237"/>
    </row>
    <row r="238" spans="1:9" ht="15" x14ac:dyDescent="0.25">
      <c r="A238" s="18" t="s">
        <v>80</v>
      </c>
      <c r="B238" s="18" t="s">
        <v>14</v>
      </c>
      <c r="C238" s="18" t="s">
        <v>212</v>
      </c>
      <c r="D238" s="15">
        <v>4117023</v>
      </c>
      <c r="E238" s="16">
        <v>82842845</v>
      </c>
      <c r="F238"/>
      <c r="G238"/>
      <c r="H238"/>
      <c r="I238"/>
    </row>
    <row r="239" spans="1:9" ht="15" x14ac:dyDescent="0.25">
      <c r="A239" s="18" t="s">
        <v>80</v>
      </c>
      <c r="B239" s="18" t="s">
        <v>14</v>
      </c>
      <c r="C239" s="18" t="s">
        <v>213</v>
      </c>
      <c r="D239" s="15">
        <v>4175763</v>
      </c>
      <c r="E239" s="16">
        <v>85183823</v>
      </c>
      <c r="F239"/>
      <c r="G239"/>
      <c r="H239"/>
      <c r="I239"/>
    </row>
    <row r="240" spans="1:9" ht="15" x14ac:dyDescent="0.25">
      <c r="A240" s="18" t="s">
        <v>81</v>
      </c>
      <c r="B240" s="18" t="s">
        <v>14</v>
      </c>
      <c r="C240" s="18" t="s">
        <v>221</v>
      </c>
      <c r="D240" s="15">
        <v>203491</v>
      </c>
      <c r="E240" s="16"/>
      <c r="F240"/>
      <c r="G240"/>
      <c r="H240"/>
      <c r="I240"/>
    </row>
    <row r="241" spans="1:9" ht="15" x14ac:dyDescent="0.25">
      <c r="A241" s="18" t="s">
        <v>81</v>
      </c>
      <c r="B241" s="18" t="s">
        <v>14</v>
      </c>
      <c r="C241" s="18" t="s">
        <v>222</v>
      </c>
      <c r="D241" s="15">
        <v>259023</v>
      </c>
      <c r="E241" s="16"/>
      <c r="F241"/>
      <c r="G241"/>
      <c r="H241"/>
      <c r="I241"/>
    </row>
    <row r="242" spans="1:9" ht="15" x14ac:dyDescent="0.25">
      <c r="A242" s="18" t="s">
        <v>81</v>
      </c>
      <c r="B242" s="18" t="s">
        <v>14</v>
      </c>
      <c r="C242" s="18" t="s">
        <v>212</v>
      </c>
      <c r="D242" s="15">
        <v>322360</v>
      </c>
      <c r="E242" s="16">
        <v>6591349</v>
      </c>
      <c r="F242"/>
      <c r="G242"/>
      <c r="H242"/>
      <c r="I242"/>
    </row>
    <row r="243" spans="1:9" ht="15" x14ac:dyDescent="0.25">
      <c r="A243" s="18" t="s">
        <v>81</v>
      </c>
      <c r="B243" s="18" t="s">
        <v>14</v>
      </c>
      <c r="C243" s="18" t="s">
        <v>213</v>
      </c>
      <c r="D243" s="15">
        <v>387508</v>
      </c>
      <c r="E243" s="16">
        <v>8338198</v>
      </c>
      <c r="F243"/>
      <c r="G243"/>
      <c r="H243"/>
      <c r="I243"/>
    </row>
    <row r="244" spans="1:9" ht="15" x14ac:dyDescent="0.25">
      <c r="A244" s="18" t="s">
        <v>82</v>
      </c>
      <c r="B244" s="18" t="s">
        <v>22</v>
      </c>
      <c r="C244" s="18" t="s">
        <v>221</v>
      </c>
      <c r="D244" s="15">
        <v>20508304</v>
      </c>
      <c r="E244" s="16"/>
      <c r="F244"/>
      <c r="G244"/>
      <c r="H244"/>
      <c r="I244"/>
    </row>
    <row r="245" spans="1:9" ht="15" x14ac:dyDescent="0.25">
      <c r="A245" s="18" t="s">
        <v>82</v>
      </c>
      <c r="B245" s="18" t="s">
        <v>22</v>
      </c>
      <c r="C245" s="18" t="s">
        <v>222</v>
      </c>
      <c r="D245" s="15">
        <v>21805677</v>
      </c>
      <c r="E245" s="16"/>
      <c r="F245"/>
      <c r="G245"/>
      <c r="H245"/>
      <c r="I245"/>
    </row>
    <row r="246" spans="1:9" ht="15" x14ac:dyDescent="0.25">
      <c r="A246" s="18" t="s">
        <v>82</v>
      </c>
      <c r="B246" s="18" t="s">
        <v>22</v>
      </c>
      <c r="C246" s="18" t="s">
        <v>212</v>
      </c>
      <c r="D246" s="15">
        <v>23096645</v>
      </c>
      <c r="E246" s="16">
        <v>585806365</v>
      </c>
      <c r="F246"/>
      <c r="G246"/>
      <c r="H246"/>
      <c r="I246"/>
    </row>
    <row r="247" spans="1:9" ht="15" x14ac:dyDescent="0.25">
      <c r="A247" s="18" t="s">
        <v>82</v>
      </c>
      <c r="B247" s="18" t="s">
        <v>22</v>
      </c>
      <c r="C247" s="18" t="s">
        <v>213</v>
      </c>
      <c r="D247" s="15">
        <v>23714793</v>
      </c>
      <c r="E247" s="16">
        <v>577074210</v>
      </c>
      <c r="F247"/>
      <c r="G247"/>
      <c r="H247"/>
      <c r="I247"/>
    </row>
    <row r="248" spans="1:9" ht="15" x14ac:dyDescent="0.25">
      <c r="A248" s="18" t="s">
        <v>83</v>
      </c>
      <c r="B248" s="18" t="s">
        <v>12</v>
      </c>
      <c r="C248" s="18" t="s">
        <v>221</v>
      </c>
      <c r="D248" s="15">
        <v>29802</v>
      </c>
      <c r="E248" s="16"/>
      <c r="F248"/>
      <c r="G248"/>
      <c r="H248"/>
      <c r="I248"/>
    </row>
    <row r="249" spans="1:9" ht="15" x14ac:dyDescent="0.25">
      <c r="A249" s="18" t="s">
        <v>83</v>
      </c>
      <c r="B249" s="18" t="s">
        <v>12</v>
      </c>
      <c r="C249" s="18" t="s">
        <v>222</v>
      </c>
      <c r="D249" s="15">
        <v>48140</v>
      </c>
      <c r="E249" s="16"/>
      <c r="F249"/>
      <c r="G249"/>
      <c r="H249"/>
      <c r="I249"/>
    </row>
    <row r="250" spans="1:9" ht="15" x14ac:dyDescent="0.25">
      <c r="A250" s="18" t="s">
        <v>83</v>
      </c>
      <c r="B250" s="18" t="s">
        <v>12</v>
      </c>
      <c r="C250" s="18" t="s">
        <v>212</v>
      </c>
      <c r="D250" s="15">
        <v>45710</v>
      </c>
      <c r="E250" s="16"/>
      <c r="F250"/>
      <c r="G250"/>
      <c r="H250"/>
      <c r="I250"/>
    </row>
    <row r="251" spans="1:9" ht="15" x14ac:dyDescent="0.25">
      <c r="A251" s="18" t="s">
        <v>83</v>
      </c>
      <c r="B251" s="18" t="s">
        <v>12</v>
      </c>
      <c r="C251" s="18" t="s">
        <v>213</v>
      </c>
      <c r="D251" s="15">
        <v>64603</v>
      </c>
      <c r="E251" s="16">
        <v>1010226</v>
      </c>
      <c r="F251"/>
      <c r="G251"/>
      <c r="H251"/>
      <c r="I251"/>
    </row>
    <row r="252" spans="1:9" ht="15" x14ac:dyDescent="0.25">
      <c r="A252" s="18" t="s">
        <v>84</v>
      </c>
      <c r="B252" s="18" t="s">
        <v>30</v>
      </c>
      <c r="C252" s="18" t="s">
        <v>221</v>
      </c>
      <c r="D252" s="15">
        <v>5308</v>
      </c>
      <c r="E252" s="16"/>
      <c r="F252"/>
      <c r="G252"/>
      <c r="H252"/>
      <c r="I252"/>
    </row>
    <row r="253" spans="1:9" ht="15" x14ac:dyDescent="0.25">
      <c r="A253" s="18" t="s">
        <v>84</v>
      </c>
      <c r="B253" s="18" t="s">
        <v>30</v>
      </c>
      <c r="C253" s="18" t="s">
        <v>222</v>
      </c>
      <c r="D253" s="15">
        <v>13341</v>
      </c>
      <c r="E253" s="16"/>
      <c r="F253"/>
      <c r="G253"/>
      <c r="H253"/>
      <c r="I253"/>
    </row>
    <row r="254" spans="1:9" ht="15" x14ac:dyDescent="0.25">
      <c r="A254" s="18" t="s">
        <v>84</v>
      </c>
      <c r="B254" s="18" t="s">
        <v>30</v>
      </c>
      <c r="C254" s="18" t="s">
        <v>212</v>
      </c>
      <c r="D254" s="15">
        <v>10045</v>
      </c>
      <c r="E254" s="16">
        <v>129365</v>
      </c>
      <c r="F254"/>
      <c r="G254"/>
      <c r="H254"/>
      <c r="I254"/>
    </row>
    <row r="255" spans="1:9" ht="15" x14ac:dyDescent="0.25">
      <c r="A255" s="18" t="s">
        <v>84</v>
      </c>
      <c r="B255" s="18" t="s">
        <v>30</v>
      </c>
      <c r="C255" s="18" t="s">
        <v>213</v>
      </c>
      <c r="D255" s="15">
        <v>17577</v>
      </c>
      <c r="E255" s="16">
        <v>256688</v>
      </c>
      <c r="F255"/>
      <c r="G255"/>
      <c r="H255"/>
      <c r="I255"/>
    </row>
    <row r="256" spans="1:9" ht="15" x14ac:dyDescent="0.25">
      <c r="A256" s="18" t="s">
        <v>85</v>
      </c>
      <c r="B256" s="18" t="s">
        <v>14</v>
      </c>
      <c r="C256" s="18" t="s">
        <v>221</v>
      </c>
      <c r="D256" s="15">
        <v>991265</v>
      </c>
      <c r="E256" s="16"/>
      <c r="F256"/>
      <c r="G256"/>
      <c r="H256"/>
      <c r="I256"/>
    </row>
    <row r="257" spans="1:9" ht="15" x14ac:dyDescent="0.25">
      <c r="A257" s="18" t="s">
        <v>85</v>
      </c>
      <c r="B257" s="18" t="s">
        <v>14</v>
      </c>
      <c r="C257" s="18" t="s">
        <v>222</v>
      </c>
      <c r="D257" s="15">
        <v>1032069</v>
      </c>
      <c r="E257" s="16"/>
      <c r="F257"/>
      <c r="G257"/>
      <c r="H257"/>
      <c r="I257"/>
    </row>
    <row r="258" spans="1:9" ht="15" x14ac:dyDescent="0.25">
      <c r="A258" s="18" t="s">
        <v>85</v>
      </c>
      <c r="B258" s="18" t="s">
        <v>14</v>
      </c>
      <c r="C258" s="18" t="s">
        <v>212</v>
      </c>
      <c r="D258" s="15">
        <v>1135022</v>
      </c>
      <c r="E258" s="16">
        <v>18192542</v>
      </c>
      <c r="F258"/>
      <c r="G258"/>
      <c r="H258"/>
      <c r="I258"/>
    </row>
    <row r="259" spans="1:9" ht="15" x14ac:dyDescent="0.25">
      <c r="A259" s="18" t="s">
        <v>85</v>
      </c>
      <c r="B259" s="18" t="s">
        <v>14</v>
      </c>
      <c r="C259" s="18" t="s">
        <v>213</v>
      </c>
      <c r="D259" s="15">
        <v>1007221</v>
      </c>
      <c r="E259" s="16">
        <v>16550820</v>
      </c>
      <c r="F259"/>
      <c r="G259"/>
      <c r="H259"/>
      <c r="I259"/>
    </row>
    <row r="260" spans="1:9" ht="15" x14ac:dyDescent="0.25">
      <c r="A260" s="18" t="s">
        <v>86</v>
      </c>
      <c r="B260" s="18" t="s">
        <v>12</v>
      </c>
      <c r="C260" s="18" t="s">
        <v>221</v>
      </c>
      <c r="D260" s="15">
        <v>177053</v>
      </c>
      <c r="E260" s="16"/>
      <c r="F260"/>
      <c r="G260"/>
      <c r="H260"/>
      <c r="I260"/>
    </row>
    <row r="261" spans="1:9" ht="15" x14ac:dyDescent="0.25">
      <c r="A261" s="18" t="s">
        <v>86</v>
      </c>
      <c r="B261" s="18" t="s">
        <v>12</v>
      </c>
      <c r="C261" s="18" t="s">
        <v>222</v>
      </c>
      <c r="D261" s="15">
        <v>128238</v>
      </c>
      <c r="E261" s="16"/>
      <c r="F261"/>
      <c r="G261"/>
      <c r="H261"/>
      <c r="I261"/>
    </row>
    <row r="262" spans="1:9" ht="15" x14ac:dyDescent="0.25">
      <c r="A262" s="18" t="s">
        <v>86</v>
      </c>
      <c r="B262" s="18" t="s">
        <v>12</v>
      </c>
      <c r="C262" s="18" t="s">
        <v>212</v>
      </c>
      <c r="D262" s="15">
        <v>115766</v>
      </c>
      <c r="E262" s="16"/>
      <c r="F262"/>
      <c r="G262"/>
      <c r="H262"/>
      <c r="I262"/>
    </row>
    <row r="263" spans="1:9" ht="15" x14ac:dyDescent="0.25">
      <c r="A263" s="18" t="s">
        <v>86</v>
      </c>
      <c r="B263" s="18" t="s">
        <v>12</v>
      </c>
      <c r="C263" s="18" t="s">
        <v>213</v>
      </c>
      <c r="D263" s="15">
        <v>133494</v>
      </c>
      <c r="E263" s="16">
        <v>2332937</v>
      </c>
      <c r="F263"/>
      <c r="G263"/>
      <c r="H263"/>
      <c r="I263"/>
    </row>
    <row r="264" spans="1:9" ht="15" x14ac:dyDescent="0.25">
      <c r="A264" s="18" t="s">
        <v>87</v>
      </c>
      <c r="B264" s="18" t="s">
        <v>12</v>
      </c>
      <c r="C264" s="18" t="s">
        <v>221</v>
      </c>
      <c r="D264" s="15">
        <v>6</v>
      </c>
      <c r="E264" s="16"/>
      <c r="F264"/>
      <c r="G264"/>
      <c r="H264"/>
      <c r="I264"/>
    </row>
    <row r="265" spans="1:9" ht="15" x14ac:dyDescent="0.25">
      <c r="A265" s="18" t="s">
        <v>87</v>
      </c>
      <c r="B265" s="18" t="s">
        <v>12</v>
      </c>
      <c r="C265" s="18" t="s">
        <v>222</v>
      </c>
      <c r="D265" s="15">
        <v>1386</v>
      </c>
      <c r="E265" s="16"/>
      <c r="F265"/>
      <c r="G265"/>
      <c r="H265"/>
      <c r="I265"/>
    </row>
    <row r="266" spans="1:9" ht="15" x14ac:dyDescent="0.25">
      <c r="A266" s="18" t="s">
        <v>88</v>
      </c>
      <c r="B266" s="18" t="s">
        <v>10</v>
      </c>
      <c r="C266" s="18" t="s">
        <v>221</v>
      </c>
      <c r="D266" s="15">
        <v>42651</v>
      </c>
      <c r="E266" s="16"/>
      <c r="F266"/>
      <c r="G266"/>
      <c r="H266"/>
      <c r="I266"/>
    </row>
    <row r="267" spans="1:9" ht="15" x14ac:dyDescent="0.25">
      <c r="A267" s="18" t="s">
        <v>88</v>
      </c>
      <c r="B267" s="18" t="s">
        <v>10</v>
      </c>
      <c r="C267" s="18" t="s">
        <v>222</v>
      </c>
      <c r="D267" s="15">
        <v>52199</v>
      </c>
      <c r="E267" s="16"/>
      <c r="F267"/>
      <c r="G267"/>
      <c r="H267"/>
      <c r="I267"/>
    </row>
    <row r="268" spans="1:9" ht="15" x14ac:dyDescent="0.25">
      <c r="A268" s="18" t="s">
        <v>88</v>
      </c>
      <c r="B268" s="18" t="s">
        <v>10</v>
      </c>
      <c r="C268" s="18" t="s">
        <v>212</v>
      </c>
      <c r="D268" s="15">
        <v>29999</v>
      </c>
      <c r="E268" s="16">
        <v>698516</v>
      </c>
      <c r="F268"/>
      <c r="G268"/>
      <c r="H268"/>
      <c r="I268"/>
    </row>
    <row r="269" spans="1:9" ht="15" x14ac:dyDescent="0.25">
      <c r="A269" s="18" t="s">
        <v>88</v>
      </c>
      <c r="B269" s="18" t="s">
        <v>10</v>
      </c>
      <c r="C269" s="18" t="s">
        <v>213</v>
      </c>
      <c r="D269" s="15">
        <v>36989</v>
      </c>
      <c r="E269" s="16">
        <v>973105</v>
      </c>
      <c r="F269"/>
      <c r="G269"/>
      <c r="H269"/>
      <c r="I269"/>
    </row>
    <row r="270" spans="1:9" ht="15" x14ac:dyDescent="0.25">
      <c r="A270" s="18" t="s">
        <v>89</v>
      </c>
      <c r="B270" s="18" t="s">
        <v>12</v>
      </c>
      <c r="C270" s="18" t="s">
        <v>221</v>
      </c>
      <c r="D270" s="15">
        <v>148062</v>
      </c>
      <c r="E270" s="16"/>
      <c r="F270"/>
      <c r="G270"/>
      <c r="H270"/>
      <c r="I270"/>
    </row>
    <row r="271" spans="1:9" ht="15" x14ac:dyDescent="0.25">
      <c r="A271" s="18" t="s">
        <v>89</v>
      </c>
      <c r="B271" s="18" t="s">
        <v>12</v>
      </c>
      <c r="C271" s="18" t="s">
        <v>222</v>
      </c>
      <c r="D271" s="15">
        <v>83613</v>
      </c>
      <c r="E271" s="16"/>
      <c r="F271"/>
      <c r="G271"/>
      <c r="H271"/>
      <c r="I271"/>
    </row>
    <row r="272" spans="1:9" ht="15" x14ac:dyDescent="0.25">
      <c r="A272" s="18" t="s">
        <v>89</v>
      </c>
      <c r="B272" s="18" t="s">
        <v>12</v>
      </c>
      <c r="C272" s="18" t="s">
        <v>212</v>
      </c>
      <c r="D272" s="15">
        <v>108891</v>
      </c>
      <c r="E272" s="16"/>
      <c r="F272"/>
      <c r="G272"/>
      <c r="H272"/>
      <c r="I272"/>
    </row>
    <row r="273" spans="1:9" ht="15" x14ac:dyDescent="0.25">
      <c r="A273" s="18" t="s">
        <v>89</v>
      </c>
      <c r="B273" s="18" t="s">
        <v>12</v>
      </c>
      <c r="C273" s="18" t="s">
        <v>213</v>
      </c>
      <c r="D273" s="15">
        <v>74796</v>
      </c>
      <c r="E273" s="16">
        <v>2059062</v>
      </c>
      <c r="F273"/>
      <c r="G273"/>
      <c r="H273"/>
      <c r="I273"/>
    </row>
    <row r="274" spans="1:9" ht="15" x14ac:dyDescent="0.25">
      <c r="A274" s="18" t="s">
        <v>90</v>
      </c>
      <c r="B274" s="18" t="s">
        <v>14</v>
      </c>
      <c r="C274" s="18" t="s">
        <v>221</v>
      </c>
      <c r="D274" s="15">
        <v>10006</v>
      </c>
      <c r="E274" s="16"/>
      <c r="F274"/>
      <c r="G274"/>
      <c r="H274"/>
      <c r="I274"/>
    </row>
    <row r="275" spans="1:9" ht="15" x14ac:dyDescent="0.25">
      <c r="A275" s="18" t="s">
        <v>90</v>
      </c>
      <c r="B275" s="18" t="s">
        <v>14</v>
      </c>
      <c r="C275" s="18" t="s">
        <v>222</v>
      </c>
      <c r="D275" s="15">
        <v>10428</v>
      </c>
      <c r="E275" s="16"/>
      <c r="F275"/>
      <c r="G275"/>
      <c r="H275"/>
      <c r="I275"/>
    </row>
    <row r="276" spans="1:9" ht="15" x14ac:dyDescent="0.25">
      <c r="A276" s="18" t="s">
        <v>90</v>
      </c>
      <c r="B276" s="18" t="s">
        <v>14</v>
      </c>
      <c r="C276" s="18" t="s">
        <v>212</v>
      </c>
      <c r="D276" s="15">
        <v>7836</v>
      </c>
      <c r="E276" s="16">
        <v>204083</v>
      </c>
      <c r="F276"/>
      <c r="G276"/>
      <c r="H276"/>
      <c r="I276"/>
    </row>
    <row r="277" spans="1:9" ht="15" x14ac:dyDescent="0.25">
      <c r="A277" s="18" t="s">
        <v>90</v>
      </c>
      <c r="B277" s="18" t="s">
        <v>14</v>
      </c>
      <c r="C277" s="18" t="s">
        <v>213</v>
      </c>
      <c r="D277" s="15">
        <v>5588</v>
      </c>
      <c r="E277" s="16">
        <v>156217</v>
      </c>
      <c r="F277"/>
      <c r="G277"/>
      <c r="H277"/>
      <c r="I277"/>
    </row>
    <row r="278" spans="1:9" ht="15" x14ac:dyDescent="0.25">
      <c r="A278" s="18" t="s">
        <v>91</v>
      </c>
      <c r="B278" s="18" t="s">
        <v>14</v>
      </c>
      <c r="C278" s="18" t="s">
        <v>221</v>
      </c>
      <c r="D278" s="15">
        <v>294740</v>
      </c>
      <c r="E278" s="16"/>
      <c r="F278"/>
      <c r="G278"/>
      <c r="H278"/>
      <c r="I278"/>
    </row>
    <row r="279" spans="1:9" ht="15" x14ac:dyDescent="0.25">
      <c r="A279" s="18" t="s">
        <v>91</v>
      </c>
      <c r="B279" s="18" t="s">
        <v>14</v>
      </c>
      <c r="C279" s="18" t="s">
        <v>222</v>
      </c>
      <c r="D279" s="15">
        <v>367953</v>
      </c>
      <c r="E279" s="16"/>
      <c r="F279"/>
      <c r="G279"/>
      <c r="H279"/>
      <c r="I279"/>
    </row>
    <row r="280" spans="1:9" ht="15" x14ac:dyDescent="0.25">
      <c r="A280" s="18" t="s">
        <v>91</v>
      </c>
      <c r="B280" s="18" t="s">
        <v>14</v>
      </c>
      <c r="C280" s="18" t="s">
        <v>212</v>
      </c>
      <c r="D280" s="15">
        <v>364909</v>
      </c>
      <c r="E280" s="16">
        <v>9476012</v>
      </c>
      <c r="F280"/>
      <c r="G280"/>
      <c r="H280"/>
      <c r="I280"/>
    </row>
    <row r="281" spans="1:9" ht="15" x14ac:dyDescent="0.25">
      <c r="A281" s="18" t="s">
        <v>91</v>
      </c>
      <c r="B281" s="18" t="s">
        <v>14</v>
      </c>
      <c r="C281" s="18" t="s">
        <v>213</v>
      </c>
      <c r="D281" s="15">
        <v>399442</v>
      </c>
      <c r="E281" s="16">
        <v>10924568</v>
      </c>
      <c r="F281"/>
      <c r="G281"/>
      <c r="H281"/>
      <c r="I281"/>
    </row>
    <row r="282" spans="1:9" ht="15" x14ac:dyDescent="0.25">
      <c r="A282" s="18" t="s">
        <v>92</v>
      </c>
      <c r="B282" s="18" t="s">
        <v>22</v>
      </c>
      <c r="C282" s="18" t="s">
        <v>221</v>
      </c>
      <c r="D282" s="15">
        <v>1884</v>
      </c>
      <c r="E282" s="16"/>
      <c r="F282"/>
      <c r="G282"/>
      <c r="H282"/>
      <c r="I282"/>
    </row>
    <row r="283" spans="1:9" ht="15" x14ac:dyDescent="0.25">
      <c r="A283" s="18" t="s">
        <v>92</v>
      </c>
      <c r="B283" s="18" t="s">
        <v>22</v>
      </c>
      <c r="C283" s="18" t="s">
        <v>222</v>
      </c>
      <c r="D283" s="15">
        <v>903</v>
      </c>
      <c r="E283" s="16"/>
      <c r="F283"/>
      <c r="G283"/>
      <c r="H283"/>
      <c r="I283"/>
    </row>
    <row r="284" spans="1:9" ht="15" x14ac:dyDescent="0.25">
      <c r="A284" s="18" t="s">
        <v>92</v>
      </c>
      <c r="B284" s="18" t="s">
        <v>22</v>
      </c>
      <c r="C284" s="18" t="s">
        <v>212</v>
      </c>
      <c r="D284" s="15">
        <v>735</v>
      </c>
      <c r="E284" s="16">
        <v>22170</v>
      </c>
      <c r="F284"/>
      <c r="G284"/>
      <c r="H284"/>
      <c r="I284"/>
    </row>
    <row r="285" spans="1:9" ht="15" x14ac:dyDescent="0.25">
      <c r="A285" s="18" t="s">
        <v>92</v>
      </c>
      <c r="B285" s="18" t="s">
        <v>22</v>
      </c>
      <c r="C285" s="18" t="s">
        <v>213</v>
      </c>
      <c r="D285" s="15">
        <v>3225</v>
      </c>
      <c r="E285" s="16">
        <v>86001</v>
      </c>
      <c r="F285"/>
      <c r="G285"/>
      <c r="H285"/>
      <c r="I285"/>
    </row>
    <row r="286" spans="1:9" ht="15" x14ac:dyDescent="0.25">
      <c r="A286" s="18" t="s">
        <v>93</v>
      </c>
      <c r="B286" s="18" t="s">
        <v>22</v>
      </c>
      <c r="C286" s="18" t="s">
        <v>221</v>
      </c>
      <c r="D286" s="15">
        <v>1017</v>
      </c>
      <c r="E286" s="16"/>
      <c r="F286"/>
      <c r="G286"/>
      <c r="H286"/>
      <c r="I286"/>
    </row>
    <row r="287" spans="1:9" ht="15" x14ac:dyDescent="0.25">
      <c r="A287" s="18" t="s">
        <v>93</v>
      </c>
      <c r="B287" s="18" t="s">
        <v>22</v>
      </c>
      <c r="C287" s="18" t="s">
        <v>222</v>
      </c>
      <c r="D287" s="15">
        <v>156</v>
      </c>
      <c r="E287" s="16"/>
      <c r="F287"/>
      <c r="G287"/>
      <c r="H287"/>
      <c r="I287"/>
    </row>
    <row r="288" spans="1:9" ht="15" x14ac:dyDescent="0.25">
      <c r="A288" s="18" t="s">
        <v>93</v>
      </c>
      <c r="B288" s="18" t="s">
        <v>22</v>
      </c>
      <c r="C288" s="18" t="s">
        <v>212</v>
      </c>
      <c r="D288" s="15">
        <v>625</v>
      </c>
      <c r="E288" s="16">
        <v>25675</v>
      </c>
      <c r="F288"/>
      <c r="G288"/>
      <c r="H288"/>
      <c r="I288"/>
    </row>
    <row r="289" spans="1:9" ht="15" x14ac:dyDescent="0.25">
      <c r="A289" s="18" t="s">
        <v>93</v>
      </c>
      <c r="B289" s="18" t="s">
        <v>22</v>
      </c>
      <c r="C289" s="18" t="s">
        <v>213</v>
      </c>
      <c r="D289" s="15">
        <v>544</v>
      </c>
      <c r="E289" s="16">
        <v>21031</v>
      </c>
      <c r="F289"/>
      <c r="G289"/>
      <c r="H289"/>
      <c r="I289"/>
    </row>
    <row r="290" spans="1:9" ht="15" x14ac:dyDescent="0.25">
      <c r="A290" s="18" t="s">
        <v>94</v>
      </c>
      <c r="B290" s="18" t="s">
        <v>30</v>
      </c>
      <c r="C290" s="18" t="s">
        <v>221</v>
      </c>
      <c r="D290" s="15">
        <v>300</v>
      </c>
      <c r="E290" s="16"/>
      <c r="F290"/>
      <c r="G290"/>
      <c r="H290"/>
      <c r="I290"/>
    </row>
    <row r="291" spans="1:9" ht="15" x14ac:dyDescent="0.25">
      <c r="A291" s="18" t="s">
        <v>94</v>
      </c>
      <c r="B291" s="18" t="s">
        <v>30</v>
      </c>
      <c r="C291" s="18" t="s">
        <v>222</v>
      </c>
      <c r="D291" s="15">
        <v>548</v>
      </c>
      <c r="E291" s="16"/>
      <c r="F291"/>
      <c r="G291"/>
      <c r="H291"/>
      <c r="I291"/>
    </row>
    <row r="292" spans="1:9" ht="15" x14ac:dyDescent="0.25">
      <c r="A292" s="18" t="s">
        <v>95</v>
      </c>
      <c r="B292" s="18" t="s">
        <v>22</v>
      </c>
      <c r="C292" s="18" t="s">
        <v>221</v>
      </c>
      <c r="D292" s="15">
        <v>8076</v>
      </c>
      <c r="E292" s="16"/>
      <c r="F292"/>
      <c r="G292"/>
      <c r="H292"/>
      <c r="I292"/>
    </row>
    <row r="293" spans="1:9" ht="15" x14ac:dyDescent="0.25">
      <c r="A293" s="18" t="s">
        <v>95</v>
      </c>
      <c r="B293" s="18" t="s">
        <v>22</v>
      </c>
      <c r="C293" s="18" t="s">
        <v>222</v>
      </c>
      <c r="D293" s="15">
        <v>10906</v>
      </c>
      <c r="E293" s="16"/>
      <c r="F293"/>
      <c r="G293"/>
      <c r="H293"/>
      <c r="I293"/>
    </row>
    <row r="294" spans="1:9" ht="15" x14ac:dyDescent="0.25">
      <c r="A294" s="18" t="s">
        <v>95</v>
      </c>
      <c r="B294" s="18" t="s">
        <v>22</v>
      </c>
      <c r="C294" s="18" t="s">
        <v>212</v>
      </c>
      <c r="D294" s="15">
        <v>3587</v>
      </c>
      <c r="E294" s="16">
        <v>88320</v>
      </c>
      <c r="F294"/>
      <c r="G294"/>
      <c r="H294"/>
      <c r="I294"/>
    </row>
    <row r="295" spans="1:9" ht="15" x14ac:dyDescent="0.25">
      <c r="A295" s="18" t="s">
        <v>95</v>
      </c>
      <c r="B295" s="18" t="s">
        <v>22</v>
      </c>
      <c r="C295" s="18" t="s">
        <v>213</v>
      </c>
      <c r="D295" s="15">
        <v>12471</v>
      </c>
      <c r="E295" s="16">
        <v>307188</v>
      </c>
      <c r="F295"/>
      <c r="G295"/>
      <c r="H295"/>
      <c r="I295"/>
    </row>
    <row r="296" spans="1:9" ht="15" x14ac:dyDescent="0.25">
      <c r="A296" s="18" t="s">
        <v>96</v>
      </c>
      <c r="B296" s="18" t="s">
        <v>14</v>
      </c>
      <c r="C296" s="18" t="s">
        <v>221</v>
      </c>
      <c r="D296" s="15">
        <v>18413</v>
      </c>
      <c r="E296" s="16"/>
      <c r="F296"/>
      <c r="G296"/>
      <c r="H296"/>
      <c r="I296"/>
    </row>
    <row r="297" spans="1:9" ht="15" x14ac:dyDescent="0.25">
      <c r="A297" s="18" t="s">
        <v>96</v>
      </c>
      <c r="B297" s="18" t="s">
        <v>14</v>
      </c>
      <c r="C297" s="18" t="s">
        <v>222</v>
      </c>
      <c r="D297" s="15">
        <v>13531</v>
      </c>
      <c r="E297" s="16"/>
      <c r="F297"/>
      <c r="G297"/>
      <c r="H297"/>
      <c r="I297"/>
    </row>
    <row r="298" spans="1:9" ht="15" x14ac:dyDescent="0.25">
      <c r="A298" s="18" t="s">
        <v>96</v>
      </c>
      <c r="B298" s="18" t="s">
        <v>14</v>
      </c>
      <c r="C298" s="18" t="s">
        <v>212</v>
      </c>
      <c r="D298" s="15">
        <v>9145</v>
      </c>
      <c r="E298" s="16">
        <v>145562</v>
      </c>
      <c r="F298"/>
      <c r="G298"/>
      <c r="H298"/>
      <c r="I298"/>
    </row>
    <row r="299" spans="1:9" ht="15" x14ac:dyDescent="0.25">
      <c r="A299" s="18" t="s">
        <v>96</v>
      </c>
      <c r="B299" s="18" t="s">
        <v>14</v>
      </c>
      <c r="C299" s="18" t="s">
        <v>213</v>
      </c>
      <c r="D299" s="15">
        <v>7855</v>
      </c>
      <c r="E299" s="16">
        <v>133057</v>
      </c>
      <c r="F299"/>
      <c r="G299"/>
      <c r="H299"/>
      <c r="I299"/>
    </row>
    <row r="300" spans="1:9" ht="15" x14ac:dyDescent="0.25">
      <c r="A300" s="18" t="s">
        <v>97</v>
      </c>
      <c r="B300" s="18" t="s">
        <v>12</v>
      </c>
      <c r="C300" s="18" t="s">
        <v>221</v>
      </c>
      <c r="D300" s="15">
        <v>7578</v>
      </c>
      <c r="E300" s="16"/>
      <c r="F300"/>
      <c r="G300"/>
      <c r="H300"/>
      <c r="I300"/>
    </row>
    <row r="301" spans="1:9" ht="15" x14ac:dyDescent="0.25">
      <c r="A301" s="18" t="s">
        <v>97</v>
      </c>
      <c r="B301" s="18" t="s">
        <v>12</v>
      </c>
      <c r="C301" s="18" t="s">
        <v>222</v>
      </c>
      <c r="D301" s="15">
        <v>8992</v>
      </c>
      <c r="E301" s="16"/>
      <c r="F301"/>
      <c r="G301"/>
      <c r="H301"/>
      <c r="I301"/>
    </row>
    <row r="302" spans="1:9" ht="15" x14ac:dyDescent="0.25">
      <c r="A302" s="18" t="s">
        <v>97</v>
      </c>
      <c r="B302" s="18" t="s">
        <v>12</v>
      </c>
      <c r="C302" s="18" t="s">
        <v>212</v>
      </c>
      <c r="D302" s="15">
        <v>11736</v>
      </c>
      <c r="E302" s="16"/>
      <c r="F302"/>
      <c r="G302"/>
      <c r="H302"/>
      <c r="I302"/>
    </row>
    <row r="303" spans="1:9" ht="15" x14ac:dyDescent="0.25">
      <c r="A303" s="18" t="s">
        <v>97</v>
      </c>
      <c r="B303" s="18" t="s">
        <v>12</v>
      </c>
      <c r="C303" s="18" t="s">
        <v>213</v>
      </c>
      <c r="D303" s="15">
        <v>13187</v>
      </c>
      <c r="E303" s="16">
        <v>346772</v>
      </c>
      <c r="F303"/>
      <c r="G303"/>
      <c r="H303"/>
      <c r="I303"/>
    </row>
    <row r="304" spans="1:9" ht="15" x14ac:dyDescent="0.25">
      <c r="A304" s="18" t="s">
        <v>98</v>
      </c>
      <c r="B304" s="18" t="s">
        <v>12</v>
      </c>
      <c r="C304" s="18" t="s">
        <v>221</v>
      </c>
      <c r="D304" s="15">
        <v>0</v>
      </c>
      <c r="E304" s="16"/>
      <c r="F304"/>
      <c r="G304"/>
      <c r="H304"/>
      <c r="I304"/>
    </row>
    <row r="305" spans="1:9" ht="15" x14ac:dyDescent="0.25">
      <c r="A305" s="18" t="s">
        <v>98</v>
      </c>
      <c r="B305" s="18" t="s">
        <v>12</v>
      </c>
      <c r="C305" s="18" t="s">
        <v>222</v>
      </c>
      <c r="D305" s="15">
        <v>720</v>
      </c>
      <c r="E305" s="16"/>
      <c r="F305"/>
      <c r="G305"/>
      <c r="H305"/>
      <c r="I305"/>
    </row>
    <row r="306" spans="1:9" ht="15" x14ac:dyDescent="0.25">
      <c r="A306" s="18" t="s">
        <v>99</v>
      </c>
      <c r="B306" s="18" t="s">
        <v>12</v>
      </c>
      <c r="C306" s="18" t="s">
        <v>221</v>
      </c>
      <c r="D306" s="15">
        <v>39833</v>
      </c>
      <c r="E306" s="16"/>
      <c r="F306"/>
      <c r="G306"/>
      <c r="H306"/>
      <c r="I306"/>
    </row>
    <row r="307" spans="1:9" ht="15" x14ac:dyDescent="0.25">
      <c r="A307" s="18" t="s">
        <v>99</v>
      </c>
      <c r="B307" s="18" t="s">
        <v>12</v>
      </c>
      <c r="C307" s="18" t="s">
        <v>222</v>
      </c>
      <c r="D307" s="15">
        <v>47936</v>
      </c>
      <c r="E307" s="16"/>
      <c r="F307"/>
      <c r="G307"/>
      <c r="H307"/>
      <c r="I307"/>
    </row>
    <row r="308" spans="1:9" ht="15" x14ac:dyDescent="0.25">
      <c r="A308" s="18" t="s">
        <v>99</v>
      </c>
      <c r="B308" s="18" t="s">
        <v>12</v>
      </c>
      <c r="C308" s="18" t="s">
        <v>212</v>
      </c>
      <c r="D308" s="15">
        <v>35026</v>
      </c>
      <c r="E308" s="16"/>
      <c r="F308"/>
      <c r="G308"/>
      <c r="H308"/>
      <c r="I308"/>
    </row>
    <row r="309" spans="1:9" ht="15" x14ac:dyDescent="0.25">
      <c r="A309" s="18" t="s">
        <v>99</v>
      </c>
      <c r="B309" s="18" t="s">
        <v>12</v>
      </c>
      <c r="C309" s="18" t="s">
        <v>213</v>
      </c>
      <c r="D309" s="15">
        <v>35882</v>
      </c>
      <c r="E309" s="16">
        <v>929721</v>
      </c>
      <c r="F309"/>
      <c r="G309"/>
      <c r="H309"/>
      <c r="I309"/>
    </row>
    <row r="310" spans="1:9" ht="15" x14ac:dyDescent="0.25">
      <c r="A310" s="18" t="s">
        <v>100</v>
      </c>
      <c r="B310" s="18" t="s">
        <v>22</v>
      </c>
      <c r="C310" s="18" t="s">
        <v>221</v>
      </c>
      <c r="D310" s="15">
        <v>0</v>
      </c>
      <c r="E310" s="16"/>
      <c r="F310"/>
      <c r="G310"/>
      <c r="H310"/>
      <c r="I310"/>
    </row>
    <row r="311" spans="1:9" ht="15" x14ac:dyDescent="0.25">
      <c r="A311" s="18" t="s">
        <v>100</v>
      </c>
      <c r="B311" s="18" t="s">
        <v>22</v>
      </c>
      <c r="C311" s="18" t="s">
        <v>222</v>
      </c>
      <c r="D311" s="15">
        <v>600</v>
      </c>
      <c r="E311" s="16"/>
      <c r="F311"/>
      <c r="G311"/>
      <c r="H311"/>
      <c r="I311"/>
    </row>
    <row r="312" spans="1:9" ht="15" x14ac:dyDescent="0.25">
      <c r="A312" s="18" t="s">
        <v>101</v>
      </c>
      <c r="B312" s="18" t="s">
        <v>22</v>
      </c>
      <c r="C312" s="18" t="s">
        <v>221</v>
      </c>
      <c r="D312" s="15">
        <v>16921</v>
      </c>
      <c r="E312" s="16"/>
      <c r="F312"/>
      <c r="G312"/>
      <c r="H312"/>
      <c r="I312"/>
    </row>
    <row r="313" spans="1:9" ht="15" x14ac:dyDescent="0.25">
      <c r="A313" s="18" t="s">
        <v>101</v>
      </c>
      <c r="B313" s="18" t="s">
        <v>22</v>
      </c>
      <c r="C313" s="18" t="s">
        <v>222</v>
      </c>
      <c r="D313" s="15">
        <v>17613</v>
      </c>
      <c r="E313" s="16"/>
      <c r="F313"/>
      <c r="G313"/>
      <c r="H313"/>
      <c r="I313"/>
    </row>
    <row r="314" spans="1:9" ht="15" x14ac:dyDescent="0.25">
      <c r="A314" s="18" t="s">
        <v>101</v>
      </c>
      <c r="B314" s="18" t="s">
        <v>22</v>
      </c>
      <c r="C314" s="18" t="s">
        <v>212</v>
      </c>
      <c r="D314" s="15">
        <v>16399</v>
      </c>
      <c r="E314" s="16">
        <v>369019</v>
      </c>
      <c r="F314"/>
      <c r="G314"/>
      <c r="H314"/>
      <c r="I314"/>
    </row>
    <row r="315" spans="1:9" ht="15" x14ac:dyDescent="0.25">
      <c r="A315" s="18" t="s">
        <v>101</v>
      </c>
      <c r="B315" s="18" t="s">
        <v>22</v>
      </c>
      <c r="C315" s="18" t="s">
        <v>213</v>
      </c>
      <c r="D315" s="15">
        <v>11814</v>
      </c>
      <c r="E315" s="16">
        <v>268180</v>
      </c>
      <c r="F315"/>
      <c r="G315"/>
      <c r="H315"/>
      <c r="I315"/>
    </row>
    <row r="316" spans="1:9" ht="15" x14ac:dyDescent="0.25">
      <c r="A316" s="18" t="s">
        <v>102</v>
      </c>
      <c r="B316" s="18" t="s">
        <v>22</v>
      </c>
      <c r="C316" s="18" t="s">
        <v>221</v>
      </c>
      <c r="D316" s="15">
        <v>943</v>
      </c>
      <c r="E316" s="16"/>
      <c r="F316"/>
      <c r="G316"/>
      <c r="H316"/>
      <c r="I316"/>
    </row>
    <row r="317" spans="1:9" ht="15" x14ac:dyDescent="0.25">
      <c r="A317" s="18" t="s">
        <v>102</v>
      </c>
      <c r="B317" s="18" t="s">
        <v>22</v>
      </c>
      <c r="C317" s="18" t="s">
        <v>222</v>
      </c>
      <c r="D317" s="15">
        <v>1702</v>
      </c>
      <c r="E317" s="16"/>
      <c r="F317"/>
      <c r="G317"/>
      <c r="H317"/>
      <c r="I317"/>
    </row>
    <row r="318" spans="1:9" ht="15" x14ac:dyDescent="0.25">
      <c r="A318" s="18" t="s">
        <v>102</v>
      </c>
      <c r="B318" s="18" t="s">
        <v>22</v>
      </c>
      <c r="C318" s="18" t="s">
        <v>212</v>
      </c>
      <c r="D318" s="15">
        <v>1944</v>
      </c>
      <c r="E318" s="16">
        <v>48843</v>
      </c>
      <c r="F318"/>
      <c r="G318"/>
      <c r="H318"/>
      <c r="I318"/>
    </row>
    <row r="319" spans="1:9" ht="15" x14ac:dyDescent="0.25">
      <c r="A319" s="18" t="s">
        <v>102</v>
      </c>
      <c r="B319" s="18" t="s">
        <v>22</v>
      </c>
      <c r="C319" s="18" t="s">
        <v>213</v>
      </c>
      <c r="D319" s="15">
        <v>2678</v>
      </c>
      <c r="E319" s="16">
        <v>73507</v>
      </c>
      <c r="F319"/>
      <c r="G319"/>
      <c r="H319"/>
      <c r="I319"/>
    </row>
    <row r="320" spans="1:9" ht="15" x14ac:dyDescent="0.25">
      <c r="A320" s="18" t="s">
        <v>103</v>
      </c>
      <c r="B320" s="18" t="s">
        <v>10</v>
      </c>
      <c r="C320" s="18" t="s">
        <v>221</v>
      </c>
      <c r="D320" s="15">
        <v>1678110</v>
      </c>
      <c r="E320" s="16"/>
      <c r="F320"/>
      <c r="G320"/>
      <c r="H320"/>
      <c r="I320"/>
    </row>
    <row r="321" spans="1:9" ht="15" x14ac:dyDescent="0.25">
      <c r="A321" s="18" t="s">
        <v>103</v>
      </c>
      <c r="B321" s="18" t="s">
        <v>10</v>
      </c>
      <c r="C321" s="18" t="s">
        <v>222</v>
      </c>
      <c r="D321" s="15">
        <v>1692773</v>
      </c>
      <c r="E321" s="16"/>
      <c r="F321"/>
      <c r="G321"/>
      <c r="H321"/>
      <c r="I321"/>
    </row>
    <row r="322" spans="1:9" ht="15" x14ac:dyDescent="0.25">
      <c r="A322" s="18" t="s">
        <v>103</v>
      </c>
      <c r="B322" s="18" t="s">
        <v>10</v>
      </c>
      <c r="C322" s="18" t="s">
        <v>212</v>
      </c>
      <c r="D322" s="15">
        <v>1829406</v>
      </c>
      <c r="E322" s="16">
        <v>41093290</v>
      </c>
      <c r="F322"/>
      <c r="G322"/>
      <c r="H322"/>
      <c r="I322"/>
    </row>
    <row r="323" spans="1:9" ht="15" x14ac:dyDescent="0.25">
      <c r="A323" s="18" t="s">
        <v>103</v>
      </c>
      <c r="B323" s="18" t="s">
        <v>10</v>
      </c>
      <c r="C323" s="18" t="s">
        <v>213</v>
      </c>
      <c r="D323" s="15">
        <v>2049236</v>
      </c>
      <c r="E323" s="16">
        <v>46730364</v>
      </c>
      <c r="F323"/>
      <c r="G323"/>
      <c r="H323"/>
      <c r="I323"/>
    </row>
    <row r="324" spans="1:9" ht="15" x14ac:dyDescent="0.25">
      <c r="A324" s="18" t="s">
        <v>104</v>
      </c>
      <c r="B324" s="18" t="s">
        <v>14</v>
      </c>
      <c r="C324" s="18" t="s">
        <v>221</v>
      </c>
      <c r="D324" s="15">
        <v>60489</v>
      </c>
      <c r="E324" s="16"/>
      <c r="F324"/>
      <c r="G324"/>
      <c r="H324"/>
      <c r="I324"/>
    </row>
    <row r="325" spans="1:9" ht="15" x14ac:dyDescent="0.25">
      <c r="A325" s="18" t="s">
        <v>104</v>
      </c>
      <c r="B325" s="18" t="s">
        <v>14</v>
      </c>
      <c r="C325" s="18" t="s">
        <v>222</v>
      </c>
      <c r="D325" s="15">
        <v>71786</v>
      </c>
      <c r="E325" s="16"/>
      <c r="F325"/>
      <c r="G325"/>
      <c r="H325"/>
      <c r="I325"/>
    </row>
    <row r="326" spans="1:9" ht="15" x14ac:dyDescent="0.25">
      <c r="A326" s="18" t="s">
        <v>104</v>
      </c>
      <c r="B326" s="18" t="s">
        <v>14</v>
      </c>
      <c r="C326" s="18" t="s">
        <v>212</v>
      </c>
      <c r="D326" s="15">
        <v>78695</v>
      </c>
      <c r="E326" s="16">
        <v>2018748</v>
      </c>
      <c r="F326"/>
      <c r="G326"/>
      <c r="H326"/>
      <c r="I326"/>
    </row>
    <row r="327" spans="1:9" ht="15" x14ac:dyDescent="0.25">
      <c r="A327" s="18" t="s">
        <v>104</v>
      </c>
      <c r="B327" s="18" t="s">
        <v>14</v>
      </c>
      <c r="C327" s="18" t="s">
        <v>213</v>
      </c>
      <c r="D327" s="15">
        <v>97701</v>
      </c>
      <c r="E327" s="16">
        <v>2324438</v>
      </c>
      <c r="F327"/>
      <c r="G327"/>
      <c r="H327"/>
      <c r="I327"/>
    </row>
    <row r="328" spans="1:9" ht="15" x14ac:dyDescent="0.25">
      <c r="A328" s="18" t="s">
        <v>105</v>
      </c>
      <c r="B328" s="18" t="s">
        <v>14</v>
      </c>
      <c r="C328" s="18" t="s">
        <v>221</v>
      </c>
      <c r="D328" s="15">
        <v>4247</v>
      </c>
      <c r="E328" s="16"/>
      <c r="F328"/>
      <c r="G328"/>
      <c r="H328"/>
      <c r="I328"/>
    </row>
    <row r="329" spans="1:9" ht="15" x14ac:dyDescent="0.25">
      <c r="A329" s="18" t="s">
        <v>105</v>
      </c>
      <c r="B329" s="18" t="s">
        <v>14</v>
      </c>
      <c r="C329" s="18" t="s">
        <v>222</v>
      </c>
      <c r="D329" s="15">
        <v>4073</v>
      </c>
      <c r="E329" s="16"/>
      <c r="F329"/>
      <c r="G329"/>
      <c r="H329"/>
      <c r="I329"/>
    </row>
    <row r="330" spans="1:9" ht="15" x14ac:dyDescent="0.25">
      <c r="A330" s="18" t="s">
        <v>105</v>
      </c>
      <c r="B330" s="18" t="s">
        <v>14</v>
      </c>
      <c r="C330" s="18" t="s">
        <v>212</v>
      </c>
      <c r="D330" s="15">
        <v>3184</v>
      </c>
      <c r="E330" s="16">
        <v>45744</v>
      </c>
      <c r="F330"/>
      <c r="G330"/>
      <c r="H330"/>
      <c r="I330"/>
    </row>
    <row r="331" spans="1:9" ht="15" x14ac:dyDescent="0.25">
      <c r="A331" s="18" t="s">
        <v>105</v>
      </c>
      <c r="B331" s="18" t="s">
        <v>14</v>
      </c>
      <c r="C331" s="18" t="s">
        <v>213</v>
      </c>
      <c r="D331" s="15">
        <v>5181</v>
      </c>
      <c r="E331" s="16">
        <v>64356</v>
      </c>
      <c r="F331"/>
      <c r="G331"/>
      <c r="H331"/>
      <c r="I331"/>
    </row>
    <row r="332" spans="1:9" ht="15" x14ac:dyDescent="0.25">
      <c r="A332" s="18" t="s">
        <v>106</v>
      </c>
      <c r="B332" s="18" t="s">
        <v>22</v>
      </c>
      <c r="C332" s="18" t="s">
        <v>221</v>
      </c>
      <c r="D332" s="15">
        <v>19413</v>
      </c>
      <c r="E332" s="16"/>
      <c r="F332"/>
      <c r="G332"/>
      <c r="H332"/>
      <c r="I332"/>
    </row>
    <row r="333" spans="1:9" ht="15" x14ac:dyDescent="0.25">
      <c r="A333" s="18" t="s">
        <v>106</v>
      </c>
      <c r="B333" s="18" t="s">
        <v>22</v>
      </c>
      <c r="C333" s="18" t="s">
        <v>222</v>
      </c>
      <c r="D333" s="15">
        <v>19366</v>
      </c>
      <c r="E333" s="16"/>
      <c r="F333"/>
      <c r="G333"/>
      <c r="H333"/>
      <c r="I333"/>
    </row>
    <row r="334" spans="1:9" ht="15" x14ac:dyDescent="0.25">
      <c r="A334" s="18" t="s">
        <v>106</v>
      </c>
      <c r="B334" s="18" t="s">
        <v>22</v>
      </c>
      <c r="C334" s="18" t="s">
        <v>212</v>
      </c>
      <c r="D334" s="15">
        <v>10985</v>
      </c>
      <c r="E334" s="16">
        <v>277842</v>
      </c>
      <c r="F334"/>
      <c r="G334"/>
      <c r="H334"/>
      <c r="I334"/>
    </row>
    <row r="335" spans="1:9" ht="15" x14ac:dyDescent="0.25">
      <c r="A335" s="18" t="s">
        <v>106</v>
      </c>
      <c r="B335" s="18" t="s">
        <v>22</v>
      </c>
      <c r="C335" s="18" t="s">
        <v>213</v>
      </c>
      <c r="D335" s="15">
        <v>5769</v>
      </c>
      <c r="E335" s="16">
        <v>221722</v>
      </c>
      <c r="F335"/>
      <c r="G335"/>
      <c r="H335"/>
      <c r="I335"/>
    </row>
    <row r="336" spans="1:9" ht="15" x14ac:dyDescent="0.25">
      <c r="A336" s="18" t="s">
        <v>107</v>
      </c>
      <c r="B336" s="18" t="s">
        <v>22</v>
      </c>
      <c r="C336" s="18" t="s">
        <v>221</v>
      </c>
      <c r="D336" s="15">
        <v>24710</v>
      </c>
      <c r="E336" s="16"/>
      <c r="F336"/>
      <c r="G336"/>
      <c r="H336"/>
      <c r="I336"/>
    </row>
    <row r="337" spans="1:9" ht="15" x14ac:dyDescent="0.25">
      <c r="A337" s="18" t="s">
        <v>107</v>
      </c>
      <c r="B337" s="18" t="s">
        <v>22</v>
      </c>
      <c r="C337" s="18" t="s">
        <v>222</v>
      </c>
      <c r="D337" s="15">
        <v>20001</v>
      </c>
      <c r="E337" s="16"/>
      <c r="F337"/>
      <c r="G337"/>
      <c r="H337"/>
      <c r="I337"/>
    </row>
    <row r="338" spans="1:9" ht="15" x14ac:dyDescent="0.25">
      <c r="A338" s="18" t="s">
        <v>107</v>
      </c>
      <c r="B338" s="18" t="s">
        <v>22</v>
      </c>
      <c r="C338" s="18" t="s">
        <v>212</v>
      </c>
      <c r="D338" s="15">
        <v>20570</v>
      </c>
      <c r="E338" s="16">
        <v>553459</v>
      </c>
      <c r="F338"/>
      <c r="G338"/>
      <c r="H338"/>
      <c r="I338"/>
    </row>
    <row r="339" spans="1:9" ht="15" x14ac:dyDescent="0.25">
      <c r="A339" s="18" t="s">
        <v>107</v>
      </c>
      <c r="B339" s="18" t="s">
        <v>22</v>
      </c>
      <c r="C339" s="18" t="s">
        <v>213</v>
      </c>
      <c r="D339" s="15">
        <v>8166</v>
      </c>
      <c r="E339" s="16">
        <v>176077</v>
      </c>
      <c r="F339"/>
      <c r="G339"/>
      <c r="H339"/>
      <c r="I339"/>
    </row>
    <row r="340" spans="1:9" ht="15" x14ac:dyDescent="0.25">
      <c r="A340" s="18" t="s">
        <v>108</v>
      </c>
      <c r="B340" s="18" t="s">
        <v>10</v>
      </c>
      <c r="C340" s="18" t="s">
        <v>221</v>
      </c>
      <c r="D340" s="15">
        <v>355238</v>
      </c>
      <c r="E340" s="16"/>
      <c r="F340"/>
      <c r="G340"/>
      <c r="H340"/>
      <c r="I340"/>
    </row>
    <row r="341" spans="1:9" ht="15" x14ac:dyDescent="0.25">
      <c r="A341" s="18" t="s">
        <v>108</v>
      </c>
      <c r="B341" s="18" t="s">
        <v>10</v>
      </c>
      <c r="C341" s="18" t="s">
        <v>222</v>
      </c>
      <c r="D341" s="15">
        <v>390743</v>
      </c>
      <c r="E341" s="16"/>
      <c r="F341"/>
      <c r="G341"/>
      <c r="H341"/>
      <c r="I341"/>
    </row>
    <row r="342" spans="1:9" ht="15" x14ac:dyDescent="0.25">
      <c r="A342" s="18" t="s">
        <v>108</v>
      </c>
      <c r="B342" s="18" t="s">
        <v>10</v>
      </c>
      <c r="C342" s="18" t="s">
        <v>212</v>
      </c>
      <c r="D342" s="15">
        <v>392052</v>
      </c>
      <c r="E342" s="16">
        <v>6060214</v>
      </c>
      <c r="F342"/>
      <c r="G342"/>
      <c r="H342"/>
      <c r="I342"/>
    </row>
    <row r="343" spans="1:9" ht="15" x14ac:dyDescent="0.25">
      <c r="A343" s="18" t="s">
        <v>108</v>
      </c>
      <c r="B343" s="18" t="s">
        <v>10</v>
      </c>
      <c r="C343" s="18" t="s">
        <v>213</v>
      </c>
      <c r="D343" s="15">
        <v>361848</v>
      </c>
      <c r="E343" s="16">
        <v>5892926</v>
      </c>
      <c r="F343"/>
      <c r="G343"/>
      <c r="H343"/>
      <c r="I343"/>
    </row>
    <row r="344" spans="1:9" ht="15" x14ac:dyDescent="0.25">
      <c r="A344" s="18" t="s">
        <v>109</v>
      </c>
      <c r="B344" s="18" t="s">
        <v>10</v>
      </c>
      <c r="C344" s="18" t="s">
        <v>221</v>
      </c>
      <c r="D344" s="15">
        <v>111841</v>
      </c>
      <c r="E344" s="16"/>
      <c r="F344"/>
      <c r="G344"/>
      <c r="H344"/>
      <c r="I344"/>
    </row>
    <row r="345" spans="1:9" ht="15" x14ac:dyDescent="0.25">
      <c r="A345" s="18" t="s">
        <v>109</v>
      </c>
      <c r="B345" s="18" t="s">
        <v>10</v>
      </c>
      <c r="C345" s="18" t="s">
        <v>222</v>
      </c>
      <c r="D345" s="15">
        <v>114881</v>
      </c>
      <c r="E345" s="16"/>
      <c r="F345"/>
      <c r="G345"/>
      <c r="H345"/>
      <c r="I345"/>
    </row>
    <row r="346" spans="1:9" ht="15" x14ac:dyDescent="0.25">
      <c r="A346" s="18" t="s">
        <v>109</v>
      </c>
      <c r="B346" s="18" t="s">
        <v>10</v>
      </c>
      <c r="C346" s="18" t="s">
        <v>212</v>
      </c>
      <c r="D346" s="15">
        <v>116079</v>
      </c>
      <c r="E346" s="16">
        <v>2192393</v>
      </c>
      <c r="F346"/>
      <c r="G346"/>
      <c r="H346"/>
      <c r="I346"/>
    </row>
    <row r="347" spans="1:9" ht="15" x14ac:dyDescent="0.25">
      <c r="A347" s="18" t="s">
        <v>109</v>
      </c>
      <c r="B347" s="18" t="s">
        <v>10</v>
      </c>
      <c r="C347" s="18" t="s">
        <v>213</v>
      </c>
      <c r="D347" s="15">
        <v>124827</v>
      </c>
      <c r="E347" s="16">
        <v>2089164</v>
      </c>
      <c r="F347"/>
      <c r="G347"/>
      <c r="H347"/>
      <c r="I347"/>
    </row>
    <row r="348" spans="1:9" ht="15" x14ac:dyDescent="0.25">
      <c r="A348" s="18" t="s">
        <v>110</v>
      </c>
      <c r="B348" s="18" t="s">
        <v>10</v>
      </c>
      <c r="C348" s="18" t="s">
        <v>221</v>
      </c>
      <c r="D348" s="15">
        <v>4344</v>
      </c>
      <c r="E348" s="16"/>
      <c r="F348"/>
      <c r="G348"/>
      <c r="H348"/>
      <c r="I348"/>
    </row>
    <row r="349" spans="1:9" ht="15" x14ac:dyDescent="0.25">
      <c r="A349" s="18" t="s">
        <v>110</v>
      </c>
      <c r="B349" s="18" t="s">
        <v>10</v>
      </c>
      <c r="C349" s="18" t="s">
        <v>222</v>
      </c>
      <c r="D349" s="15">
        <v>314</v>
      </c>
      <c r="E349" s="16"/>
      <c r="F349"/>
      <c r="G349"/>
      <c r="H349"/>
      <c r="I349"/>
    </row>
    <row r="350" spans="1:9" ht="15" x14ac:dyDescent="0.25">
      <c r="A350" s="18" t="s">
        <v>110</v>
      </c>
      <c r="B350" s="18" t="s">
        <v>10</v>
      </c>
      <c r="C350" s="18" t="s">
        <v>212</v>
      </c>
      <c r="D350" s="15">
        <v>5976</v>
      </c>
      <c r="E350" s="16">
        <v>137522</v>
      </c>
      <c r="F350"/>
      <c r="G350"/>
      <c r="H350"/>
      <c r="I350"/>
    </row>
    <row r="351" spans="1:9" ht="15" x14ac:dyDescent="0.25">
      <c r="A351" s="18" t="s">
        <v>110</v>
      </c>
      <c r="B351" s="18" t="s">
        <v>10</v>
      </c>
      <c r="C351" s="18" t="s">
        <v>213</v>
      </c>
      <c r="D351" s="15">
        <v>1274</v>
      </c>
      <c r="E351" s="16">
        <v>29668</v>
      </c>
      <c r="F351"/>
      <c r="G351"/>
      <c r="H351"/>
      <c r="I351"/>
    </row>
    <row r="352" spans="1:9" ht="15" x14ac:dyDescent="0.25">
      <c r="A352" s="18" t="s">
        <v>111</v>
      </c>
      <c r="B352" s="18" t="s">
        <v>14</v>
      </c>
      <c r="C352" s="18" t="s">
        <v>221</v>
      </c>
      <c r="D352" s="15">
        <v>445111</v>
      </c>
      <c r="E352" s="16"/>
      <c r="F352"/>
      <c r="G352"/>
      <c r="H352"/>
      <c r="I352"/>
    </row>
    <row r="353" spans="1:9" ht="15" x14ac:dyDescent="0.25">
      <c r="A353" s="18" t="s">
        <v>111</v>
      </c>
      <c r="B353" s="18" t="s">
        <v>14</v>
      </c>
      <c r="C353" s="18" t="s">
        <v>222</v>
      </c>
      <c r="D353" s="15">
        <v>523088</v>
      </c>
      <c r="E353" s="16"/>
      <c r="F353"/>
      <c r="G353"/>
      <c r="H353"/>
      <c r="I353"/>
    </row>
    <row r="354" spans="1:9" ht="15" x14ac:dyDescent="0.25">
      <c r="A354" s="18" t="s">
        <v>111</v>
      </c>
      <c r="B354" s="18" t="s">
        <v>14</v>
      </c>
      <c r="C354" s="18" t="s">
        <v>212</v>
      </c>
      <c r="D354" s="15">
        <v>474853</v>
      </c>
      <c r="E354" s="16">
        <v>8507861</v>
      </c>
      <c r="F354"/>
      <c r="G354"/>
      <c r="H354"/>
      <c r="I354"/>
    </row>
    <row r="355" spans="1:9" ht="15" x14ac:dyDescent="0.25">
      <c r="A355" s="18" t="s">
        <v>111</v>
      </c>
      <c r="B355" s="18" t="s">
        <v>14</v>
      </c>
      <c r="C355" s="18" t="s">
        <v>213</v>
      </c>
      <c r="D355" s="15">
        <v>512485</v>
      </c>
      <c r="E355" s="16">
        <v>9374724</v>
      </c>
      <c r="F355"/>
      <c r="G355"/>
      <c r="H355"/>
      <c r="I355"/>
    </row>
    <row r="356" spans="1:9" ht="15" x14ac:dyDescent="0.25">
      <c r="A356" s="18" t="s">
        <v>112</v>
      </c>
      <c r="B356" s="18" t="s">
        <v>14</v>
      </c>
      <c r="C356" s="18" t="s">
        <v>221</v>
      </c>
      <c r="D356" s="15">
        <v>34629</v>
      </c>
      <c r="E356" s="16"/>
      <c r="F356"/>
      <c r="G356"/>
      <c r="H356"/>
      <c r="I356"/>
    </row>
    <row r="357" spans="1:9" ht="15" x14ac:dyDescent="0.25">
      <c r="A357" s="18" t="s">
        <v>112</v>
      </c>
      <c r="B357" s="18" t="s">
        <v>14</v>
      </c>
      <c r="C357" s="18" t="s">
        <v>222</v>
      </c>
      <c r="D357" s="15">
        <v>44040</v>
      </c>
      <c r="E357" s="16"/>
      <c r="F357"/>
      <c r="G357"/>
      <c r="H357"/>
      <c r="I357"/>
    </row>
    <row r="358" spans="1:9" ht="15" x14ac:dyDescent="0.25">
      <c r="A358" s="18" t="s">
        <v>112</v>
      </c>
      <c r="B358" s="18" t="s">
        <v>14</v>
      </c>
      <c r="C358" s="18" t="s">
        <v>212</v>
      </c>
      <c r="D358" s="15">
        <v>66419</v>
      </c>
      <c r="E358" s="16">
        <v>1402655</v>
      </c>
      <c r="F358"/>
      <c r="G358"/>
      <c r="H358"/>
      <c r="I358"/>
    </row>
    <row r="359" spans="1:9" ht="15" x14ac:dyDescent="0.25">
      <c r="A359" s="18" t="s">
        <v>112</v>
      </c>
      <c r="B359" s="18" t="s">
        <v>14</v>
      </c>
      <c r="C359" s="18" t="s">
        <v>213</v>
      </c>
      <c r="D359" s="15">
        <v>71961</v>
      </c>
      <c r="E359" s="16">
        <v>1514332</v>
      </c>
      <c r="F359"/>
      <c r="G359"/>
      <c r="H359"/>
      <c r="I359"/>
    </row>
    <row r="360" spans="1:9" ht="15" x14ac:dyDescent="0.25">
      <c r="A360" s="18" t="s">
        <v>113</v>
      </c>
      <c r="B360" s="18" t="s">
        <v>10</v>
      </c>
      <c r="C360" s="18" t="s">
        <v>221</v>
      </c>
      <c r="D360" s="15">
        <v>93741</v>
      </c>
      <c r="E360" s="16"/>
      <c r="F360"/>
      <c r="G360"/>
      <c r="H360"/>
      <c r="I360"/>
    </row>
    <row r="361" spans="1:9" ht="15" x14ac:dyDescent="0.25">
      <c r="A361" s="18" t="s">
        <v>113</v>
      </c>
      <c r="B361" s="18" t="s">
        <v>10</v>
      </c>
      <c r="C361" s="18" t="s">
        <v>222</v>
      </c>
      <c r="D361" s="15">
        <v>96191</v>
      </c>
      <c r="E361" s="16"/>
      <c r="F361"/>
      <c r="G361"/>
      <c r="H361"/>
      <c r="I361"/>
    </row>
    <row r="362" spans="1:9" ht="15" x14ac:dyDescent="0.25">
      <c r="A362" s="18" t="s">
        <v>113</v>
      </c>
      <c r="B362" s="18" t="s">
        <v>10</v>
      </c>
      <c r="C362" s="18" t="s">
        <v>212</v>
      </c>
      <c r="D362" s="15">
        <v>77550</v>
      </c>
      <c r="E362" s="16">
        <v>2005497</v>
      </c>
      <c r="F362"/>
      <c r="G362"/>
      <c r="H362"/>
      <c r="I362"/>
    </row>
    <row r="363" spans="1:9" ht="15" x14ac:dyDescent="0.25">
      <c r="A363" s="18" t="s">
        <v>113</v>
      </c>
      <c r="B363" s="18" t="s">
        <v>10</v>
      </c>
      <c r="C363" s="18" t="s">
        <v>213</v>
      </c>
      <c r="D363" s="15">
        <v>80113</v>
      </c>
      <c r="E363" s="16">
        <v>1991410</v>
      </c>
      <c r="F363"/>
      <c r="G363"/>
      <c r="H363"/>
      <c r="I363"/>
    </row>
    <row r="364" spans="1:9" ht="15" x14ac:dyDescent="0.25">
      <c r="A364" s="18" t="s">
        <v>114</v>
      </c>
      <c r="B364" s="18" t="s">
        <v>14</v>
      </c>
      <c r="C364" s="18" t="s">
        <v>221</v>
      </c>
      <c r="D364" s="15">
        <v>6359572</v>
      </c>
      <c r="E364" s="16"/>
      <c r="F364"/>
      <c r="G364"/>
      <c r="H364"/>
      <c r="I364"/>
    </row>
    <row r="365" spans="1:9" ht="15" x14ac:dyDescent="0.25">
      <c r="A365" s="18" t="s">
        <v>114</v>
      </c>
      <c r="B365" s="18" t="s">
        <v>14</v>
      </c>
      <c r="C365" s="18" t="s">
        <v>222</v>
      </c>
      <c r="D365" s="15">
        <v>6632788</v>
      </c>
      <c r="E365" s="16"/>
      <c r="F365"/>
      <c r="G365"/>
      <c r="H365"/>
      <c r="I365"/>
    </row>
    <row r="366" spans="1:9" ht="15" x14ac:dyDescent="0.25">
      <c r="A366" s="18" t="s">
        <v>114</v>
      </c>
      <c r="B366" s="18" t="s">
        <v>14</v>
      </c>
      <c r="C366" s="18" t="s">
        <v>212</v>
      </c>
      <c r="D366" s="15">
        <v>7366563</v>
      </c>
      <c r="E366" s="16">
        <v>152283252</v>
      </c>
      <c r="F366"/>
      <c r="G366"/>
      <c r="H366"/>
      <c r="I366"/>
    </row>
    <row r="367" spans="1:9" ht="15" x14ac:dyDescent="0.25">
      <c r="A367" s="18" t="s">
        <v>114</v>
      </c>
      <c r="B367" s="18" t="s">
        <v>14</v>
      </c>
      <c r="C367" s="18" t="s">
        <v>213</v>
      </c>
      <c r="D367" s="15">
        <v>7362506</v>
      </c>
      <c r="E367" s="16">
        <v>158622349</v>
      </c>
      <c r="F367"/>
      <c r="G367"/>
      <c r="H367"/>
      <c r="I367"/>
    </row>
    <row r="368" spans="1:9" ht="15" x14ac:dyDescent="0.25">
      <c r="A368" s="18" t="s">
        <v>115</v>
      </c>
      <c r="B368" s="18" t="s">
        <v>22</v>
      </c>
      <c r="C368" s="18" t="s">
        <v>221</v>
      </c>
      <c r="D368" s="15">
        <v>29364</v>
      </c>
      <c r="E368" s="16"/>
      <c r="F368"/>
      <c r="G368"/>
      <c r="H368"/>
      <c r="I368"/>
    </row>
    <row r="369" spans="1:9" ht="15" x14ac:dyDescent="0.25">
      <c r="A369" s="18" t="s">
        <v>115</v>
      </c>
      <c r="B369" s="18" t="s">
        <v>22</v>
      </c>
      <c r="C369" s="18" t="s">
        <v>222</v>
      </c>
      <c r="D369" s="15">
        <v>21448</v>
      </c>
      <c r="E369" s="16"/>
      <c r="F369"/>
      <c r="G369"/>
      <c r="H369"/>
      <c r="I369"/>
    </row>
    <row r="370" spans="1:9" ht="15" x14ac:dyDescent="0.25">
      <c r="A370" s="18" t="s">
        <v>115</v>
      </c>
      <c r="B370" s="18" t="s">
        <v>22</v>
      </c>
      <c r="C370" s="18" t="s">
        <v>212</v>
      </c>
      <c r="D370" s="15">
        <v>31892</v>
      </c>
      <c r="E370" s="16">
        <v>820446</v>
      </c>
      <c r="F370"/>
      <c r="G370"/>
      <c r="H370"/>
      <c r="I370"/>
    </row>
    <row r="371" spans="1:9" ht="15" x14ac:dyDescent="0.25">
      <c r="A371" s="18" t="s">
        <v>115</v>
      </c>
      <c r="B371" s="18" t="s">
        <v>22</v>
      </c>
      <c r="C371" s="18" t="s">
        <v>213</v>
      </c>
      <c r="D371" s="15">
        <v>21262</v>
      </c>
      <c r="E371" s="16">
        <v>525867</v>
      </c>
      <c r="F371"/>
      <c r="G371"/>
      <c r="H371"/>
      <c r="I371"/>
    </row>
    <row r="372" spans="1:9" ht="15" x14ac:dyDescent="0.25">
      <c r="A372" s="18" t="s">
        <v>116</v>
      </c>
      <c r="B372" s="18" t="s">
        <v>10</v>
      </c>
      <c r="C372" s="18" t="s">
        <v>221</v>
      </c>
      <c r="D372" s="15">
        <v>11798646</v>
      </c>
      <c r="E372" s="16"/>
      <c r="F372"/>
      <c r="G372"/>
      <c r="H372"/>
      <c r="I372"/>
    </row>
    <row r="373" spans="1:9" ht="15" x14ac:dyDescent="0.25">
      <c r="A373" s="18" t="s">
        <v>116</v>
      </c>
      <c r="B373" s="18" t="s">
        <v>10</v>
      </c>
      <c r="C373" s="18" t="s">
        <v>222</v>
      </c>
      <c r="D373" s="15">
        <v>10948555</v>
      </c>
      <c r="E373" s="16"/>
      <c r="F373"/>
      <c r="G373"/>
      <c r="H373"/>
      <c r="I373"/>
    </row>
    <row r="374" spans="1:9" ht="15" x14ac:dyDescent="0.25">
      <c r="A374" s="18" t="s">
        <v>116</v>
      </c>
      <c r="B374" s="18" t="s">
        <v>10</v>
      </c>
      <c r="C374" s="18" t="s">
        <v>212</v>
      </c>
      <c r="D374" s="15">
        <v>12873465</v>
      </c>
      <c r="E374" s="16">
        <v>306721718</v>
      </c>
      <c r="F374"/>
      <c r="G374"/>
      <c r="H374"/>
      <c r="I374"/>
    </row>
    <row r="375" spans="1:9" ht="15" x14ac:dyDescent="0.25">
      <c r="A375" s="18" t="s">
        <v>116</v>
      </c>
      <c r="B375" s="18" t="s">
        <v>10</v>
      </c>
      <c r="C375" s="18" t="s">
        <v>213</v>
      </c>
      <c r="D375" s="15">
        <v>13588106</v>
      </c>
      <c r="E375" s="16">
        <v>318820914</v>
      </c>
      <c r="F375"/>
      <c r="G375"/>
      <c r="H375"/>
      <c r="I375"/>
    </row>
    <row r="376" spans="1:9" ht="15" x14ac:dyDescent="0.25">
      <c r="A376" s="18" t="s">
        <v>117</v>
      </c>
      <c r="B376" s="18" t="s">
        <v>14</v>
      </c>
      <c r="C376" s="18" t="s">
        <v>221</v>
      </c>
      <c r="D376" s="15">
        <v>45819</v>
      </c>
      <c r="E376" s="16"/>
      <c r="F376"/>
      <c r="G376"/>
      <c r="H376"/>
      <c r="I376"/>
    </row>
    <row r="377" spans="1:9" ht="15" x14ac:dyDescent="0.25">
      <c r="A377" s="18" t="s">
        <v>117</v>
      </c>
      <c r="B377" s="18" t="s">
        <v>14</v>
      </c>
      <c r="C377" s="18" t="s">
        <v>222</v>
      </c>
      <c r="D377" s="15">
        <v>43988</v>
      </c>
      <c r="E377" s="16"/>
      <c r="F377"/>
      <c r="G377"/>
      <c r="H377"/>
      <c r="I377"/>
    </row>
    <row r="378" spans="1:9" ht="15" x14ac:dyDescent="0.25">
      <c r="A378" s="18" t="s">
        <v>117</v>
      </c>
      <c r="B378" s="18" t="s">
        <v>14</v>
      </c>
      <c r="C378" s="18" t="s">
        <v>212</v>
      </c>
      <c r="D378" s="15">
        <v>34875</v>
      </c>
      <c r="E378" s="16">
        <v>692032</v>
      </c>
      <c r="F378"/>
      <c r="G378"/>
      <c r="H378"/>
      <c r="I378"/>
    </row>
    <row r="379" spans="1:9" ht="15" x14ac:dyDescent="0.25">
      <c r="A379" s="18" t="s">
        <v>117</v>
      </c>
      <c r="B379" s="18" t="s">
        <v>14</v>
      </c>
      <c r="C379" s="18" t="s">
        <v>213</v>
      </c>
      <c r="D379" s="15">
        <v>35631</v>
      </c>
      <c r="E379" s="16">
        <v>679422</v>
      </c>
      <c r="F379"/>
      <c r="G379"/>
      <c r="H379"/>
      <c r="I379"/>
    </row>
    <row r="380" spans="1:9" ht="15" x14ac:dyDescent="0.25">
      <c r="A380" s="18" t="s">
        <v>118</v>
      </c>
      <c r="B380" s="18" t="s">
        <v>10</v>
      </c>
      <c r="C380" s="18" t="s">
        <v>221</v>
      </c>
      <c r="D380" s="15">
        <v>12647</v>
      </c>
      <c r="E380" s="16"/>
      <c r="F380"/>
      <c r="G380"/>
      <c r="H380"/>
      <c r="I380"/>
    </row>
    <row r="381" spans="1:9" ht="15" x14ac:dyDescent="0.25">
      <c r="A381" s="18" t="s">
        <v>118</v>
      </c>
      <c r="B381" s="18" t="s">
        <v>10</v>
      </c>
      <c r="C381" s="18" t="s">
        <v>222</v>
      </c>
      <c r="D381" s="15">
        <v>9980</v>
      </c>
      <c r="E381" s="16"/>
      <c r="F381"/>
      <c r="G381"/>
      <c r="H381"/>
      <c r="I381"/>
    </row>
    <row r="382" spans="1:9" ht="15" x14ac:dyDescent="0.25">
      <c r="A382" s="18" t="s">
        <v>118</v>
      </c>
      <c r="B382" s="18" t="s">
        <v>10</v>
      </c>
      <c r="C382" s="18" t="s">
        <v>212</v>
      </c>
      <c r="D382" s="15">
        <v>6845</v>
      </c>
      <c r="E382" s="16">
        <v>159339</v>
      </c>
      <c r="F382"/>
      <c r="G382"/>
      <c r="H382"/>
      <c r="I382"/>
    </row>
    <row r="383" spans="1:9" ht="15" x14ac:dyDescent="0.25">
      <c r="A383" s="18" t="s">
        <v>118</v>
      </c>
      <c r="B383" s="18" t="s">
        <v>10</v>
      </c>
      <c r="C383" s="18" t="s">
        <v>213</v>
      </c>
      <c r="D383" s="15">
        <v>10622</v>
      </c>
      <c r="E383" s="16">
        <v>205273</v>
      </c>
      <c r="F383"/>
      <c r="G383"/>
      <c r="H383"/>
      <c r="I383"/>
    </row>
    <row r="384" spans="1:9" ht="15" x14ac:dyDescent="0.25">
      <c r="A384" s="18" t="s">
        <v>119</v>
      </c>
      <c r="B384" s="18" t="s">
        <v>10</v>
      </c>
      <c r="C384" s="18" t="s">
        <v>221</v>
      </c>
      <c r="D384" s="15">
        <v>37695</v>
      </c>
      <c r="E384" s="16"/>
      <c r="F384"/>
      <c r="G384"/>
      <c r="H384"/>
      <c r="I384"/>
    </row>
    <row r="385" spans="1:9" ht="15" x14ac:dyDescent="0.25">
      <c r="A385" s="18" t="s">
        <v>119</v>
      </c>
      <c r="B385" s="18" t="s">
        <v>10</v>
      </c>
      <c r="C385" s="18" t="s">
        <v>222</v>
      </c>
      <c r="D385" s="15">
        <v>35848</v>
      </c>
      <c r="E385" s="16"/>
      <c r="F385"/>
      <c r="G385"/>
      <c r="H385"/>
      <c r="I385"/>
    </row>
    <row r="386" spans="1:9" ht="15" x14ac:dyDescent="0.25">
      <c r="A386" s="18" t="s">
        <v>119</v>
      </c>
      <c r="B386" s="18" t="s">
        <v>10</v>
      </c>
      <c r="C386" s="18" t="s">
        <v>212</v>
      </c>
      <c r="D386" s="15">
        <v>49106</v>
      </c>
      <c r="E386" s="16">
        <v>1315081</v>
      </c>
      <c r="F386"/>
      <c r="G386"/>
      <c r="H386"/>
      <c r="I386"/>
    </row>
    <row r="387" spans="1:9" ht="15" x14ac:dyDescent="0.25">
      <c r="A387" s="18" t="s">
        <v>119</v>
      </c>
      <c r="B387" s="18" t="s">
        <v>10</v>
      </c>
      <c r="C387" s="18" t="s">
        <v>213</v>
      </c>
      <c r="D387" s="15">
        <v>35304</v>
      </c>
      <c r="E387" s="16">
        <v>957172</v>
      </c>
      <c r="F387"/>
      <c r="G387"/>
      <c r="H387"/>
      <c r="I387"/>
    </row>
    <row r="388" spans="1:9" ht="15" x14ac:dyDescent="0.25">
      <c r="A388" s="18" t="s">
        <v>120</v>
      </c>
      <c r="B388" s="18" t="s">
        <v>12</v>
      </c>
      <c r="C388" s="18" t="s">
        <v>221</v>
      </c>
      <c r="D388" s="15">
        <v>59075</v>
      </c>
      <c r="E388" s="16"/>
      <c r="F388"/>
      <c r="G388"/>
      <c r="H388"/>
      <c r="I388"/>
    </row>
    <row r="389" spans="1:9" ht="15" x14ac:dyDescent="0.25">
      <c r="A389" s="18" t="s">
        <v>120</v>
      </c>
      <c r="B389" s="18" t="s">
        <v>12</v>
      </c>
      <c r="C389" s="18" t="s">
        <v>222</v>
      </c>
      <c r="D389" s="15">
        <v>53648</v>
      </c>
      <c r="E389" s="16"/>
      <c r="F389"/>
      <c r="G389"/>
      <c r="H389"/>
      <c r="I389"/>
    </row>
    <row r="390" spans="1:9" ht="15" x14ac:dyDescent="0.25">
      <c r="A390" s="18" t="s">
        <v>120</v>
      </c>
      <c r="B390" s="18" t="s">
        <v>12</v>
      </c>
      <c r="C390" s="18" t="s">
        <v>212</v>
      </c>
      <c r="D390" s="15">
        <v>64074</v>
      </c>
      <c r="E390" s="16"/>
      <c r="F390"/>
      <c r="G390"/>
      <c r="H390"/>
      <c r="I390"/>
    </row>
    <row r="391" spans="1:9" ht="15" x14ac:dyDescent="0.25">
      <c r="A391" s="18" t="s">
        <v>120</v>
      </c>
      <c r="B391" s="18" t="s">
        <v>12</v>
      </c>
      <c r="C391" s="18" t="s">
        <v>213</v>
      </c>
      <c r="D391" s="15">
        <v>57334</v>
      </c>
      <c r="E391" s="16">
        <v>1101591</v>
      </c>
      <c r="F391"/>
      <c r="G391"/>
      <c r="H391"/>
      <c r="I391"/>
    </row>
    <row r="392" spans="1:9" ht="15" x14ac:dyDescent="0.25">
      <c r="A392" s="18" t="s">
        <v>121</v>
      </c>
      <c r="B392" s="18" t="s">
        <v>10</v>
      </c>
      <c r="C392" s="18" t="s">
        <v>221</v>
      </c>
      <c r="D392" s="15">
        <v>9336</v>
      </c>
      <c r="E392" s="16"/>
      <c r="F392"/>
      <c r="G392"/>
      <c r="H392"/>
      <c r="I392"/>
    </row>
    <row r="393" spans="1:9" ht="15" x14ac:dyDescent="0.25">
      <c r="A393" s="18" t="s">
        <v>121</v>
      </c>
      <c r="B393" s="18" t="s">
        <v>10</v>
      </c>
      <c r="C393" s="18" t="s">
        <v>222</v>
      </c>
      <c r="D393" s="15">
        <v>8982</v>
      </c>
      <c r="E393" s="16"/>
      <c r="F393"/>
      <c r="G393"/>
      <c r="H393"/>
      <c r="I393"/>
    </row>
    <row r="394" spans="1:9" ht="15" x14ac:dyDescent="0.25">
      <c r="A394" s="18" t="s">
        <v>121</v>
      </c>
      <c r="B394" s="18" t="s">
        <v>10</v>
      </c>
      <c r="C394" s="18" t="s">
        <v>212</v>
      </c>
      <c r="D394" s="15">
        <v>10272</v>
      </c>
      <c r="E394" s="16">
        <v>238512</v>
      </c>
      <c r="F394"/>
      <c r="G394"/>
      <c r="H394"/>
      <c r="I394"/>
    </row>
    <row r="395" spans="1:9" ht="15" x14ac:dyDescent="0.25">
      <c r="A395" s="18" t="s">
        <v>121</v>
      </c>
      <c r="B395" s="18" t="s">
        <v>10</v>
      </c>
      <c r="C395" s="18" t="s">
        <v>213</v>
      </c>
      <c r="D395" s="15">
        <v>11081</v>
      </c>
      <c r="E395" s="16">
        <v>275316</v>
      </c>
      <c r="F395"/>
      <c r="G395"/>
      <c r="H395"/>
      <c r="I395"/>
    </row>
    <row r="396" spans="1:9" ht="15" x14ac:dyDescent="0.25">
      <c r="A396" s="18" t="s">
        <v>122</v>
      </c>
      <c r="B396" s="18" t="s">
        <v>14</v>
      </c>
      <c r="C396" s="18" t="s">
        <v>221</v>
      </c>
      <c r="D396" s="15">
        <v>348</v>
      </c>
      <c r="E396" s="16"/>
      <c r="F396"/>
      <c r="G396"/>
      <c r="H396"/>
      <c r="I396"/>
    </row>
    <row r="397" spans="1:9" ht="15" x14ac:dyDescent="0.25">
      <c r="A397" s="18" t="s">
        <v>122</v>
      </c>
      <c r="B397" s="18" t="s">
        <v>14</v>
      </c>
      <c r="C397" s="18" t="s">
        <v>222</v>
      </c>
      <c r="D397" s="15">
        <v>594</v>
      </c>
      <c r="E397" s="16"/>
      <c r="F397"/>
      <c r="G397"/>
      <c r="H397"/>
      <c r="I397"/>
    </row>
    <row r="398" spans="1:9" ht="15" x14ac:dyDescent="0.25">
      <c r="A398" s="18" t="s">
        <v>123</v>
      </c>
      <c r="B398" s="18" t="s">
        <v>10</v>
      </c>
      <c r="C398" s="18" t="s">
        <v>221</v>
      </c>
      <c r="D398" s="15">
        <v>5995</v>
      </c>
      <c r="E398" s="16"/>
      <c r="F398"/>
      <c r="G398"/>
      <c r="H398"/>
      <c r="I398"/>
    </row>
    <row r="399" spans="1:9" ht="15" x14ac:dyDescent="0.25">
      <c r="A399" s="18" t="s">
        <v>123</v>
      </c>
      <c r="B399" s="18" t="s">
        <v>10</v>
      </c>
      <c r="C399" s="18" t="s">
        <v>222</v>
      </c>
      <c r="D399" s="15">
        <v>6294</v>
      </c>
      <c r="E399" s="16"/>
      <c r="F399"/>
      <c r="G399"/>
      <c r="H399"/>
      <c r="I399"/>
    </row>
    <row r="400" spans="1:9" ht="15" x14ac:dyDescent="0.25">
      <c r="A400" s="18" t="s">
        <v>123</v>
      </c>
      <c r="B400" s="18" t="s">
        <v>10</v>
      </c>
      <c r="C400" s="18" t="s">
        <v>212</v>
      </c>
      <c r="D400" s="15">
        <v>6876</v>
      </c>
      <c r="E400" s="16">
        <v>132808</v>
      </c>
      <c r="F400"/>
      <c r="G400"/>
      <c r="H400"/>
      <c r="I400"/>
    </row>
    <row r="401" spans="1:9" ht="15" x14ac:dyDescent="0.25">
      <c r="A401" s="18" t="s">
        <v>123</v>
      </c>
      <c r="B401" s="18" t="s">
        <v>10</v>
      </c>
      <c r="C401" s="18" t="s">
        <v>213</v>
      </c>
      <c r="D401" s="15">
        <v>4962</v>
      </c>
      <c r="E401" s="16">
        <v>103119</v>
      </c>
      <c r="F401"/>
      <c r="G401"/>
      <c r="H401"/>
      <c r="I401"/>
    </row>
    <row r="402" spans="1:9" ht="15" x14ac:dyDescent="0.25">
      <c r="A402" s="18" t="s">
        <v>124</v>
      </c>
      <c r="B402" s="18" t="s">
        <v>14</v>
      </c>
      <c r="C402" s="18" t="s">
        <v>221</v>
      </c>
      <c r="D402" s="15">
        <v>255042</v>
      </c>
      <c r="E402" s="16"/>
      <c r="F402"/>
      <c r="G402"/>
      <c r="H402"/>
      <c r="I402"/>
    </row>
    <row r="403" spans="1:9" ht="15" x14ac:dyDescent="0.25">
      <c r="A403" s="18" t="s">
        <v>124</v>
      </c>
      <c r="B403" s="18" t="s">
        <v>14</v>
      </c>
      <c r="C403" s="18" t="s">
        <v>222</v>
      </c>
      <c r="D403" s="15">
        <v>107597</v>
      </c>
      <c r="E403" s="16"/>
      <c r="F403"/>
      <c r="G403"/>
      <c r="H403"/>
      <c r="I403"/>
    </row>
    <row r="404" spans="1:9" ht="15" x14ac:dyDescent="0.25">
      <c r="A404" s="18" t="s">
        <v>124</v>
      </c>
      <c r="B404" s="18" t="s">
        <v>14</v>
      </c>
      <c r="C404" s="18" t="s">
        <v>212</v>
      </c>
      <c r="D404" s="15">
        <v>135856</v>
      </c>
      <c r="E404" s="16">
        <v>2376829</v>
      </c>
      <c r="F404"/>
      <c r="G404"/>
      <c r="H404"/>
      <c r="I404"/>
    </row>
    <row r="405" spans="1:9" ht="15" x14ac:dyDescent="0.25">
      <c r="A405" s="18" t="s">
        <v>124</v>
      </c>
      <c r="B405" s="18" t="s">
        <v>14</v>
      </c>
      <c r="C405" s="18" t="s">
        <v>213</v>
      </c>
      <c r="D405" s="15">
        <v>192083</v>
      </c>
      <c r="E405" s="16">
        <v>3405525</v>
      </c>
      <c r="F405"/>
      <c r="G405"/>
      <c r="H405"/>
      <c r="I405"/>
    </row>
    <row r="406" spans="1:9" ht="15" x14ac:dyDescent="0.25">
      <c r="A406" s="18" t="s">
        <v>125</v>
      </c>
      <c r="B406" s="18" t="s">
        <v>10</v>
      </c>
      <c r="C406" s="18" t="s">
        <v>221</v>
      </c>
      <c r="D406" s="15">
        <v>198195</v>
      </c>
      <c r="E406" s="16"/>
      <c r="F406"/>
      <c r="G406"/>
      <c r="H406"/>
      <c r="I406"/>
    </row>
    <row r="407" spans="1:9" ht="15" x14ac:dyDescent="0.25">
      <c r="A407" s="18" t="s">
        <v>125</v>
      </c>
      <c r="B407" s="18" t="s">
        <v>10</v>
      </c>
      <c r="C407" s="18" t="s">
        <v>222</v>
      </c>
      <c r="D407" s="15">
        <v>180400</v>
      </c>
      <c r="E407" s="16"/>
      <c r="F407"/>
      <c r="G407"/>
      <c r="H407"/>
      <c r="I407"/>
    </row>
    <row r="408" spans="1:9" ht="15" x14ac:dyDescent="0.25">
      <c r="A408" s="18" t="s">
        <v>125</v>
      </c>
      <c r="B408" s="18" t="s">
        <v>10</v>
      </c>
      <c r="C408" s="18" t="s">
        <v>212</v>
      </c>
      <c r="D408" s="15">
        <v>200646</v>
      </c>
      <c r="E408" s="16">
        <v>4864714</v>
      </c>
      <c r="F408"/>
      <c r="G408"/>
      <c r="H408"/>
      <c r="I408"/>
    </row>
    <row r="409" spans="1:9" ht="15" x14ac:dyDescent="0.25">
      <c r="A409" s="18" t="s">
        <v>125</v>
      </c>
      <c r="B409" s="18" t="s">
        <v>10</v>
      </c>
      <c r="C409" s="18" t="s">
        <v>213</v>
      </c>
      <c r="D409" s="15">
        <v>198060</v>
      </c>
      <c r="E409" s="16">
        <v>4479189</v>
      </c>
      <c r="F409"/>
      <c r="G409"/>
      <c r="H409"/>
      <c r="I409"/>
    </row>
    <row r="410" spans="1:9" ht="15" x14ac:dyDescent="0.25">
      <c r="A410" s="18" t="s">
        <v>126</v>
      </c>
      <c r="B410" s="18" t="s">
        <v>12</v>
      </c>
      <c r="C410" s="18" t="s">
        <v>221</v>
      </c>
      <c r="D410" s="15">
        <v>1514</v>
      </c>
      <c r="E410" s="16"/>
      <c r="F410"/>
      <c r="G410"/>
      <c r="H410"/>
      <c r="I410"/>
    </row>
    <row r="411" spans="1:9" ht="15" x14ac:dyDescent="0.25">
      <c r="A411" s="18" t="s">
        <v>126</v>
      </c>
      <c r="B411" s="18" t="s">
        <v>12</v>
      </c>
      <c r="C411" s="18" t="s">
        <v>222</v>
      </c>
      <c r="D411" s="15">
        <v>1056</v>
      </c>
      <c r="E411" s="16"/>
      <c r="F411"/>
      <c r="G411"/>
      <c r="H411"/>
      <c r="I411"/>
    </row>
    <row r="412" spans="1:9" ht="15" x14ac:dyDescent="0.25">
      <c r="A412" s="18" t="s">
        <v>127</v>
      </c>
      <c r="B412" s="18" t="s">
        <v>14</v>
      </c>
      <c r="C412" s="18" t="s">
        <v>221</v>
      </c>
      <c r="D412" s="15">
        <v>2580</v>
      </c>
      <c r="E412" s="16"/>
      <c r="F412"/>
      <c r="G412"/>
      <c r="H412"/>
      <c r="I412"/>
    </row>
    <row r="413" spans="1:9" ht="15" x14ac:dyDescent="0.25">
      <c r="A413" s="18" t="s">
        <v>127</v>
      </c>
      <c r="B413" s="18" t="s">
        <v>14</v>
      </c>
      <c r="C413" s="18" t="s">
        <v>222</v>
      </c>
      <c r="D413" s="15">
        <v>3739</v>
      </c>
      <c r="E413" s="16"/>
      <c r="F413"/>
      <c r="G413"/>
      <c r="H413"/>
      <c r="I413"/>
    </row>
    <row r="414" spans="1:9" ht="15" x14ac:dyDescent="0.25">
      <c r="A414" s="18" t="s">
        <v>127</v>
      </c>
      <c r="B414" s="18" t="s">
        <v>14</v>
      </c>
      <c r="C414" s="18" t="s">
        <v>212</v>
      </c>
      <c r="D414" s="15">
        <v>4340</v>
      </c>
      <c r="E414" s="16">
        <v>90555</v>
      </c>
      <c r="F414"/>
      <c r="G414"/>
      <c r="H414"/>
      <c r="I414"/>
    </row>
    <row r="415" spans="1:9" ht="15" x14ac:dyDescent="0.25">
      <c r="A415" s="18" t="s">
        <v>127</v>
      </c>
      <c r="B415" s="18" t="s">
        <v>14</v>
      </c>
      <c r="C415" s="18" t="s">
        <v>213</v>
      </c>
      <c r="D415" s="15">
        <v>4087</v>
      </c>
      <c r="E415" s="16">
        <v>90454</v>
      </c>
      <c r="F415"/>
      <c r="G415"/>
      <c r="H415"/>
      <c r="I415"/>
    </row>
    <row r="416" spans="1:9" ht="15" x14ac:dyDescent="0.25">
      <c r="A416" s="18" t="s">
        <v>128</v>
      </c>
      <c r="B416" s="18" t="s">
        <v>14</v>
      </c>
      <c r="C416" s="18" t="s">
        <v>221</v>
      </c>
      <c r="D416" s="15">
        <v>180327</v>
      </c>
      <c r="E416" s="16"/>
      <c r="F416"/>
      <c r="G416"/>
      <c r="H416"/>
      <c r="I416"/>
    </row>
    <row r="417" spans="1:9" ht="15" x14ac:dyDescent="0.25">
      <c r="A417" s="18" t="s">
        <v>128</v>
      </c>
      <c r="B417" s="18" t="s">
        <v>14</v>
      </c>
      <c r="C417" s="18" t="s">
        <v>222</v>
      </c>
      <c r="D417" s="15">
        <v>197767</v>
      </c>
      <c r="E417" s="16"/>
      <c r="F417"/>
      <c r="G417"/>
      <c r="H417"/>
      <c r="I417"/>
    </row>
    <row r="418" spans="1:9" ht="15" x14ac:dyDescent="0.25">
      <c r="A418" s="18" t="s">
        <v>128</v>
      </c>
      <c r="B418" s="18" t="s">
        <v>14</v>
      </c>
      <c r="C418" s="18" t="s">
        <v>212</v>
      </c>
      <c r="D418" s="15">
        <v>203417</v>
      </c>
      <c r="E418" s="16">
        <v>3496481</v>
      </c>
      <c r="F418"/>
      <c r="G418"/>
      <c r="H418"/>
      <c r="I418"/>
    </row>
    <row r="419" spans="1:9" ht="15" x14ac:dyDescent="0.25">
      <c r="A419" s="18" t="s">
        <v>128</v>
      </c>
      <c r="B419" s="18" t="s">
        <v>14</v>
      </c>
      <c r="C419" s="18" t="s">
        <v>213</v>
      </c>
      <c r="D419" s="15">
        <v>166687</v>
      </c>
      <c r="E419" s="16">
        <v>2657732</v>
      </c>
      <c r="F419"/>
      <c r="G419"/>
      <c r="H419"/>
      <c r="I419"/>
    </row>
    <row r="420" spans="1:9" ht="15" x14ac:dyDescent="0.25">
      <c r="A420" s="18" t="s">
        <v>129</v>
      </c>
      <c r="B420" s="18" t="s">
        <v>14</v>
      </c>
      <c r="C420" s="18" t="s">
        <v>221</v>
      </c>
      <c r="D420" s="15">
        <v>658037</v>
      </c>
      <c r="E420" s="16"/>
      <c r="F420"/>
      <c r="G420"/>
      <c r="H420"/>
      <c r="I420"/>
    </row>
    <row r="421" spans="1:9" ht="15" x14ac:dyDescent="0.25">
      <c r="A421" s="18" t="s">
        <v>129</v>
      </c>
      <c r="B421" s="18" t="s">
        <v>14</v>
      </c>
      <c r="C421" s="18" t="s">
        <v>222</v>
      </c>
      <c r="D421" s="15">
        <v>577325</v>
      </c>
      <c r="E421" s="16"/>
      <c r="F421"/>
      <c r="G421"/>
      <c r="H421"/>
      <c r="I421"/>
    </row>
    <row r="422" spans="1:9" ht="15" x14ac:dyDescent="0.25">
      <c r="A422" s="18" t="s">
        <v>129</v>
      </c>
      <c r="B422" s="18" t="s">
        <v>14</v>
      </c>
      <c r="C422" s="18" t="s">
        <v>212</v>
      </c>
      <c r="D422" s="15">
        <v>558238</v>
      </c>
      <c r="E422" s="16">
        <v>9605413</v>
      </c>
      <c r="F422"/>
      <c r="G422"/>
      <c r="H422"/>
      <c r="I422"/>
    </row>
    <row r="423" spans="1:9" ht="15" x14ac:dyDescent="0.25">
      <c r="A423" s="18" t="s">
        <v>129</v>
      </c>
      <c r="B423" s="18" t="s">
        <v>14</v>
      </c>
      <c r="C423" s="18" t="s">
        <v>213</v>
      </c>
      <c r="D423" s="15">
        <v>543567</v>
      </c>
      <c r="E423" s="16">
        <v>9621350</v>
      </c>
      <c r="F423"/>
      <c r="G423"/>
      <c r="H423"/>
      <c r="I423"/>
    </row>
    <row r="424" spans="1:9" ht="15" x14ac:dyDescent="0.25">
      <c r="A424" s="18" t="s">
        <v>130</v>
      </c>
      <c r="B424" s="18" t="s">
        <v>10</v>
      </c>
      <c r="C424" s="18" t="s">
        <v>221</v>
      </c>
      <c r="D424" s="15">
        <v>44951</v>
      </c>
      <c r="E424" s="16"/>
      <c r="F424"/>
      <c r="G424"/>
      <c r="H424"/>
      <c r="I424"/>
    </row>
    <row r="425" spans="1:9" ht="15" x14ac:dyDescent="0.25">
      <c r="A425" s="18" t="s">
        <v>130</v>
      </c>
      <c r="B425" s="18" t="s">
        <v>10</v>
      </c>
      <c r="C425" s="18" t="s">
        <v>222</v>
      </c>
      <c r="D425" s="15">
        <v>90688</v>
      </c>
      <c r="E425" s="16"/>
      <c r="F425"/>
      <c r="G425"/>
      <c r="H425"/>
      <c r="I425"/>
    </row>
    <row r="426" spans="1:9" ht="15" x14ac:dyDescent="0.25">
      <c r="A426" s="18" t="s">
        <v>130</v>
      </c>
      <c r="B426" s="18" t="s">
        <v>10</v>
      </c>
      <c r="C426" s="18" t="s">
        <v>212</v>
      </c>
      <c r="D426" s="15">
        <v>53645</v>
      </c>
      <c r="E426" s="16">
        <v>1070535</v>
      </c>
      <c r="F426"/>
      <c r="G426"/>
      <c r="H426"/>
      <c r="I426"/>
    </row>
    <row r="427" spans="1:9" ht="15" x14ac:dyDescent="0.25">
      <c r="A427" s="18" t="s">
        <v>130</v>
      </c>
      <c r="B427" s="18" t="s">
        <v>10</v>
      </c>
      <c r="C427" s="18" t="s">
        <v>213</v>
      </c>
      <c r="D427" s="15">
        <v>80368</v>
      </c>
      <c r="E427" s="16">
        <v>1775785</v>
      </c>
      <c r="F427"/>
      <c r="G427"/>
      <c r="H427"/>
      <c r="I427"/>
    </row>
    <row r="428" spans="1:9" ht="15" x14ac:dyDescent="0.25">
      <c r="A428" s="18" t="s">
        <v>131</v>
      </c>
      <c r="B428" s="18" t="s">
        <v>14</v>
      </c>
      <c r="C428" s="18" t="s">
        <v>221</v>
      </c>
      <c r="D428" s="15">
        <v>4880</v>
      </c>
      <c r="E428" s="16"/>
      <c r="F428"/>
      <c r="G428"/>
      <c r="H428"/>
      <c r="I428"/>
    </row>
    <row r="429" spans="1:9" ht="15" x14ac:dyDescent="0.25">
      <c r="A429" s="18" t="s">
        <v>131</v>
      </c>
      <c r="B429" s="18" t="s">
        <v>14</v>
      </c>
      <c r="C429" s="18" t="s">
        <v>222</v>
      </c>
      <c r="D429" s="15">
        <v>7646</v>
      </c>
      <c r="E429" s="16"/>
      <c r="F429"/>
      <c r="G429"/>
      <c r="H429"/>
      <c r="I429"/>
    </row>
    <row r="430" spans="1:9" ht="15" x14ac:dyDescent="0.25">
      <c r="A430" s="18" t="s">
        <v>131</v>
      </c>
      <c r="B430" s="18" t="s">
        <v>14</v>
      </c>
      <c r="C430" s="18" t="s">
        <v>212</v>
      </c>
      <c r="D430" s="15">
        <v>5586</v>
      </c>
      <c r="E430" s="16">
        <v>137126</v>
      </c>
      <c r="F430"/>
      <c r="G430"/>
      <c r="H430"/>
      <c r="I430"/>
    </row>
    <row r="431" spans="1:9" ht="15" x14ac:dyDescent="0.25">
      <c r="A431" s="18" t="s">
        <v>131</v>
      </c>
      <c r="B431" s="18" t="s">
        <v>14</v>
      </c>
      <c r="C431" s="18" t="s">
        <v>213</v>
      </c>
      <c r="D431" s="15">
        <v>5053</v>
      </c>
      <c r="E431" s="16">
        <v>129176</v>
      </c>
      <c r="F431"/>
      <c r="G431"/>
      <c r="H431"/>
      <c r="I431"/>
    </row>
    <row r="432" spans="1:9" ht="15" x14ac:dyDescent="0.25">
      <c r="A432" s="18" t="s">
        <v>132</v>
      </c>
      <c r="B432" s="18" t="s">
        <v>12</v>
      </c>
      <c r="C432" s="18" t="s">
        <v>221</v>
      </c>
      <c r="D432" s="15">
        <v>7493</v>
      </c>
      <c r="E432" s="16"/>
      <c r="F432"/>
      <c r="G432"/>
      <c r="H432"/>
      <c r="I432"/>
    </row>
    <row r="433" spans="1:9" ht="15" x14ac:dyDescent="0.25">
      <c r="A433" s="18" t="s">
        <v>132</v>
      </c>
      <c r="B433" s="18" t="s">
        <v>12</v>
      </c>
      <c r="C433" s="18" t="s">
        <v>222</v>
      </c>
      <c r="D433" s="15">
        <v>11086</v>
      </c>
      <c r="E433" s="16"/>
      <c r="F433"/>
      <c r="G433"/>
      <c r="H433"/>
      <c r="I433"/>
    </row>
    <row r="434" spans="1:9" ht="15" x14ac:dyDescent="0.25">
      <c r="A434" s="18" t="s">
        <v>132</v>
      </c>
      <c r="B434" s="18" t="s">
        <v>12</v>
      </c>
      <c r="C434" s="18" t="s">
        <v>212</v>
      </c>
      <c r="D434" s="15">
        <v>8698</v>
      </c>
      <c r="E434" s="16"/>
      <c r="F434"/>
      <c r="G434"/>
      <c r="H434"/>
      <c r="I434"/>
    </row>
    <row r="435" spans="1:9" ht="15" x14ac:dyDescent="0.25">
      <c r="A435" s="18" t="s">
        <v>132</v>
      </c>
      <c r="B435" s="18" t="s">
        <v>12</v>
      </c>
      <c r="C435" s="18" t="s">
        <v>213</v>
      </c>
      <c r="D435" s="15">
        <v>4842</v>
      </c>
      <c r="E435" s="16">
        <v>79501</v>
      </c>
      <c r="F435"/>
      <c r="G435"/>
      <c r="H435"/>
      <c r="I435"/>
    </row>
    <row r="436" spans="1:9" ht="15" x14ac:dyDescent="0.25">
      <c r="A436" s="18" t="s">
        <v>133</v>
      </c>
      <c r="B436" s="18" t="s">
        <v>10</v>
      </c>
      <c r="C436" s="18" t="s">
        <v>221</v>
      </c>
      <c r="D436" s="15">
        <v>334325</v>
      </c>
      <c r="E436" s="16"/>
      <c r="F436"/>
      <c r="G436"/>
      <c r="H436"/>
      <c r="I436"/>
    </row>
    <row r="437" spans="1:9" ht="15" x14ac:dyDescent="0.25">
      <c r="A437" s="18" t="s">
        <v>133</v>
      </c>
      <c r="B437" s="18" t="s">
        <v>10</v>
      </c>
      <c r="C437" s="18" t="s">
        <v>222</v>
      </c>
      <c r="D437" s="15">
        <v>325453</v>
      </c>
      <c r="E437" s="16"/>
      <c r="F437"/>
      <c r="G437"/>
      <c r="H437"/>
      <c r="I437"/>
    </row>
    <row r="438" spans="1:9" ht="15" x14ac:dyDescent="0.25">
      <c r="A438" s="18" t="s">
        <v>133</v>
      </c>
      <c r="B438" s="18" t="s">
        <v>10</v>
      </c>
      <c r="C438" s="18" t="s">
        <v>212</v>
      </c>
      <c r="D438" s="15">
        <v>358260</v>
      </c>
      <c r="E438" s="16">
        <v>6955302</v>
      </c>
      <c r="F438"/>
      <c r="G438"/>
      <c r="H438"/>
      <c r="I438"/>
    </row>
    <row r="439" spans="1:9" ht="15" x14ac:dyDescent="0.25">
      <c r="A439" s="18" t="s">
        <v>133</v>
      </c>
      <c r="B439" s="18" t="s">
        <v>10</v>
      </c>
      <c r="C439" s="18" t="s">
        <v>213</v>
      </c>
      <c r="D439" s="15">
        <v>323505</v>
      </c>
      <c r="E439" s="16">
        <v>6819964</v>
      </c>
      <c r="F439"/>
      <c r="G439"/>
      <c r="H439"/>
      <c r="I439"/>
    </row>
    <row r="440" spans="1:9" ht="15" x14ac:dyDescent="0.25">
      <c r="A440" s="18" t="s">
        <v>134</v>
      </c>
      <c r="B440" s="18" t="s">
        <v>10</v>
      </c>
      <c r="C440" s="18" t="s">
        <v>221</v>
      </c>
      <c r="D440" s="15">
        <v>94648</v>
      </c>
      <c r="E440" s="16"/>
      <c r="F440"/>
      <c r="G440"/>
      <c r="H440"/>
      <c r="I440"/>
    </row>
    <row r="441" spans="1:9" ht="15" x14ac:dyDescent="0.25">
      <c r="A441" s="18" t="s">
        <v>134</v>
      </c>
      <c r="B441" s="18" t="s">
        <v>10</v>
      </c>
      <c r="C441" s="18" t="s">
        <v>222</v>
      </c>
      <c r="D441" s="15">
        <v>75580</v>
      </c>
      <c r="E441" s="16"/>
      <c r="F441"/>
      <c r="G441"/>
      <c r="H441"/>
      <c r="I441"/>
    </row>
    <row r="442" spans="1:9" ht="15" x14ac:dyDescent="0.25">
      <c r="A442" s="18" t="s">
        <v>134</v>
      </c>
      <c r="B442" s="18" t="s">
        <v>10</v>
      </c>
      <c r="C442" s="18" t="s">
        <v>212</v>
      </c>
      <c r="D442" s="15">
        <v>126440</v>
      </c>
      <c r="E442" s="16">
        <v>2093370</v>
      </c>
      <c r="F442"/>
      <c r="G442"/>
      <c r="H442"/>
      <c r="I442"/>
    </row>
    <row r="443" spans="1:9" ht="15" x14ac:dyDescent="0.25">
      <c r="A443" s="18" t="s">
        <v>134</v>
      </c>
      <c r="B443" s="18" t="s">
        <v>10</v>
      </c>
      <c r="C443" s="18" t="s">
        <v>213</v>
      </c>
      <c r="D443" s="15">
        <v>146848</v>
      </c>
      <c r="E443" s="16">
        <v>2454242</v>
      </c>
      <c r="F443"/>
      <c r="G443"/>
      <c r="H443"/>
      <c r="I443"/>
    </row>
    <row r="444" spans="1:9" ht="15" x14ac:dyDescent="0.25">
      <c r="A444" s="18" t="s">
        <v>135</v>
      </c>
      <c r="B444" s="18" t="s">
        <v>12</v>
      </c>
      <c r="C444" s="18" t="s">
        <v>221</v>
      </c>
      <c r="D444" s="15">
        <v>13434</v>
      </c>
      <c r="E444" s="16"/>
      <c r="F444"/>
      <c r="G444"/>
      <c r="H444"/>
      <c r="I444"/>
    </row>
    <row r="445" spans="1:9" ht="15" x14ac:dyDescent="0.25">
      <c r="A445" s="18" t="s">
        <v>135</v>
      </c>
      <c r="B445" s="18" t="s">
        <v>12</v>
      </c>
      <c r="C445" s="18" t="s">
        <v>222</v>
      </c>
      <c r="D445" s="15">
        <v>15520</v>
      </c>
      <c r="E445" s="16"/>
      <c r="F445"/>
      <c r="G445"/>
      <c r="H445"/>
      <c r="I445"/>
    </row>
    <row r="446" spans="1:9" ht="15" x14ac:dyDescent="0.25">
      <c r="A446" s="18" t="s">
        <v>135</v>
      </c>
      <c r="B446" s="18" t="s">
        <v>12</v>
      </c>
      <c r="C446" s="18" t="s">
        <v>212</v>
      </c>
      <c r="D446" s="15">
        <v>16809</v>
      </c>
      <c r="E446" s="16"/>
      <c r="F446"/>
      <c r="G446"/>
      <c r="H446"/>
      <c r="I446"/>
    </row>
    <row r="447" spans="1:9" ht="15" x14ac:dyDescent="0.25">
      <c r="A447" s="18" t="s">
        <v>135</v>
      </c>
      <c r="B447" s="18" t="s">
        <v>12</v>
      </c>
      <c r="C447" s="18" t="s">
        <v>213</v>
      </c>
      <c r="D447" s="15">
        <v>17028</v>
      </c>
      <c r="E447" s="16">
        <v>372346</v>
      </c>
      <c r="F447"/>
      <c r="G447"/>
      <c r="H447"/>
      <c r="I447"/>
    </row>
    <row r="448" spans="1:9" ht="15" x14ac:dyDescent="0.25">
      <c r="A448" s="18" t="s">
        <v>136</v>
      </c>
      <c r="B448" s="18" t="s">
        <v>14</v>
      </c>
      <c r="C448" s="18" t="s">
        <v>221</v>
      </c>
      <c r="D448" s="15">
        <v>73801</v>
      </c>
      <c r="E448" s="16"/>
      <c r="F448"/>
      <c r="G448"/>
      <c r="H448"/>
      <c r="I448"/>
    </row>
    <row r="449" spans="1:9" ht="15" x14ac:dyDescent="0.25">
      <c r="A449" s="18" t="s">
        <v>136</v>
      </c>
      <c r="B449" s="18" t="s">
        <v>14</v>
      </c>
      <c r="C449" s="18" t="s">
        <v>222</v>
      </c>
      <c r="D449" s="15">
        <v>85168</v>
      </c>
      <c r="E449" s="16"/>
      <c r="F449"/>
      <c r="G449"/>
      <c r="H449"/>
      <c r="I449"/>
    </row>
    <row r="450" spans="1:9" ht="15" x14ac:dyDescent="0.25">
      <c r="A450" s="18" t="s">
        <v>136</v>
      </c>
      <c r="B450" s="18" t="s">
        <v>14</v>
      </c>
      <c r="C450" s="18" t="s">
        <v>212</v>
      </c>
      <c r="D450" s="15">
        <v>86917</v>
      </c>
      <c r="E450" s="16">
        <v>2065162</v>
      </c>
      <c r="F450"/>
      <c r="G450"/>
      <c r="H450"/>
      <c r="I450"/>
    </row>
    <row r="451" spans="1:9" ht="15" x14ac:dyDescent="0.25">
      <c r="A451" s="18" t="s">
        <v>136</v>
      </c>
      <c r="B451" s="18" t="s">
        <v>14</v>
      </c>
      <c r="C451" s="18" t="s">
        <v>213</v>
      </c>
      <c r="D451" s="15">
        <v>91125</v>
      </c>
      <c r="E451" s="16">
        <v>2269505</v>
      </c>
      <c r="F451"/>
      <c r="G451"/>
      <c r="H451"/>
      <c r="I451"/>
    </row>
    <row r="452" spans="1:9" ht="15" x14ac:dyDescent="0.25">
      <c r="A452" s="18" t="s">
        <v>137</v>
      </c>
      <c r="B452" s="18" t="s">
        <v>12</v>
      </c>
      <c r="C452" s="18" t="s">
        <v>221</v>
      </c>
      <c r="D452" s="15">
        <v>235160</v>
      </c>
      <c r="E452" s="16"/>
      <c r="F452"/>
      <c r="G452"/>
      <c r="H452"/>
      <c r="I452"/>
    </row>
    <row r="453" spans="1:9" ht="15" x14ac:dyDescent="0.25">
      <c r="A453" s="18" t="s">
        <v>137</v>
      </c>
      <c r="B453" s="18" t="s">
        <v>12</v>
      </c>
      <c r="C453" s="18" t="s">
        <v>222</v>
      </c>
      <c r="D453" s="15">
        <v>192241</v>
      </c>
      <c r="E453" s="16"/>
      <c r="F453"/>
      <c r="G453"/>
      <c r="H453"/>
      <c r="I453"/>
    </row>
    <row r="454" spans="1:9" ht="15" x14ac:dyDescent="0.25">
      <c r="A454" s="18" t="s">
        <v>137</v>
      </c>
      <c r="B454" s="18" t="s">
        <v>12</v>
      </c>
      <c r="C454" s="18" t="s">
        <v>212</v>
      </c>
      <c r="D454" s="15">
        <v>278901</v>
      </c>
      <c r="E454" s="16"/>
      <c r="F454"/>
      <c r="G454"/>
      <c r="H454"/>
      <c r="I454"/>
    </row>
    <row r="455" spans="1:9" ht="15" x14ac:dyDescent="0.25">
      <c r="A455" s="18" t="s">
        <v>137</v>
      </c>
      <c r="B455" s="18" t="s">
        <v>12</v>
      </c>
      <c r="C455" s="18" t="s">
        <v>213</v>
      </c>
      <c r="D455" s="15">
        <v>177966</v>
      </c>
      <c r="E455" s="16">
        <v>3691527</v>
      </c>
      <c r="F455"/>
      <c r="G455"/>
      <c r="H455"/>
      <c r="I455"/>
    </row>
    <row r="456" spans="1:9" ht="15" x14ac:dyDescent="0.25">
      <c r="A456" s="18" t="s">
        <v>138</v>
      </c>
      <c r="B456" s="18" t="s">
        <v>12</v>
      </c>
      <c r="C456" s="18" t="s">
        <v>221</v>
      </c>
      <c r="D456" s="15">
        <v>154213</v>
      </c>
      <c r="E456" s="16"/>
      <c r="F456"/>
      <c r="G456"/>
      <c r="H456"/>
      <c r="I456"/>
    </row>
    <row r="457" spans="1:9" ht="15" x14ac:dyDescent="0.25">
      <c r="A457" s="18" t="s">
        <v>138</v>
      </c>
      <c r="B457" s="18" t="s">
        <v>12</v>
      </c>
      <c r="C457" s="18" t="s">
        <v>222</v>
      </c>
      <c r="D457" s="15">
        <v>183106</v>
      </c>
      <c r="E457" s="16"/>
      <c r="F457"/>
      <c r="G457"/>
      <c r="H457"/>
      <c r="I457"/>
    </row>
    <row r="458" spans="1:9" ht="15" x14ac:dyDescent="0.25">
      <c r="A458" s="18" t="s">
        <v>138</v>
      </c>
      <c r="B458" s="18" t="s">
        <v>12</v>
      </c>
      <c r="C458" s="18" t="s">
        <v>212</v>
      </c>
      <c r="D458" s="15">
        <v>118026</v>
      </c>
      <c r="E458" s="16"/>
      <c r="F458"/>
      <c r="G458"/>
      <c r="H458"/>
      <c r="I458"/>
    </row>
    <row r="459" spans="1:9" ht="15" x14ac:dyDescent="0.25">
      <c r="A459" s="18" t="s">
        <v>138</v>
      </c>
      <c r="B459" s="18" t="s">
        <v>12</v>
      </c>
      <c r="C459" s="18" t="s">
        <v>213</v>
      </c>
      <c r="D459" s="15">
        <v>118115</v>
      </c>
      <c r="E459" s="16">
        <v>1902816</v>
      </c>
      <c r="F459"/>
      <c r="G459"/>
      <c r="H459"/>
      <c r="I459"/>
    </row>
    <row r="460" spans="1:9" ht="15" x14ac:dyDescent="0.25">
      <c r="A460" s="18" t="s">
        <v>139</v>
      </c>
      <c r="B460" s="18" t="s">
        <v>12</v>
      </c>
      <c r="C460" s="18" t="s">
        <v>221</v>
      </c>
      <c r="D460" s="15">
        <v>2904</v>
      </c>
      <c r="E460" s="16"/>
      <c r="F460"/>
      <c r="G460"/>
      <c r="H460"/>
      <c r="I460"/>
    </row>
    <row r="461" spans="1:9" ht="15" x14ac:dyDescent="0.25">
      <c r="A461" s="18" t="s">
        <v>139</v>
      </c>
      <c r="B461" s="18" t="s">
        <v>12</v>
      </c>
      <c r="C461" s="18" t="s">
        <v>222</v>
      </c>
      <c r="D461" s="15">
        <v>2100</v>
      </c>
      <c r="E461" s="16"/>
      <c r="F461"/>
      <c r="G461"/>
      <c r="H461"/>
      <c r="I461"/>
    </row>
    <row r="462" spans="1:9" ht="15" x14ac:dyDescent="0.25">
      <c r="A462" s="18" t="s">
        <v>139</v>
      </c>
      <c r="B462" s="18" t="s">
        <v>12</v>
      </c>
      <c r="C462" s="18" t="s">
        <v>212</v>
      </c>
      <c r="D462" s="15">
        <v>2346</v>
      </c>
      <c r="E462" s="16"/>
      <c r="F462"/>
      <c r="G462"/>
      <c r="H462"/>
      <c r="I462"/>
    </row>
    <row r="463" spans="1:9" ht="15" x14ac:dyDescent="0.25">
      <c r="A463" s="18" t="s">
        <v>139</v>
      </c>
      <c r="B463" s="18" t="s">
        <v>12</v>
      </c>
      <c r="C463" s="18" t="s">
        <v>213</v>
      </c>
      <c r="D463" s="15">
        <v>2610</v>
      </c>
      <c r="E463" s="16">
        <v>54670</v>
      </c>
      <c r="F463"/>
      <c r="G463"/>
      <c r="H463"/>
      <c r="I463"/>
    </row>
    <row r="464" spans="1:9" ht="15" x14ac:dyDescent="0.25">
      <c r="A464" s="18" t="s">
        <v>140</v>
      </c>
      <c r="B464" s="18" t="s">
        <v>22</v>
      </c>
      <c r="C464" s="18" t="s">
        <v>221</v>
      </c>
      <c r="D464" s="15">
        <v>1208652</v>
      </c>
      <c r="E464" s="16"/>
      <c r="F464"/>
      <c r="G464"/>
      <c r="H464"/>
      <c r="I464"/>
    </row>
    <row r="465" spans="1:9" ht="15" x14ac:dyDescent="0.25">
      <c r="A465" s="18" t="s">
        <v>140</v>
      </c>
      <c r="B465" s="18" t="s">
        <v>22</v>
      </c>
      <c r="C465" s="18" t="s">
        <v>222</v>
      </c>
      <c r="D465" s="15">
        <v>1581597</v>
      </c>
      <c r="E465" s="16"/>
      <c r="F465"/>
      <c r="G465"/>
      <c r="H465"/>
      <c r="I465"/>
    </row>
    <row r="466" spans="1:9" ht="15" x14ac:dyDescent="0.25">
      <c r="A466" s="18" t="s">
        <v>140</v>
      </c>
      <c r="B466" s="18" t="s">
        <v>22</v>
      </c>
      <c r="C466" s="18" t="s">
        <v>212</v>
      </c>
      <c r="D466" s="15">
        <v>1652840</v>
      </c>
      <c r="E466" s="16">
        <v>26377894</v>
      </c>
      <c r="F466"/>
      <c r="G466"/>
      <c r="H466"/>
      <c r="I466"/>
    </row>
    <row r="467" spans="1:9" ht="15" x14ac:dyDescent="0.25">
      <c r="A467" s="18" t="s">
        <v>140</v>
      </c>
      <c r="B467" s="18" t="s">
        <v>22</v>
      </c>
      <c r="C467" s="18" t="s">
        <v>213</v>
      </c>
      <c r="D467" s="15">
        <v>1724024</v>
      </c>
      <c r="E467" s="16">
        <v>27040864</v>
      </c>
      <c r="F467"/>
      <c r="G467"/>
      <c r="H467"/>
      <c r="I467"/>
    </row>
    <row r="468" spans="1:9" ht="15" x14ac:dyDescent="0.25">
      <c r="A468" s="18" t="s">
        <v>141</v>
      </c>
      <c r="B468" s="18" t="s">
        <v>14</v>
      </c>
      <c r="C468" s="18" t="s">
        <v>221</v>
      </c>
      <c r="D468" s="15">
        <v>19424</v>
      </c>
      <c r="E468" s="16"/>
      <c r="F468"/>
      <c r="G468"/>
      <c r="H468"/>
      <c r="I468"/>
    </row>
    <row r="469" spans="1:9" ht="15" x14ac:dyDescent="0.25">
      <c r="A469" s="18" t="s">
        <v>141</v>
      </c>
      <c r="B469" s="18" t="s">
        <v>14</v>
      </c>
      <c r="C469" s="18" t="s">
        <v>222</v>
      </c>
      <c r="D469" s="15">
        <v>19359</v>
      </c>
      <c r="E469" s="16"/>
      <c r="F469"/>
      <c r="G469"/>
      <c r="H469"/>
      <c r="I469"/>
    </row>
    <row r="470" spans="1:9" ht="15" x14ac:dyDescent="0.25">
      <c r="A470" s="18" t="s">
        <v>141</v>
      </c>
      <c r="B470" s="18" t="s">
        <v>14</v>
      </c>
      <c r="C470" s="18" t="s">
        <v>212</v>
      </c>
      <c r="D470" s="15">
        <v>21014</v>
      </c>
      <c r="E470" s="16">
        <v>463550</v>
      </c>
      <c r="F470"/>
      <c r="G470"/>
      <c r="H470"/>
      <c r="I470"/>
    </row>
    <row r="471" spans="1:9" ht="15" x14ac:dyDescent="0.25">
      <c r="A471" s="18" t="s">
        <v>141</v>
      </c>
      <c r="B471" s="18" t="s">
        <v>14</v>
      </c>
      <c r="C471" s="18" t="s">
        <v>213</v>
      </c>
      <c r="D471" s="15">
        <v>15879</v>
      </c>
      <c r="E471" s="16">
        <v>340470</v>
      </c>
      <c r="F471"/>
      <c r="G471"/>
      <c r="H471"/>
      <c r="I471"/>
    </row>
    <row r="472" spans="1:9" ht="15" x14ac:dyDescent="0.25">
      <c r="A472" s="18" t="s">
        <v>142</v>
      </c>
      <c r="B472" s="18" t="s">
        <v>10</v>
      </c>
      <c r="C472" s="18" t="s">
        <v>221</v>
      </c>
      <c r="D472" s="15">
        <v>11440</v>
      </c>
      <c r="E472" s="16"/>
      <c r="F472"/>
      <c r="G472"/>
      <c r="H472"/>
      <c r="I472"/>
    </row>
    <row r="473" spans="1:9" ht="15" x14ac:dyDescent="0.25">
      <c r="A473" s="18" t="s">
        <v>142</v>
      </c>
      <c r="B473" s="18" t="s">
        <v>10</v>
      </c>
      <c r="C473" s="18" t="s">
        <v>222</v>
      </c>
      <c r="D473" s="15">
        <v>4847</v>
      </c>
      <c r="E473" s="16"/>
      <c r="F473"/>
      <c r="G473"/>
      <c r="H473"/>
      <c r="I473"/>
    </row>
    <row r="474" spans="1:9" ht="15" x14ac:dyDescent="0.25">
      <c r="A474" s="18" t="s">
        <v>142</v>
      </c>
      <c r="B474" s="18" t="s">
        <v>10</v>
      </c>
      <c r="C474" s="18" t="s">
        <v>212</v>
      </c>
      <c r="D474" s="15">
        <v>5800</v>
      </c>
      <c r="E474" s="16">
        <v>80146</v>
      </c>
      <c r="F474"/>
      <c r="G474"/>
      <c r="H474"/>
      <c r="I474"/>
    </row>
    <row r="475" spans="1:9" ht="15" x14ac:dyDescent="0.25">
      <c r="A475" s="18" t="s">
        <v>142</v>
      </c>
      <c r="B475" s="18" t="s">
        <v>10</v>
      </c>
      <c r="C475" s="18" t="s">
        <v>213</v>
      </c>
      <c r="D475" s="15">
        <v>8179</v>
      </c>
      <c r="E475" s="16">
        <v>111563</v>
      </c>
      <c r="F475"/>
      <c r="G475"/>
      <c r="H475"/>
      <c r="I475"/>
    </row>
    <row r="476" spans="1:9" ht="15" x14ac:dyDescent="0.25">
      <c r="A476" s="18" t="s">
        <v>143</v>
      </c>
      <c r="B476" s="18" t="s">
        <v>14</v>
      </c>
      <c r="C476" s="18" t="s">
        <v>221</v>
      </c>
      <c r="D476" s="15">
        <v>15003</v>
      </c>
      <c r="E476" s="16"/>
      <c r="F476"/>
      <c r="G476"/>
      <c r="H476"/>
      <c r="I476"/>
    </row>
    <row r="477" spans="1:9" ht="15" x14ac:dyDescent="0.25">
      <c r="A477" s="18" t="s">
        <v>143</v>
      </c>
      <c r="B477" s="18" t="s">
        <v>14</v>
      </c>
      <c r="C477" s="18" t="s">
        <v>222</v>
      </c>
      <c r="D477" s="15">
        <v>29587</v>
      </c>
      <c r="E477" s="16"/>
      <c r="F477"/>
      <c r="G477"/>
      <c r="H477"/>
      <c r="I477"/>
    </row>
    <row r="478" spans="1:9" ht="15" x14ac:dyDescent="0.25">
      <c r="A478" s="18" t="s">
        <v>143</v>
      </c>
      <c r="B478" s="18" t="s">
        <v>14</v>
      </c>
      <c r="C478" s="18" t="s">
        <v>212</v>
      </c>
      <c r="D478" s="15">
        <v>27206</v>
      </c>
      <c r="E478" s="16">
        <v>449271</v>
      </c>
      <c r="F478"/>
      <c r="G478"/>
      <c r="H478"/>
      <c r="I478"/>
    </row>
    <row r="479" spans="1:9" ht="15" x14ac:dyDescent="0.25">
      <c r="A479" s="18" t="s">
        <v>143</v>
      </c>
      <c r="B479" s="18" t="s">
        <v>14</v>
      </c>
      <c r="C479" s="18" t="s">
        <v>213</v>
      </c>
      <c r="D479" s="15">
        <v>26066</v>
      </c>
      <c r="E479" s="16">
        <v>475592</v>
      </c>
      <c r="F479"/>
      <c r="G479"/>
      <c r="H479"/>
      <c r="I479"/>
    </row>
    <row r="480" spans="1:9" ht="15" x14ac:dyDescent="0.25">
      <c r="A480" s="18" t="s">
        <v>144</v>
      </c>
      <c r="B480" s="18" t="s">
        <v>12</v>
      </c>
      <c r="C480" s="18" t="s">
        <v>221</v>
      </c>
      <c r="D480" s="15">
        <v>252</v>
      </c>
      <c r="E480" s="16"/>
      <c r="F480"/>
      <c r="G480"/>
      <c r="H480"/>
      <c r="I480"/>
    </row>
    <row r="481" spans="1:9" ht="15" x14ac:dyDescent="0.25">
      <c r="A481" s="18" t="s">
        <v>144</v>
      </c>
      <c r="B481" s="18" t="s">
        <v>12</v>
      </c>
      <c r="C481" s="18" t="s">
        <v>222</v>
      </c>
      <c r="D481" s="15">
        <v>7679</v>
      </c>
      <c r="E481" s="16"/>
      <c r="F481"/>
      <c r="G481"/>
      <c r="H481"/>
      <c r="I481"/>
    </row>
    <row r="482" spans="1:9" ht="15" x14ac:dyDescent="0.25">
      <c r="A482" s="18" t="s">
        <v>145</v>
      </c>
      <c r="B482" s="18" t="s">
        <v>10</v>
      </c>
      <c r="C482" s="18" t="s">
        <v>221</v>
      </c>
      <c r="D482" s="15">
        <v>8654</v>
      </c>
      <c r="E482" s="16"/>
      <c r="F482"/>
      <c r="G482"/>
      <c r="H482"/>
      <c r="I482"/>
    </row>
    <row r="483" spans="1:9" ht="15" x14ac:dyDescent="0.25">
      <c r="A483" s="18" t="s">
        <v>145</v>
      </c>
      <c r="B483" s="18" t="s">
        <v>10</v>
      </c>
      <c r="C483" s="18" t="s">
        <v>222</v>
      </c>
      <c r="D483" s="15">
        <v>19423</v>
      </c>
      <c r="E483" s="16"/>
      <c r="F483"/>
      <c r="G483"/>
      <c r="H483"/>
      <c r="I483"/>
    </row>
    <row r="484" spans="1:9" ht="15" x14ac:dyDescent="0.25">
      <c r="A484" s="18" t="s">
        <v>145</v>
      </c>
      <c r="B484" s="18" t="s">
        <v>10</v>
      </c>
      <c r="C484" s="18" t="s">
        <v>212</v>
      </c>
      <c r="D484" s="15">
        <v>20214</v>
      </c>
      <c r="E484" s="16">
        <v>258695</v>
      </c>
      <c r="F484"/>
      <c r="G484"/>
      <c r="H484"/>
      <c r="I484"/>
    </row>
    <row r="485" spans="1:9" ht="15" x14ac:dyDescent="0.25">
      <c r="A485" s="18" t="s">
        <v>145</v>
      </c>
      <c r="B485" s="18" t="s">
        <v>10</v>
      </c>
      <c r="C485" s="18" t="s">
        <v>213</v>
      </c>
      <c r="D485" s="15">
        <v>7770</v>
      </c>
      <c r="E485" s="16">
        <v>106760</v>
      </c>
      <c r="F485"/>
      <c r="G485"/>
      <c r="H485"/>
      <c r="I485"/>
    </row>
    <row r="486" spans="1:9" ht="15" x14ac:dyDescent="0.25">
      <c r="A486" s="18" t="s">
        <v>146</v>
      </c>
      <c r="B486" s="18" t="s">
        <v>12</v>
      </c>
      <c r="C486" s="18" t="s">
        <v>221</v>
      </c>
      <c r="D486" s="15">
        <v>33833</v>
      </c>
      <c r="E486" s="16"/>
      <c r="F486"/>
      <c r="G486"/>
      <c r="H486"/>
      <c r="I486"/>
    </row>
    <row r="487" spans="1:9" ht="15" x14ac:dyDescent="0.25">
      <c r="A487" s="18" t="s">
        <v>146</v>
      </c>
      <c r="B487" s="18" t="s">
        <v>12</v>
      </c>
      <c r="C487" s="18" t="s">
        <v>222</v>
      </c>
      <c r="D487" s="15">
        <v>47829</v>
      </c>
      <c r="E487" s="16"/>
      <c r="F487"/>
      <c r="G487"/>
      <c r="H487"/>
      <c r="I487"/>
    </row>
    <row r="488" spans="1:9" ht="15" x14ac:dyDescent="0.25">
      <c r="A488" s="18" t="s">
        <v>147</v>
      </c>
      <c r="B488" s="18" t="s">
        <v>10</v>
      </c>
      <c r="C488" s="18" t="s">
        <v>221</v>
      </c>
      <c r="D488" s="15">
        <v>1426</v>
      </c>
      <c r="E488" s="16"/>
      <c r="F488"/>
      <c r="G488"/>
      <c r="H488"/>
      <c r="I488"/>
    </row>
    <row r="489" spans="1:9" ht="15" x14ac:dyDescent="0.25">
      <c r="A489" s="18" t="s">
        <v>147</v>
      </c>
      <c r="B489" s="18" t="s">
        <v>10</v>
      </c>
      <c r="C489" s="18" t="s">
        <v>222</v>
      </c>
      <c r="D489" s="15">
        <v>1512</v>
      </c>
      <c r="E489" s="16"/>
      <c r="F489"/>
      <c r="G489"/>
      <c r="H489"/>
      <c r="I489"/>
    </row>
    <row r="490" spans="1:9" ht="15" x14ac:dyDescent="0.25">
      <c r="A490" s="18" t="s">
        <v>147</v>
      </c>
      <c r="B490" s="18" t="s">
        <v>10</v>
      </c>
      <c r="C490" s="18" t="s">
        <v>212</v>
      </c>
      <c r="D490" s="15">
        <v>1494</v>
      </c>
      <c r="E490" s="16">
        <v>20347</v>
      </c>
      <c r="F490"/>
      <c r="G490"/>
      <c r="H490"/>
      <c r="I490"/>
    </row>
    <row r="491" spans="1:9" ht="15" x14ac:dyDescent="0.25">
      <c r="A491" s="18" t="s">
        <v>147</v>
      </c>
      <c r="B491" s="18" t="s">
        <v>10</v>
      </c>
      <c r="C491" s="18" t="s">
        <v>213</v>
      </c>
      <c r="D491" s="15">
        <v>1572</v>
      </c>
      <c r="E491" s="16">
        <v>20755</v>
      </c>
      <c r="F491"/>
      <c r="G491"/>
      <c r="H491"/>
      <c r="I491"/>
    </row>
    <row r="492" spans="1:9" ht="15" x14ac:dyDescent="0.25">
      <c r="A492" s="18" t="s">
        <v>148</v>
      </c>
      <c r="B492" s="18" t="s">
        <v>22</v>
      </c>
      <c r="C492" s="18" t="s">
        <v>221</v>
      </c>
      <c r="D492" s="15">
        <v>6550</v>
      </c>
      <c r="E492" s="16"/>
      <c r="F492"/>
      <c r="G492"/>
      <c r="H492"/>
      <c r="I492"/>
    </row>
    <row r="493" spans="1:9" ht="15" x14ac:dyDescent="0.25">
      <c r="A493" s="18" t="s">
        <v>148</v>
      </c>
      <c r="B493" s="18" t="s">
        <v>22</v>
      </c>
      <c r="C493" s="18" t="s">
        <v>222</v>
      </c>
      <c r="D493" s="15">
        <v>4972</v>
      </c>
      <c r="E493" s="16"/>
      <c r="F493"/>
      <c r="G493"/>
      <c r="H493"/>
      <c r="I493"/>
    </row>
    <row r="494" spans="1:9" ht="15" x14ac:dyDescent="0.25">
      <c r="A494" s="18" t="s">
        <v>148</v>
      </c>
      <c r="B494" s="18" t="s">
        <v>22</v>
      </c>
      <c r="C494" s="18" t="s">
        <v>212</v>
      </c>
      <c r="D494" s="15">
        <v>3478</v>
      </c>
      <c r="E494" s="16">
        <v>72546</v>
      </c>
      <c r="F494"/>
      <c r="G494"/>
      <c r="H494"/>
      <c r="I494"/>
    </row>
    <row r="495" spans="1:9" ht="15" x14ac:dyDescent="0.25">
      <c r="A495" s="18" t="s">
        <v>148</v>
      </c>
      <c r="B495" s="18" t="s">
        <v>22</v>
      </c>
      <c r="C495" s="18" t="s">
        <v>213</v>
      </c>
      <c r="D495" s="15">
        <v>1885</v>
      </c>
      <c r="E495" s="16">
        <v>40559</v>
      </c>
      <c r="F495"/>
      <c r="G495"/>
      <c r="H495"/>
      <c r="I495"/>
    </row>
    <row r="496" spans="1:9" ht="15" x14ac:dyDescent="0.25">
      <c r="A496" s="18" t="s">
        <v>149</v>
      </c>
      <c r="B496" s="18" t="s">
        <v>12</v>
      </c>
      <c r="C496" s="18" t="s">
        <v>221</v>
      </c>
      <c r="D496" s="15">
        <v>5330</v>
      </c>
      <c r="E496" s="16"/>
      <c r="F496"/>
      <c r="G496"/>
      <c r="H496"/>
      <c r="I496"/>
    </row>
    <row r="497" spans="1:9" ht="15" x14ac:dyDescent="0.25">
      <c r="A497" s="18" t="s">
        <v>149</v>
      </c>
      <c r="B497" s="18" t="s">
        <v>12</v>
      </c>
      <c r="C497" s="18" t="s">
        <v>222</v>
      </c>
      <c r="D497" s="15">
        <v>3915</v>
      </c>
      <c r="E497" s="16"/>
      <c r="F497"/>
      <c r="G497"/>
      <c r="H497"/>
      <c r="I497"/>
    </row>
    <row r="498" spans="1:9" ht="15" x14ac:dyDescent="0.25">
      <c r="A498" s="18" t="s">
        <v>149</v>
      </c>
      <c r="B498" s="18" t="s">
        <v>12</v>
      </c>
      <c r="C498" s="18" t="s">
        <v>212</v>
      </c>
      <c r="D498" s="15">
        <v>4066</v>
      </c>
      <c r="E498" s="16"/>
      <c r="F498"/>
      <c r="G498"/>
      <c r="H498"/>
      <c r="I498"/>
    </row>
    <row r="499" spans="1:9" ht="15" x14ac:dyDescent="0.25">
      <c r="A499" s="18" t="s">
        <v>149</v>
      </c>
      <c r="B499" s="18" t="s">
        <v>12</v>
      </c>
      <c r="C499" s="18" t="s">
        <v>213</v>
      </c>
      <c r="D499" s="15">
        <v>5604</v>
      </c>
      <c r="E499" s="16">
        <v>131867</v>
      </c>
      <c r="F499"/>
      <c r="G499"/>
      <c r="H499"/>
      <c r="I499"/>
    </row>
    <row r="500" spans="1:9" ht="15" x14ac:dyDescent="0.25">
      <c r="A500" s="18" t="s">
        <v>150</v>
      </c>
      <c r="B500" s="18" t="s">
        <v>12</v>
      </c>
      <c r="C500" s="18" t="s">
        <v>221</v>
      </c>
      <c r="D500" s="15">
        <v>623302</v>
      </c>
      <c r="E500" s="16"/>
      <c r="F500"/>
      <c r="G500"/>
      <c r="H500"/>
      <c r="I500"/>
    </row>
    <row r="501" spans="1:9" ht="15" x14ac:dyDescent="0.25">
      <c r="A501" s="18" t="s">
        <v>150</v>
      </c>
      <c r="B501" s="18" t="s">
        <v>12</v>
      </c>
      <c r="C501" s="18" t="s">
        <v>222</v>
      </c>
      <c r="D501" s="15">
        <v>475726</v>
      </c>
      <c r="E501" s="16"/>
      <c r="F501"/>
      <c r="G501"/>
      <c r="H501"/>
      <c r="I501"/>
    </row>
    <row r="502" spans="1:9" ht="15" x14ac:dyDescent="0.25">
      <c r="A502" s="18" t="s">
        <v>150</v>
      </c>
      <c r="B502" s="18" t="s">
        <v>12</v>
      </c>
      <c r="C502" s="18" t="s">
        <v>212</v>
      </c>
      <c r="D502" s="15">
        <v>593097</v>
      </c>
      <c r="E502" s="16"/>
      <c r="F502"/>
      <c r="G502"/>
      <c r="H502"/>
      <c r="I502"/>
    </row>
    <row r="503" spans="1:9" ht="15" x14ac:dyDescent="0.25">
      <c r="A503" s="18" t="s">
        <v>150</v>
      </c>
      <c r="B503" s="18" t="s">
        <v>12</v>
      </c>
      <c r="C503" s="18" t="s">
        <v>213</v>
      </c>
      <c r="D503" s="15">
        <v>582243</v>
      </c>
      <c r="E503" s="16">
        <v>17614439</v>
      </c>
      <c r="F503"/>
      <c r="G503"/>
      <c r="H503"/>
      <c r="I503"/>
    </row>
    <row r="504" spans="1:9" ht="15" x14ac:dyDescent="0.25">
      <c r="A504" s="18" t="s">
        <v>151</v>
      </c>
      <c r="B504" s="18" t="s">
        <v>14</v>
      </c>
      <c r="C504" s="18" t="s">
        <v>221</v>
      </c>
      <c r="D504" s="15">
        <v>773929</v>
      </c>
      <c r="E504" s="16"/>
      <c r="F504"/>
      <c r="G504"/>
      <c r="H504"/>
      <c r="I504"/>
    </row>
    <row r="505" spans="1:9" ht="15" x14ac:dyDescent="0.25">
      <c r="A505" s="18" t="s">
        <v>151</v>
      </c>
      <c r="B505" s="18" t="s">
        <v>14</v>
      </c>
      <c r="C505" s="18" t="s">
        <v>222</v>
      </c>
      <c r="D505" s="15">
        <v>744599</v>
      </c>
      <c r="E505" s="16"/>
      <c r="F505"/>
      <c r="G505"/>
      <c r="H505"/>
      <c r="I505"/>
    </row>
    <row r="506" spans="1:9" ht="15" x14ac:dyDescent="0.25">
      <c r="A506" s="18" t="s">
        <v>151</v>
      </c>
      <c r="B506" s="18" t="s">
        <v>14</v>
      </c>
      <c r="C506" s="18" t="s">
        <v>212</v>
      </c>
      <c r="D506" s="15">
        <v>751605</v>
      </c>
      <c r="E506" s="16">
        <v>14503137</v>
      </c>
      <c r="F506"/>
      <c r="G506"/>
      <c r="H506"/>
      <c r="I506"/>
    </row>
    <row r="507" spans="1:9" ht="15" x14ac:dyDescent="0.25">
      <c r="A507" s="18" t="s">
        <v>151</v>
      </c>
      <c r="B507" s="18" t="s">
        <v>14</v>
      </c>
      <c r="C507" s="18" t="s">
        <v>213</v>
      </c>
      <c r="D507" s="15">
        <v>828942</v>
      </c>
      <c r="E507" s="16">
        <v>15847405</v>
      </c>
      <c r="F507"/>
      <c r="G507"/>
      <c r="H507"/>
      <c r="I507"/>
    </row>
    <row r="508" spans="1:9" ht="15" x14ac:dyDescent="0.25">
      <c r="A508" s="18" t="s">
        <v>152</v>
      </c>
      <c r="B508" s="18" t="s">
        <v>30</v>
      </c>
      <c r="C508" s="18" t="s">
        <v>221</v>
      </c>
      <c r="D508" s="15">
        <v>501965</v>
      </c>
      <c r="E508" s="16"/>
      <c r="F508"/>
      <c r="G508"/>
      <c r="H508"/>
      <c r="I508"/>
    </row>
    <row r="509" spans="1:9" ht="15" x14ac:dyDescent="0.25">
      <c r="A509" s="18" t="s">
        <v>152</v>
      </c>
      <c r="B509" s="18" t="s">
        <v>30</v>
      </c>
      <c r="C509" s="18" t="s">
        <v>222</v>
      </c>
      <c r="D509" s="15">
        <v>646934</v>
      </c>
      <c r="E509" s="16"/>
      <c r="F509"/>
      <c r="G509"/>
      <c r="H509"/>
      <c r="I509"/>
    </row>
    <row r="510" spans="1:9" ht="15" x14ac:dyDescent="0.25">
      <c r="A510" s="18" t="s">
        <v>152</v>
      </c>
      <c r="B510" s="18" t="s">
        <v>30</v>
      </c>
      <c r="C510" s="18" t="s">
        <v>212</v>
      </c>
      <c r="D510" s="15">
        <v>717490</v>
      </c>
      <c r="E510" s="16">
        <v>11076517</v>
      </c>
      <c r="F510"/>
      <c r="G510"/>
      <c r="H510"/>
      <c r="I510"/>
    </row>
    <row r="511" spans="1:9" ht="15" x14ac:dyDescent="0.25">
      <c r="A511" s="18" t="s">
        <v>152</v>
      </c>
      <c r="B511" s="18" t="s">
        <v>30</v>
      </c>
      <c r="C511" s="18" t="s">
        <v>213</v>
      </c>
      <c r="D511" s="15">
        <v>831347</v>
      </c>
      <c r="E511" s="16">
        <v>12843603</v>
      </c>
      <c r="F511"/>
      <c r="G511"/>
      <c r="H511"/>
      <c r="I511"/>
    </row>
    <row r="512" spans="1:9" ht="15" x14ac:dyDescent="0.25">
      <c r="A512" s="18" t="s">
        <v>153</v>
      </c>
      <c r="B512" s="18" t="s">
        <v>10</v>
      </c>
      <c r="C512" s="18" t="s">
        <v>221</v>
      </c>
      <c r="D512" s="15">
        <v>5244</v>
      </c>
      <c r="E512" s="16"/>
      <c r="F512"/>
      <c r="G512"/>
      <c r="H512"/>
      <c r="I512"/>
    </row>
    <row r="513" spans="1:9" ht="15" x14ac:dyDescent="0.25">
      <c r="A513" s="18" t="s">
        <v>153</v>
      </c>
      <c r="B513" s="18" t="s">
        <v>10</v>
      </c>
      <c r="C513" s="18" t="s">
        <v>222</v>
      </c>
      <c r="D513" s="15">
        <v>8096</v>
      </c>
      <c r="E513" s="16"/>
      <c r="F513"/>
      <c r="G513"/>
      <c r="H513"/>
      <c r="I513"/>
    </row>
    <row r="514" spans="1:9" ht="15" x14ac:dyDescent="0.25">
      <c r="A514" s="18" t="s">
        <v>153</v>
      </c>
      <c r="B514" s="18" t="s">
        <v>10</v>
      </c>
      <c r="C514" s="18" t="s">
        <v>212</v>
      </c>
      <c r="D514" s="15">
        <v>39130</v>
      </c>
      <c r="E514" s="16">
        <v>577780</v>
      </c>
      <c r="F514"/>
      <c r="G514"/>
      <c r="H514"/>
      <c r="I514"/>
    </row>
    <row r="515" spans="1:9" ht="15" x14ac:dyDescent="0.25">
      <c r="A515" s="18" t="s">
        <v>153</v>
      </c>
      <c r="B515" s="18" t="s">
        <v>10</v>
      </c>
      <c r="C515" s="18" t="s">
        <v>213</v>
      </c>
      <c r="D515" s="15">
        <v>50112</v>
      </c>
      <c r="E515" s="16">
        <v>756501</v>
      </c>
      <c r="F515"/>
      <c r="G515"/>
      <c r="H515"/>
      <c r="I515"/>
    </row>
    <row r="516" spans="1:9" ht="15" x14ac:dyDescent="0.25">
      <c r="A516" s="18" t="s">
        <v>154</v>
      </c>
      <c r="B516" s="18" t="s">
        <v>12</v>
      </c>
      <c r="C516" s="18" t="s">
        <v>221</v>
      </c>
      <c r="D516" s="15">
        <v>294</v>
      </c>
      <c r="E516" s="16"/>
      <c r="F516"/>
      <c r="G516"/>
      <c r="H516"/>
      <c r="I516"/>
    </row>
    <row r="517" spans="1:9" ht="15" x14ac:dyDescent="0.25">
      <c r="A517" s="18" t="s">
        <v>154</v>
      </c>
      <c r="B517" s="18" t="s">
        <v>12</v>
      </c>
      <c r="C517" s="18" t="s">
        <v>222</v>
      </c>
      <c r="D517" s="15">
        <v>936</v>
      </c>
      <c r="E517" s="16"/>
      <c r="F517"/>
      <c r="G517"/>
      <c r="H517"/>
      <c r="I517"/>
    </row>
    <row r="518" spans="1:9" ht="15" x14ac:dyDescent="0.25">
      <c r="A518" s="18" t="s">
        <v>154</v>
      </c>
      <c r="B518" s="18" t="s">
        <v>12</v>
      </c>
      <c r="C518" s="18" t="s">
        <v>212</v>
      </c>
      <c r="D518" s="15">
        <v>546</v>
      </c>
      <c r="E518" s="16"/>
      <c r="F518"/>
      <c r="G518"/>
      <c r="H518"/>
      <c r="I518"/>
    </row>
    <row r="519" spans="1:9" ht="15" x14ac:dyDescent="0.25">
      <c r="A519" s="18" t="s">
        <v>154</v>
      </c>
      <c r="B519" s="18" t="s">
        <v>12</v>
      </c>
      <c r="C519" s="18" t="s">
        <v>213</v>
      </c>
      <c r="D519" s="15">
        <v>1866</v>
      </c>
      <c r="E519" s="16">
        <v>27957</v>
      </c>
      <c r="F519"/>
      <c r="G519"/>
      <c r="H519"/>
      <c r="I519"/>
    </row>
    <row r="520" spans="1:9" ht="15" x14ac:dyDescent="0.25">
      <c r="A520" s="18" t="s">
        <v>155</v>
      </c>
      <c r="B520" s="18" t="s">
        <v>10</v>
      </c>
      <c r="C520" s="18" t="s">
        <v>221</v>
      </c>
      <c r="D520" s="15">
        <v>26826</v>
      </c>
      <c r="E520" s="16"/>
      <c r="F520"/>
      <c r="G520"/>
      <c r="H520"/>
      <c r="I520"/>
    </row>
    <row r="521" spans="1:9" ht="15" x14ac:dyDescent="0.25">
      <c r="A521" s="18" t="s">
        <v>155</v>
      </c>
      <c r="B521" s="18" t="s">
        <v>10</v>
      </c>
      <c r="C521" s="18" t="s">
        <v>222</v>
      </c>
      <c r="D521" s="15">
        <v>24942</v>
      </c>
      <c r="E521" s="16"/>
      <c r="F521"/>
      <c r="G521"/>
      <c r="H521"/>
      <c r="I521"/>
    </row>
    <row r="522" spans="1:9" ht="15" x14ac:dyDescent="0.25">
      <c r="A522" s="18" t="s">
        <v>155</v>
      </c>
      <c r="B522" s="18" t="s">
        <v>10</v>
      </c>
      <c r="C522" s="18" t="s">
        <v>212</v>
      </c>
      <c r="D522" s="15">
        <v>25504</v>
      </c>
      <c r="E522" s="16">
        <v>627879</v>
      </c>
      <c r="F522"/>
      <c r="G522"/>
      <c r="H522"/>
      <c r="I522"/>
    </row>
    <row r="523" spans="1:9" ht="15" x14ac:dyDescent="0.25">
      <c r="A523" s="18" t="s">
        <v>155</v>
      </c>
      <c r="B523" s="18" t="s">
        <v>10</v>
      </c>
      <c r="C523" s="18" t="s">
        <v>213</v>
      </c>
      <c r="D523" s="15">
        <v>27545</v>
      </c>
      <c r="E523" s="16">
        <v>696519</v>
      </c>
      <c r="F523"/>
      <c r="G523"/>
      <c r="H523"/>
      <c r="I523"/>
    </row>
    <row r="524" spans="1:9" ht="15" x14ac:dyDescent="0.25">
      <c r="A524" s="18" t="s">
        <v>156</v>
      </c>
      <c r="B524" s="18" t="s">
        <v>10</v>
      </c>
      <c r="C524" s="18" t="s">
        <v>221</v>
      </c>
      <c r="D524" s="15">
        <v>48</v>
      </c>
      <c r="E524" s="16"/>
      <c r="F524"/>
      <c r="G524"/>
      <c r="H524"/>
      <c r="I524"/>
    </row>
    <row r="525" spans="1:9" ht="15" x14ac:dyDescent="0.25">
      <c r="A525" s="18" t="s">
        <v>156</v>
      </c>
      <c r="B525" s="18" t="s">
        <v>10</v>
      </c>
      <c r="C525" s="18" t="s">
        <v>222</v>
      </c>
      <c r="D525" s="15">
        <v>48</v>
      </c>
      <c r="E525" s="16"/>
      <c r="F525"/>
      <c r="G525"/>
      <c r="H525"/>
      <c r="I525"/>
    </row>
    <row r="526" spans="1:9" ht="15" x14ac:dyDescent="0.25">
      <c r="A526" s="18" t="s">
        <v>156</v>
      </c>
      <c r="B526" s="18" t="s">
        <v>10</v>
      </c>
      <c r="C526" s="18" t="s">
        <v>212</v>
      </c>
      <c r="D526" s="15">
        <v>360</v>
      </c>
      <c r="E526" s="16"/>
      <c r="F526"/>
      <c r="G526"/>
      <c r="H526"/>
      <c r="I526"/>
    </row>
    <row r="527" spans="1:9" ht="15" x14ac:dyDescent="0.25">
      <c r="A527" s="18" t="s">
        <v>156</v>
      </c>
      <c r="B527" s="18" t="s">
        <v>10</v>
      </c>
      <c r="C527" s="18" t="s">
        <v>213</v>
      </c>
      <c r="D527" s="15">
        <v>870</v>
      </c>
      <c r="E527" s="16">
        <v>21841</v>
      </c>
      <c r="F527"/>
      <c r="G527"/>
      <c r="H527"/>
      <c r="I527"/>
    </row>
    <row r="528" spans="1:9" ht="15" x14ac:dyDescent="0.25">
      <c r="A528" s="18" t="s">
        <v>157</v>
      </c>
      <c r="B528" s="18" t="s">
        <v>22</v>
      </c>
      <c r="C528" s="18" t="s">
        <v>221</v>
      </c>
      <c r="D528" s="15">
        <v>103841</v>
      </c>
      <c r="E528" s="16"/>
      <c r="F528"/>
      <c r="G528"/>
      <c r="H528"/>
      <c r="I528"/>
    </row>
    <row r="529" spans="1:9" ht="15" x14ac:dyDescent="0.25">
      <c r="A529" s="18" t="s">
        <v>157</v>
      </c>
      <c r="B529" s="18" t="s">
        <v>22</v>
      </c>
      <c r="C529" s="18" t="s">
        <v>222</v>
      </c>
      <c r="D529" s="15">
        <v>118858</v>
      </c>
      <c r="E529" s="16"/>
      <c r="F529"/>
      <c r="G529"/>
      <c r="H529"/>
      <c r="I529"/>
    </row>
    <row r="530" spans="1:9" ht="15" x14ac:dyDescent="0.25">
      <c r="A530" s="18" t="s">
        <v>157</v>
      </c>
      <c r="B530" s="18" t="s">
        <v>22</v>
      </c>
      <c r="C530" s="18" t="s">
        <v>212</v>
      </c>
      <c r="D530" s="15">
        <v>129836</v>
      </c>
      <c r="E530" s="16">
        <v>3695417</v>
      </c>
      <c r="F530"/>
      <c r="G530"/>
      <c r="H530"/>
      <c r="I530"/>
    </row>
    <row r="531" spans="1:9" ht="15" x14ac:dyDescent="0.25">
      <c r="A531" s="18" t="s">
        <v>157</v>
      </c>
      <c r="B531" s="18" t="s">
        <v>22</v>
      </c>
      <c r="C531" s="18" t="s">
        <v>213</v>
      </c>
      <c r="D531" s="15">
        <v>104022</v>
      </c>
      <c r="E531" s="16">
        <v>2709785</v>
      </c>
      <c r="F531"/>
      <c r="G531"/>
      <c r="H531"/>
      <c r="I531"/>
    </row>
    <row r="532" spans="1:9" ht="15" x14ac:dyDescent="0.25">
      <c r="A532" s="18" t="s">
        <v>158</v>
      </c>
      <c r="B532" s="18" t="s">
        <v>30</v>
      </c>
      <c r="C532" s="18" t="s">
        <v>221</v>
      </c>
      <c r="D532" s="15">
        <v>390</v>
      </c>
      <c r="E532" s="16"/>
      <c r="F532"/>
      <c r="G532"/>
      <c r="H532"/>
      <c r="I532"/>
    </row>
    <row r="533" spans="1:9" ht="15" x14ac:dyDescent="0.25">
      <c r="A533" s="18" t="s">
        <v>158</v>
      </c>
      <c r="B533" s="18" t="s">
        <v>30</v>
      </c>
      <c r="C533" s="18" t="s">
        <v>222</v>
      </c>
      <c r="D533" s="15">
        <v>180</v>
      </c>
      <c r="E533" s="16"/>
      <c r="F533"/>
      <c r="G533"/>
      <c r="H533"/>
      <c r="I533"/>
    </row>
    <row r="534" spans="1:9" ht="15" x14ac:dyDescent="0.25">
      <c r="A534" s="18" t="s">
        <v>159</v>
      </c>
      <c r="B534" s="18" t="s">
        <v>22</v>
      </c>
      <c r="C534" s="18" t="s">
        <v>221</v>
      </c>
      <c r="D534" s="15">
        <v>6037</v>
      </c>
      <c r="E534" s="16"/>
      <c r="F534"/>
      <c r="G534"/>
      <c r="H534"/>
      <c r="I534"/>
    </row>
    <row r="535" spans="1:9" ht="15" x14ac:dyDescent="0.25">
      <c r="A535" s="18" t="s">
        <v>159</v>
      </c>
      <c r="B535" s="18" t="s">
        <v>22</v>
      </c>
      <c r="C535" s="18" t="s">
        <v>222</v>
      </c>
      <c r="D535" s="15">
        <v>87259</v>
      </c>
      <c r="E535" s="16"/>
      <c r="F535"/>
      <c r="G535"/>
      <c r="H535"/>
      <c r="I535"/>
    </row>
    <row r="536" spans="1:9" ht="15" x14ac:dyDescent="0.25">
      <c r="A536" s="18" t="s">
        <v>159</v>
      </c>
      <c r="B536" s="18" t="s">
        <v>22</v>
      </c>
      <c r="C536" s="18" t="s">
        <v>212</v>
      </c>
      <c r="D536" s="15">
        <v>95182</v>
      </c>
      <c r="E536" s="16">
        <v>2426319</v>
      </c>
      <c r="F536"/>
      <c r="G536"/>
      <c r="H536"/>
      <c r="I536"/>
    </row>
    <row r="537" spans="1:9" ht="15" x14ac:dyDescent="0.25">
      <c r="A537" s="18" t="s">
        <v>159</v>
      </c>
      <c r="B537" s="18" t="s">
        <v>22</v>
      </c>
      <c r="C537" s="18" t="s">
        <v>213</v>
      </c>
      <c r="D537" s="15">
        <v>10837</v>
      </c>
      <c r="E537" s="16">
        <v>232403</v>
      </c>
      <c r="F537"/>
      <c r="G537"/>
      <c r="H537"/>
      <c r="I537"/>
    </row>
    <row r="538" spans="1:9" ht="15" x14ac:dyDescent="0.25">
      <c r="A538" s="18" t="s">
        <v>160</v>
      </c>
      <c r="B538" s="18" t="s">
        <v>14</v>
      </c>
      <c r="C538" s="18" t="s">
        <v>221</v>
      </c>
      <c r="D538" s="15">
        <v>2268853</v>
      </c>
      <c r="E538" s="16"/>
      <c r="F538"/>
      <c r="G538"/>
      <c r="H538"/>
      <c r="I538"/>
    </row>
    <row r="539" spans="1:9" ht="15" x14ac:dyDescent="0.25">
      <c r="A539" s="18" t="s">
        <v>160</v>
      </c>
      <c r="B539" s="18" t="s">
        <v>14</v>
      </c>
      <c r="C539" s="18" t="s">
        <v>222</v>
      </c>
      <c r="D539" s="15">
        <v>2356500</v>
      </c>
      <c r="E539" s="16"/>
      <c r="F539"/>
      <c r="G539"/>
      <c r="H539"/>
      <c r="I539"/>
    </row>
    <row r="540" spans="1:9" ht="15" x14ac:dyDescent="0.25">
      <c r="A540" s="18" t="s">
        <v>160</v>
      </c>
      <c r="B540" s="18" t="s">
        <v>14</v>
      </c>
      <c r="C540" s="18" t="s">
        <v>212</v>
      </c>
      <c r="D540" s="15">
        <v>2536816</v>
      </c>
      <c r="E540" s="16">
        <v>44140443</v>
      </c>
      <c r="F540"/>
      <c r="G540"/>
      <c r="H540"/>
      <c r="I540"/>
    </row>
    <row r="541" spans="1:9" ht="15" x14ac:dyDescent="0.25">
      <c r="A541" s="18" t="s">
        <v>160</v>
      </c>
      <c r="B541" s="18" t="s">
        <v>14</v>
      </c>
      <c r="C541" s="18" t="s">
        <v>213</v>
      </c>
      <c r="D541" s="15">
        <v>2695053</v>
      </c>
      <c r="E541" s="16">
        <v>49259989</v>
      </c>
      <c r="F541"/>
      <c r="G541"/>
      <c r="H541"/>
      <c r="I541"/>
    </row>
    <row r="542" spans="1:9" ht="15" x14ac:dyDescent="0.25">
      <c r="A542" s="18" t="s">
        <v>161</v>
      </c>
      <c r="B542" s="18" t="s">
        <v>22</v>
      </c>
      <c r="C542" s="18" t="s">
        <v>221</v>
      </c>
      <c r="D542" s="15">
        <v>32977</v>
      </c>
      <c r="E542" s="16"/>
      <c r="F542"/>
      <c r="G542"/>
      <c r="H542"/>
      <c r="I542"/>
    </row>
    <row r="543" spans="1:9" ht="15" x14ac:dyDescent="0.25">
      <c r="A543" s="18" t="s">
        <v>161</v>
      </c>
      <c r="B543" s="18" t="s">
        <v>22</v>
      </c>
      <c r="C543" s="18" t="s">
        <v>222</v>
      </c>
      <c r="D543" s="15">
        <v>29360</v>
      </c>
      <c r="E543" s="16"/>
      <c r="F543"/>
      <c r="G543"/>
      <c r="H543"/>
      <c r="I543"/>
    </row>
    <row r="544" spans="1:9" ht="15" x14ac:dyDescent="0.25">
      <c r="A544" s="18" t="s">
        <v>161</v>
      </c>
      <c r="B544" s="18" t="s">
        <v>22</v>
      </c>
      <c r="C544" s="18" t="s">
        <v>212</v>
      </c>
      <c r="D544" s="15">
        <v>30783</v>
      </c>
      <c r="E544" s="16">
        <v>916009</v>
      </c>
      <c r="F544"/>
      <c r="G544"/>
      <c r="H544"/>
      <c r="I544"/>
    </row>
    <row r="545" spans="1:9" ht="15" x14ac:dyDescent="0.25">
      <c r="A545" s="18" t="s">
        <v>161</v>
      </c>
      <c r="B545" s="18" t="s">
        <v>22</v>
      </c>
      <c r="C545" s="18" t="s">
        <v>213</v>
      </c>
      <c r="D545" s="15">
        <v>25991</v>
      </c>
      <c r="E545" s="16">
        <v>605716</v>
      </c>
      <c r="F545"/>
      <c r="G545"/>
      <c r="H545"/>
      <c r="I545"/>
    </row>
    <row r="546" spans="1:9" ht="15" x14ac:dyDescent="0.25">
      <c r="A546" s="18" t="s">
        <v>162</v>
      </c>
      <c r="B546" s="18" t="s">
        <v>10</v>
      </c>
      <c r="C546" s="18" t="s">
        <v>221</v>
      </c>
      <c r="D546" s="15">
        <v>119884</v>
      </c>
      <c r="E546" s="16"/>
      <c r="F546"/>
      <c r="G546"/>
      <c r="H546"/>
      <c r="I546"/>
    </row>
    <row r="547" spans="1:9" ht="15" x14ac:dyDescent="0.25">
      <c r="A547" s="18" t="s">
        <v>162</v>
      </c>
      <c r="B547" s="18" t="s">
        <v>10</v>
      </c>
      <c r="C547" s="18" t="s">
        <v>222</v>
      </c>
      <c r="D547" s="15">
        <v>81803</v>
      </c>
      <c r="E547" s="16"/>
      <c r="F547"/>
      <c r="G547"/>
      <c r="H547"/>
      <c r="I547"/>
    </row>
    <row r="548" spans="1:9" ht="15" x14ac:dyDescent="0.25">
      <c r="A548" s="18" t="s">
        <v>162</v>
      </c>
      <c r="B548" s="18" t="s">
        <v>10</v>
      </c>
      <c r="C548" s="18" t="s">
        <v>212</v>
      </c>
      <c r="D548" s="15">
        <v>95278</v>
      </c>
      <c r="E548" s="16">
        <v>2202962</v>
      </c>
      <c r="F548"/>
      <c r="G548"/>
      <c r="H548"/>
      <c r="I548"/>
    </row>
    <row r="549" spans="1:9" ht="15" x14ac:dyDescent="0.25">
      <c r="A549" s="18" t="s">
        <v>162</v>
      </c>
      <c r="B549" s="18" t="s">
        <v>10</v>
      </c>
      <c r="C549" s="18" t="s">
        <v>213</v>
      </c>
      <c r="D549" s="15">
        <v>107448</v>
      </c>
      <c r="E549" s="16">
        <v>2411167</v>
      </c>
      <c r="F549"/>
      <c r="G549"/>
      <c r="H549"/>
      <c r="I549"/>
    </row>
    <row r="550" spans="1:9" ht="15" x14ac:dyDescent="0.25">
      <c r="A550" s="18" t="s">
        <v>163</v>
      </c>
      <c r="B550" s="18" t="s">
        <v>14</v>
      </c>
      <c r="C550" s="18" t="s">
        <v>221</v>
      </c>
      <c r="D550" s="15">
        <v>387458</v>
      </c>
      <c r="E550" s="16"/>
      <c r="F550"/>
      <c r="G550"/>
      <c r="H550"/>
      <c r="I550"/>
    </row>
    <row r="551" spans="1:9" ht="15" x14ac:dyDescent="0.25">
      <c r="A551" s="18" t="s">
        <v>163</v>
      </c>
      <c r="B551" s="18" t="s">
        <v>14</v>
      </c>
      <c r="C551" s="18" t="s">
        <v>222</v>
      </c>
      <c r="D551" s="15">
        <v>387115</v>
      </c>
      <c r="E551" s="16"/>
      <c r="F551"/>
      <c r="G551"/>
      <c r="H551"/>
      <c r="I551"/>
    </row>
    <row r="552" spans="1:9" ht="15" x14ac:dyDescent="0.25">
      <c r="A552" s="18" t="s">
        <v>163</v>
      </c>
      <c r="B552" s="18" t="s">
        <v>14</v>
      </c>
      <c r="C552" s="18" t="s">
        <v>212</v>
      </c>
      <c r="D552" s="15">
        <v>387860</v>
      </c>
      <c r="E552" s="16">
        <v>6079674</v>
      </c>
      <c r="F552"/>
      <c r="G552"/>
      <c r="H552"/>
      <c r="I552"/>
    </row>
    <row r="553" spans="1:9" ht="15" x14ac:dyDescent="0.25">
      <c r="A553" s="18" t="s">
        <v>163</v>
      </c>
      <c r="B553" s="18" t="s">
        <v>14</v>
      </c>
      <c r="C553" s="18" t="s">
        <v>213</v>
      </c>
      <c r="D553" s="15">
        <v>363480</v>
      </c>
      <c r="E553" s="16">
        <v>5680298</v>
      </c>
      <c r="F553"/>
      <c r="G553"/>
      <c r="H553"/>
      <c r="I553"/>
    </row>
    <row r="554" spans="1:9" ht="15" x14ac:dyDescent="0.25">
      <c r="A554" s="18" t="s">
        <v>164</v>
      </c>
      <c r="B554" s="18" t="s">
        <v>22</v>
      </c>
      <c r="C554" s="18" t="s">
        <v>221</v>
      </c>
      <c r="D554" s="15">
        <v>234763</v>
      </c>
      <c r="E554" s="16"/>
      <c r="F554"/>
      <c r="G554"/>
      <c r="H554"/>
      <c r="I554"/>
    </row>
    <row r="555" spans="1:9" ht="15" x14ac:dyDescent="0.25">
      <c r="A555" s="18" t="s">
        <v>164</v>
      </c>
      <c r="B555" s="18" t="s">
        <v>22</v>
      </c>
      <c r="C555" s="18" t="s">
        <v>222</v>
      </c>
      <c r="D555" s="15">
        <v>211421</v>
      </c>
      <c r="E555" s="16"/>
      <c r="F555"/>
      <c r="G555"/>
      <c r="H555"/>
      <c r="I555"/>
    </row>
    <row r="556" spans="1:9" ht="15" x14ac:dyDescent="0.25">
      <c r="A556" s="18" t="s">
        <v>164</v>
      </c>
      <c r="B556" s="18" t="s">
        <v>22</v>
      </c>
      <c r="C556" s="18" t="s">
        <v>212</v>
      </c>
      <c r="D556" s="15">
        <v>228372</v>
      </c>
      <c r="E556" s="16">
        <v>5910151</v>
      </c>
      <c r="F556"/>
      <c r="G556"/>
      <c r="H556"/>
      <c r="I556"/>
    </row>
    <row r="557" spans="1:9" ht="15" x14ac:dyDescent="0.25">
      <c r="A557" s="18" t="s">
        <v>164</v>
      </c>
      <c r="B557" s="18" t="s">
        <v>22</v>
      </c>
      <c r="C557" s="18" t="s">
        <v>213</v>
      </c>
      <c r="D557" s="15">
        <v>280982</v>
      </c>
      <c r="E557" s="16">
        <v>7398460</v>
      </c>
      <c r="F557"/>
      <c r="G557"/>
      <c r="H557"/>
      <c r="I557"/>
    </row>
    <row r="558" spans="1:9" ht="15" x14ac:dyDescent="0.25">
      <c r="A558" s="18" t="s">
        <v>165</v>
      </c>
      <c r="B558" s="18" t="s">
        <v>14</v>
      </c>
      <c r="C558" s="18" t="s">
        <v>221</v>
      </c>
      <c r="D558" s="15">
        <v>601866</v>
      </c>
      <c r="E558" s="16"/>
      <c r="F558"/>
      <c r="G558"/>
      <c r="H558"/>
      <c r="I558"/>
    </row>
    <row r="559" spans="1:9" ht="15" x14ac:dyDescent="0.25">
      <c r="A559" s="18" t="s">
        <v>165</v>
      </c>
      <c r="B559" s="18" t="s">
        <v>14</v>
      </c>
      <c r="C559" s="18" t="s">
        <v>222</v>
      </c>
      <c r="D559" s="15">
        <v>502368</v>
      </c>
      <c r="E559" s="16"/>
      <c r="F559"/>
      <c r="G559"/>
      <c r="H559"/>
      <c r="I559"/>
    </row>
    <row r="560" spans="1:9" ht="15" x14ac:dyDescent="0.25">
      <c r="A560" s="18" t="s">
        <v>165</v>
      </c>
      <c r="B560" s="18" t="s">
        <v>14</v>
      </c>
      <c r="C560" s="18" t="s">
        <v>212</v>
      </c>
      <c r="D560" s="15">
        <v>600700</v>
      </c>
      <c r="E560" s="16">
        <v>12447643</v>
      </c>
      <c r="F560"/>
      <c r="G560"/>
      <c r="H560"/>
      <c r="I560"/>
    </row>
    <row r="561" spans="1:9" ht="15" x14ac:dyDescent="0.25">
      <c r="A561" s="18" t="s">
        <v>165</v>
      </c>
      <c r="B561" s="18" t="s">
        <v>14</v>
      </c>
      <c r="C561" s="18" t="s">
        <v>213</v>
      </c>
      <c r="D561" s="15">
        <v>624067</v>
      </c>
      <c r="E561" s="16">
        <v>13024942</v>
      </c>
      <c r="F561"/>
      <c r="G561"/>
      <c r="H561"/>
      <c r="I561"/>
    </row>
    <row r="562" spans="1:9" ht="15" x14ac:dyDescent="0.25">
      <c r="A562" s="18" t="s">
        <v>166</v>
      </c>
      <c r="B562" s="18" t="s">
        <v>167</v>
      </c>
      <c r="C562" s="18" t="s">
        <v>221</v>
      </c>
      <c r="D562" s="15">
        <v>923138</v>
      </c>
      <c r="E562" s="16"/>
      <c r="F562"/>
      <c r="G562"/>
      <c r="H562"/>
      <c r="I562"/>
    </row>
    <row r="563" spans="1:9" ht="15" x14ac:dyDescent="0.25">
      <c r="A563" s="18" t="s">
        <v>166</v>
      </c>
      <c r="B563" s="18" t="s">
        <v>167</v>
      </c>
      <c r="C563" s="18" t="s">
        <v>222</v>
      </c>
      <c r="D563" s="15">
        <v>963057</v>
      </c>
      <c r="E563" s="16"/>
      <c r="F563"/>
      <c r="G563"/>
      <c r="H563"/>
      <c r="I563"/>
    </row>
    <row r="564" spans="1:9" ht="15" x14ac:dyDescent="0.25">
      <c r="A564" s="18" t="s">
        <v>166</v>
      </c>
      <c r="B564" s="18" t="s">
        <v>167</v>
      </c>
      <c r="C564" s="18" t="s">
        <v>212</v>
      </c>
      <c r="D564" s="15">
        <v>875899</v>
      </c>
      <c r="E564" s="16">
        <v>11271449</v>
      </c>
      <c r="F564"/>
      <c r="G564"/>
      <c r="H564"/>
      <c r="I564"/>
    </row>
    <row r="565" spans="1:9" ht="15" x14ac:dyDescent="0.25">
      <c r="A565" s="18" t="s">
        <v>166</v>
      </c>
      <c r="B565" s="18" t="s">
        <v>167</v>
      </c>
      <c r="C565" s="18" t="s">
        <v>213</v>
      </c>
      <c r="D565" s="15">
        <v>1011335</v>
      </c>
      <c r="E565" s="16">
        <v>13286422</v>
      </c>
      <c r="F565"/>
      <c r="G565"/>
      <c r="H565"/>
      <c r="I565"/>
    </row>
    <row r="566" spans="1:9" ht="15" x14ac:dyDescent="0.25">
      <c r="A566" s="18" t="s">
        <v>168</v>
      </c>
      <c r="B566" s="18" t="s">
        <v>10</v>
      </c>
      <c r="C566" s="18" t="s">
        <v>221</v>
      </c>
      <c r="D566" s="15">
        <v>252483</v>
      </c>
      <c r="E566" s="16"/>
      <c r="F566"/>
      <c r="G566"/>
      <c r="H566"/>
      <c r="I566"/>
    </row>
    <row r="567" spans="1:9" ht="15" x14ac:dyDescent="0.25">
      <c r="A567" s="18" t="s">
        <v>168</v>
      </c>
      <c r="B567" s="18" t="s">
        <v>10</v>
      </c>
      <c r="C567" s="18" t="s">
        <v>222</v>
      </c>
      <c r="D567" s="15">
        <v>302646</v>
      </c>
      <c r="E567" s="16"/>
      <c r="F567"/>
      <c r="G567"/>
      <c r="H567"/>
      <c r="I567"/>
    </row>
    <row r="568" spans="1:9" ht="15" x14ac:dyDescent="0.25">
      <c r="A568" s="18" t="s">
        <v>168</v>
      </c>
      <c r="B568" s="18" t="s">
        <v>10</v>
      </c>
      <c r="C568" s="18" t="s">
        <v>212</v>
      </c>
      <c r="D568" s="15">
        <v>427556</v>
      </c>
      <c r="E568" s="16">
        <v>5859891</v>
      </c>
      <c r="F568"/>
      <c r="G568"/>
      <c r="H568"/>
      <c r="I568"/>
    </row>
    <row r="569" spans="1:9" ht="15" x14ac:dyDescent="0.25">
      <c r="A569" s="18" t="s">
        <v>168</v>
      </c>
      <c r="B569" s="18" t="s">
        <v>10</v>
      </c>
      <c r="C569" s="18" t="s">
        <v>213</v>
      </c>
      <c r="D569" s="15">
        <v>399092</v>
      </c>
      <c r="E569" s="16">
        <v>5893882</v>
      </c>
      <c r="F569"/>
      <c r="G569"/>
      <c r="H569"/>
      <c r="I569"/>
    </row>
    <row r="570" spans="1:9" ht="15" x14ac:dyDescent="0.25">
      <c r="A570" s="18" t="s">
        <v>169</v>
      </c>
      <c r="B570" s="18" t="s">
        <v>14</v>
      </c>
      <c r="C570" s="18" t="s">
        <v>221</v>
      </c>
      <c r="D570" s="15">
        <v>145413</v>
      </c>
      <c r="E570" s="16"/>
      <c r="F570"/>
      <c r="G570"/>
      <c r="H570"/>
      <c r="I570"/>
    </row>
    <row r="571" spans="1:9" ht="15" x14ac:dyDescent="0.25">
      <c r="A571" s="18" t="s">
        <v>169</v>
      </c>
      <c r="B571" s="18" t="s">
        <v>14</v>
      </c>
      <c r="C571" s="18" t="s">
        <v>222</v>
      </c>
      <c r="D571" s="15">
        <v>136647</v>
      </c>
      <c r="E571" s="16"/>
      <c r="F571"/>
      <c r="G571"/>
      <c r="H571"/>
      <c r="I571"/>
    </row>
    <row r="572" spans="1:9" ht="15" x14ac:dyDescent="0.25">
      <c r="A572" s="18" t="s">
        <v>169</v>
      </c>
      <c r="B572" s="18" t="s">
        <v>14</v>
      </c>
      <c r="C572" s="18" t="s">
        <v>212</v>
      </c>
      <c r="D572" s="15">
        <v>149832</v>
      </c>
      <c r="E572" s="16">
        <v>4063042</v>
      </c>
      <c r="F572"/>
      <c r="G572"/>
      <c r="H572"/>
      <c r="I572"/>
    </row>
    <row r="573" spans="1:9" ht="15" x14ac:dyDescent="0.25">
      <c r="A573" s="18" t="s">
        <v>169</v>
      </c>
      <c r="B573" s="18" t="s">
        <v>14</v>
      </c>
      <c r="C573" s="18" t="s">
        <v>213</v>
      </c>
      <c r="D573" s="15">
        <v>170390</v>
      </c>
      <c r="E573" s="16">
        <v>4724495</v>
      </c>
      <c r="F573"/>
      <c r="G573"/>
      <c r="H573"/>
      <c r="I573"/>
    </row>
    <row r="574" spans="1:9" ht="15" x14ac:dyDescent="0.25">
      <c r="A574" s="18" t="s">
        <v>170</v>
      </c>
      <c r="B574" s="18" t="s">
        <v>14</v>
      </c>
      <c r="C574" s="18" t="s">
        <v>221</v>
      </c>
      <c r="D574" s="15">
        <v>34155288</v>
      </c>
      <c r="E574" s="16"/>
      <c r="F574"/>
      <c r="G574"/>
      <c r="H574"/>
      <c r="I574"/>
    </row>
    <row r="575" spans="1:9" ht="15" x14ac:dyDescent="0.25">
      <c r="A575" s="18" t="s">
        <v>170</v>
      </c>
      <c r="B575" s="18" t="s">
        <v>14</v>
      </c>
      <c r="C575" s="18" t="s">
        <v>222</v>
      </c>
      <c r="D575" s="15">
        <v>31189753</v>
      </c>
      <c r="E575" s="16"/>
      <c r="F575"/>
      <c r="G575"/>
      <c r="H575"/>
      <c r="I575"/>
    </row>
    <row r="576" spans="1:9" ht="15" x14ac:dyDescent="0.25">
      <c r="A576" s="18" t="s">
        <v>170</v>
      </c>
      <c r="B576" s="18" t="s">
        <v>14</v>
      </c>
      <c r="C576" s="18" t="s">
        <v>212</v>
      </c>
      <c r="D576" s="15">
        <v>27762045</v>
      </c>
      <c r="E576" s="16">
        <v>415196133</v>
      </c>
      <c r="F576"/>
      <c r="G576"/>
      <c r="H576"/>
      <c r="I576"/>
    </row>
    <row r="577" spans="1:9" ht="15" x14ac:dyDescent="0.25">
      <c r="A577" s="18" t="s">
        <v>170</v>
      </c>
      <c r="B577" s="18" t="s">
        <v>14</v>
      </c>
      <c r="C577" s="18" t="s">
        <v>213</v>
      </c>
      <c r="D577" s="15">
        <v>26762068</v>
      </c>
      <c r="E577" s="16">
        <v>406178472</v>
      </c>
      <c r="F577"/>
      <c r="G577"/>
      <c r="H577"/>
      <c r="I577"/>
    </row>
    <row r="578" spans="1:9" ht="15" x14ac:dyDescent="0.25">
      <c r="A578" s="18" t="s">
        <v>171</v>
      </c>
      <c r="B578" s="18" t="s">
        <v>14</v>
      </c>
      <c r="C578" s="18" t="s">
        <v>221</v>
      </c>
      <c r="D578" s="15">
        <v>1101319</v>
      </c>
      <c r="E578" s="16"/>
      <c r="F578"/>
      <c r="G578"/>
      <c r="H578"/>
      <c r="I578"/>
    </row>
    <row r="579" spans="1:9" ht="15" x14ac:dyDescent="0.25">
      <c r="A579" s="18" t="s">
        <v>171</v>
      </c>
      <c r="B579" s="18" t="s">
        <v>14</v>
      </c>
      <c r="C579" s="18" t="s">
        <v>222</v>
      </c>
      <c r="D579" s="15">
        <v>1340439</v>
      </c>
      <c r="E579" s="16"/>
      <c r="F579"/>
      <c r="G579"/>
      <c r="H579"/>
      <c r="I579"/>
    </row>
    <row r="580" spans="1:9" ht="15" x14ac:dyDescent="0.25">
      <c r="A580" s="18" t="s">
        <v>171</v>
      </c>
      <c r="B580" s="18" t="s">
        <v>14</v>
      </c>
      <c r="C580" s="18" t="s">
        <v>212</v>
      </c>
      <c r="D580" s="15">
        <v>1652737</v>
      </c>
      <c r="E580" s="16">
        <v>29657592</v>
      </c>
      <c r="F580"/>
      <c r="G580"/>
      <c r="H580"/>
      <c r="I580"/>
    </row>
    <row r="581" spans="1:9" ht="15" x14ac:dyDescent="0.25">
      <c r="A581" s="18" t="s">
        <v>171</v>
      </c>
      <c r="B581" s="18" t="s">
        <v>14</v>
      </c>
      <c r="C581" s="18" t="s">
        <v>213</v>
      </c>
      <c r="D581" s="15">
        <v>1868595</v>
      </c>
      <c r="E581" s="16">
        <v>32701072</v>
      </c>
      <c r="F581"/>
      <c r="G581"/>
      <c r="H581"/>
      <c r="I581"/>
    </row>
    <row r="582" spans="1:9" ht="15" x14ac:dyDescent="0.25">
      <c r="A582" s="18" t="s">
        <v>172</v>
      </c>
      <c r="B582" s="18" t="s">
        <v>12</v>
      </c>
      <c r="C582" s="18" t="s">
        <v>221</v>
      </c>
      <c r="D582" s="15">
        <v>720</v>
      </c>
      <c r="E582" s="16"/>
      <c r="F582"/>
      <c r="G582"/>
      <c r="H582"/>
      <c r="I582"/>
    </row>
    <row r="583" spans="1:9" ht="15" x14ac:dyDescent="0.25">
      <c r="A583" s="18" t="s">
        <v>172</v>
      </c>
      <c r="B583" s="18" t="s">
        <v>12</v>
      </c>
      <c r="C583" s="18" t="s">
        <v>222</v>
      </c>
      <c r="D583" s="15">
        <v>5679</v>
      </c>
      <c r="E583" s="16"/>
      <c r="F583"/>
      <c r="G583"/>
      <c r="H583"/>
      <c r="I583"/>
    </row>
    <row r="584" spans="1:9" ht="15" x14ac:dyDescent="0.25">
      <c r="A584" s="18" t="s">
        <v>172</v>
      </c>
      <c r="B584" s="18" t="s">
        <v>12</v>
      </c>
      <c r="C584" s="18" t="s">
        <v>212</v>
      </c>
      <c r="D584" s="15">
        <v>3210</v>
      </c>
      <c r="E584" s="16"/>
      <c r="F584"/>
      <c r="G584"/>
      <c r="H584"/>
      <c r="I584"/>
    </row>
    <row r="585" spans="1:9" ht="15" x14ac:dyDescent="0.25">
      <c r="A585" s="18" t="s">
        <v>172</v>
      </c>
      <c r="B585" s="18" t="s">
        <v>12</v>
      </c>
      <c r="C585" s="18" t="s">
        <v>213</v>
      </c>
      <c r="D585" s="15">
        <v>11945</v>
      </c>
      <c r="E585" s="16">
        <v>206869</v>
      </c>
      <c r="F585"/>
      <c r="G585"/>
      <c r="H585"/>
      <c r="I585"/>
    </row>
    <row r="586" spans="1:9" ht="15" x14ac:dyDescent="0.25">
      <c r="A586" s="18" t="s">
        <v>173</v>
      </c>
      <c r="B586" s="18" t="s">
        <v>22</v>
      </c>
      <c r="C586" s="18" t="s">
        <v>221</v>
      </c>
      <c r="D586" s="15">
        <v>7696</v>
      </c>
      <c r="E586" s="16"/>
      <c r="F586"/>
      <c r="G586"/>
      <c r="H586"/>
      <c r="I586"/>
    </row>
    <row r="587" spans="1:9" ht="15" x14ac:dyDescent="0.25">
      <c r="A587" s="18" t="s">
        <v>173</v>
      </c>
      <c r="B587" s="18" t="s">
        <v>22</v>
      </c>
      <c r="C587" s="18" t="s">
        <v>222</v>
      </c>
      <c r="D587" s="15">
        <v>5807</v>
      </c>
      <c r="E587" s="16"/>
      <c r="F587"/>
      <c r="G587"/>
      <c r="H587"/>
      <c r="I587"/>
    </row>
    <row r="588" spans="1:9" ht="15" x14ac:dyDescent="0.25">
      <c r="A588" s="18" t="s">
        <v>173</v>
      </c>
      <c r="B588" s="18" t="s">
        <v>22</v>
      </c>
      <c r="C588" s="18" t="s">
        <v>212</v>
      </c>
      <c r="D588" s="15">
        <v>5679</v>
      </c>
      <c r="E588" s="16">
        <v>172878</v>
      </c>
      <c r="F588"/>
      <c r="G588"/>
      <c r="H588"/>
      <c r="I588"/>
    </row>
    <row r="589" spans="1:9" ht="15" x14ac:dyDescent="0.25">
      <c r="A589" s="18" t="s">
        <v>173</v>
      </c>
      <c r="B589" s="18" t="s">
        <v>22</v>
      </c>
      <c r="C589" s="18" t="s">
        <v>213</v>
      </c>
      <c r="D589" s="15">
        <v>4525</v>
      </c>
      <c r="E589" s="16">
        <v>126443</v>
      </c>
      <c r="F589"/>
      <c r="G589"/>
      <c r="H589"/>
      <c r="I589"/>
    </row>
    <row r="590" spans="1:9" ht="15" x14ac:dyDescent="0.25">
      <c r="A590" s="18" t="s">
        <v>174</v>
      </c>
      <c r="B590" s="18" t="s">
        <v>14</v>
      </c>
      <c r="C590" s="18" t="s">
        <v>221</v>
      </c>
      <c r="D590" s="15">
        <v>5043</v>
      </c>
      <c r="E590" s="16"/>
      <c r="F590"/>
      <c r="G590"/>
      <c r="H590"/>
      <c r="I590"/>
    </row>
    <row r="591" spans="1:9" ht="15" x14ac:dyDescent="0.25">
      <c r="A591" s="18" t="s">
        <v>174</v>
      </c>
      <c r="B591" s="18" t="s">
        <v>14</v>
      </c>
      <c r="C591" s="18" t="s">
        <v>222</v>
      </c>
      <c r="D591" s="15">
        <v>5887</v>
      </c>
      <c r="E591" s="16"/>
      <c r="F591"/>
      <c r="G591"/>
      <c r="H591"/>
      <c r="I591"/>
    </row>
    <row r="592" spans="1:9" ht="15" x14ac:dyDescent="0.25">
      <c r="A592" s="18" t="s">
        <v>174</v>
      </c>
      <c r="B592" s="18" t="s">
        <v>14</v>
      </c>
      <c r="C592" s="18" t="s">
        <v>212</v>
      </c>
      <c r="D592" s="15">
        <v>4494</v>
      </c>
      <c r="E592" s="16">
        <v>72994</v>
      </c>
      <c r="F592"/>
      <c r="G592"/>
      <c r="H592"/>
      <c r="I592"/>
    </row>
    <row r="593" spans="1:9" ht="15" x14ac:dyDescent="0.25">
      <c r="A593" s="18" t="s">
        <v>174</v>
      </c>
      <c r="B593" s="18" t="s">
        <v>14</v>
      </c>
      <c r="C593" s="18" t="s">
        <v>213</v>
      </c>
      <c r="D593" s="15">
        <v>5568</v>
      </c>
      <c r="E593" s="16">
        <v>98275</v>
      </c>
      <c r="F593"/>
      <c r="G593"/>
      <c r="H593"/>
      <c r="I593"/>
    </row>
    <row r="594" spans="1:9" ht="15" x14ac:dyDescent="0.25">
      <c r="A594" s="18" t="s">
        <v>175</v>
      </c>
      <c r="B594" s="18" t="s">
        <v>22</v>
      </c>
      <c r="C594" s="18" t="s">
        <v>221</v>
      </c>
      <c r="D594" s="15">
        <v>61357</v>
      </c>
      <c r="E594" s="16"/>
      <c r="F594"/>
      <c r="G594"/>
      <c r="H594"/>
      <c r="I594"/>
    </row>
    <row r="595" spans="1:9" ht="15" x14ac:dyDescent="0.25">
      <c r="A595" s="18" t="s">
        <v>175</v>
      </c>
      <c r="B595" s="18" t="s">
        <v>22</v>
      </c>
      <c r="C595" s="18" t="s">
        <v>222</v>
      </c>
      <c r="D595" s="15">
        <v>50688</v>
      </c>
      <c r="E595" s="16"/>
      <c r="F595"/>
      <c r="G595"/>
      <c r="H595"/>
      <c r="I595"/>
    </row>
    <row r="596" spans="1:9" ht="15" x14ac:dyDescent="0.25">
      <c r="A596" s="18" t="s">
        <v>175</v>
      </c>
      <c r="B596" s="18" t="s">
        <v>22</v>
      </c>
      <c r="C596" s="18" t="s">
        <v>212</v>
      </c>
      <c r="D596" s="15">
        <v>31771</v>
      </c>
      <c r="E596" s="16">
        <v>972716</v>
      </c>
      <c r="F596"/>
      <c r="G596"/>
      <c r="H596"/>
      <c r="I596"/>
    </row>
    <row r="597" spans="1:9" ht="15" x14ac:dyDescent="0.25">
      <c r="A597" s="18" t="s">
        <v>175</v>
      </c>
      <c r="B597" s="18" t="s">
        <v>22</v>
      </c>
      <c r="C597" s="18" t="s">
        <v>213</v>
      </c>
      <c r="D597" s="15">
        <v>42010</v>
      </c>
      <c r="E597" s="16">
        <v>986724</v>
      </c>
      <c r="F597"/>
      <c r="G597"/>
      <c r="H597"/>
      <c r="I597"/>
    </row>
    <row r="598" spans="1:9" ht="15" x14ac:dyDescent="0.25">
      <c r="A598" s="18" t="s">
        <v>176</v>
      </c>
      <c r="B598" s="18" t="s">
        <v>22</v>
      </c>
      <c r="C598" s="18" t="s">
        <v>221</v>
      </c>
      <c r="D598" s="15">
        <v>6528</v>
      </c>
      <c r="E598" s="16"/>
      <c r="F598"/>
      <c r="G598"/>
      <c r="H598"/>
      <c r="I598"/>
    </row>
    <row r="599" spans="1:9" ht="15" x14ac:dyDescent="0.25">
      <c r="A599" s="18" t="s">
        <v>176</v>
      </c>
      <c r="B599" s="18" t="s">
        <v>22</v>
      </c>
      <c r="C599" s="18" t="s">
        <v>222</v>
      </c>
      <c r="D599" s="15">
        <v>4902</v>
      </c>
      <c r="E599" s="16"/>
      <c r="F599"/>
      <c r="G599"/>
      <c r="H599"/>
      <c r="I599"/>
    </row>
    <row r="600" spans="1:9" ht="15" x14ac:dyDescent="0.25">
      <c r="A600" s="18" t="s">
        <v>176</v>
      </c>
      <c r="B600" s="18" t="s">
        <v>22</v>
      </c>
      <c r="C600" s="18" t="s">
        <v>212</v>
      </c>
      <c r="D600" s="15">
        <v>5610</v>
      </c>
      <c r="E600" s="16">
        <v>166217</v>
      </c>
      <c r="F600"/>
      <c r="G600"/>
      <c r="H600"/>
      <c r="I600"/>
    </row>
    <row r="601" spans="1:9" ht="15" x14ac:dyDescent="0.25">
      <c r="A601" s="18" t="s">
        <v>176</v>
      </c>
      <c r="B601" s="18" t="s">
        <v>22</v>
      </c>
      <c r="C601" s="18" t="s">
        <v>213</v>
      </c>
      <c r="D601" s="15">
        <v>5772</v>
      </c>
      <c r="E601" s="16">
        <v>220096</v>
      </c>
      <c r="F601"/>
      <c r="G601"/>
      <c r="H601"/>
      <c r="I601"/>
    </row>
    <row r="602" spans="1:9" ht="15" x14ac:dyDescent="0.25">
      <c r="A602" s="18" t="s">
        <v>177</v>
      </c>
      <c r="B602" s="18" t="s">
        <v>22</v>
      </c>
      <c r="C602" s="18" t="s">
        <v>221</v>
      </c>
      <c r="D602" s="15">
        <v>30664</v>
      </c>
      <c r="E602" s="16"/>
      <c r="F602"/>
      <c r="G602"/>
      <c r="H602"/>
      <c r="I602"/>
    </row>
    <row r="603" spans="1:9" ht="15" x14ac:dyDescent="0.25">
      <c r="A603" s="18" t="s">
        <v>177</v>
      </c>
      <c r="B603" s="18" t="s">
        <v>22</v>
      </c>
      <c r="C603" s="18" t="s">
        <v>222</v>
      </c>
      <c r="D603" s="15">
        <v>26090</v>
      </c>
      <c r="E603" s="16"/>
      <c r="F603"/>
      <c r="G603"/>
      <c r="H603"/>
      <c r="I603"/>
    </row>
    <row r="604" spans="1:9" ht="15" x14ac:dyDescent="0.25">
      <c r="A604" s="18" t="s">
        <v>177</v>
      </c>
      <c r="B604" s="18" t="s">
        <v>22</v>
      </c>
      <c r="C604" s="18" t="s">
        <v>212</v>
      </c>
      <c r="D604" s="15">
        <v>44233</v>
      </c>
      <c r="E604" s="16">
        <v>1030311</v>
      </c>
      <c r="F604"/>
      <c r="G604"/>
      <c r="H604"/>
      <c r="I604"/>
    </row>
    <row r="605" spans="1:9" ht="15" x14ac:dyDescent="0.25">
      <c r="A605" s="18" t="s">
        <v>177</v>
      </c>
      <c r="B605" s="18" t="s">
        <v>22</v>
      </c>
      <c r="C605" s="18" t="s">
        <v>213</v>
      </c>
      <c r="D605" s="15">
        <v>45951</v>
      </c>
      <c r="E605" s="16">
        <v>1079504</v>
      </c>
      <c r="F605"/>
      <c r="G605"/>
      <c r="H605"/>
      <c r="I605"/>
    </row>
    <row r="606" spans="1:9" ht="15" x14ac:dyDescent="0.25">
      <c r="A606" s="18" t="s">
        <v>178</v>
      </c>
      <c r="B606" s="18" t="s">
        <v>12</v>
      </c>
      <c r="C606" s="18" t="s">
        <v>221</v>
      </c>
      <c r="D606" s="15">
        <v>192</v>
      </c>
      <c r="E606" s="16"/>
      <c r="F606"/>
      <c r="G606"/>
      <c r="H606"/>
      <c r="I606"/>
    </row>
    <row r="607" spans="1:9" ht="15" x14ac:dyDescent="0.25">
      <c r="A607" s="18" t="s">
        <v>178</v>
      </c>
      <c r="B607" s="18" t="s">
        <v>12</v>
      </c>
      <c r="C607" s="18" t="s">
        <v>222</v>
      </c>
      <c r="D607" s="15">
        <v>204</v>
      </c>
      <c r="E607" s="16"/>
      <c r="F607"/>
      <c r="G607"/>
      <c r="H607"/>
      <c r="I607"/>
    </row>
    <row r="608" spans="1:9" ht="15" x14ac:dyDescent="0.25">
      <c r="A608" s="18" t="s">
        <v>179</v>
      </c>
      <c r="B608" s="18" t="s">
        <v>12</v>
      </c>
      <c r="C608" s="18" t="s">
        <v>221</v>
      </c>
      <c r="D608" s="15">
        <v>45742</v>
      </c>
      <c r="E608" s="16"/>
      <c r="F608"/>
      <c r="G608"/>
      <c r="H608"/>
      <c r="I608"/>
    </row>
    <row r="609" spans="1:9" ht="15" x14ac:dyDescent="0.25">
      <c r="A609" s="18" t="s">
        <v>179</v>
      </c>
      <c r="B609" s="18" t="s">
        <v>12</v>
      </c>
      <c r="C609" s="18" t="s">
        <v>222</v>
      </c>
      <c r="D609" s="15">
        <v>50978</v>
      </c>
      <c r="E609" s="16"/>
      <c r="F609"/>
      <c r="G609"/>
      <c r="H609"/>
      <c r="I609"/>
    </row>
    <row r="610" spans="1:9" ht="15" x14ac:dyDescent="0.25">
      <c r="A610" s="18" t="s">
        <v>179</v>
      </c>
      <c r="B610" s="18" t="s">
        <v>12</v>
      </c>
      <c r="C610" s="18" t="s">
        <v>212</v>
      </c>
      <c r="D610" s="15">
        <v>48692</v>
      </c>
      <c r="E610" s="16"/>
      <c r="F610"/>
      <c r="G610"/>
      <c r="H610"/>
      <c r="I610"/>
    </row>
    <row r="611" spans="1:9" ht="15" x14ac:dyDescent="0.25">
      <c r="A611" s="18" t="s">
        <v>179</v>
      </c>
      <c r="B611" s="18" t="s">
        <v>12</v>
      </c>
      <c r="C611" s="18" t="s">
        <v>213</v>
      </c>
      <c r="D611" s="15">
        <v>46412</v>
      </c>
      <c r="E611" s="16">
        <v>815369</v>
      </c>
      <c r="F611"/>
      <c r="G611"/>
      <c r="H611"/>
      <c r="I611"/>
    </row>
    <row r="612" spans="1:9" ht="15" x14ac:dyDescent="0.25">
      <c r="A612" s="18" t="s">
        <v>180</v>
      </c>
      <c r="B612" s="18" t="s">
        <v>14</v>
      </c>
      <c r="C612" s="18" t="s">
        <v>221</v>
      </c>
      <c r="D612" s="15">
        <v>45325</v>
      </c>
      <c r="E612" s="16"/>
      <c r="F612"/>
      <c r="G612"/>
      <c r="H612"/>
      <c r="I612"/>
    </row>
    <row r="613" spans="1:9" ht="15" x14ac:dyDescent="0.25">
      <c r="A613" s="18" t="s">
        <v>180</v>
      </c>
      <c r="B613" s="18" t="s">
        <v>14</v>
      </c>
      <c r="C613" s="18" t="s">
        <v>222</v>
      </c>
      <c r="D613" s="15">
        <v>45066</v>
      </c>
      <c r="E613" s="16"/>
      <c r="F613"/>
      <c r="G613"/>
      <c r="H613"/>
      <c r="I613"/>
    </row>
    <row r="614" spans="1:9" ht="15" x14ac:dyDescent="0.25">
      <c r="A614" s="18" t="s">
        <v>180</v>
      </c>
      <c r="B614" s="18" t="s">
        <v>14</v>
      </c>
      <c r="C614" s="18" t="s">
        <v>212</v>
      </c>
      <c r="D614" s="15">
        <v>45845</v>
      </c>
      <c r="E614" s="16">
        <v>1307800</v>
      </c>
      <c r="F614"/>
      <c r="G614"/>
      <c r="H614"/>
      <c r="I614"/>
    </row>
    <row r="615" spans="1:9" ht="15" x14ac:dyDescent="0.25">
      <c r="A615" s="18" t="s">
        <v>180</v>
      </c>
      <c r="B615" s="18" t="s">
        <v>14</v>
      </c>
      <c r="C615" s="18" t="s">
        <v>213</v>
      </c>
      <c r="D615" s="15">
        <v>53573</v>
      </c>
      <c r="E615" s="16">
        <v>1496378</v>
      </c>
      <c r="F615"/>
      <c r="G615"/>
      <c r="H615"/>
      <c r="I615"/>
    </row>
    <row r="616" spans="1:9" ht="15" x14ac:dyDescent="0.25">
      <c r="A616" s="18" t="s">
        <v>181</v>
      </c>
      <c r="B616" s="18" t="s">
        <v>12</v>
      </c>
      <c r="C616" s="18" t="s">
        <v>221</v>
      </c>
      <c r="D616" s="15">
        <v>33406</v>
      </c>
      <c r="E616" s="16"/>
      <c r="F616"/>
      <c r="G616"/>
      <c r="H616"/>
      <c r="I616"/>
    </row>
    <row r="617" spans="1:9" ht="15" x14ac:dyDescent="0.25">
      <c r="A617" s="18" t="s">
        <v>181</v>
      </c>
      <c r="B617" s="18" t="s">
        <v>12</v>
      </c>
      <c r="C617" s="18" t="s">
        <v>222</v>
      </c>
      <c r="D617" s="15">
        <v>36913</v>
      </c>
      <c r="E617" s="16"/>
      <c r="F617"/>
      <c r="G617"/>
      <c r="H617"/>
      <c r="I617"/>
    </row>
    <row r="618" spans="1:9" ht="15" x14ac:dyDescent="0.25">
      <c r="A618" s="18" t="s">
        <v>181</v>
      </c>
      <c r="B618" s="18" t="s">
        <v>12</v>
      </c>
      <c r="C618" s="18" t="s">
        <v>212</v>
      </c>
      <c r="D618" s="15">
        <v>32420</v>
      </c>
      <c r="E618" s="16"/>
      <c r="F618"/>
      <c r="G618"/>
      <c r="H618"/>
      <c r="I618"/>
    </row>
    <row r="619" spans="1:9" ht="15" x14ac:dyDescent="0.25">
      <c r="A619" s="18" t="s">
        <v>181</v>
      </c>
      <c r="B619" s="18" t="s">
        <v>12</v>
      </c>
      <c r="C619" s="18" t="s">
        <v>213</v>
      </c>
      <c r="D619" s="15">
        <v>33551</v>
      </c>
      <c r="E619" s="16">
        <v>595213</v>
      </c>
      <c r="F619"/>
      <c r="G619"/>
      <c r="H619"/>
      <c r="I619"/>
    </row>
    <row r="620" spans="1:9" ht="15" x14ac:dyDescent="0.25">
      <c r="A620" s="18" t="s">
        <v>182</v>
      </c>
      <c r="B620" s="18" t="s">
        <v>12</v>
      </c>
      <c r="C620" s="18" t="s">
        <v>221</v>
      </c>
      <c r="D620" s="15">
        <v>6828</v>
      </c>
      <c r="E620" s="16"/>
      <c r="F620"/>
      <c r="G620"/>
      <c r="H620"/>
      <c r="I620"/>
    </row>
    <row r="621" spans="1:9" ht="15" x14ac:dyDescent="0.25">
      <c r="A621" s="18" t="s">
        <v>182</v>
      </c>
      <c r="B621" s="18" t="s">
        <v>12</v>
      </c>
      <c r="C621" s="18" t="s">
        <v>222</v>
      </c>
      <c r="D621" s="15">
        <v>12483</v>
      </c>
      <c r="E621" s="16"/>
      <c r="F621"/>
      <c r="G621"/>
      <c r="H621"/>
      <c r="I621"/>
    </row>
    <row r="622" spans="1:9" ht="15" x14ac:dyDescent="0.25">
      <c r="A622" s="18" t="s">
        <v>182</v>
      </c>
      <c r="B622" s="18" t="s">
        <v>12</v>
      </c>
      <c r="C622" s="18" t="s">
        <v>212</v>
      </c>
      <c r="D622" s="15">
        <v>2528</v>
      </c>
      <c r="E622" s="16"/>
      <c r="F622"/>
      <c r="G622"/>
      <c r="H622"/>
      <c r="I622"/>
    </row>
    <row r="623" spans="1:9" ht="15" x14ac:dyDescent="0.25">
      <c r="A623" s="18" t="s">
        <v>182</v>
      </c>
      <c r="B623" s="18" t="s">
        <v>12</v>
      </c>
      <c r="C623" s="18" t="s">
        <v>213</v>
      </c>
      <c r="D623" s="15">
        <v>3396</v>
      </c>
      <c r="E623" s="16">
        <v>88027</v>
      </c>
      <c r="F623"/>
      <c r="G623"/>
      <c r="H623"/>
      <c r="I623"/>
    </row>
    <row r="624" spans="1:9" ht="15" x14ac:dyDescent="0.25">
      <c r="A624" s="18" t="s">
        <v>183</v>
      </c>
      <c r="B624" s="18" t="s">
        <v>10</v>
      </c>
      <c r="C624" s="18" t="s">
        <v>221</v>
      </c>
      <c r="D624" s="15">
        <v>1285259</v>
      </c>
      <c r="E624" s="16"/>
      <c r="F624"/>
      <c r="G624"/>
      <c r="H624"/>
      <c r="I624"/>
    </row>
    <row r="625" spans="1:9" ht="15" x14ac:dyDescent="0.25">
      <c r="A625" s="18" t="s">
        <v>183</v>
      </c>
      <c r="B625" s="18" t="s">
        <v>10</v>
      </c>
      <c r="C625" s="18" t="s">
        <v>222</v>
      </c>
      <c r="D625" s="15">
        <v>1264747</v>
      </c>
      <c r="E625" s="16"/>
      <c r="F625"/>
      <c r="G625"/>
      <c r="H625"/>
      <c r="I625"/>
    </row>
    <row r="626" spans="1:9" ht="15" x14ac:dyDescent="0.25">
      <c r="A626" s="18" t="s">
        <v>183</v>
      </c>
      <c r="B626" s="18" t="s">
        <v>10</v>
      </c>
      <c r="C626" s="18" t="s">
        <v>212</v>
      </c>
      <c r="D626" s="15">
        <v>1133819</v>
      </c>
      <c r="E626" s="16">
        <v>22555817</v>
      </c>
      <c r="F626"/>
      <c r="G626"/>
      <c r="H626"/>
      <c r="I626"/>
    </row>
    <row r="627" spans="1:9" ht="15" x14ac:dyDescent="0.25">
      <c r="A627" s="18" t="s">
        <v>183</v>
      </c>
      <c r="B627" s="18" t="s">
        <v>10</v>
      </c>
      <c r="C627" s="18" t="s">
        <v>213</v>
      </c>
      <c r="D627" s="15">
        <v>1305512</v>
      </c>
      <c r="E627" s="16">
        <v>25922381</v>
      </c>
      <c r="F627"/>
      <c r="G627"/>
      <c r="H627"/>
      <c r="I627"/>
    </row>
    <row r="628" spans="1:9" ht="15" x14ac:dyDescent="0.25">
      <c r="A628" s="18" t="s">
        <v>184</v>
      </c>
      <c r="B628" s="18" t="s">
        <v>14</v>
      </c>
      <c r="C628" s="18" t="s">
        <v>221</v>
      </c>
      <c r="D628" s="15">
        <v>61530</v>
      </c>
      <c r="E628" s="16"/>
      <c r="F628"/>
      <c r="G628"/>
      <c r="H628"/>
      <c r="I628"/>
    </row>
    <row r="629" spans="1:9" ht="15" x14ac:dyDescent="0.25">
      <c r="A629" s="18" t="s">
        <v>184</v>
      </c>
      <c r="B629" s="18" t="s">
        <v>14</v>
      </c>
      <c r="C629" s="18" t="s">
        <v>222</v>
      </c>
      <c r="D629" s="15">
        <v>71485</v>
      </c>
      <c r="E629" s="16"/>
      <c r="F629"/>
      <c r="G629"/>
      <c r="H629"/>
      <c r="I629"/>
    </row>
    <row r="630" spans="1:9" ht="15" x14ac:dyDescent="0.25">
      <c r="A630" s="18" t="s">
        <v>184</v>
      </c>
      <c r="B630" s="18" t="s">
        <v>14</v>
      </c>
      <c r="C630" s="18" t="s">
        <v>212</v>
      </c>
      <c r="D630" s="15">
        <v>76068</v>
      </c>
      <c r="E630" s="16">
        <v>1882557</v>
      </c>
      <c r="F630"/>
      <c r="G630"/>
      <c r="H630"/>
      <c r="I630"/>
    </row>
    <row r="631" spans="1:9" ht="15" x14ac:dyDescent="0.25">
      <c r="A631" s="18" t="s">
        <v>184</v>
      </c>
      <c r="B631" s="18" t="s">
        <v>14</v>
      </c>
      <c r="C631" s="18" t="s">
        <v>213</v>
      </c>
      <c r="D631" s="15">
        <v>71030</v>
      </c>
      <c r="E631" s="16">
        <v>1870729</v>
      </c>
      <c r="F631"/>
      <c r="G631"/>
      <c r="H631"/>
      <c r="I631"/>
    </row>
    <row r="632" spans="1:9" ht="15" x14ac:dyDescent="0.25">
      <c r="A632" s="18" t="s">
        <v>185</v>
      </c>
      <c r="B632" s="18" t="s">
        <v>14</v>
      </c>
      <c r="C632" s="18" t="s">
        <v>221</v>
      </c>
      <c r="D632" s="15">
        <v>43031</v>
      </c>
      <c r="E632" s="16"/>
      <c r="F632"/>
      <c r="G632"/>
      <c r="H632"/>
      <c r="I632"/>
    </row>
    <row r="633" spans="1:9" ht="15" x14ac:dyDescent="0.25">
      <c r="A633" s="18" t="s">
        <v>185</v>
      </c>
      <c r="B633" s="18" t="s">
        <v>14</v>
      </c>
      <c r="C633" s="18" t="s">
        <v>222</v>
      </c>
      <c r="D633" s="15">
        <v>51315</v>
      </c>
      <c r="E633" s="16"/>
      <c r="F633"/>
      <c r="G633"/>
      <c r="H633"/>
      <c r="I633"/>
    </row>
    <row r="634" spans="1:9" ht="15" x14ac:dyDescent="0.25">
      <c r="A634" s="18" t="s">
        <v>185</v>
      </c>
      <c r="B634" s="18" t="s">
        <v>14</v>
      </c>
      <c r="C634" s="18" t="s">
        <v>212</v>
      </c>
      <c r="D634" s="15">
        <v>50762</v>
      </c>
      <c r="E634" s="16">
        <v>1044321</v>
      </c>
      <c r="F634"/>
      <c r="G634"/>
      <c r="H634"/>
      <c r="I634"/>
    </row>
    <row r="635" spans="1:9" ht="15" x14ac:dyDescent="0.25">
      <c r="A635" s="18" t="s">
        <v>185</v>
      </c>
      <c r="B635" s="18" t="s">
        <v>14</v>
      </c>
      <c r="C635" s="18" t="s">
        <v>213</v>
      </c>
      <c r="D635" s="15">
        <v>53281</v>
      </c>
      <c r="E635" s="16">
        <v>1088843</v>
      </c>
      <c r="F635"/>
      <c r="G635"/>
      <c r="H635"/>
      <c r="I635"/>
    </row>
    <row r="636" spans="1:9" ht="15" x14ac:dyDescent="0.25">
      <c r="A636" s="18" t="s">
        <v>186</v>
      </c>
      <c r="B636" s="18" t="s">
        <v>12</v>
      </c>
      <c r="C636" s="18" t="s">
        <v>221</v>
      </c>
      <c r="D636" s="15">
        <v>3330</v>
      </c>
      <c r="E636" s="16"/>
      <c r="F636"/>
      <c r="G636"/>
      <c r="H636"/>
      <c r="I636"/>
    </row>
    <row r="637" spans="1:9" ht="15" x14ac:dyDescent="0.25">
      <c r="A637" s="18" t="s">
        <v>186</v>
      </c>
      <c r="B637" s="18" t="s">
        <v>12</v>
      </c>
      <c r="C637" s="18" t="s">
        <v>222</v>
      </c>
      <c r="D637" s="15">
        <v>5082</v>
      </c>
      <c r="E637" s="16"/>
      <c r="F637"/>
      <c r="G637"/>
      <c r="H637"/>
      <c r="I637"/>
    </row>
    <row r="638" spans="1:9" ht="15" x14ac:dyDescent="0.25">
      <c r="A638" s="18" t="s">
        <v>187</v>
      </c>
      <c r="B638" s="18" t="s">
        <v>10</v>
      </c>
      <c r="C638" s="18" t="s">
        <v>221</v>
      </c>
      <c r="D638" s="15">
        <v>24647</v>
      </c>
      <c r="E638" s="16"/>
      <c r="F638"/>
      <c r="G638"/>
      <c r="H638"/>
      <c r="I638"/>
    </row>
    <row r="639" spans="1:9" ht="15" x14ac:dyDescent="0.25">
      <c r="A639" s="18" t="s">
        <v>187</v>
      </c>
      <c r="B639" s="18" t="s">
        <v>10</v>
      </c>
      <c r="C639" s="18" t="s">
        <v>222</v>
      </c>
      <c r="D639" s="15">
        <v>20484</v>
      </c>
      <c r="E639" s="16"/>
      <c r="F639"/>
      <c r="G639"/>
      <c r="H639"/>
      <c r="I639"/>
    </row>
    <row r="640" spans="1:9" ht="15" x14ac:dyDescent="0.25">
      <c r="A640" s="18" t="s">
        <v>187</v>
      </c>
      <c r="B640" s="18" t="s">
        <v>10</v>
      </c>
      <c r="C640" s="18" t="s">
        <v>212</v>
      </c>
      <c r="D640" s="15">
        <v>19572</v>
      </c>
      <c r="E640" s="16">
        <v>320139</v>
      </c>
      <c r="F640"/>
      <c r="G640"/>
      <c r="H640"/>
      <c r="I640"/>
    </row>
    <row r="641" spans="1:9" ht="15" x14ac:dyDescent="0.25">
      <c r="A641" s="18" t="s">
        <v>187</v>
      </c>
      <c r="B641" s="18" t="s">
        <v>10</v>
      </c>
      <c r="C641" s="18" t="s">
        <v>213</v>
      </c>
      <c r="D641" s="15">
        <v>29474</v>
      </c>
      <c r="E641" s="16">
        <v>559018</v>
      </c>
      <c r="F641"/>
      <c r="G641"/>
      <c r="H641"/>
      <c r="I641"/>
    </row>
    <row r="642" spans="1:9" ht="15" x14ac:dyDescent="0.25">
      <c r="A642" s="18" t="s">
        <v>188</v>
      </c>
      <c r="B642" s="18" t="s">
        <v>14</v>
      </c>
      <c r="C642" s="18" t="s">
        <v>221</v>
      </c>
      <c r="D642" s="15">
        <v>2924770</v>
      </c>
      <c r="E642" s="16"/>
      <c r="F642"/>
      <c r="G642"/>
      <c r="H642"/>
      <c r="I642"/>
    </row>
    <row r="643" spans="1:9" ht="15" x14ac:dyDescent="0.25">
      <c r="A643" s="18" t="s">
        <v>188</v>
      </c>
      <c r="B643" s="18" t="s">
        <v>14</v>
      </c>
      <c r="C643" s="18" t="s">
        <v>222</v>
      </c>
      <c r="D643" s="15">
        <v>2966876</v>
      </c>
      <c r="E643" s="16"/>
      <c r="F643"/>
      <c r="G643"/>
      <c r="H643"/>
      <c r="I643"/>
    </row>
    <row r="644" spans="1:9" ht="15" x14ac:dyDescent="0.25">
      <c r="A644" s="18" t="s">
        <v>188</v>
      </c>
      <c r="B644" s="18" t="s">
        <v>14</v>
      </c>
      <c r="C644" s="18" t="s">
        <v>212</v>
      </c>
      <c r="D644" s="15">
        <v>3311843</v>
      </c>
      <c r="E644" s="16">
        <v>53091009</v>
      </c>
      <c r="F644"/>
      <c r="G644"/>
      <c r="H644"/>
      <c r="I644"/>
    </row>
    <row r="645" spans="1:9" ht="15" x14ac:dyDescent="0.25">
      <c r="A645" s="18" t="s">
        <v>188</v>
      </c>
      <c r="B645" s="18" t="s">
        <v>14</v>
      </c>
      <c r="C645" s="18" t="s">
        <v>213</v>
      </c>
      <c r="D645" s="15">
        <v>3164765</v>
      </c>
      <c r="E645" s="16">
        <v>51940302</v>
      </c>
      <c r="F645"/>
      <c r="G645"/>
      <c r="H645"/>
      <c r="I645"/>
    </row>
    <row r="646" spans="1:9" ht="15" x14ac:dyDescent="0.25">
      <c r="A646" s="18" t="s">
        <v>189</v>
      </c>
      <c r="B646" s="18" t="s">
        <v>14</v>
      </c>
      <c r="C646" s="18" t="s">
        <v>221</v>
      </c>
      <c r="D646" s="15">
        <v>5410084</v>
      </c>
      <c r="E646" s="16"/>
      <c r="F646"/>
      <c r="G646"/>
      <c r="H646"/>
      <c r="I646"/>
    </row>
    <row r="647" spans="1:9" ht="15" x14ac:dyDescent="0.25">
      <c r="A647" s="18" t="s">
        <v>189</v>
      </c>
      <c r="B647" s="18" t="s">
        <v>14</v>
      </c>
      <c r="C647" s="18" t="s">
        <v>222</v>
      </c>
      <c r="D647" s="15">
        <v>5700367</v>
      </c>
      <c r="E647" s="16"/>
      <c r="F647"/>
      <c r="G647"/>
      <c r="H647"/>
      <c r="I647"/>
    </row>
    <row r="648" spans="1:9" ht="15" x14ac:dyDescent="0.25">
      <c r="A648" s="18" t="s">
        <v>189</v>
      </c>
      <c r="B648" s="18" t="s">
        <v>14</v>
      </c>
      <c r="C648" s="18" t="s">
        <v>212</v>
      </c>
      <c r="D648" s="15">
        <v>5599700</v>
      </c>
      <c r="E648" s="16">
        <v>112168769</v>
      </c>
      <c r="F648"/>
      <c r="G648"/>
      <c r="H648"/>
      <c r="I648"/>
    </row>
    <row r="649" spans="1:9" ht="15" x14ac:dyDescent="0.25">
      <c r="A649" s="18" t="s">
        <v>189</v>
      </c>
      <c r="B649" s="18" t="s">
        <v>14</v>
      </c>
      <c r="C649" s="18" t="s">
        <v>213</v>
      </c>
      <c r="D649" s="15">
        <v>5778996</v>
      </c>
      <c r="E649" s="16">
        <v>120874771</v>
      </c>
      <c r="F649"/>
      <c r="G649"/>
      <c r="H649"/>
      <c r="I649"/>
    </row>
    <row r="650" spans="1:9" ht="15" x14ac:dyDescent="0.25">
      <c r="A650" s="18" t="s">
        <v>190</v>
      </c>
      <c r="B650" s="18" t="s">
        <v>22</v>
      </c>
      <c r="C650" s="18" t="s">
        <v>221</v>
      </c>
      <c r="D650" s="15">
        <v>4200</v>
      </c>
      <c r="E650" s="16"/>
      <c r="F650"/>
      <c r="G650"/>
      <c r="H650"/>
      <c r="I650"/>
    </row>
    <row r="651" spans="1:9" ht="15" x14ac:dyDescent="0.25">
      <c r="A651" s="18" t="s">
        <v>190</v>
      </c>
      <c r="B651" s="18" t="s">
        <v>22</v>
      </c>
      <c r="C651" s="18" t="s">
        <v>222</v>
      </c>
      <c r="D651" s="15">
        <v>7600</v>
      </c>
      <c r="E651" s="16"/>
      <c r="F651"/>
      <c r="G651"/>
      <c r="H651"/>
      <c r="I651"/>
    </row>
    <row r="652" spans="1:9" ht="15" x14ac:dyDescent="0.25">
      <c r="A652" s="18" t="s">
        <v>190</v>
      </c>
      <c r="B652" s="18" t="s">
        <v>22</v>
      </c>
      <c r="C652" s="18" t="s">
        <v>212</v>
      </c>
      <c r="D652" s="15">
        <v>10032</v>
      </c>
      <c r="E652" s="16">
        <v>268102</v>
      </c>
      <c r="F652"/>
      <c r="G652"/>
      <c r="H652"/>
      <c r="I652"/>
    </row>
    <row r="653" spans="1:9" ht="15" x14ac:dyDescent="0.25">
      <c r="A653" s="18" t="s">
        <v>190</v>
      </c>
      <c r="B653" s="18" t="s">
        <v>22</v>
      </c>
      <c r="C653" s="18" t="s">
        <v>213</v>
      </c>
      <c r="D653" s="15">
        <v>12566</v>
      </c>
      <c r="E653" s="16">
        <v>327589</v>
      </c>
      <c r="F653"/>
      <c r="G653"/>
      <c r="H653"/>
      <c r="I653"/>
    </row>
    <row r="654" spans="1:9" ht="15" x14ac:dyDescent="0.25">
      <c r="A654" s="18" t="s">
        <v>191</v>
      </c>
      <c r="B654" s="18" t="s">
        <v>10</v>
      </c>
      <c r="C654" s="18" t="s">
        <v>221</v>
      </c>
      <c r="D654" s="15">
        <v>192</v>
      </c>
      <c r="E654" s="16"/>
      <c r="F654"/>
      <c r="G654"/>
      <c r="H654"/>
      <c r="I654"/>
    </row>
    <row r="655" spans="1:9" ht="15" x14ac:dyDescent="0.25">
      <c r="A655" s="18" t="s">
        <v>191</v>
      </c>
      <c r="B655" s="18" t="s">
        <v>10</v>
      </c>
      <c r="C655" s="18" t="s">
        <v>222</v>
      </c>
      <c r="D655" s="15">
        <v>168</v>
      </c>
      <c r="E655" s="16"/>
      <c r="F655"/>
      <c r="G655"/>
      <c r="H655"/>
      <c r="I655"/>
    </row>
    <row r="656" spans="1:9" ht="15" x14ac:dyDescent="0.25">
      <c r="A656" s="18" t="s">
        <v>192</v>
      </c>
      <c r="B656" s="18" t="s">
        <v>10</v>
      </c>
      <c r="C656" s="18" t="s">
        <v>221</v>
      </c>
      <c r="D656" s="15">
        <v>300</v>
      </c>
      <c r="E656" s="16"/>
      <c r="F656"/>
      <c r="G656"/>
      <c r="H656"/>
      <c r="I656"/>
    </row>
    <row r="657" spans="1:9" ht="15" x14ac:dyDescent="0.25">
      <c r="A657" s="18" t="s">
        <v>192</v>
      </c>
      <c r="B657" s="18" t="s">
        <v>10</v>
      </c>
      <c r="C657" s="18" t="s">
        <v>222</v>
      </c>
      <c r="D657" s="15">
        <v>144</v>
      </c>
      <c r="E657" s="16"/>
      <c r="F657"/>
      <c r="G657"/>
      <c r="H657"/>
      <c r="I657"/>
    </row>
    <row r="658" spans="1:9" ht="15" x14ac:dyDescent="0.25">
      <c r="A658" s="18" t="s">
        <v>193</v>
      </c>
      <c r="B658" s="18" t="s">
        <v>10</v>
      </c>
      <c r="C658" s="18" t="s">
        <v>221</v>
      </c>
      <c r="D658" s="15">
        <v>489254</v>
      </c>
      <c r="E658" s="16"/>
      <c r="F658"/>
      <c r="G658"/>
      <c r="H658"/>
      <c r="I658"/>
    </row>
    <row r="659" spans="1:9" ht="15" x14ac:dyDescent="0.25">
      <c r="A659" s="18" t="s">
        <v>193</v>
      </c>
      <c r="B659" s="18" t="s">
        <v>10</v>
      </c>
      <c r="C659" s="18" t="s">
        <v>222</v>
      </c>
      <c r="D659" s="15">
        <v>515790</v>
      </c>
      <c r="E659" s="16"/>
      <c r="F659"/>
      <c r="G659"/>
      <c r="H659"/>
      <c r="I659"/>
    </row>
    <row r="660" spans="1:9" ht="15" x14ac:dyDescent="0.25">
      <c r="A660" s="18" t="s">
        <v>193</v>
      </c>
      <c r="B660" s="18" t="s">
        <v>10</v>
      </c>
      <c r="C660" s="18" t="s">
        <v>212</v>
      </c>
      <c r="D660" s="15">
        <v>463869</v>
      </c>
      <c r="E660" s="16">
        <v>11861375</v>
      </c>
      <c r="F660"/>
      <c r="G660"/>
      <c r="H660"/>
      <c r="I660"/>
    </row>
    <row r="661" spans="1:9" ht="15" x14ac:dyDescent="0.25">
      <c r="A661" s="18" t="s">
        <v>193</v>
      </c>
      <c r="B661" s="18" t="s">
        <v>10</v>
      </c>
      <c r="C661" s="18" t="s">
        <v>213</v>
      </c>
      <c r="D661" s="15">
        <v>431590</v>
      </c>
      <c r="E661" s="16">
        <v>11012161</v>
      </c>
      <c r="F661"/>
      <c r="G661"/>
      <c r="H661"/>
      <c r="I661"/>
    </row>
    <row r="662" spans="1:9" ht="15" x14ac:dyDescent="0.25">
      <c r="A662" s="18" t="s">
        <v>194</v>
      </c>
      <c r="B662" s="18" t="s">
        <v>12</v>
      </c>
      <c r="C662" s="18" t="s">
        <v>221</v>
      </c>
      <c r="D662" s="15">
        <v>513</v>
      </c>
      <c r="E662" s="16"/>
      <c r="F662"/>
      <c r="G662"/>
      <c r="H662"/>
      <c r="I662"/>
    </row>
    <row r="663" spans="1:9" ht="15" x14ac:dyDescent="0.25">
      <c r="A663" s="18" t="s">
        <v>194</v>
      </c>
      <c r="B663" s="18" t="s">
        <v>12</v>
      </c>
      <c r="C663" s="18" t="s">
        <v>222</v>
      </c>
      <c r="D663" s="15">
        <v>548</v>
      </c>
      <c r="E663" s="16"/>
      <c r="F663"/>
      <c r="G663"/>
      <c r="H663"/>
      <c r="I663"/>
    </row>
    <row r="664" spans="1:9" ht="15" x14ac:dyDescent="0.25">
      <c r="A664" s="18" t="s">
        <v>194</v>
      </c>
      <c r="B664" s="18" t="s">
        <v>12</v>
      </c>
      <c r="C664" s="18" t="s">
        <v>212</v>
      </c>
      <c r="D664" s="15">
        <v>19430</v>
      </c>
      <c r="E664" s="16"/>
      <c r="F664"/>
      <c r="G664"/>
      <c r="H664"/>
      <c r="I664"/>
    </row>
    <row r="665" spans="1:9" ht="15" x14ac:dyDescent="0.25">
      <c r="A665" s="18" t="s">
        <v>194</v>
      </c>
      <c r="B665" s="18" t="s">
        <v>12</v>
      </c>
      <c r="C665" s="18" t="s">
        <v>213</v>
      </c>
      <c r="D665" s="15">
        <v>6132</v>
      </c>
      <c r="E665" s="16">
        <v>145237</v>
      </c>
      <c r="F665"/>
      <c r="G665"/>
      <c r="H665"/>
      <c r="I665"/>
    </row>
    <row r="666" spans="1:9" ht="15" x14ac:dyDescent="0.25">
      <c r="A666" s="18" t="s">
        <v>195</v>
      </c>
      <c r="B666" s="18" t="s">
        <v>12</v>
      </c>
      <c r="C666" s="18" t="s">
        <v>221</v>
      </c>
      <c r="D666" s="15">
        <v>9684</v>
      </c>
      <c r="E666" s="16"/>
      <c r="F666"/>
      <c r="G666"/>
      <c r="H666"/>
      <c r="I666"/>
    </row>
    <row r="667" spans="1:9" ht="15" x14ac:dyDescent="0.25">
      <c r="A667" s="18" t="s">
        <v>195</v>
      </c>
      <c r="B667" s="18" t="s">
        <v>12</v>
      </c>
      <c r="C667" s="18" t="s">
        <v>222</v>
      </c>
      <c r="D667" s="15">
        <v>3351</v>
      </c>
      <c r="E667" s="16"/>
      <c r="F667"/>
      <c r="G667"/>
      <c r="H667"/>
      <c r="I667"/>
    </row>
    <row r="668" spans="1:9" ht="15" x14ac:dyDescent="0.25">
      <c r="A668" s="18" t="s">
        <v>195</v>
      </c>
      <c r="B668" s="18" t="s">
        <v>12</v>
      </c>
      <c r="C668" s="18" t="s">
        <v>212</v>
      </c>
      <c r="D668" s="15">
        <v>3555</v>
      </c>
      <c r="E668" s="16"/>
      <c r="F668"/>
      <c r="G668"/>
      <c r="H668"/>
      <c r="I668"/>
    </row>
    <row r="669" spans="1:9" ht="15" x14ac:dyDescent="0.25">
      <c r="A669" s="18" t="s">
        <v>195</v>
      </c>
      <c r="B669" s="18" t="s">
        <v>12</v>
      </c>
      <c r="C669" s="18" t="s">
        <v>213</v>
      </c>
      <c r="D669" s="15">
        <v>4069</v>
      </c>
      <c r="E669" s="16">
        <v>67718</v>
      </c>
      <c r="F669"/>
      <c r="G669"/>
      <c r="H669"/>
      <c r="I669"/>
    </row>
    <row r="670" spans="1:9" ht="15" x14ac:dyDescent="0.25">
      <c r="A670" s="18" t="s">
        <v>196</v>
      </c>
      <c r="B670" s="18" t="s">
        <v>14</v>
      </c>
      <c r="C670" s="18" t="s">
        <v>221</v>
      </c>
      <c r="D670" s="15">
        <v>352431</v>
      </c>
      <c r="E670" s="16"/>
      <c r="F670"/>
      <c r="G670"/>
      <c r="H670"/>
      <c r="I670"/>
    </row>
    <row r="671" spans="1:9" ht="15" x14ac:dyDescent="0.25">
      <c r="A671" s="18" t="s">
        <v>196</v>
      </c>
      <c r="B671" s="18" t="s">
        <v>14</v>
      </c>
      <c r="C671" s="18" t="s">
        <v>222</v>
      </c>
      <c r="D671" s="15">
        <v>386556</v>
      </c>
      <c r="E671" s="16"/>
      <c r="F671"/>
      <c r="G671"/>
      <c r="H671"/>
      <c r="I671"/>
    </row>
    <row r="672" spans="1:9" ht="15" x14ac:dyDescent="0.25">
      <c r="A672" s="18" t="s">
        <v>196</v>
      </c>
      <c r="B672" s="18" t="s">
        <v>14</v>
      </c>
      <c r="C672" s="18" t="s">
        <v>212</v>
      </c>
      <c r="D672" s="15">
        <v>390578</v>
      </c>
      <c r="E672" s="16">
        <v>7166439</v>
      </c>
      <c r="F672"/>
      <c r="G672"/>
      <c r="H672"/>
      <c r="I672"/>
    </row>
    <row r="673" spans="1:9" ht="15" x14ac:dyDescent="0.25">
      <c r="A673" s="18" t="s">
        <v>196</v>
      </c>
      <c r="B673" s="18" t="s">
        <v>14</v>
      </c>
      <c r="C673" s="18" t="s">
        <v>213</v>
      </c>
      <c r="D673" s="15">
        <v>431256</v>
      </c>
      <c r="E673" s="16">
        <v>8133652</v>
      </c>
      <c r="F673"/>
      <c r="G673"/>
      <c r="H673"/>
      <c r="I673"/>
    </row>
    <row r="674" spans="1:9" ht="15" x14ac:dyDescent="0.25">
      <c r="A674" s="18" t="s">
        <v>197</v>
      </c>
      <c r="B674" s="18" t="s">
        <v>10</v>
      </c>
      <c r="C674" s="18" t="s">
        <v>221</v>
      </c>
      <c r="D674" s="15">
        <v>258073</v>
      </c>
      <c r="E674" s="16"/>
      <c r="F674"/>
      <c r="G674"/>
      <c r="H674"/>
      <c r="I674"/>
    </row>
    <row r="675" spans="1:9" ht="15" x14ac:dyDescent="0.25">
      <c r="A675" s="18" t="s">
        <v>197</v>
      </c>
      <c r="B675" s="18" t="s">
        <v>10</v>
      </c>
      <c r="C675" s="18" t="s">
        <v>222</v>
      </c>
      <c r="D675" s="15">
        <v>313614</v>
      </c>
      <c r="E675" s="16"/>
      <c r="F675"/>
      <c r="G675"/>
      <c r="H675"/>
      <c r="I675"/>
    </row>
    <row r="676" spans="1:9" ht="15" x14ac:dyDescent="0.25">
      <c r="A676" s="18" t="s">
        <v>197</v>
      </c>
      <c r="B676" s="18" t="s">
        <v>10</v>
      </c>
      <c r="C676" s="18" t="s">
        <v>212</v>
      </c>
      <c r="D676" s="15">
        <v>413163</v>
      </c>
      <c r="E676" s="16">
        <v>9213642</v>
      </c>
      <c r="F676"/>
      <c r="G676"/>
      <c r="H676"/>
      <c r="I676"/>
    </row>
    <row r="677" spans="1:9" ht="15" x14ac:dyDescent="0.25">
      <c r="A677" s="18" t="s">
        <v>197</v>
      </c>
      <c r="B677" s="18" t="s">
        <v>10</v>
      </c>
      <c r="C677" s="18" t="s">
        <v>213</v>
      </c>
      <c r="D677" s="15">
        <v>467561</v>
      </c>
      <c r="E677" s="16">
        <v>10033097</v>
      </c>
      <c r="F677"/>
      <c r="G677"/>
      <c r="H677"/>
      <c r="I677"/>
    </row>
    <row r="678" spans="1:9" ht="15" x14ac:dyDescent="0.25">
      <c r="A678" s="18" t="s">
        <v>198</v>
      </c>
      <c r="B678" s="18" t="s">
        <v>12</v>
      </c>
      <c r="C678" s="18" t="s">
        <v>221</v>
      </c>
      <c r="D678" s="15">
        <v>127696</v>
      </c>
      <c r="E678" s="16"/>
      <c r="F678"/>
      <c r="G678"/>
      <c r="H678"/>
      <c r="I678"/>
    </row>
    <row r="679" spans="1:9" ht="15" x14ac:dyDescent="0.25">
      <c r="A679" s="18" t="s">
        <v>198</v>
      </c>
      <c r="B679" s="18" t="s">
        <v>12</v>
      </c>
      <c r="C679" s="18" t="s">
        <v>222</v>
      </c>
      <c r="D679" s="15">
        <v>132366</v>
      </c>
      <c r="E679" s="16"/>
      <c r="F679"/>
      <c r="G679"/>
      <c r="H679"/>
      <c r="I679"/>
    </row>
    <row r="680" spans="1:9" ht="15" x14ac:dyDescent="0.25">
      <c r="A680" s="18" t="s">
        <v>198</v>
      </c>
      <c r="B680" s="18" t="s">
        <v>12</v>
      </c>
      <c r="C680" s="18" t="s">
        <v>212</v>
      </c>
      <c r="D680" s="15">
        <v>114225</v>
      </c>
      <c r="E680" s="16"/>
      <c r="F680"/>
      <c r="G680"/>
      <c r="H680"/>
      <c r="I680"/>
    </row>
    <row r="681" spans="1:9" ht="15" x14ac:dyDescent="0.25">
      <c r="A681" s="18" t="s">
        <v>198</v>
      </c>
      <c r="B681" s="18" t="s">
        <v>12</v>
      </c>
      <c r="C681" s="18" t="s">
        <v>213</v>
      </c>
      <c r="D681" s="15">
        <v>138683</v>
      </c>
      <c r="E681" s="16">
        <v>2828261</v>
      </c>
      <c r="F681"/>
      <c r="G681"/>
      <c r="H681"/>
      <c r="I681"/>
    </row>
    <row r="682" spans="1:9" ht="15" x14ac:dyDescent="0.25">
      <c r="A682" s="18" t="s">
        <v>199</v>
      </c>
      <c r="B682" s="18" t="s">
        <v>22</v>
      </c>
      <c r="C682" s="18" t="s">
        <v>221</v>
      </c>
      <c r="D682" s="15">
        <v>91344</v>
      </c>
      <c r="E682" s="16"/>
      <c r="F682"/>
      <c r="G682"/>
      <c r="H682"/>
      <c r="I682"/>
    </row>
    <row r="683" spans="1:9" ht="15" x14ac:dyDescent="0.25">
      <c r="A683" s="18" t="s">
        <v>199</v>
      </c>
      <c r="B683" s="18" t="s">
        <v>22</v>
      </c>
      <c r="C683" s="18" t="s">
        <v>222</v>
      </c>
      <c r="D683" s="15">
        <v>82904</v>
      </c>
      <c r="E683" s="16"/>
      <c r="F683"/>
      <c r="G683"/>
      <c r="H683"/>
      <c r="I683"/>
    </row>
    <row r="684" spans="1:9" ht="15" x14ac:dyDescent="0.25">
      <c r="A684" s="18" t="s">
        <v>199</v>
      </c>
      <c r="B684" s="18" t="s">
        <v>22</v>
      </c>
      <c r="C684" s="18" t="s">
        <v>212</v>
      </c>
      <c r="D684" s="15">
        <v>55576</v>
      </c>
      <c r="E684" s="16">
        <v>1450580</v>
      </c>
      <c r="F684"/>
      <c r="G684"/>
      <c r="H684"/>
      <c r="I684"/>
    </row>
    <row r="685" spans="1:9" ht="15" x14ac:dyDescent="0.25">
      <c r="A685" s="18" t="s">
        <v>199</v>
      </c>
      <c r="B685" s="18" t="s">
        <v>22</v>
      </c>
      <c r="C685" s="18" t="s">
        <v>213</v>
      </c>
      <c r="D685" s="15">
        <v>58006</v>
      </c>
      <c r="E685" s="16">
        <v>1523784</v>
      </c>
      <c r="F685"/>
      <c r="G685"/>
      <c r="H685"/>
      <c r="I685"/>
    </row>
    <row r="686" spans="1:9" ht="15" x14ac:dyDescent="0.25">
      <c r="A686" s="18" t="s">
        <v>200</v>
      </c>
      <c r="B686" s="18" t="s">
        <v>12</v>
      </c>
      <c r="C686" s="18" t="s">
        <v>221</v>
      </c>
      <c r="D686" s="15">
        <v>15076</v>
      </c>
      <c r="E686" s="16"/>
      <c r="F686"/>
      <c r="G686"/>
      <c r="H686"/>
      <c r="I686"/>
    </row>
    <row r="687" spans="1:9" ht="15" x14ac:dyDescent="0.25">
      <c r="A687" s="18" t="s">
        <v>200</v>
      </c>
      <c r="B687" s="18" t="s">
        <v>12</v>
      </c>
      <c r="C687" s="18" t="s">
        <v>222</v>
      </c>
      <c r="D687" s="15">
        <v>23388</v>
      </c>
      <c r="E687" s="16"/>
      <c r="F687"/>
      <c r="G687"/>
      <c r="H687"/>
      <c r="I687"/>
    </row>
    <row r="688" spans="1:9" ht="15" x14ac:dyDescent="0.25">
      <c r="A688" s="18" t="s">
        <v>200</v>
      </c>
      <c r="B688" s="18" t="s">
        <v>12</v>
      </c>
      <c r="C688" s="18" t="s">
        <v>212</v>
      </c>
      <c r="D688" s="15">
        <v>26985</v>
      </c>
      <c r="E688" s="16"/>
      <c r="F688"/>
      <c r="G688"/>
      <c r="H688"/>
      <c r="I688"/>
    </row>
    <row r="689" spans="1:9" ht="15" x14ac:dyDescent="0.25">
      <c r="A689" s="18" t="s">
        <v>200</v>
      </c>
      <c r="B689" s="18" t="s">
        <v>12</v>
      </c>
      <c r="C689" s="18" t="s">
        <v>213</v>
      </c>
      <c r="D689" s="15">
        <v>10738</v>
      </c>
      <c r="E689" s="16">
        <v>218098</v>
      </c>
      <c r="F689"/>
      <c r="G689"/>
      <c r="H689"/>
      <c r="I689"/>
    </row>
    <row r="690" spans="1:9" ht="15" x14ac:dyDescent="0.25">
      <c r="A690" s="18" t="s">
        <v>201</v>
      </c>
      <c r="B690" s="18" t="s">
        <v>10</v>
      </c>
      <c r="C690" s="18" t="s">
        <v>221</v>
      </c>
      <c r="D690" s="15">
        <v>12</v>
      </c>
      <c r="E690" s="16"/>
      <c r="F690"/>
      <c r="G690"/>
      <c r="H690"/>
      <c r="I690"/>
    </row>
    <row r="691" spans="1:9" ht="15" x14ac:dyDescent="0.25">
      <c r="A691" s="18" t="s">
        <v>201</v>
      </c>
      <c r="B691" s="18" t="s">
        <v>10</v>
      </c>
      <c r="C691" s="18" t="s">
        <v>222</v>
      </c>
      <c r="D691" s="15">
        <v>129</v>
      </c>
      <c r="E691" s="16"/>
      <c r="F691"/>
      <c r="G691"/>
      <c r="H691"/>
      <c r="I691"/>
    </row>
    <row r="692" spans="1:9" ht="15" x14ac:dyDescent="0.25">
      <c r="A692" s="18" t="s">
        <v>202</v>
      </c>
      <c r="B692" s="18" t="s">
        <v>22</v>
      </c>
      <c r="C692" s="18" t="s">
        <v>221</v>
      </c>
      <c r="D692" s="15">
        <v>27948</v>
      </c>
      <c r="E692" s="16"/>
      <c r="F692"/>
      <c r="G692"/>
      <c r="H692"/>
      <c r="I692"/>
    </row>
    <row r="693" spans="1:9" ht="15" x14ac:dyDescent="0.25">
      <c r="A693" s="18" t="s">
        <v>202</v>
      </c>
      <c r="B693" s="18" t="s">
        <v>22</v>
      </c>
      <c r="C693" s="18" t="s">
        <v>222</v>
      </c>
      <c r="D693" s="15">
        <v>26791</v>
      </c>
      <c r="E693" s="16"/>
      <c r="F693"/>
      <c r="G693"/>
      <c r="H693"/>
      <c r="I693"/>
    </row>
    <row r="694" spans="1:9" ht="15" x14ac:dyDescent="0.25">
      <c r="A694" s="18" t="s">
        <v>202</v>
      </c>
      <c r="B694" s="18" t="s">
        <v>22</v>
      </c>
      <c r="C694" s="18" t="s">
        <v>212</v>
      </c>
      <c r="D694" s="15">
        <v>24708</v>
      </c>
      <c r="E694" s="16">
        <v>686428</v>
      </c>
      <c r="F694"/>
      <c r="G694"/>
      <c r="H694"/>
      <c r="I694"/>
    </row>
    <row r="695" spans="1:9" ht="15" x14ac:dyDescent="0.25">
      <c r="A695" s="18" t="s">
        <v>202</v>
      </c>
      <c r="B695" s="18" t="s">
        <v>22</v>
      </c>
      <c r="C695" s="18" t="s">
        <v>213</v>
      </c>
      <c r="D695" s="15">
        <v>30705</v>
      </c>
      <c r="E695" s="16">
        <v>822237</v>
      </c>
      <c r="F695"/>
      <c r="G695"/>
      <c r="H695"/>
      <c r="I695"/>
    </row>
    <row r="696" spans="1:9" ht="15" x14ac:dyDescent="0.25">
      <c r="A696" s="18" t="s">
        <v>203</v>
      </c>
      <c r="B696" s="18" t="s">
        <v>14</v>
      </c>
      <c r="C696" s="18" t="s">
        <v>221</v>
      </c>
      <c r="D696" s="15">
        <v>253648</v>
      </c>
      <c r="E696" s="16"/>
      <c r="F696"/>
      <c r="G696"/>
      <c r="H696"/>
      <c r="I696"/>
    </row>
    <row r="697" spans="1:9" ht="15" x14ac:dyDescent="0.25">
      <c r="A697" s="18" t="s">
        <v>203</v>
      </c>
      <c r="B697" s="18" t="s">
        <v>14</v>
      </c>
      <c r="C697" s="18" t="s">
        <v>222</v>
      </c>
      <c r="D697" s="15">
        <v>115150</v>
      </c>
      <c r="E697" s="16"/>
      <c r="F697"/>
      <c r="G697"/>
      <c r="H697"/>
      <c r="I697"/>
    </row>
    <row r="698" spans="1:9" ht="15" x14ac:dyDescent="0.25">
      <c r="A698" s="18" t="s">
        <v>203</v>
      </c>
      <c r="B698" s="18" t="s">
        <v>14</v>
      </c>
      <c r="C698" s="18" t="s">
        <v>212</v>
      </c>
      <c r="D698" s="15">
        <v>175010</v>
      </c>
      <c r="E698" s="16">
        <v>3308323</v>
      </c>
      <c r="F698"/>
      <c r="G698"/>
      <c r="H698"/>
      <c r="I698"/>
    </row>
    <row r="699" spans="1:9" ht="15" x14ac:dyDescent="0.25">
      <c r="A699" s="18" t="s">
        <v>203</v>
      </c>
      <c r="B699" s="18" t="s">
        <v>14</v>
      </c>
      <c r="C699" s="18" t="s">
        <v>213</v>
      </c>
      <c r="D699" s="15">
        <v>254694</v>
      </c>
      <c r="E699" s="16">
        <v>4125362</v>
      </c>
      <c r="F699"/>
      <c r="G699"/>
      <c r="H699"/>
      <c r="I699"/>
    </row>
    <row r="700" spans="1:9" ht="15" x14ac:dyDescent="0.25">
      <c r="A700" s="18" t="s">
        <v>204</v>
      </c>
      <c r="B700" s="18" t="s">
        <v>14</v>
      </c>
      <c r="C700" s="18" t="s">
        <v>221</v>
      </c>
      <c r="D700" s="15">
        <v>102685</v>
      </c>
      <c r="E700" s="16"/>
      <c r="F700"/>
      <c r="G700"/>
      <c r="H700"/>
      <c r="I700"/>
    </row>
    <row r="701" spans="1:9" ht="15" x14ac:dyDescent="0.25">
      <c r="A701" s="18" t="s">
        <v>204</v>
      </c>
      <c r="B701" s="18" t="s">
        <v>14</v>
      </c>
      <c r="C701" s="18" t="s">
        <v>222</v>
      </c>
      <c r="D701" s="15">
        <v>105674</v>
      </c>
      <c r="E701" s="16"/>
      <c r="F701"/>
      <c r="G701"/>
      <c r="H701"/>
      <c r="I701"/>
    </row>
    <row r="702" spans="1:9" ht="15" x14ac:dyDescent="0.25">
      <c r="A702" s="18" t="s">
        <v>204</v>
      </c>
      <c r="B702" s="18" t="s">
        <v>14</v>
      </c>
      <c r="C702" s="18" t="s">
        <v>212</v>
      </c>
      <c r="D702" s="15">
        <v>134122</v>
      </c>
      <c r="E702" s="16">
        <v>3365689</v>
      </c>
      <c r="F702"/>
      <c r="G702"/>
      <c r="H702"/>
      <c r="I702"/>
    </row>
    <row r="703" spans="1:9" ht="15" x14ac:dyDescent="0.25">
      <c r="A703" s="18" t="s">
        <v>204</v>
      </c>
      <c r="B703" s="18" t="s">
        <v>14</v>
      </c>
      <c r="C703" s="18" t="s">
        <v>213</v>
      </c>
      <c r="D703" s="15">
        <v>137589</v>
      </c>
      <c r="E703" s="16">
        <v>3674374</v>
      </c>
      <c r="F703"/>
      <c r="G703"/>
      <c r="H703"/>
      <c r="I703"/>
    </row>
    <row r="704" spans="1:9" ht="15" x14ac:dyDescent="0.25">
      <c r="A704" s="18" t="s">
        <v>205</v>
      </c>
      <c r="B704" s="18" t="s">
        <v>22</v>
      </c>
      <c r="C704" s="18" t="s">
        <v>221</v>
      </c>
      <c r="D704" s="15">
        <v>59080</v>
      </c>
      <c r="E704" s="16"/>
      <c r="F704"/>
      <c r="G704"/>
      <c r="H704"/>
      <c r="I704"/>
    </row>
    <row r="705" spans="1:9" ht="15" x14ac:dyDescent="0.25">
      <c r="A705" s="18" t="s">
        <v>205</v>
      </c>
      <c r="B705" s="18" t="s">
        <v>22</v>
      </c>
      <c r="C705" s="18" t="s">
        <v>222</v>
      </c>
      <c r="D705" s="15">
        <v>41551</v>
      </c>
      <c r="E705" s="16"/>
      <c r="F705"/>
      <c r="G705"/>
      <c r="H705"/>
      <c r="I705"/>
    </row>
    <row r="706" spans="1:9" ht="15" x14ac:dyDescent="0.25">
      <c r="A706" s="18" t="s">
        <v>205</v>
      </c>
      <c r="B706" s="18" t="s">
        <v>22</v>
      </c>
      <c r="C706" s="18" t="s">
        <v>212</v>
      </c>
      <c r="D706" s="15">
        <v>67759</v>
      </c>
      <c r="E706" s="16">
        <v>1714533</v>
      </c>
      <c r="F706"/>
      <c r="G706"/>
      <c r="H706"/>
      <c r="I706"/>
    </row>
    <row r="707" spans="1:9" ht="15" x14ac:dyDescent="0.25">
      <c r="A707" s="18" t="s">
        <v>205</v>
      </c>
      <c r="B707" s="18" t="s">
        <v>22</v>
      </c>
      <c r="C707" s="18" t="s">
        <v>213</v>
      </c>
      <c r="D707" s="15">
        <v>35221</v>
      </c>
      <c r="E707" s="16">
        <v>827578</v>
      </c>
      <c r="F707"/>
      <c r="G707"/>
      <c r="H707"/>
      <c r="I707"/>
    </row>
    <row r="708" spans="1:9" ht="15" x14ac:dyDescent="0.25">
      <c r="A708" s="18" t="s">
        <v>206</v>
      </c>
      <c r="B708" s="18" t="s">
        <v>30</v>
      </c>
      <c r="C708" s="18" t="s">
        <v>221</v>
      </c>
      <c r="D708" s="15">
        <v>5011</v>
      </c>
      <c r="E708" s="16"/>
      <c r="F708"/>
      <c r="G708"/>
      <c r="H708"/>
      <c r="I708"/>
    </row>
    <row r="709" spans="1:9" ht="15" x14ac:dyDescent="0.25">
      <c r="A709" s="18" t="s">
        <v>206</v>
      </c>
      <c r="B709" s="18" t="s">
        <v>30</v>
      </c>
      <c r="C709" s="18" t="s">
        <v>222</v>
      </c>
      <c r="D709" s="15">
        <v>4162</v>
      </c>
      <c r="E709" s="16"/>
      <c r="F709"/>
      <c r="G709"/>
      <c r="H709"/>
      <c r="I709"/>
    </row>
    <row r="710" spans="1:9" ht="15" x14ac:dyDescent="0.25">
      <c r="A710" s="18" t="s">
        <v>206</v>
      </c>
      <c r="B710" s="18" t="s">
        <v>30</v>
      </c>
      <c r="C710" s="18" t="s">
        <v>212</v>
      </c>
      <c r="D710" s="15">
        <v>5409</v>
      </c>
      <c r="E710" s="16">
        <v>98448</v>
      </c>
      <c r="F710"/>
      <c r="G710"/>
      <c r="H710"/>
      <c r="I710"/>
    </row>
    <row r="711" spans="1:9" ht="15" x14ac:dyDescent="0.25">
      <c r="A711" s="18" t="s">
        <v>206</v>
      </c>
      <c r="B711" s="18" t="s">
        <v>30</v>
      </c>
      <c r="C711" s="18" t="s">
        <v>213</v>
      </c>
      <c r="D711" s="15">
        <v>5161</v>
      </c>
      <c r="E711" s="16">
        <v>101664</v>
      </c>
      <c r="F711"/>
      <c r="G711"/>
      <c r="H711"/>
      <c r="I711"/>
    </row>
    <row r="712" spans="1:9" ht="15" x14ac:dyDescent="0.25">
      <c r="A712" s="18" t="s">
        <v>207</v>
      </c>
      <c r="B712" s="18" t="s">
        <v>22</v>
      </c>
      <c r="C712" s="18" t="s">
        <v>221</v>
      </c>
      <c r="D712" s="15">
        <v>14207</v>
      </c>
      <c r="E712" s="16"/>
      <c r="F712"/>
      <c r="G712"/>
      <c r="H712"/>
      <c r="I712"/>
    </row>
    <row r="713" spans="1:9" ht="15" x14ac:dyDescent="0.25">
      <c r="A713" s="18" t="s">
        <v>207</v>
      </c>
      <c r="B713" s="18" t="s">
        <v>22</v>
      </c>
      <c r="C713" s="18" t="s">
        <v>222</v>
      </c>
      <c r="D713" s="15">
        <v>13539</v>
      </c>
      <c r="E713" s="16"/>
      <c r="F713"/>
      <c r="G713"/>
      <c r="H713"/>
      <c r="I713"/>
    </row>
    <row r="714" spans="1:9" ht="15" x14ac:dyDescent="0.25">
      <c r="A714" s="18" t="s">
        <v>207</v>
      </c>
      <c r="B714" s="18" t="s">
        <v>22</v>
      </c>
      <c r="C714" s="18" t="s">
        <v>212</v>
      </c>
      <c r="D714" s="15">
        <v>18752</v>
      </c>
      <c r="E714" s="16">
        <v>431954</v>
      </c>
      <c r="F714"/>
      <c r="G714"/>
      <c r="H714"/>
      <c r="I714"/>
    </row>
    <row r="715" spans="1:9" ht="15" x14ac:dyDescent="0.25">
      <c r="A715" s="18" t="s">
        <v>207</v>
      </c>
      <c r="B715" s="18" t="s">
        <v>22</v>
      </c>
      <c r="C715" s="18" t="s">
        <v>213</v>
      </c>
      <c r="D715" s="15">
        <v>29908</v>
      </c>
      <c r="E715" s="16">
        <v>705832</v>
      </c>
      <c r="F715"/>
      <c r="G715"/>
      <c r="H715"/>
      <c r="I715"/>
    </row>
    <row r="716" spans="1:9" ht="15" x14ac:dyDescent="0.25">
      <c r="A716" s="18" t="s">
        <v>208</v>
      </c>
      <c r="B716" s="18" t="s">
        <v>10</v>
      </c>
      <c r="C716" s="18" t="s">
        <v>221</v>
      </c>
      <c r="D716" s="15">
        <v>105952</v>
      </c>
      <c r="E716" s="16"/>
      <c r="F716"/>
      <c r="G716"/>
      <c r="H716"/>
      <c r="I716"/>
    </row>
    <row r="717" spans="1:9" ht="15" x14ac:dyDescent="0.25">
      <c r="A717" s="18" t="s">
        <v>208</v>
      </c>
      <c r="B717" s="18" t="s">
        <v>10</v>
      </c>
      <c r="C717" s="18" t="s">
        <v>222</v>
      </c>
      <c r="D717" s="15">
        <v>142296</v>
      </c>
      <c r="E717" s="16"/>
      <c r="F717"/>
      <c r="G717"/>
      <c r="H717"/>
      <c r="I717"/>
    </row>
    <row r="718" spans="1:9" ht="15" x14ac:dyDescent="0.25">
      <c r="A718" s="18" t="s">
        <v>208</v>
      </c>
      <c r="B718" s="18" t="s">
        <v>10</v>
      </c>
      <c r="C718" s="18" t="s">
        <v>212</v>
      </c>
      <c r="D718" s="15">
        <v>145575</v>
      </c>
      <c r="E718" s="16">
        <v>2947943</v>
      </c>
      <c r="F718"/>
      <c r="G718"/>
      <c r="H718"/>
      <c r="I718"/>
    </row>
    <row r="719" spans="1:9" ht="15" x14ac:dyDescent="0.25">
      <c r="A719" s="18" t="s">
        <v>208</v>
      </c>
      <c r="B719" s="18" t="s">
        <v>10</v>
      </c>
      <c r="C719" s="18" t="s">
        <v>213</v>
      </c>
      <c r="D719" s="15">
        <v>183221</v>
      </c>
      <c r="E719" s="16">
        <v>3449027</v>
      </c>
      <c r="F719"/>
      <c r="G719"/>
      <c r="H719"/>
      <c r="I719"/>
    </row>
    <row r="720" spans="1:9" ht="15" x14ac:dyDescent="0.25">
      <c r="A720" s="18" t="s">
        <v>209</v>
      </c>
      <c r="B720" s="18" t="s">
        <v>12</v>
      </c>
      <c r="C720" s="18" t="s">
        <v>221</v>
      </c>
      <c r="D720" s="15">
        <v>378</v>
      </c>
      <c r="E720" s="16"/>
      <c r="F720"/>
      <c r="G720"/>
      <c r="H720"/>
      <c r="I720"/>
    </row>
    <row r="721" spans="1:9" ht="15" x14ac:dyDescent="0.25">
      <c r="A721" s="18" t="s">
        <v>209</v>
      </c>
      <c r="B721" s="18" t="s">
        <v>12</v>
      </c>
      <c r="C721" s="18" t="s">
        <v>222</v>
      </c>
      <c r="D721" s="15">
        <v>66</v>
      </c>
      <c r="E721" s="16"/>
      <c r="F721"/>
      <c r="G721"/>
      <c r="H721"/>
      <c r="I721"/>
    </row>
    <row r="722" spans="1:9" ht="15" x14ac:dyDescent="0.25">
      <c r="A722" s="18" t="s">
        <v>209</v>
      </c>
      <c r="B722" s="18" t="s">
        <v>12</v>
      </c>
      <c r="C722" s="18" t="s">
        <v>212</v>
      </c>
      <c r="D722" s="15">
        <v>1984</v>
      </c>
      <c r="E722" s="16"/>
      <c r="F722"/>
      <c r="G722"/>
      <c r="H722"/>
      <c r="I722"/>
    </row>
    <row r="723" spans="1:9" ht="15" x14ac:dyDescent="0.25">
      <c r="A723" s="18" t="s">
        <v>209</v>
      </c>
      <c r="B723" s="18" t="s">
        <v>12</v>
      </c>
      <c r="C723" s="18" t="s">
        <v>213</v>
      </c>
      <c r="D723" s="15">
        <v>1452</v>
      </c>
      <c r="E723" s="16">
        <v>29737</v>
      </c>
      <c r="F723"/>
      <c r="G723"/>
      <c r="H723"/>
      <c r="I723"/>
    </row>
    <row r="724" spans="1:9" ht="15" x14ac:dyDescent="0.25">
      <c r="A724" s="18" t="s">
        <v>210</v>
      </c>
      <c r="B724" s="18" t="s">
        <v>12</v>
      </c>
      <c r="C724" s="18" t="s">
        <v>221</v>
      </c>
      <c r="D724" s="15">
        <v>742</v>
      </c>
      <c r="E724" s="16"/>
      <c r="F724"/>
      <c r="G724"/>
      <c r="H724"/>
      <c r="I724"/>
    </row>
    <row r="725" spans="1:9" ht="15" x14ac:dyDescent="0.25">
      <c r="A725" s="18" t="s">
        <v>210</v>
      </c>
      <c r="B725" s="18" t="s">
        <v>12</v>
      </c>
      <c r="C725" s="18" t="s">
        <v>222</v>
      </c>
      <c r="D725" s="15">
        <v>546</v>
      </c>
      <c r="E725" s="16"/>
      <c r="F725"/>
      <c r="G725"/>
      <c r="H725"/>
      <c r="I725"/>
    </row>
    <row r="726" spans="1:9" ht="15" x14ac:dyDescent="0.25">
      <c r="A726" s="18" t="s">
        <v>210</v>
      </c>
      <c r="B726" s="18" t="s">
        <v>12</v>
      </c>
      <c r="C726" s="18" t="s">
        <v>212</v>
      </c>
      <c r="D726" s="15">
        <v>372</v>
      </c>
      <c r="E726" s="16"/>
      <c r="F726"/>
      <c r="G726"/>
      <c r="H726"/>
      <c r="I726"/>
    </row>
    <row r="727" spans="1:9" ht="15" x14ac:dyDescent="0.25">
      <c r="A727" s="18" t="s">
        <v>210</v>
      </c>
      <c r="B727" s="18" t="s">
        <v>12</v>
      </c>
      <c r="C727" s="18" t="s">
        <v>213</v>
      </c>
      <c r="D727" s="15">
        <v>1584</v>
      </c>
      <c r="E727" s="16">
        <v>20824</v>
      </c>
      <c r="F727"/>
      <c r="G727"/>
      <c r="H727"/>
      <c r="I727"/>
    </row>
    <row r="728" spans="1:9" ht="15" x14ac:dyDescent="0.25">
      <c r="A728" s="18"/>
      <c r="B728" s="18"/>
      <c r="C728" s="18" t="s">
        <v>221</v>
      </c>
      <c r="D728" s="15">
        <v>152001785</v>
      </c>
      <c r="E728" s="16"/>
      <c r="F728"/>
      <c r="G728"/>
      <c r="H728"/>
      <c r="I728"/>
    </row>
    <row r="729" spans="1:9" ht="15" x14ac:dyDescent="0.25">
      <c r="A729" s="18"/>
      <c r="B729" s="18"/>
      <c r="C729" s="18" t="s">
        <v>222</v>
      </c>
      <c r="D729" s="15">
        <v>149678977</v>
      </c>
      <c r="E729" s="16"/>
      <c r="F729"/>
      <c r="G729"/>
      <c r="H729"/>
      <c r="I729"/>
    </row>
    <row r="730" spans="1:9" ht="15" x14ac:dyDescent="0.25">
      <c r="A730" s="18"/>
      <c r="B730" s="18"/>
      <c r="C730" s="18" t="s">
        <v>212</v>
      </c>
      <c r="D730" s="15">
        <v>155354435</v>
      </c>
      <c r="E730" s="16">
        <v>2907492627</v>
      </c>
      <c r="F730"/>
      <c r="G730"/>
      <c r="H730"/>
      <c r="I73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420962-590B-4FBA-B883-9F37AB4232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TCD</vt:lpstr>
      <vt:lpstr>Normalisé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2020-05-01T22:01:21Z</dcterms:modified>
</cp:coreProperties>
</file>