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hidePivotFieldList="1"/>
  <bookViews>
    <workbookView xWindow="14385" yWindow="45" windowWidth="14430" windowHeight="11940" tabRatio="761" activeTab="1"/>
  </bookViews>
  <sheets>
    <sheet name="Raw2" sheetId="11" r:id="rId1"/>
    <sheet name="Pivot" sheetId="12" r:id="rId2"/>
  </sheets>
  <definedNames>
    <definedName name="_xlnm._FilterDatabase" localSheetId="1" hidden="1">Pivot!$G$15:$G$1851</definedName>
    <definedName name="_xlnm._FilterDatabase" localSheetId="0" hidden="1">'Raw2'!$A$1:$H$70</definedName>
    <definedName name="Segment___New___Reactivated">#N/A</definedName>
    <definedName name="Segment_FY">#N/A</definedName>
    <definedName name="Segment_Metal___Non_Metal">#N/A</definedName>
    <definedName name="Segment_Region">#N/A</definedName>
  </definedNames>
  <calcPr calcId="145621"/>
  <pivotCaches>
    <pivotCache cacheId="26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8" i="12" l="1"/>
  <c r="N8" i="12"/>
  <c r="P8" i="12"/>
  <c r="J10" i="12" l="1"/>
  <c r="L3" i="12" l="1"/>
  <c r="L4" i="12" s="1"/>
  <c r="L5" i="12" s="1"/>
  <c r="N3" i="12"/>
  <c r="N4" i="12" s="1"/>
  <c r="N5" i="12" s="1"/>
  <c r="P3" i="12"/>
  <c r="P4" i="12" s="1"/>
  <c r="P5" i="12" s="1"/>
  <c r="J3" i="12"/>
  <c r="J4" i="12" s="1"/>
  <c r="J5" i="12" s="1"/>
  <c r="J8" i="12" a="1"/>
  <c r="G1850" i="12"/>
  <c r="G1851" i="12"/>
  <c r="G1849" i="12"/>
  <c r="J8" i="12" l="1"/>
  <c r="P6" i="12"/>
  <c r="N6" i="12"/>
  <c r="L6" i="12"/>
  <c r="J6" i="12"/>
  <c r="J7" i="12" l="1"/>
</calcChain>
</file>

<file path=xl/sharedStrings.xml><?xml version="1.0" encoding="utf-8"?>
<sst xmlns="http://schemas.openxmlformats.org/spreadsheetml/2006/main" count="457" uniqueCount="27">
  <si>
    <t>FY</t>
  </si>
  <si>
    <t>Fiscal Quarter</t>
  </si>
  <si>
    <t>Product Line</t>
  </si>
  <si>
    <t>Region</t>
  </si>
  <si>
    <t>Metal / Non Metal</t>
  </si>
  <si>
    <t>FY19</t>
  </si>
  <si>
    <t>Q1</t>
  </si>
  <si>
    <t>Commercial</t>
  </si>
  <si>
    <t>FRANCE</t>
  </si>
  <si>
    <t>Q2</t>
  </si>
  <si>
    <t>Q3</t>
  </si>
  <si>
    <t>Q4</t>
  </si>
  <si>
    <t>Non Metal</t>
  </si>
  <si>
    <t># New &amp; Reactivated</t>
  </si>
  <si>
    <t>BI_Account_ID</t>
  </si>
  <si>
    <t>Total Revenue</t>
  </si>
  <si>
    <t>Étiquettes de lignes</t>
  </si>
  <si>
    <t>Somme de Total Revenue</t>
  </si>
  <si>
    <t>Étiquettes de colonnes</t>
  </si>
  <si>
    <t>5% extreme inferior and superior</t>
  </si>
  <si>
    <t>Moyenne réduite total</t>
  </si>
  <si>
    <t>Nombre de revendeurs actifs</t>
  </si>
  <si>
    <t>First 5% Limit</t>
  </si>
  <si>
    <t>Revenue Des Extremes</t>
  </si>
  <si>
    <t>Nombre de BI_Account_ID</t>
  </si>
  <si>
    <t>Total général</t>
  </si>
  <si>
    <t>Basé sur les vendeurs représentant 95% du CA chaque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</si>
</sst>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1" fontId="2" fillId="2" borderId="0" xfId="0" applyNumberFormat="1" applyFont="1" applyFill="1" applyBorder="1" applyAlignment="1">
      <alignment horizontal="center" vertical="center"/>
    </xf>
    <xf numFmtId="3" fontId="0" fillId="0" borderId="0" xfId="0" applyNumberFormat="1"/>
    <xf numFmtId="0" fontId="0" fillId="4" borderId="0" xfId="0" applyFill="1"/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1" fontId="0" fillId="3" borderId="5" xfId="0" applyNumberFormat="1" applyFont="1" applyFill="1" applyBorder="1" applyAlignment="1">
      <alignment horizontal="center" vertical="center"/>
    </xf>
    <xf numFmtId="1" fontId="0" fillId="3" borderId="9" xfId="0" applyNumberFormat="1" applyFont="1" applyFill="1" applyBorder="1" applyAlignment="1">
      <alignment horizontal="center" vertical="center"/>
    </xf>
    <xf numFmtId="1" fontId="0" fillId="3" borderId="4" xfId="0" applyNumberFormat="1" applyFont="1" applyFill="1" applyBorder="1" applyAlignment="1">
      <alignment horizontal="center" vertical="center"/>
    </xf>
    <xf numFmtId="1" fontId="0" fillId="3" borderId="3" xfId="0" applyNumberFormat="1" applyFont="1" applyFill="1" applyBorder="1" applyAlignment="1">
      <alignment horizontal="center" vertical="center"/>
    </xf>
    <xf numFmtId="1" fontId="2" fillId="2" borderId="5" xfId="0" applyNumberFormat="1" applyFont="1" applyFill="1" applyBorder="1" applyAlignment="1">
      <alignment horizontal="center" vertical="center"/>
    </xf>
    <xf numFmtId="1" fontId="2" fillId="2" borderId="6" xfId="0" applyNumberFormat="1" applyFont="1" applyFill="1" applyBorder="1" applyAlignment="1">
      <alignment horizontal="center" vertical="center"/>
    </xf>
    <xf numFmtId="1" fontId="2" fillId="2" borderId="9" xfId="0" applyNumberFormat="1" applyFont="1" applyFill="1" applyBorder="1" applyAlignment="1">
      <alignment horizontal="center" vertical="center"/>
    </xf>
    <xf numFmtId="1" fontId="0" fillId="4" borderId="5" xfId="0" applyNumberFormat="1" applyFont="1" applyFill="1" applyBorder="1" applyAlignment="1">
      <alignment horizontal="center" vertical="center"/>
    </xf>
    <xf numFmtId="1" fontId="0" fillId="4" borderId="9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0" fillId="2" borderId="5" xfId="0" applyNumberFormat="1" applyFont="1" applyFill="1" applyBorder="1" applyAlignment="1">
      <alignment horizontal="center" vertical="center"/>
    </xf>
    <xf numFmtId="1" fontId="0" fillId="2" borderId="6" xfId="0" applyNumberFormat="1" applyFont="1" applyFill="1" applyBorder="1" applyAlignment="1">
      <alignment horizontal="center" vertical="center"/>
    </xf>
    <xf numFmtId="1" fontId="0" fillId="4" borderId="6" xfId="0" applyNumberFormat="1" applyFont="1" applyFill="1" applyBorder="1" applyAlignment="1">
      <alignment horizontal="center" vertical="center"/>
    </xf>
  </cellXfs>
  <cellStyles count="2">
    <cellStyle name="Normal" xfId="0" builtinId="0"/>
    <cellStyle name="Pourcentage 2" xfId="1"/>
  </cellStyles>
  <dxfs count="0"/>
  <tableStyles count="0" defaultTableStyle="TableStyleMedium2" defaultPivotStyle="PivotStyleLight16"/>
  <colors>
    <mruColors>
      <color rgb="FFB9FE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pivotCacheDefinition" Target="pivotCache/pivotCacheDefinition1.xml"/><Relationship Id="rId7" Type="http://schemas.microsoft.com/office/2007/relationships/slicerCache" Target="slicerCaches/slicerCache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openxmlformats.org/officeDocument/2006/relationships/calcChain" Target="calcChain.xml"/><Relationship Id="rId5" Type="http://schemas.microsoft.com/office/2007/relationships/slicerCache" Target="slicerCaches/slicerCache2.xml"/><Relationship Id="rId10" Type="http://schemas.openxmlformats.org/officeDocument/2006/relationships/sharedStrings" Target="sharedStrings.xml"/><Relationship Id="rId4" Type="http://schemas.microsoft.com/office/2007/relationships/slicerCache" Target="slicerCaches/slicerCache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4</xdr:row>
      <xdr:rowOff>133351</xdr:rowOff>
    </xdr:from>
    <xdr:to>
      <xdr:col>1</xdr:col>
      <xdr:colOff>333375</xdr:colOff>
      <xdr:row>9</xdr:row>
      <xdr:rowOff>161926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Y">
              <a:extLst>
                <a:ext uri="{FF2B5EF4-FFF2-40B4-BE49-F238E27FC236}">
                  <a16:creationId xmlns="" xmlns:a16="http://schemas.microsoft.com/office/drawing/2014/main" id="{00000000-0008-0000-0300-000002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Y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50" y="1123951"/>
              <a:ext cx="182880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819150</xdr:colOff>
      <xdr:row>0</xdr:row>
      <xdr:rowOff>28575</xdr:rowOff>
    </xdr:from>
    <xdr:to>
      <xdr:col>4</xdr:col>
      <xdr:colOff>257175</xdr:colOff>
      <xdr:row>5</xdr:row>
      <xdr:rowOff>9525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Region">
              <a:extLst>
                <a:ext uri="{FF2B5EF4-FFF2-40B4-BE49-F238E27FC236}">
                  <a16:creationId xmlns="" xmlns:a16="http://schemas.microsoft.com/office/drawing/2014/main" id="{00000000-0008-0000-0300-000003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e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09825" y="28575"/>
              <a:ext cx="1828800" cy="11715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523875</xdr:colOff>
      <xdr:row>1</xdr:row>
      <xdr:rowOff>19050</xdr:rowOff>
    </xdr:from>
    <xdr:to>
      <xdr:col>7</xdr:col>
      <xdr:colOff>752475</xdr:colOff>
      <xdr:row>6</xdr:row>
      <xdr:rowOff>123825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# New &amp; Reactivated">
              <a:extLst>
                <a:ext uri="{FF2B5EF4-FFF2-40B4-BE49-F238E27FC236}">
                  <a16:creationId xmlns="" xmlns:a16="http://schemas.microsoft.com/office/drawing/2014/main" id="{00000000-0008-0000-0300-0000040000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# New &amp; Reactivated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81525" y="219075"/>
              <a:ext cx="1828800" cy="12954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238125</xdr:colOff>
      <xdr:row>3</xdr:row>
      <xdr:rowOff>352425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etal / Non Metal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etal / Non Metal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8575"/>
              <a:ext cx="1828800" cy="9239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3646.688414583332" createdVersion="4" refreshedVersion="4" minRefreshableVersion="3" recordCount="84">
  <cacheSource type="worksheet">
    <worksheetSource name="Data"/>
  </cacheSource>
  <cacheFields count="8">
    <cacheField name="FY" numFmtId="0">
      <sharedItems count="1">
        <s v="FY19"/>
      </sharedItems>
    </cacheField>
    <cacheField name="Product Line" numFmtId="0">
      <sharedItems/>
    </cacheField>
    <cacheField name="Region" numFmtId="0">
      <sharedItems count="1">
        <s v="FRANCE"/>
      </sharedItems>
    </cacheField>
    <cacheField name="Metal / Non Metal" numFmtId="0">
      <sharedItems count="1">
        <s v="Non Metal"/>
      </sharedItems>
    </cacheField>
    <cacheField name="BI_Account_ID" numFmtId="0">
      <sharedItems containsSemiMixedTypes="0" containsString="0" containsNumber="1" containsInteger="1" minValue="1702844698" maxValue="1702902050" count="44">
        <n v="1702844698"/>
        <n v="1702845338"/>
        <n v="1702845388"/>
        <n v="1702853374"/>
        <n v="1702854689"/>
        <n v="1702855011"/>
        <n v="1702855155"/>
        <n v="1702855499"/>
        <n v="1702855571"/>
        <n v="1702856753"/>
        <n v="1702857956"/>
        <n v="1702859778"/>
        <n v="1702861779"/>
        <n v="1702862978"/>
        <n v="1702872859"/>
        <n v="1702877259"/>
        <n v="1702881312"/>
        <n v="1702881344"/>
        <n v="1702881868"/>
        <n v="1702887333"/>
        <n v="1702887887"/>
        <n v="1702889901"/>
        <n v="1702890618"/>
        <n v="1702892636"/>
        <n v="1702896572"/>
        <n v="1702896949"/>
        <n v="1702898808"/>
        <n v="1702899886"/>
        <n v="1702902050"/>
        <n v="1702845310"/>
        <n v="1702845311"/>
        <n v="1702845312"/>
        <n v="1702845313"/>
        <n v="1702845314"/>
        <n v="1702845315"/>
        <n v="1702845316"/>
        <n v="1702845317"/>
        <n v="1702845318"/>
        <n v="1702845319"/>
        <n v="1702845320"/>
        <n v="1702845321"/>
        <n v="1702845322"/>
        <n v="1702845323"/>
        <n v="1702845324"/>
      </sharedItems>
    </cacheField>
    <cacheField name="# New &amp; Reactivated" numFmtId="0">
      <sharedItems containsString="0" containsBlank="1" containsNumber="1" containsInteger="1" minValue="1" maxValue="1" count="2">
        <n v="1"/>
        <m/>
      </sharedItems>
    </cacheField>
    <cacheField name="Total Revenue" numFmtId="0">
      <sharedItems containsSemiMixedTypes="0" containsString="0" containsNumber="1" containsInteger="1" minValue="252" maxValue="453453"/>
    </cacheField>
    <cacheField name="Fiscal Quarter" numFmtId="0">
      <sharedItems count="4">
        <s v="Q4"/>
        <s v="Q1"/>
        <s v="Q2"/>
        <s v="Q3"/>
      </sharedItems>
    </cacheField>
  </cacheFields>
  <extLst>
    <ext xmlns:x14="http://schemas.microsoft.com/office/spreadsheetml/2009/9/main" uri="{725AE2AE-9491-48be-B2B4-4EB974FC3084}">
      <x14:pivotCacheDefinition pivotCacheId="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4">
  <r>
    <x v="0"/>
    <s v="Commercial"/>
    <x v="0"/>
    <x v="0"/>
    <x v="0"/>
    <x v="0"/>
    <n v="1626"/>
    <x v="0"/>
  </r>
  <r>
    <x v="0"/>
    <s v="Commercial"/>
    <x v="0"/>
    <x v="0"/>
    <x v="1"/>
    <x v="1"/>
    <n v="3714"/>
    <x v="1"/>
  </r>
  <r>
    <x v="0"/>
    <s v="Commercial"/>
    <x v="0"/>
    <x v="0"/>
    <x v="1"/>
    <x v="1"/>
    <n v="2174"/>
    <x v="2"/>
  </r>
  <r>
    <x v="0"/>
    <s v="Commercial"/>
    <x v="0"/>
    <x v="0"/>
    <x v="1"/>
    <x v="1"/>
    <n v="1804"/>
    <x v="3"/>
  </r>
  <r>
    <x v="0"/>
    <s v="Commercial"/>
    <x v="0"/>
    <x v="0"/>
    <x v="2"/>
    <x v="1"/>
    <n v="7044"/>
    <x v="1"/>
  </r>
  <r>
    <x v="0"/>
    <s v="Commercial"/>
    <x v="0"/>
    <x v="0"/>
    <x v="2"/>
    <x v="1"/>
    <n v="775"/>
    <x v="2"/>
  </r>
  <r>
    <x v="0"/>
    <s v="Commercial"/>
    <x v="0"/>
    <x v="0"/>
    <x v="2"/>
    <x v="1"/>
    <n v="4594"/>
    <x v="3"/>
  </r>
  <r>
    <x v="0"/>
    <s v="Commercial"/>
    <x v="0"/>
    <x v="0"/>
    <x v="2"/>
    <x v="1"/>
    <n v="1723"/>
    <x v="0"/>
  </r>
  <r>
    <x v="0"/>
    <s v="Commercial"/>
    <x v="0"/>
    <x v="0"/>
    <x v="3"/>
    <x v="0"/>
    <n v="11684"/>
    <x v="2"/>
  </r>
  <r>
    <x v="0"/>
    <s v="Commercial"/>
    <x v="0"/>
    <x v="0"/>
    <x v="3"/>
    <x v="1"/>
    <n v="4321"/>
    <x v="3"/>
  </r>
  <r>
    <x v="0"/>
    <s v="Commercial"/>
    <x v="0"/>
    <x v="0"/>
    <x v="3"/>
    <x v="1"/>
    <n v="8111"/>
    <x v="0"/>
  </r>
  <r>
    <x v="0"/>
    <s v="Commercial"/>
    <x v="0"/>
    <x v="0"/>
    <x v="4"/>
    <x v="1"/>
    <n v="1126"/>
    <x v="2"/>
  </r>
  <r>
    <x v="0"/>
    <s v="Commercial"/>
    <x v="0"/>
    <x v="0"/>
    <x v="4"/>
    <x v="1"/>
    <n v="1102"/>
    <x v="3"/>
  </r>
  <r>
    <x v="0"/>
    <s v="Commercial"/>
    <x v="0"/>
    <x v="0"/>
    <x v="5"/>
    <x v="1"/>
    <n v="594"/>
    <x v="1"/>
  </r>
  <r>
    <x v="0"/>
    <s v="Commercial"/>
    <x v="0"/>
    <x v="0"/>
    <x v="6"/>
    <x v="0"/>
    <n v="1603"/>
    <x v="1"/>
  </r>
  <r>
    <x v="0"/>
    <s v="Commercial"/>
    <x v="0"/>
    <x v="0"/>
    <x v="7"/>
    <x v="1"/>
    <n v="13361"/>
    <x v="1"/>
  </r>
  <r>
    <x v="0"/>
    <s v="Commercial"/>
    <x v="0"/>
    <x v="0"/>
    <x v="7"/>
    <x v="1"/>
    <n v="9516"/>
    <x v="2"/>
  </r>
  <r>
    <x v="0"/>
    <s v="Commercial"/>
    <x v="0"/>
    <x v="0"/>
    <x v="7"/>
    <x v="1"/>
    <n v="16836"/>
    <x v="3"/>
  </r>
  <r>
    <x v="0"/>
    <s v="Commercial"/>
    <x v="0"/>
    <x v="0"/>
    <x v="7"/>
    <x v="1"/>
    <n v="17273"/>
    <x v="0"/>
  </r>
  <r>
    <x v="0"/>
    <s v="Commercial"/>
    <x v="0"/>
    <x v="0"/>
    <x v="8"/>
    <x v="1"/>
    <n v="463"/>
    <x v="1"/>
  </r>
  <r>
    <x v="0"/>
    <s v="Commercial"/>
    <x v="0"/>
    <x v="0"/>
    <x v="8"/>
    <x v="1"/>
    <n v="13904"/>
    <x v="2"/>
  </r>
  <r>
    <x v="0"/>
    <s v="Commercial"/>
    <x v="0"/>
    <x v="0"/>
    <x v="8"/>
    <x v="1"/>
    <n v="17610"/>
    <x v="3"/>
  </r>
  <r>
    <x v="0"/>
    <s v="Commercial"/>
    <x v="0"/>
    <x v="0"/>
    <x v="8"/>
    <x v="1"/>
    <n v="8454"/>
    <x v="0"/>
  </r>
  <r>
    <x v="0"/>
    <s v="Commercial"/>
    <x v="0"/>
    <x v="0"/>
    <x v="9"/>
    <x v="1"/>
    <n v="856"/>
    <x v="3"/>
  </r>
  <r>
    <x v="0"/>
    <s v="Commercial"/>
    <x v="0"/>
    <x v="0"/>
    <x v="10"/>
    <x v="1"/>
    <n v="3187"/>
    <x v="3"/>
  </r>
  <r>
    <x v="0"/>
    <s v="Commercial"/>
    <x v="0"/>
    <x v="0"/>
    <x v="10"/>
    <x v="1"/>
    <n v="4443"/>
    <x v="0"/>
  </r>
  <r>
    <x v="0"/>
    <s v="Commercial"/>
    <x v="0"/>
    <x v="0"/>
    <x v="11"/>
    <x v="1"/>
    <n v="3190"/>
    <x v="1"/>
  </r>
  <r>
    <x v="0"/>
    <s v="Commercial"/>
    <x v="0"/>
    <x v="0"/>
    <x v="11"/>
    <x v="1"/>
    <n v="24246"/>
    <x v="2"/>
  </r>
  <r>
    <x v="0"/>
    <s v="Commercial"/>
    <x v="0"/>
    <x v="0"/>
    <x v="11"/>
    <x v="1"/>
    <n v="26599"/>
    <x v="0"/>
  </r>
  <r>
    <x v="0"/>
    <s v="Commercial"/>
    <x v="0"/>
    <x v="0"/>
    <x v="12"/>
    <x v="1"/>
    <n v="6402"/>
    <x v="1"/>
  </r>
  <r>
    <x v="0"/>
    <s v="Commercial"/>
    <x v="0"/>
    <x v="0"/>
    <x v="12"/>
    <x v="1"/>
    <n v="2666"/>
    <x v="2"/>
  </r>
  <r>
    <x v="0"/>
    <s v="Commercial"/>
    <x v="0"/>
    <x v="0"/>
    <x v="12"/>
    <x v="1"/>
    <n v="11310"/>
    <x v="3"/>
  </r>
  <r>
    <x v="0"/>
    <s v="Commercial"/>
    <x v="0"/>
    <x v="0"/>
    <x v="13"/>
    <x v="0"/>
    <n v="1760"/>
    <x v="1"/>
  </r>
  <r>
    <x v="0"/>
    <s v="Commercial"/>
    <x v="0"/>
    <x v="0"/>
    <x v="14"/>
    <x v="0"/>
    <n v="1050"/>
    <x v="0"/>
  </r>
  <r>
    <x v="0"/>
    <s v="Commercial"/>
    <x v="0"/>
    <x v="0"/>
    <x v="15"/>
    <x v="1"/>
    <n v="1087"/>
    <x v="1"/>
  </r>
  <r>
    <x v="0"/>
    <s v="Commercial"/>
    <x v="0"/>
    <x v="0"/>
    <x v="15"/>
    <x v="1"/>
    <n v="16019"/>
    <x v="2"/>
  </r>
  <r>
    <x v="0"/>
    <s v="Commercial"/>
    <x v="0"/>
    <x v="0"/>
    <x v="15"/>
    <x v="1"/>
    <n v="2921"/>
    <x v="0"/>
  </r>
  <r>
    <x v="0"/>
    <s v="Commercial"/>
    <x v="0"/>
    <x v="0"/>
    <x v="16"/>
    <x v="1"/>
    <n v="4843"/>
    <x v="2"/>
  </r>
  <r>
    <x v="0"/>
    <s v="Commercial"/>
    <x v="0"/>
    <x v="0"/>
    <x v="17"/>
    <x v="0"/>
    <n v="3487"/>
    <x v="1"/>
  </r>
  <r>
    <x v="0"/>
    <s v="Commercial"/>
    <x v="0"/>
    <x v="0"/>
    <x v="17"/>
    <x v="1"/>
    <n v="2317"/>
    <x v="0"/>
  </r>
  <r>
    <x v="0"/>
    <s v="Commercial"/>
    <x v="0"/>
    <x v="0"/>
    <x v="18"/>
    <x v="1"/>
    <n v="1156"/>
    <x v="3"/>
  </r>
  <r>
    <x v="0"/>
    <s v="Commercial"/>
    <x v="0"/>
    <x v="0"/>
    <x v="19"/>
    <x v="1"/>
    <n v="4990"/>
    <x v="1"/>
  </r>
  <r>
    <x v="0"/>
    <s v="Commercial"/>
    <x v="0"/>
    <x v="0"/>
    <x v="19"/>
    <x v="1"/>
    <n v="2351"/>
    <x v="2"/>
  </r>
  <r>
    <x v="0"/>
    <s v="Commercial"/>
    <x v="0"/>
    <x v="0"/>
    <x v="19"/>
    <x v="1"/>
    <n v="4018"/>
    <x v="3"/>
  </r>
  <r>
    <x v="0"/>
    <s v="Commercial"/>
    <x v="0"/>
    <x v="0"/>
    <x v="19"/>
    <x v="1"/>
    <n v="3176"/>
    <x v="0"/>
  </r>
  <r>
    <x v="0"/>
    <s v="Commercial"/>
    <x v="0"/>
    <x v="0"/>
    <x v="20"/>
    <x v="1"/>
    <n v="1412"/>
    <x v="2"/>
  </r>
  <r>
    <x v="0"/>
    <s v="Commercial"/>
    <x v="0"/>
    <x v="0"/>
    <x v="20"/>
    <x v="1"/>
    <n v="4654"/>
    <x v="3"/>
  </r>
  <r>
    <x v="0"/>
    <s v="Commercial"/>
    <x v="0"/>
    <x v="0"/>
    <x v="20"/>
    <x v="1"/>
    <n v="2544"/>
    <x v="0"/>
  </r>
  <r>
    <x v="0"/>
    <s v="Commercial"/>
    <x v="0"/>
    <x v="0"/>
    <x v="21"/>
    <x v="1"/>
    <n v="1360"/>
    <x v="0"/>
  </r>
  <r>
    <x v="0"/>
    <s v="Commercial"/>
    <x v="0"/>
    <x v="0"/>
    <x v="22"/>
    <x v="1"/>
    <n v="3935"/>
    <x v="2"/>
  </r>
  <r>
    <x v="0"/>
    <s v="Commercial"/>
    <x v="0"/>
    <x v="0"/>
    <x v="22"/>
    <x v="1"/>
    <n v="656"/>
    <x v="3"/>
  </r>
  <r>
    <x v="0"/>
    <s v="Commercial"/>
    <x v="0"/>
    <x v="0"/>
    <x v="23"/>
    <x v="0"/>
    <n v="1997"/>
    <x v="1"/>
  </r>
  <r>
    <x v="0"/>
    <s v="Commercial"/>
    <x v="0"/>
    <x v="0"/>
    <x v="23"/>
    <x v="1"/>
    <n v="11198"/>
    <x v="2"/>
  </r>
  <r>
    <x v="0"/>
    <s v="Commercial"/>
    <x v="0"/>
    <x v="0"/>
    <x v="23"/>
    <x v="1"/>
    <n v="4448"/>
    <x v="3"/>
  </r>
  <r>
    <x v="0"/>
    <s v="Commercial"/>
    <x v="0"/>
    <x v="0"/>
    <x v="23"/>
    <x v="1"/>
    <n v="6724"/>
    <x v="0"/>
  </r>
  <r>
    <x v="0"/>
    <s v="Commercial"/>
    <x v="0"/>
    <x v="0"/>
    <x v="24"/>
    <x v="0"/>
    <n v="2665"/>
    <x v="2"/>
  </r>
  <r>
    <x v="0"/>
    <s v="Commercial"/>
    <x v="0"/>
    <x v="0"/>
    <x v="24"/>
    <x v="1"/>
    <n v="526"/>
    <x v="3"/>
  </r>
  <r>
    <x v="0"/>
    <s v="Commercial"/>
    <x v="0"/>
    <x v="0"/>
    <x v="24"/>
    <x v="1"/>
    <n v="1482"/>
    <x v="0"/>
  </r>
  <r>
    <x v="0"/>
    <s v="Commercial"/>
    <x v="0"/>
    <x v="0"/>
    <x v="25"/>
    <x v="1"/>
    <n v="2306"/>
    <x v="1"/>
  </r>
  <r>
    <x v="0"/>
    <s v="Commercial"/>
    <x v="0"/>
    <x v="0"/>
    <x v="26"/>
    <x v="1"/>
    <n v="14225"/>
    <x v="1"/>
  </r>
  <r>
    <x v="0"/>
    <s v="Commercial"/>
    <x v="0"/>
    <x v="0"/>
    <x v="26"/>
    <x v="1"/>
    <n v="12671"/>
    <x v="2"/>
  </r>
  <r>
    <x v="0"/>
    <s v="Commercial"/>
    <x v="0"/>
    <x v="0"/>
    <x v="26"/>
    <x v="1"/>
    <n v="21378"/>
    <x v="3"/>
  </r>
  <r>
    <x v="0"/>
    <s v="Commercial"/>
    <x v="0"/>
    <x v="0"/>
    <x v="26"/>
    <x v="1"/>
    <n v="22010"/>
    <x v="0"/>
  </r>
  <r>
    <x v="0"/>
    <s v="Commercial"/>
    <x v="0"/>
    <x v="0"/>
    <x v="27"/>
    <x v="1"/>
    <n v="1933"/>
    <x v="2"/>
  </r>
  <r>
    <x v="0"/>
    <s v="Commercial"/>
    <x v="0"/>
    <x v="0"/>
    <x v="27"/>
    <x v="1"/>
    <n v="1183"/>
    <x v="3"/>
  </r>
  <r>
    <x v="0"/>
    <s v="Commercial"/>
    <x v="0"/>
    <x v="0"/>
    <x v="27"/>
    <x v="1"/>
    <n v="2990"/>
    <x v="0"/>
  </r>
  <r>
    <x v="0"/>
    <s v="Commercial"/>
    <x v="0"/>
    <x v="0"/>
    <x v="28"/>
    <x v="1"/>
    <n v="8264"/>
    <x v="2"/>
  </r>
  <r>
    <x v="0"/>
    <s v="Commercial"/>
    <x v="0"/>
    <x v="0"/>
    <x v="28"/>
    <x v="1"/>
    <n v="1149"/>
    <x v="3"/>
  </r>
  <r>
    <x v="0"/>
    <s v="Commercial"/>
    <x v="0"/>
    <x v="0"/>
    <x v="28"/>
    <x v="1"/>
    <n v="9019"/>
    <x v="0"/>
  </r>
  <r>
    <x v="0"/>
    <s v="Commercial"/>
    <x v="0"/>
    <x v="0"/>
    <x v="29"/>
    <x v="1"/>
    <n v="532"/>
    <x v="1"/>
  </r>
  <r>
    <x v="0"/>
    <s v="Commercial"/>
    <x v="0"/>
    <x v="0"/>
    <x v="30"/>
    <x v="1"/>
    <n v="14225"/>
    <x v="1"/>
  </r>
  <r>
    <x v="0"/>
    <s v="Commercial"/>
    <x v="0"/>
    <x v="0"/>
    <x v="31"/>
    <x v="1"/>
    <n v="42354"/>
    <x v="1"/>
  </r>
  <r>
    <x v="0"/>
    <s v="Commercial"/>
    <x v="0"/>
    <x v="0"/>
    <x v="32"/>
    <x v="0"/>
    <n v="35245"/>
    <x v="1"/>
  </r>
  <r>
    <x v="0"/>
    <s v="Commercial"/>
    <x v="0"/>
    <x v="0"/>
    <x v="33"/>
    <x v="1"/>
    <n v="63453"/>
    <x v="1"/>
  </r>
  <r>
    <x v="0"/>
    <s v="Commercial"/>
    <x v="0"/>
    <x v="0"/>
    <x v="34"/>
    <x v="1"/>
    <n v="5552"/>
    <x v="1"/>
  </r>
  <r>
    <x v="0"/>
    <s v="Commercial"/>
    <x v="0"/>
    <x v="0"/>
    <x v="35"/>
    <x v="1"/>
    <n v="54643"/>
    <x v="1"/>
  </r>
  <r>
    <x v="0"/>
    <s v="Commercial"/>
    <x v="0"/>
    <x v="0"/>
    <x v="36"/>
    <x v="1"/>
    <n v="6402"/>
    <x v="1"/>
  </r>
  <r>
    <x v="0"/>
    <s v="Commercial"/>
    <x v="0"/>
    <x v="0"/>
    <x v="37"/>
    <x v="0"/>
    <n v="1760"/>
    <x v="1"/>
  </r>
  <r>
    <x v="0"/>
    <s v="Commercial"/>
    <x v="0"/>
    <x v="0"/>
    <x v="38"/>
    <x v="1"/>
    <n v="1087"/>
    <x v="1"/>
  </r>
  <r>
    <x v="0"/>
    <s v="Commercial"/>
    <x v="0"/>
    <x v="0"/>
    <x v="39"/>
    <x v="0"/>
    <n v="3487"/>
    <x v="1"/>
  </r>
  <r>
    <x v="0"/>
    <s v="Commercial"/>
    <x v="0"/>
    <x v="0"/>
    <x v="40"/>
    <x v="1"/>
    <n v="4990"/>
    <x v="1"/>
  </r>
  <r>
    <x v="0"/>
    <s v="Commercial"/>
    <x v="0"/>
    <x v="0"/>
    <x v="41"/>
    <x v="0"/>
    <n v="423"/>
    <x v="1"/>
  </r>
  <r>
    <x v="0"/>
    <s v="Commercial"/>
    <x v="0"/>
    <x v="0"/>
    <x v="42"/>
    <x v="1"/>
    <n v="453453"/>
    <x v="1"/>
  </r>
  <r>
    <x v="0"/>
    <s v="Commercial"/>
    <x v="0"/>
    <x v="0"/>
    <x v="43"/>
    <x v="1"/>
    <n v="252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5" cacheId="26" applyNumberFormats="0" applyBorderFormats="0" applyFontFormats="0" applyPatternFormats="0" applyAlignmentFormats="0" applyWidthHeightFormats="1" dataCaption="Valeurs" updatedVersion="4" minRefreshableVersion="3" colGrandTotals="0" itemPrintTitles="1" createdVersion="6" indent="0" outline="1" outlineData="1" multipleFieldFilters="0">
  <location ref="I13:K20" firstHeaderRow="1" firstDataRow="3" firstDataCol="1"/>
  <pivotFields count="8">
    <pivotField axis="axisCol" showAll="0" sortType="ascending" defaultSubtotal="0">
      <items count="1">
        <item x="0"/>
      </items>
    </pivotField>
    <pivotField showAll="0" defaultSubtotal="0"/>
    <pivotField showAll="0" defaultSubtotal="0">
      <items count="1">
        <item x="0"/>
      </items>
    </pivotField>
    <pivotField showAll="0" defaultSubtotal="0">
      <items count="1">
        <item x="0"/>
      </items>
    </pivotField>
    <pivotField axis="axisRow" dataField="1" showAll="0" measureFilter="1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showAll="0" defaultSubtotal="0">
      <items count="2">
        <item x="0"/>
        <item x="1"/>
      </items>
    </pivotField>
    <pivotField dataField="1" showAll="0" defaultSubtotal="0"/>
    <pivotField axis="axisRow" showAll="0">
      <items count="5">
        <item sd="0" x="1"/>
        <item sd="0" x="2"/>
        <item sd="0" x="3"/>
        <item sd="0" x="0"/>
        <item t="default" sd="0"/>
      </items>
    </pivotField>
  </pivotFields>
  <rowFields count="2">
    <field x="7"/>
    <field x="4"/>
  </rowFields>
  <rowItems count="5">
    <i>
      <x/>
    </i>
    <i>
      <x v="1"/>
    </i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Somme de Total Revenue" fld="6" baseField="4" baseItem="3" numFmtId="3"/>
    <dataField name="Nombre de BI_Account_ID" fld="4" subtotal="count" baseField="7" baseItem="0"/>
  </dataFields>
  <pivotTableStyleInfo name="PivotStyleLight16" showRowHeaders="1" showColHeaders="1" showRowStripes="0" showColStripes="0" showLastColumn="1"/>
  <filters count="1">
    <filter fld="4" type="percent" evalOrder="-1" id="1" iMeasureFld="0">
      <autoFilter ref="A1">
        <filterColumn colId="0">
          <top10 percent="1" val="95" filterVal="95"/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3" cacheId="26" applyNumberFormats="0" applyBorderFormats="0" applyFontFormats="0" applyPatternFormats="0" applyAlignmentFormats="0" applyWidthHeightFormats="1" dataCaption="Valeurs" updatedVersion="4" minRefreshableVersion="3" useAutoFormatting="1" rowGrandTotals="0" colGrandTotals="0" itemPrintTitles="1" createdVersion="6" indent="0" outline="1" outlineData="1" multipleFieldFilters="0">
  <location ref="A13:E59" firstHeaderRow="1" firstDataRow="3" firstDataCol="1"/>
  <pivotFields count="8">
    <pivotField axis="axisCol" showAll="0" sortType="ascending" defaultSubtotal="0">
      <items count="1">
        <item x="0"/>
      </items>
    </pivotField>
    <pivotField showAll="0" defaultSubtotal="0"/>
    <pivotField showAll="0" defaultSubtotal="0">
      <items count="1">
        <item x="0"/>
      </items>
    </pivotField>
    <pivotField showAll="0" defaultSubtotal="0">
      <items count="1">
        <item x="0"/>
      </items>
    </pivotField>
    <pivotField axis="axisRow" showAll="0" defaultSubtotal="0">
      <items count="4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</items>
    </pivotField>
    <pivotField showAll="0" defaultSubtotal="0">
      <items count="2">
        <item x="0"/>
        <item x="1"/>
      </items>
    </pivotField>
    <pivotField dataField="1" showAll="0" defaultSubtotal="0"/>
    <pivotField axis="axisCol" showAll="0" defaultSubtotal="0">
      <items count="4">
        <item x="1"/>
        <item x="2"/>
        <item x="3"/>
        <item x="0"/>
      </items>
    </pivotField>
  </pivotFields>
  <rowFields count="1">
    <field x="4"/>
  </rowFields>
  <rowItems count="4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</rowItems>
  <colFields count="2">
    <field x="0"/>
    <field x="7"/>
  </colFields>
  <colItems count="4">
    <i>
      <x/>
      <x/>
    </i>
    <i r="1">
      <x v="1"/>
    </i>
    <i r="1">
      <x v="2"/>
    </i>
    <i r="1">
      <x v="3"/>
    </i>
  </colItems>
  <dataFields count="1">
    <dataField name="Somme de Total Revenue" fld="6" baseField="4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Y" sourceName="FY">
  <pivotTables>
    <pivotTable tabId="12" name="Tableau croisé dynamique3"/>
    <pivotTable tabId="12" name="Tableau croisé dynamique5"/>
  </pivotTables>
  <data>
    <tabular pivotCacheId="5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egion" sourceName="Region">
  <pivotTables>
    <pivotTable tabId="12" name="Tableau croisé dynamique3"/>
    <pivotTable tabId="12" name="Tableau croisé dynamique5"/>
  </pivotTables>
  <data>
    <tabular pivotCacheId="5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__New___Reactivated" sourceName="# New &amp; Reactivated">
  <pivotTables>
    <pivotTable tabId="12" name="Tableau croisé dynamique3"/>
    <pivotTable tabId="12" name="Tableau croisé dynamique5"/>
  </pivotTables>
  <data>
    <tabular pivotCacheId="5">
      <items count="2">
        <i x="0" s="1"/>
        <i x="1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Metal___Non_Metal" sourceName="Metal / Non Metal">
  <pivotTables>
    <pivotTable tabId="12" name="Tableau croisé dynamique3"/>
    <pivotTable tabId="12" name="Tableau croisé dynamique5"/>
  </pivotTables>
  <data>
    <tabular pivotCacheId="5">
      <items count="1">
        <i x="0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Y" cache="Segment_FY" caption="FY" rowHeight="241300"/>
  <slicer name="Region" cache="Segment_Region" caption="Region" rowHeight="241300"/>
  <slicer name="# New &amp; Reactivated" cache="Segment___New___Reactivated" caption="# New &amp; Reactivated" rowHeight="241300"/>
  <slicer name="Metal / Non Metal" cache="Segment_Metal___Non_Metal" caption="Metal / Non Metal" rowHeight="241300"/>
</slicers>
</file>

<file path=xl/tables/table1.xml><?xml version="1.0" encoding="utf-8"?>
<table xmlns="http://schemas.openxmlformats.org/spreadsheetml/2006/main" id="1" name="Data" displayName="Data" ref="A1:H85" totalsRowShown="0">
  <autoFilter ref="A1:H85"/>
  <tableColumns count="8">
    <tableColumn id="1" name="FY"/>
    <tableColumn id="2" name="Product Line"/>
    <tableColumn id="3" name="Region"/>
    <tableColumn id="4" name="Metal / Non Metal"/>
    <tableColumn id="5" name="BI_Account_ID"/>
    <tableColumn id="6" name="# New &amp; Reactivated"/>
    <tableColumn id="7" name="Total Revenue"/>
    <tableColumn id="8" name="Fiscal Quart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microsoft.com/office/2007/relationships/slicer" Target="../slicers/slicer1.x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workbookViewId="0">
      <pane ySplit="1" topLeftCell="A43" activePane="bottomLeft" state="frozen"/>
      <selection pane="bottomLeft" sqref="A1:H85"/>
    </sheetView>
  </sheetViews>
  <sheetFormatPr baseColWidth="10" defaultColWidth="11.42578125" defaultRowHeight="15" x14ac:dyDescent="0.25"/>
  <cols>
    <col min="2" max="2" width="14.140625" customWidth="1"/>
    <col min="4" max="4" width="19.28515625" customWidth="1"/>
    <col min="5" max="5" width="15.85546875" customWidth="1"/>
    <col min="6" max="6" width="21.42578125" customWidth="1"/>
    <col min="7" max="7" width="15.85546875" customWidth="1"/>
    <col min="8" max="8" width="15.28515625" customWidth="1"/>
  </cols>
  <sheetData>
    <row r="1" spans="1:8" x14ac:dyDescent="0.25">
      <c r="A1" t="s">
        <v>0</v>
      </c>
      <c r="B1" t="s">
        <v>2</v>
      </c>
      <c r="C1" t="s">
        <v>3</v>
      </c>
      <c r="D1" t="s">
        <v>4</v>
      </c>
      <c r="E1" t="s">
        <v>14</v>
      </c>
      <c r="F1" t="s">
        <v>13</v>
      </c>
      <c r="G1" t="s">
        <v>15</v>
      </c>
      <c r="H1" t="s">
        <v>1</v>
      </c>
    </row>
    <row r="2" spans="1:8" x14ac:dyDescent="0.25">
      <c r="A2" t="s">
        <v>5</v>
      </c>
      <c r="B2" t="s">
        <v>7</v>
      </c>
      <c r="C2" t="s">
        <v>8</v>
      </c>
      <c r="D2" t="s">
        <v>12</v>
      </c>
      <c r="E2">
        <v>1702844698</v>
      </c>
      <c r="F2">
        <v>1</v>
      </c>
      <c r="G2">
        <v>1626</v>
      </c>
      <c r="H2" t="s">
        <v>11</v>
      </c>
    </row>
    <row r="3" spans="1:8" x14ac:dyDescent="0.25">
      <c r="A3" t="s">
        <v>5</v>
      </c>
      <c r="B3" t="s">
        <v>7</v>
      </c>
      <c r="C3" t="s">
        <v>8</v>
      </c>
      <c r="D3" t="s">
        <v>12</v>
      </c>
      <c r="E3">
        <v>1702845338</v>
      </c>
      <c r="G3">
        <v>3714</v>
      </c>
      <c r="H3" t="s">
        <v>6</v>
      </c>
    </row>
    <row r="4" spans="1:8" x14ac:dyDescent="0.25">
      <c r="A4" t="s">
        <v>5</v>
      </c>
      <c r="B4" t="s">
        <v>7</v>
      </c>
      <c r="C4" t="s">
        <v>8</v>
      </c>
      <c r="D4" t="s">
        <v>12</v>
      </c>
      <c r="E4">
        <v>1702845338</v>
      </c>
      <c r="G4">
        <v>2174</v>
      </c>
      <c r="H4" t="s">
        <v>9</v>
      </c>
    </row>
    <row r="5" spans="1:8" x14ac:dyDescent="0.25">
      <c r="A5" t="s">
        <v>5</v>
      </c>
      <c r="B5" t="s">
        <v>7</v>
      </c>
      <c r="C5" t="s">
        <v>8</v>
      </c>
      <c r="D5" t="s">
        <v>12</v>
      </c>
      <c r="E5">
        <v>1702845338</v>
      </c>
      <c r="G5">
        <v>1804</v>
      </c>
      <c r="H5" t="s">
        <v>10</v>
      </c>
    </row>
    <row r="6" spans="1:8" x14ac:dyDescent="0.25">
      <c r="A6" t="s">
        <v>5</v>
      </c>
      <c r="B6" t="s">
        <v>7</v>
      </c>
      <c r="C6" t="s">
        <v>8</v>
      </c>
      <c r="D6" t="s">
        <v>12</v>
      </c>
      <c r="E6">
        <v>1702845388</v>
      </c>
      <c r="G6">
        <v>7044</v>
      </c>
      <c r="H6" t="s">
        <v>6</v>
      </c>
    </row>
    <row r="7" spans="1:8" x14ac:dyDescent="0.25">
      <c r="A7" t="s">
        <v>5</v>
      </c>
      <c r="B7" t="s">
        <v>7</v>
      </c>
      <c r="C7" t="s">
        <v>8</v>
      </c>
      <c r="D7" t="s">
        <v>12</v>
      </c>
      <c r="E7">
        <v>1702845388</v>
      </c>
      <c r="G7">
        <v>775</v>
      </c>
      <c r="H7" t="s">
        <v>9</v>
      </c>
    </row>
    <row r="8" spans="1:8" x14ac:dyDescent="0.25">
      <c r="A8" t="s">
        <v>5</v>
      </c>
      <c r="B8" t="s">
        <v>7</v>
      </c>
      <c r="C8" t="s">
        <v>8</v>
      </c>
      <c r="D8" t="s">
        <v>12</v>
      </c>
      <c r="E8">
        <v>1702845388</v>
      </c>
      <c r="G8">
        <v>4594</v>
      </c>
      <c r="H8" t="s">
        <v>10</v>
      </c>
    </row>
    <row r="9" spans="1:8" x14ac:dyDescent="0.25">
      <c r="A9" t="s">
        <v>5</v>
      </c>
      <c r="B9" t="s">
        <v>7</v>
      </c>
      <c r="C9" t="s">
        <v>8</v>
      </c>
      <c r="D9" t="s">
        <v>12</v>
      </c>
      <c r="E9">
        <v>1702845388</v>
      </c>
      <c r="G9">
        <v>1723</v>
      </c>
      <c r="H9" t="s">
        <v>11</v>
      </c>
    </row>
    <row r="10" spans="1:8" x14ac:dyDescent="0.25">
      <c r="A10" t="s">
        <v>5</v>
      </c>
      <c r="B10" t="s">
        <v>7</v>
      </c>
      <c r="C10" t="s">
        <v>8</v>
      </c>
      <c r="D10" t="s">
        <v>12</v>
      </c>
      <c r="E10">
        <v>1702853374</v>
      </c>
      <c r="F10">
        <v>1</v>
      </c>
      <c r="G10">
        <v>11684</v>
      </c>
      <c r="H10" t="s">
        <v>9</v>
      </c>
    </row>
    <row r="11" spans="1:8" x14ac:dyDescent="0.25">
      <c r="A11" t="s">
        <v>5</v>
      </c>
      <c r="B11" t="s">
        <v>7</v>
      </c>
      <c r="C11" t="s">
        <v>8</v>
      </c>
      <c r="D11" t="s">
        <v>12</v>
      </c>
      <c r="E11">
        <v>1702853374</v>
      </c>
      <c r="G11">
        <v>4321</v>
      </c>
      <c r="H11" t="s">
        <v>10</v>
      </c>
    </row>
    <row r="12" spans="1:8" x14ac:dyDescent="0.25">
      <c r="A12" t="s">
        <v>5</v>
      </c>
      <c r="B12" t="s">
        <v>7</v>
      </c>
      <c r="C12" t="s">
        <v>8</v>
      </c>
      <c r="D12" t="s">
        <v>12</v>
      </c>
      <c r="E12">
        <v>1702853374</v>
      </c>
      <c r="G12">
        <v>8111</v>
      </c>
      <c r="H12" t="s">
        <v>11</v>
      </c>
    </row>
    <row r="13" spans="1:8" x14ac:dyDescent="0.25">
      <c r="A13" t="s">
        <v>5</v>
      </c>
      <c r="B13" t="s">
        <v>7</v>
      </c>
      <c r="C13" t="s">
        <v>8</v>
      </c>
      <c r="D13" t="s">
        <v>12</v>
      </c>
      <c r="E13">
        <v>1702854689</v>
      </c>
      <c r="G13">
        <v>1126</v>
      </c>
      <c r="H13" t="s">
        <v>9</v>
      </c>
    </row>
    <row r="14" spans="1:8" x14ac:dyDescent="0.25">
      <c r="A14" t="s">
        <v>5</v>
      </c>
      <c r="B14" t="s">
        <v>7</v>
      </c>
      <c r="C14" t="s">
        <v>8</v>
      </c>
      <c r="D14" t="s">
        <v>12</v>
      </c>
      <c r="E14">
        <v>1702854689</v>
      </c>
      <c r="G14">
        <v>1102</v>
      </c>
      <c r="H14" t="s">
        <v>10</v>
      </c>
    </row>
    <row r="15" spans="1:8" x14ac:dyDescent="0.25">
      <c r="A15" t="s">
        <v>5</v>
      </c>
      <c r="B15" t="s">
        <v>7</v>
      </c>
      <c r="C15" t="s">
        <v>8</v>
      </c>
      <c r="D15" t="s">
        <v>12</v>
      </c>
      <c r="E15">
        <v>1702855011</v>
      </c>
      <c r="G15">
        <v>594</v>
      </c>
      <c r="H15" t="s">
        <v>6</v>
      </c>
    </row>
    <row r="16" spans="1:8" x14ac:dyDescent="0.25">
      <c r="A16" t="s">
        <v>5</v>
      </c>
      <c r="B16" t="s">
        <v>7</v>
      </c>
      <c r="C16" t="s">
        <v>8</v>
      </c>
      <c r="D16" t="s">
        <v>12</v>
      </c>
      <c r="E16">
        <v>1702855155</v>
      </c>
      <c r="F16">
        <v>1</v>
      </c>
      <c r="G16">
        <v>1603</v>
      </c>
      <c r="H16" t="s">
        <v>6</v>
      </c>
    </row>
    <row r="17" spans="1:8" x14ac:dyDescent="0.25">
      <c r="A17" t="s">
        <v>5</v>
      </c>
      <c r="B17" t="s">
        <v>7</v>
      </c>
      <c r="C17" t="s">
        <v>8</v>
      </c>
      <c r="D17" t="s">
        <v>12</v>
      </c>
      <c r="E17">
        <v>1702855499</v>
      </c>
      <c r="G17">
        <v>13361</v>
      </c>
      <c r="H17" t="s">
        <v>6</v>
      </c>
    </row>
    <row r="18" spans="1:8" x14ac:dyDescent="0.25">
      <c r="A18" t="s">
        <v>5</v>
      </c>
      <c r="B18" t="s">
        <v>7</v>
      </c>
      <c r="C18" t="s">
        <v>8</v>
      </c>
      <c r="D18" t="s">
        <v>12</v>
      </c>
      <c r="E18">
        <v>1702855499</v>
      </c>
      <c r="G18">
        <v>9516</v>
      </c>
      <c r="H18" t="s">
        <v>9</v>
      </c>
    </row>
    <row r="19" spans="1:8" x14ac:dyDescent="0.25">
      <c r="A19" t="s">
        <v>5</v>
      </c>
      <c r="B19" t="s">
        <v>7</v>
      </c>
      <c r="C19" t="s">
        <v>8</v>
      </c>
      <c r="D19" t="s">
        <v>12</v>
      </c>
      <c r="E19">
        <v>1702855499</v>
      </c>
      <c r="G19">
        <v>16836</v>
      </c>
      <c r="H19" t="s">
        <v>10</v>
      </c>
    </row>
    <row r="20" spans="1:8" x14ac:dyDescent="0.25">
      <c r="A20" t="s">
        <v>5</v>
      </c>
      <c r="B20" t="s">
        <v>7</v>
      </c>
      <c r="C20" t="s">
        <v>8</v>
      </c>
      <c r="D20" t="s">
        <v>12</v>
      </c>
      <c r="E20">
        <v>1702855499</v>
      </c>
      <c r="G20">
        <v>17273</v>
      </c>
      <c r="H20" t="s">
        <v>11</v>
      </c>
    </row>
    <row r="21" spans="1:8" x14ac:dyDescent="0.25">
      <c r="A21" t="s">
        <v>5</v>
      </c>
      <c r="B21" t="s">
        <v>7</v>
      </c>
      <c r="C21" t="s">
        <v>8</v>
      </c>
      <c r="D21" t="s">
        <v>12</v>
      </c>
      <c r="E21">
        <v>1702855571</v>
      </c>
      <c r="G21">
        <v>463</v>
      </c>
      <c r="H21" t="s">
        <v>6</v>
      </c>
    </row>
    <row r="22" spans="1:8" x14ac:dyDescent="0.25">
      <c r="A22" t="s">
        <v>5</v>
      </c>
      <c r="B22" t="s">
        <v>7</v>
      </c>
      <c r="C22" t="s">
        <v>8</v>
      </c>
      <c r="D22" t="s">
        <v>12</v>
      </c>
      <c r="E22">
        <v>1702855571</v>
      </c>
      <c r="G22">
        <v>13904</v>
      </c>
      <c r="H22" t="s">
        <v>9</v>
      </c>
    </row>
    <row r="23" spans="1:8" x14ac:dyDescent="0.25">
      <c r="A23" t="s">
        <v>5</v>
      </c>
      <c r="B23" t="s">
        <v>7</v>
      </c>
      <c r="C23" t="s">
        <v>8</v>
      </c>
      <c r="D23" t="s">
        <v>12</v>
      </c>
      <c r="E23">
        <v>1702855571</v>
      </c>
      <c r="G23">
        <v>17610</v>
      </c>
      <c r="H23" t="s">
        <v>10</v>
      </c>
    </row>
    <row r="24" spans="1:8" x14ac:dyDescent="0.25">
      <c r="A24" t="s">
        <v>5</v>
      </c>
      <c r="B24" t="s">
        <v>7</v>
      </c>
      <c r="C24" t="s">
        <v>8</v>
      </c>
      <c r="D24" t="s">
        <v>12</v>
      </c>
      <c r="E24">
        <v>1702855571</v>
      </c>
      <c r="G24">
        <v>8454</v>
      </c>
      <c r="H24" t="s">
        <v>11</v>
      </c>
    </row>
    <row r="25" spans="1:8" x14ac:dyDescent="0.25">
      <c r="A25" t="s">
        <v>5</v>
      </c>
      <c r="B25" t="s">
        <v>7</v>
      </c>
      <c r="C25" t="s">
        <v>8</v>
      </c>
      <c r="D25" t="s">
        <v>12</v>
      </c>
      <c r="E25">
        <v>1702856753</v>
      </c>
      <c r="G25">
        <v>856</v>
      </c>
      <c r="H25" t="s">
        <v>10</v>
      </c>
    </row>
    <row r="26" spans="1:8" x14ac:dyDescent="0.25">
      <c r="A26" t="s">
        <v>5</v>
      </c>
      <c r="B26" t="s">
        <v>7</v>
      </c>
      <c r="C26" t="s">
        <v>8</v>
      </c>
      <c r="D26" t="s">
        <v>12</v>
      </c>
      <c r="E26">
        <v>1702857956</v>
      </c>
      <c r="G26">
        <v>3187</v>
      </c>
      <c r="H26" t="s">
        <v>10</v>
      </c>
    </row>
    <row r="27" spans="1:8" x14ac:dyDescent="0.25">
      <c r="A27" t="s">
        <v>5</v>
      </c>
      <c r="B27" t="s">
        <v>7</v>
      </c>
      <c r="C27" t="s">
        <v>8</v>
      </c>
      <c r="D27" t="s">
        <v>12</v>
      </c>
      <c r="E27">
        <v>1702857956</v>
      </c>
      <c r="G27">
        <v>4443</v>
      </c>
      <c r="H27" t="s">
        <v>11</v>
      </c>
    </row>
    <row r="28" spans="1:8" x14ac:dyDescent="0.25">
      <c r="A28" t="s">
        <v>5</v>
      </c>
      <c r="B28" t="s">
        <v>7</v>
      </c>
      <c r="C28" t="s">
        <v>8</v>
      </c>
      <c r="D28" t="s">
        <v>12</v>
      </c>
      <c r="E28">
        <v>1702859778</v>
      </c>
      <c r="G28">
        <v>3190</v>
      </c>
      <c r="H28" t="s">
        <v>6</v>
      </c>
    </row>
    <row r="29" spans="1:8" x14ac:dyDescent="0.25">
      <c r="A29" t="s">
        <v>5</v>
      </c>
      <c r="B29" t="s">
        <v>7</v>
      </c>
      <c r="C29" t="s">
        <v>8</v>
      </c>
      <c r="D29" t="s">
        <v>12</v>
      </c>
      <c r="E29">
        <v>1702859778</v>
      </c>
      <c r="G29">
        <v>24246</v>
      </c>
      <c r="H29" t="s">
        <v>9</v>
      </c>
    </row>
    <row r="30" spans="1:8" x14ac:dyDescent="0.25">
      <c r="A30" t="s">
        <v>5</v>
      </c>
      <c r="B30" t="s">
        <v>7</v>
      </c>
      <c r="C30" t="s">
        <v>8</v>
      </c>
      <c r="D30" t="s">
        <v>12</v>
      </c>
      <c r="E30">
        <v>1702859778</v>
      </c>
      <c r="G30">
        <v>26599</v>
      </c>
      <c r="H30" t="s">
        <v>11</v>
      </c>
    </row>
    <row r="31" spans="1:8" x14ac:dyDescent="0.25">
      <c r="A31" t="s">
        <v>5</v>
      </c>
      <c r="B31" t="s">
        <v>7</v>
      </c>
      <c r="C31" t="s">
        <v>8</v>
      </c>
      <c r="D31" t="s">
        <v>12</v>
      </c>
      <c r="E31">
        <v>1702861779</v>
      </c>
      <c r="G31">
        <v>6402</v>
      </c>
      <c r="H31" t="s">
        <v>6</v>
      </c>
    </row>
    <row r="32" spans="1:8" x14ac:dyDescent="0.25">
      <c r="A32" t="s">
        <v>5</v>
      </c>
      <c r="B32" t="s">
        <v>7</v>
      </c>
      <c r="C32" t="s">
        <v>8</v>
      </c>
      <c r="D32" t="s">
        <v>12</v>
      </c>
      <c r="E32">
        <v>1702861779</v>
      </c>
      <c r="G32">
        <v>2666</v>
      </c>
      <c r="H32" t="s">
        <v>9</v>
      </c>
    </row>
    <row r="33" spans="1:8" x14ac:dyDescent="0.25">
      <c r="A33" t="s">
        <v>5</v>
      </c>
      <c r="B33" t="s">
        <v>7</v>
      </c>
      <c r="C33" t="s">
        <v>8</v>
      </c>
      <c r="D33" t="s">
        <v>12</v>
      </c>
      <c r="E33">
        <v>1702861779</v>
      </c>
      <c r="G33">
        <v>11310</v>
      </c>
      <c r="H33" t="s">
        <v>10</v>
      </c>
    </row>
    <row r="34" spans="1:8" x14ac:dyDescent="0.25">
      <c r="A34" t="s">
        <v>5</v>
      </c>
      <c r="B34" t="s">
        <v>7</v>
      </c>
      <c r="C34" t="s">
        <v>8</v>
      </c>
      <c r="D34" t="s">
        <v>12</v>
      </c>
      <c r="E34">
        <v>1702862978</v>
      </c>
      <c r="F34">
        <v>1</v>
      </c>
      <c r="G34">
        <v>1760</v>
      </c>
      <c r="H34" t="s">
        <v>6</v>
      </c>
    </row>
    <row r="35" spans="1:8" x14ac:dyDescent="0.25">
      <c r="A35" t="s">
        <v>5</v>
      </c>
      <c r="B35" t="s">
        <v>7</v>
      </c>
      <c r="C35" t="s">
        <v>8</v>
      </c>
      <c r="D35" t="s">
        <v>12</v>
      </c>
      <c r="E35">
        <v>1702872859</v>
      </c>
      <c r="F35">
        <v>1</v>
      </c>
      <c r="G35">
        <v>1050</v>
      </c>
      <c r="H35" t="s">
        <v>11</v>
      </c>
    </row>
    <row r="36" spans="1:8" x14ac:dyDescent="0.25">
      <c r="A36" t="s">
        <v>5</v>
      </c>
      <c r="B36" t="s">
        <v>7</v>
      </c>
      <c r="C36" t="s">
        <v>8</v>
      </c>
      <c r="D36" t="s">
        <v>12</v>
      </c>
      <c r="E36">
        <v>1702877259</v>
      </c>
      <c r="G36">
        <v>1087</v>
      </c>
      <c r="H36" t="s">
        <v>6</v>
      </c>
    </row>
    <row r="37" spans="1:8" x14ac:dyDescent="0.25">
      <c r="A37" t="s">
        <v>5</v>
      </c>
      <c r="B37" t="s">
        <v>7</v>
      </c>
      <c r="C37" t="s">
        <v>8</v>
      </c>
      <c r="D37" t="s">
        <v>12</v>
      </c>
      <c r="E37">
        <v>1702877259</v>
      </c>
      <c r="G37">
        <v>16019</v>
      </c>
      <c r="H37" t="s">
        <v>9</v>
      </c>
    </row>
    <row r="38" spans="1:8" x14ac:dyDescent="0.25">
      <c r="A38" t="s">
        <v>5</v>
      </c>
      <c r="B38" t="s">
        <v>7</v>
      </c>
      <c r="C38" t="s">
        <v>8</v>
      </c>
      <c r="D38" t="s">
        <v>12</v>
      </c>
      <c r="E38">
        <v>1702877259</v>
      </c>
      <c r="G38">
        <v>2921</v>
      </c>
      <c r="H38" t="s">
        <v>11</v>
      </c>
    </row>
    <row r="39" spans="1:8" x14ac:dyDescent="0.25">
      <c r="A39" t="s">
        <v>5</v>
      </c>
      <c r="B39" t="s">
        <v>7</v>
      </c>
      <c r="C39" t="s">
        <v>8</v>
      </c>
      <c r="D39" t="s">
        <v>12</v>
      </c>
      <c r="E39">
        <v>1702881312</v>
      </c>
      <c r="G39">
        <v>4843</v>
      </c>
      <c r="H39" t="s">
        <v>9</v>
      </c>
    </row>
    <row r="40" spans="1:8" x14ac:dyDescent="0.25">
      <c r="A40" t="s">
        <v>5</v>
      </c>
      <c r="B40" t="s">
        <v>7</v>
      </c>
      <c r="C40" t="s">
        <v>8</v>
      </c>
      <c r="D40" t="s">
        <v>12</v>
      </c>
      <c r="E40">
        <v>1702881344</v>
      </c>
      <c r="F40">
        <v>1</v>
      </c>
      <c r="G40">
        <v>3487</v>
      </c>
      <c r="H40" t="s">
        <v>6</v>
      </c>
    </row>
    <row r="41" spans="1:8" x14ac:dyDescent="0.25">
      <c r="A41" t="s">
        <v>5</v>
      </c>
      <c r="B41" t="s">
        <v>7</v>
      </c>
      <c r="C41" t="s">
        <v>8</v>
      </c>
      <c r="D41" t="s">
        <v>12</v>
      </c>
      <c r="E41">
        <v>1702881344</v>
      </c>
      <c r="G41">
        <v>2317</v>
      </c>
      <c r="H41" t="s">
        <v>11</v>
      </c>
    </row>
    <row r="42" spans="1:8" x14ac:dyDescent="0.25">
      <c r="A42" t="s">
        <v>5</v>
      </c>
      <c r="B42" t="s">
        <v>7</v>
      </c>
      <c r="C42" t="s">
        <v>8</v>
      </c>
      <c r="D42" t="s">
        <v>12</v>
      </c>
      <c r="E42">
        <v>1702881868</v>
      </c>
      <c r="G42">
        <v>1156</v>
      </c>
      <c r="H42" t="s">
        <v>10</v>
      </c>
    </row>
    <row r="43" spans="1:8" x14ac:dyDescent="0.25">
      <c r="A43" t="s">
        <v>5</v>
      </c>
      <c r="B43" t="s">
        <v>7</v>
      </c>
      <c r="C43" t="s">
        <v>8</v>
      </c>
      <c r="D43" t="s">
        <v>12</v>
      </c>
      <c r="E43">
        <v>1702887333</v>
      </c>
      <c r="G43">
        <v>4990</v>
      </c>
      <c r="H43" t="s">
        <v>6</v>
      </c>
    </row>
    <row r="44" spans="1:8" x14ac:dyDescent="0.25">
      <c r="A44" t="s">
        <v>5</v>
      </c>
      <c r="B44" t="s">
        <v>7</v>
      </c>
      <c r="C44" t="s">
        <v>8</v>
      </c>
      <c r="D44" t="s">
        <v>12</v>
      </c>
      <c r="E44">
        <v>1702887333</v>
      </c>
      <c r="G44">
        <v>2351</v>
      </c>
      <c r="H44" t="s">
        <v>9</v>
      </c>
    </row>
    <row r="45" spans="1:8" x14ac:dyDescent="0.25">
      <c r="A45" t="s">
        <v>5</v>
      </c>
      <c r="B45" t="s">
        <v>7</v>
      </c>
      <c r="C45" t="s">
        <v>8</v>
      </c>
      <c r="D45" t="s">
        <v>12</v>
      </c>
      <c r="E45">
        <v>1702887333</v>
      </c>
      <c r="G45">
        <v>4018</v>
      </c>
      <c r="H45" t="s">
        <v>10</v>
      </c>
    </row>
    <row r="46" spans="1:8" x14ac:dyDescent="0.25">
      <c r="A46" t="s">
        <v>5</v>
      </c>
      <c r="B46" t="s">
        <v>7</v>
      </c>
      <c r="C46" t="s">
        <v>8</v>
      </c>
      <c r="D46" t="s">
        <v>12</v>
      </c>
      <c r="E46">
        <v>1702887333</v>
      </c>
      <c r="G46">
        <v>3176</v>
      </c>
      <c r="H46" t="s">
        <v>11</v>
      </c>
    </row>
    <row r="47" spans="1:8" x14ac:dyDescent="0.25">
      <c r="A47" t="s">
        <v>5</v>
      </c>
      <c r="B47" t="s">
        <v>7</v>
      </c>
      <c r="C47" t="s">
        <v>8</v>
      </c>
      <c r="D47" t="s">
        <v>12</v>
      </c>
      <c r="E47">
        <v>1702887887</v>
      </c>
      <c r="G47">
        <v>1412</v>
      </c>
      <c r="H47" t="s">
        <v>9</v>
      </c>
    </row>
    <row r="48" spans="1:8" x14ac:dyDescent="0.25">
      <c r="A48" t="s">
        <v>5</v>
      </c>
      <c r="B48" t="s">
        <v>7</v>
      </c>
      <c r="C48" t="s">
        <v>8</v>
      </c>
      <c r="D48" t="s">
        <v>12</v>
      </c>
      <c r="E48">
        <v>1702887887</v>
      </c>
      <c r="G48">
        <v>4654</v>
      </c>
      <c r="H48" t="s">
        <v>10</v>
      </c>
    </row>
    <row r="49" spans="1:8" x14ac:dyDescent="0.25">
      <c r="A49" t="s">
        <v>5</v>
      </c>
      <c r="B49" t="s">
        <v>7</v>
      </c>
      <c r="C49" t="s">
        <v>8</v>
      </c>
      <c r="D49" t="s">
        <v>12</v>
      </c>
      <c r="E49">
        <v>1702887887</v>
      </c>
      <c r="G49">
        <v>2544</v>
      </c>
      <c r="H49" t="s">
        <v>11</v>
      </c>
    </row>
    <row r="50" spans="1:8" x14ac:dyDescent="0.25">
      <c r="A50" t="s">
        <v>5</v>
      </c>
      <c r="B50" t="s">
        <v>7</v>
      </c>
      <c r="C50" t="s">
        <v>8</v>
      </c>
      <c r="D50" t="s">
        <v>12</v>
      </c>
      <c r="E50">
        <v>1702889901</v>
      </c>
      <c r="G50">
        <v>1360</v>
      </c>
      <c r="H50" t="s">
        <v>11</v>
      </c>
    </row>
    <row r="51" spans="1:8" x14ac:dyDescent="0.25">
      <c r="A51" t="s">
        <v>5</v>
      </c>
      <c r="B51" t="s">
        <v>7</v>
      </c>
      <c r="C51" t="s">
        <v>8</v>
      </c>
      <c r="D51" t="s">
        <v>12</v>
      </c>
      <c r="E51">
        <v>1702890618</v>
      </c>
      <c r="G51">
        <v>3935</v>
      </c>
      <c r="H51" t="s">
        <v>9</v>
      </c>
    </row>
    <row r="52" spans="1:8" x14ac:dyDescent="0.25">
      <c r="A52" t="s">
        <v>5</v>
      </c>
      <c r="B52" t="s">
        <v>7</v>
      </c>
      <c r="C52" t="s">
        <v>8</v>
      </c>
      <c r="D52" t="s">
        <v>12</v>
      </c>
      <c r="E52">
        <v>1702890618</v>
      </c>
      <c r="G52">
        <v>656</v>
      </c>
      <c r="H52" t="s">
        <v>10</v>
      </c>
    </row>
    <row r="53" spans="1:8" x14ac:dyDescent="0.25">
      <c r="A53" t="s">
        <v>5</v>
      </c>
      <c r="B53" t="s">
        <v>7</v>
      </c>
      <c r="C53" t="s">
        <v>8</v>
      </c>
      <c r="D53" t="s">
        <v>12</v>
      </c>
      <c r="E53">
        <v>1702892636</v>
      </c>
      <c r="F53">
        <v>1</v>
      </c>
      <c r="G53">
        <v>1997</v>
      </c>
      <c r="H53" t="s">
        <v>6</v>
      </c>
    </row>
    <row r="54" spans="1:8" x14ac:dyDescent="0.25">
      <c r="A54" t="s">
        <v>5</v>
      </c>
      <c r="B54" t="s">
        <v>7</v>
      </c>
      <c r="C54" t="s">
        <v>8</v>
      </c>
      <c r="D54" t="s">
        <v>12</v>
      </c>
      <c r="E54">
        <v>1702892636</v>
      </c>
      <c r="G54">
        <v>11198</v>
      </c>
      <c r="H54" t="s">
        <v>9</v>
      </c>
    </row>
    <row r="55" spans="1:8" x14ac:dyDescent="0.25">
      <c r="A55" t="s">
        <v>5</v>
      </c>
      <c r="B55" t="s">
        <v>7</v>
      </c>
      <c r="C55" t="s">
        <v>8</v>
      </c>
      <c r="D55" t="s">
        <v>12</v>
      </c>
      <c r="E55">
        <v>1702892636</v>
      </c>
      <c r="G55">
        <v>4448</v>
      </c>
      <c r="H55" t="s">
        <v>10</v>
      </c>
    </row>
    <row r="56" spans="1:8" x14ac:dyDescent="0.25">
      <c r="A56" t="s">
        <v>5</v>
      </c>
      <c r="B56" t="s">
        <v>7</v>
      </c>
      <c r="C56" t="s">
        <v>8</v>
      </c>
      <c r="D56" t="s">
        <v>12</v>
      </c>
      <c r="E56">
        <v>1702892636</v>
      </c>
      <c r="G56">
        <v>6724</v>
      </c>
      <c r="H56" t="s">
        <v>11</v>
      </c>
    </row>
    <row r="57" spans="1:8" x14ac:dyDescent="0.25">
      <c r="A57" t="s">
        <v>5</v>
      </c>
      <c r="B57" t="s">
        <v>7</v>
      </c>
      <c r="C57" t="s">
        <v>8</v>
      </c>
      <c r="D57" t="s">
        <v>12</v>
      </c>
      <c r="E57">
        <v>1702896572</v>
      </c>
      <c r="F57">
        <v>1</v>
      </c>
      <c r="G57">
        <v>2665</v>
      </c>
      <c r="H57" t="s">
        <v>9</v>
      </c>
    </row>
    <row r="58" spans="1:8" x14ac:dyDescent="0.25">
      <c r="A58" t="s">
        <v>5</v>
      </c>
      <c r="B58" t="s">
        <v>7</v>
      </c>
      <c r="C58" t="s">
        <v>8</v>
      </c>
      <c r="D58" t="s">
        <v>12</v>
      </c>
      <c r="E58">
        <v>1702896572</v>
      </c>
      <c r="G58">
        <v>526</v>
      </c>
      <c r="H58" t="s">
        <v>10</v>
      </c>
    </row>
    <row r="59" spans="1:8" x14ac:dyDescent="0.25">
      <c r="A59" t="s">
        <v>5</v>
      </c>
      <c r="B59" t="s">
        <v>7</v>
      </c>
      <c r="C59" t="s">
        <v>8</v>
      </c>
      <c r="D59" t="s">
        <v>12</v>
      </c>
      <c r="E59">
        <v>1702896572</v>
      </c>
      <c r="G59">
        <v>1482</v>
      </c>
      <c r="H59" t="s">
        <v>11</v>
      </c>
    </row>
    <row r="60" spans="1:8" x14ac:dyDescent="0.25">
      <c r="A60" t="s">
        <v>5</v>
      </c>
      <c r="B60" t="s">
        <v>7</v>
      </c>
      <c r="C60" t="s">
        <v>8</v>
      </c>
      <c r="D60" t="s">
        <v>12</v>
      </c>
      <c r="E60">
        <v>1702896949</v>
      </c>
      <c r="G60">
        <v>2306</v>
      </c>
      <c r="H60" t="s">
        <v>6</v>
      </c>
    </row>
    <row r="61" spans="1:8" x14ac:dyDescent="0.25">
      <c r="A61" t="s">
        <v>5</v>
      </c>
      <c r="B61" t="s">
        <v>7</v>
      </c>
      <c r="C61" t="s">
        <v>8</v>
      </c>
      <c r="D61" t="s">
        <v>12</v>
      </c>
      <c r="E61">
        <v>1702898808</v>
      </c>
      <c r="G61">
        <v>14225</v>
      </c>
      <c r="H61" t="s">
        <v>6</v>
      </c>
    </row>
    <row r="62" spans="1:8" x14ac:dyDescent="0.25">
      <c r="A62" t="s">
        <v>5</v>
      </c>
      <c r="B62" t="s">
        <v>7</v>
      </c>
      <c r="C62" t="s">
        <v>8</v>
      </c>
      <c r="D62" t="s">
        <v>12</v>
      </c>
      <c r="E62">
        <v>1702898808</v>
      </c>
      <c r="G62">
        <v>12671</v>
      </c>
      <c r="H62" t="s">
        <v>9</v>
      </c>
    </row>
    <row r="63" spans="1:8" x14ac:dyDescent="0.25">
      <c r="A63" t="s">
        <v>5</v>
      </c>
      <c r="B63" t="s">
        <v>7</v>
      </c>
      <c r="C63" t="s">
        <v>8</v>
      </c>
      <c r="D63" t="s">
        <v>12</v>
      </c>
      <c r="E63">
        <v>1702898808</v>
      </c>
      <c r="G63">
        <v>21378</v>
      </c>
      <c r="H63" t="s">
        <v>10</v>
      </c>
    </row>
    <row r="64" spans="1:8" x14ac:dyDescent="0.25">
      <c r="A64" t="s">
        <v>5</v>
      </c>
      <c r="B64" t="s">
        <v>7</v>
      </c>
      <c r="C64" t="s">
        <v>8</v>
      </c>
      <c r="D64" t="s">
        <v>12</v>
      </c>
      <c r="E64">
        <v>1702898808</v>
      </c>
      <c r="G64">
        <v>22010</v>
      </c>
      <c r="H64" t="s">
        <v>11</v>
      </c>
    </row>
    <row r="65" spans="1:8" x14ac:dyDescent="0.25">
      <c r="A65" t="s">
        <v>5</v>
      </c>
      <c r="B65" t="s">
        <v>7</v>
      </c>
      <c r="C65" t="s">
        <v>8</v>
      </c>
      <c r="D65" t="s">
        <v>12</v>
      </c>
      <c r="E65">
        <v>1702899886</v>
      </c>
      <c r="G65">
        <v>1933</v>
      </c>
      <c r="H65" t="s">
        <v>9</v>
      </c>
    </row>
    <row r="66" spans="1:8" x14ac:dyDescent="0.25">
      <c r="A66" t="s">
        <v>5</v>
      </c>
      <c r="B66" t="s">
        <v>7</v>
      </c>
      <c r="C66" t="s">
        <v>8</v>
      </c>
      <c r="D66" t="s">
        <v>12</v>
      </c>
      <c r="E66">
        <v>1702899886</v>
      </c>
      <c r="G66">
        <v>1183</v>
      </c>
      <c r="H66" t="s">
        <v>10</v>
      </c>
    </row>
    <row r="67" spans="1:8" x14ac:dyDescent="0.25">
      <c r="A67" t="s">
        <v>5</v>
      </c>
      <c r="B67" t="s">
        <v>7</v>
      </c>
      <c r="C67" t="s">
        <v>8</v>
      </c>
      <c r="D67" t="s">
        <v>12</v>
      </c>
      <c r="E67">
        <v>1702899886</v>
      </c>
      <c r="G67">
        <v>2990</v>
      </c>
      <c r="H67" t="s">
        <v>11</v>
      </c>
    </row>
    <row r="68" spans="1:8" x14ac:dyDescent="0.25">
      <c r="A68" t="s">
        <v>5</v>
      </c>
      <c r="B68" t="s">
        <v>7</v>
      </c>
      <c r="C68" t="s">
        <v>8</v>
      </c>
      <c r="D68" t="s">
        <v>12</v>
      </c>
      <c r="E68">
        <v>1702902050</v>
      </c>
      <c r="G68">
        <v>8264</v>
      </c>
      <c r="H68" t="s">
        <v>9</v>
      </c>
    </row>
    <row r="69" spans="1:8" x14ac:dyDescent="0.25">
      <c r="A69" t="s">
        <v>5</v>
      </c>
      <c r="B69" t="s">
        <v>7</v>
      </c>
      <c r="C69" t="s">
        <v>8</v>
      </c>
      <c r="D69" t="s">
        <v>12</v>
      </c>
      <c r="E69">
        <v>1702902050</v>
      </c>
      <c r="G69">
        <v>1149</v>
      </c>
      <c r="H69" t="s">
        <v>10</v>
      </c>
    </row>
    <row r="70" spans="1:8" x14ac:dyDescent="0.25">
      <c r="A70" t="s">
        <v>5</v>
      </c>
      <c r="B70" t="s">
        <v>7</v>
      </c>
      <c r="C70" t="s">
        <v>8</v>
      </c>
      <c r="D70" t="s">
        <v>12</v>
      </c>
      <c r="E70">
        <v>1702902050</v>
      </c>
      <c r="G70">
        <v>9019</v>
      </c>
      <c r="H70" t="s">
        <v>11</v>
      </c>
    </row>
    <row r="71" spans="1:8" x14ac:dyDescent="0.25">
      <c r="A71" t="s">
        <v>5</v>
      </c>
      <c r="B71" t="s">
        <v>7</v>
      </c>
      <c r="C71" t="s">
        <v>8</v>
      </c>
      <c r="D71" t="s">
        <v>12</v>
      </c>
      <c r="E71">
        <v>1702845310</v>
      </c>
      <c r="G71">
        <v>532</v>
      </c>
      <c r="H71" t="s">
        <v>6</v>
      </c>
    </row>
    <row r="72" spans="1:8" x14ac:dyDescent="0.25">
      <c r="A72" t="s">
        <v>5</v>
      </c>
      <c r="B72" t="s">
        <v>7</v>
      </c>
      <c r="C72" t="s">
        <v>8</v>
      </c>
      <c r="D72" t="s">
        <v>12</v>
      </c>
      <c r="E72">
        <v>1702845311</v>
      </c>
      <c r="G72">
        <v>14225</v>
      </c>
      <c r="H72" t="s">
        <v>6</v>
      </c>
    </row>
    <row r="73" spans="1:8" x14ac:dyDescent="0.25">
      <c r="A73" t="s">
        <v>5</v>
      </c>
      <c r="B73" t="s">
        <v>7</v>
      </c>
      <c r="C73" t="s">
        <v>8</v>
      </c>
      <c r="D73" t="s">
        <v>12</v>
      </c>
      <c r="E73">
        <v>1702845312</v>
      </c>
      <c r="G73">
        <v>42354</v>
      </c>
      <c r="H73" t="s">
        <v>6</v>
      </c>
    </row>
    <row r="74" spans="1:8" x14ac:dyDescent="0.25">
      <c r="A74" t="s">
        <v>5</v>
      </c>
      <c r="B74" t="s">
        <v>7</v>
      </c>
      <c r="C74" t="s">
        <v>8</v>
      </c>
      <c r="D74" t="s">
        <v>12</v>
      </c>
      <c r="E74">
        <v>1702845313</v>
      </c>
      <c r="F74">
        <v>1</v>
      </c>
      <c r="G74">
        <v>35245</v>
      </c>
      <c r="H74" t="s">
        <v>6</v>
      </c>
    </row>
    <row r="75" spans="1:8" x14ac:dyDescent="0.25">
      <c r="A75" t="s">
        <v>5</v>
      </c>
      <c r="B75" t="s">
        <v>7</v>
      </c>
      <c r="C75" t="s">
        <v>8</v>
      </c>
      <c r="D75" t="s">
        <v>12</v>
      </c>
      <c r="E75">
        <v>1702845314</v>
      </c>
      <c r="G75">
        <v>63453</v>
      </c>
      <c r="H75" t="s">
        <v>6</v>
      </c>
    </row>
    <row r="76" spans="1:8" x14ac:dyDescent="0.25">
      <c r="A76" t="s">
        <v>5</v>
      </c>
      <c r="B76" t="s">
        <v>7</v>
      </c>
      <c r="C76" t="s">
        <v>8</v>
      </c>
      <c r="D76" t="s">
        <v>12</v>
      </c>
      <c r="E76">
        <v>1702845315</v>
      </c>
      <c r="G76">
        <v>5552</v>
      </c>
      <c r="H76" t="s">
        <v>6</v>
      </c>
    </row>
    <row r="77" spans="1:8" x14ac:dyDescent="0.25">
      <c r="A77" t="s">
        <v>5</v>
      </c>
      <c r="B77" t="s">
        <v>7</v>
      </c>
      <c r="C77" t="s">
        <v>8</v>
      </c>
      <c r="D77" t="s">
        <v>12</v>
      </c>
      <c r="E77">
        <v>1702845316</v>
      </c>
      <c r="G77">
        <v>54643</v>
      </c>
      <c r="H77" t="s">
        <v>6</v>
      </c>
    </row>
    <row r="78" spans="1:8" x14ac:dyDescent="0.25">
      <c r="A78" t="s">
        <v>5</v>
      </c>
      <c r="B78" t="s">
        <v>7</v>
      </c>
      <c r="C78" t="s">
        <v>8</v>
      </c>
      <c r="D78" t="s">
        <v>12</v>
      </c>
      <c r="E78">
        <v>1702845317</v>
      </c>
      <c r="G78">
        <v>6402</v>
      </c>
      <c r="H78" t="s">
        <v>6</v>
      </c>
    </row>
    <row r="79" spans="1:8" x14ac:dyDescent="0.25">
      <c r="A79" t="s">
        <v>5</v>
      </c>
      <c r="B79" t="s">
        <v>7</v>
      </c>
      <c r="C79" t="s">
        <v>8</v>
      </c>
      <c r="D79" t="s">
        <v>12</v>
      </c>
      <c r="E79">
        <v>1702845318</v>
      </c>
      <c r="F79">
        <v>1</v>
      </c>
      <c r="G79">
        <v>1760</v>
      </c>
      <c r="H79" t="s">
        <v>6</v>
      </c>
    </row>
    <row r="80" spans="1:8" x14ac:dyDescent="0.25">
      <c r="A80" t="s">
        <v>5</v>
      </c>
      <c r="B80" t="s">
        <v>7</v>
      </c>
      <c r="C80" t="s">
        <v>8</v>
      </c>
      <c r="D80" t="s">
        <v>12</v>
      </c>
      <c r="E80">
        <v>1702845319</v>
      </c>
      <c r="G80">
        <v>1087</v>
      </c>
      <c r="H80" t="s">
        <v>6</v>
      </c>
    </row>
    <row r="81" spans="1:8" x14ac:dyDescent="0.25">
      <c r="A81" t="s">
        <v>5</v>
      </c>
      <c r="B81" t="s">
        <v>7</v>
      </c>
      <c r="C81" t="s">
        <v>8</v>
      </c>
      <c r="D81" t="s">
        <v>12</v>
      </c>
      <c r="E81">
        <v>1702845320</v>
      </c>
      <c r="F81">
        <v>1</v>
      </c>
      <c r="G81">
        <v>3487</v>
      </c>
      <c r="H81" t="s">
        <v>6</v>
      </c>
    </row>
    <row r="82" spans="1:8" x14ac:dyDescent="0.25">
      <c r="A82" t="s">
        <v>5</v>
      </c>
      <c r="B82" t="s">
        <v>7</v>
      </c>
      <c r="C82" t="s">
        <v>8</v>
      </c>
      <c r="D82" t="s">
        <v>12</v>
      </c>
      <c r="E82">
        <v>1702845321</v>
      </c>
      <c r="G82">
        <v>4990</v>
      </c>
      <c r="H82" t="s">
        <v>6</v>
      </c>
    </row>
    <row r="83" spans="1:8" x14ac:dyDescent="0.25">
      <c r="A83" t="s">
        <v>5</v>
      </c>
      <c r="B83" t="s">
        <v>7</v>
      </c>
      <c r="C83" t="s">
        <v>8</v>
      </c>
      <c r="D83" t="s">
        <v>12</v>
      </c>
      <c r="E83">
        <v>1702845322</v>
      </c>
      <c r="F83">
        <v>1</v>
      </c>
      <c r="G83">
        <v>423</v>
      </c>
      <c r="H83" t="s">
        <v>6</v>
      </c>
    </row>
    <row r="84" spans="1:8" x14ac:dyDescent="0.25">
      <c r="A84" t="s">
        <v>5</v>
      </c>
      <c r="B84" t="s">
        <v>7</v>
      </c>
      <c r="C84" t="s">
        <v>8</v>
      </c>
      <c r="D84" t="s">
        <v>12</v>
      </c>
      <c r="E84">
        <v>1702845323</v>
      </c>
      <c r="G84">
        <v>453453</v>
      </c>
      <c r="H84" t="s">
        <v>6</v>
      </c>
    </row>
    <row r="85" spans="1:8" x14ac:dyDescent="0.25">
      <c r="A85" t="s">
        <v>5</v>
      </c>
      <c r="B85" t="s">
        <v>7</v>
      </c>
      <c r="C85" t="s">
        <v>8</v>
      </c>
      <c r="D85" t="s">
        <v>12</v>
      </c>
      <c r="E85">
        <v>1702845324</v>
      </c>
      <c r="G85">
        <v>252</v>
      </c>
      <c r="H85" t="s">
        <v>6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51"/>
  <sheetViews>
    <sheetView tabSelected="1" zoomScaleNormal="100" workbookViewId="0">
      <selection activeCell="J30" sqref="J30"/>
    </sheetView>
  </sheetViews>
  <sheetFormatPr baseColWidth="10" defaultColWidth="11.42578125" defaultRowHeight="15" x14ac:dyDescent="0.25"/>
  <cols>
    <col min="1" max="2" width="23.85546875" bestFit="1" customWidth="1"/>
    <col min="3" max="5" width="6" customWidth="1"/>
    <col min="6" max="6" width="8" customWidth="1"/>
    <col min="7" max="7" width="8.140625" customWidth="1"/>
    <col min="8" max="8" width="23.85546875" bestFit="1" customWidth="1"/>
    <col min="9" max="9" width="26.5703125" customWidth="1"/>
    <col min="10" max="10" width="23.85546875" bestFit="1" customWidth="1"/>
    <col min="11" max="11" width="24.42578125" bestFit="1" customWidth="1"/>
    <col min="12" max="12" width="5.5703125" customWidth="1"/>
    <col min="13" max="13" width="6" customWidth="1"/>
    <col min="14" max="14" width="7" customWidth="1"/>
    <col min="15" max="15" width="5.42578125" customWidth="1"/>
    <col min="16" max="16" width="5" customWidth="1"/>
    <col min="17" max="17" width="7" customWidth="1"/>
  </cols>
  <sheetData>
    <row r="1" spans="1:17" ht="15.75" thickBot="1" x14ac:dyDescent="0.3">
      <c r="J1" s="29" t="s">
        <v>5</v>
      </c>
      <c r="K1" s="30"/>
      <c r="L1" s="30"/>
      <c r="M1" s="30"/>
      <c r="N1" s="30"/>
      <c r="O1" s="30"/>
      <c r="P1" s="30"/>
      <c r="Q1" s="30"/>
    </row>
    <row r="2" spans="1:17" ht="15.75" thickBot="1" x14ac:dyDescent="0.3">
      <c r="J2" s="16" t="s">
        <v>6</v>
      </c>
      <c r="K2" s="17"/>
      <c r="L2" s="16" t="s">
        <v>9</v>
      </c>
      <c r="M2" s="17"/>
      <c r="N2" s="16" t="s">
        <v>10</v>
      </c>
      <c r="O2" s="17"/>
      <c r="P2" s="16" t="s">
        <v>11</v>
      </c>
      <c r="Q2" s="17"/>
    </row>
    <row r="3" spans="1:17" ht="15.75" thickBot="1" x14ac:dyDescent="0.3">
      <c r="I3" s="7" t="s">
        <v>21</v>
      </c>
      <c r="J3" s="18">
        <f>COUNT(B16:B50003)</f>
        <v>30</v>
      </c>
      <c r="K3" s="19"/>
      <c r="L3" s="18">
        <f>COUNT(C16:C50003)</f>
        <v>18</v>
      </c>
      <c r="M3" s="19"/>
      <c r="N3" s="18">
        <f>COUNT(D16:D50003)</f>
        <v>18</v>
      </c>
      <c r="O3" s="19"/>
      <c r="P3" s="18">
        <f>COUNT(E16:E50003)</f>
        <v>18</v>
      </c>
      <c r="Q3" s="19"/>
    </row>
    <row r="4" spans="1:17" ht="30.75" thickBot="1" x14ac:dyDescent="0.3">
      <c r="I4" s="6" t="s">
        <v>19</v>
      </c>
      <c r="J4" s="22">
        <f>0.05*J3</f>
        <v>1.5</v>
      </c>
      <c r="K4" s="23"/>
      <c r="L4" s="22">
        <f>0.05*L3</f>
        <v>0.9</v>
      </c>
      <c r="M4" s="23"/>
      <c r="N4" s="22">
        <f>0.05*N3</f>
        <v>0.9</v>
      </c>
      <c r="O4" s="23"/>
      <c r="P4" s="22">
        <f>0.05*P3</f>
        <v>0.9</v>
      </c>
      <c r="Q4" s="23"/>
    </row>
    <row r="5" spans="1:17" ht="15.75" thickBot="1" x14ac:dyDescent="0.3">
      <c r="I5" s="4" t="s">
        <v>22</v>
      </c>
      <c r="J5" s="20">
        <f>15+J4</f>
        <v>16.5</v>
      </c>
      <c r="K5" s="21"/>
      <c r="L5" s="22">
        <f>15+L4</f>
        <v>15.9</v>
      </c>
      <c r="M5" s="23"/>
      <c r="N5" s="22">
        <f>15+N4</f>
        <v>15.9</v>
      </c>
      <c r="O5" s="23"/>
      <c r="P5" s="22">
        <f>15+P4</f>
        <v>15.9</v>
      </c>
      <c r="Q5" s="23"/>
    </row>
    <row r="6" spans="1:17" ht="15.75" thickBot="1" x14ac:dyDescent="0.3">
      <c r="I6" s="11" t="s">
        <v>20</v>
      </c>
      <c r="J6" s="22">
        <f>TRIMMEAN(B:B,10%)</f>
        <v>10727.714285714286</v>
      </c>
      <c r="K6" s="23"/>
      <c r="L6" s="22">
        <f>TRIMMEAN(C:C,10%)</f>
        <v>7299</v>
      </c>
      <c r="M6" s="23"/>
      <c r="N6" s="22">
        <f>TRIMMEAN(D:D,10%)</f>
        <v>5599.333333333333</v>
      </c>
      <c r="O6" s="23"/>
      <c r="P6" s="22">
        <f>TRIMMEAN(E:E,10%)</f>
        <v>6879</v>
      </c>
      <c r="Q6" s="23"/>
    </row>
    <row r="7" spans="1:17" ht="15.75" thickBot="1" x14ac:dyDescent="0.3">
      <c r="I7" s="12"/>
      <c r="J7" s="24">
        <f>(J6+L6+N6+P6)/4</f>
        <v>7626.2619047619046</v>
      </c>
      <c r="K7" s="25"/>
      <c r="L7" s="25"/>
      <c r="M7" s="25"/>
      <c r="N7" s="25"/>
      <c r="O7" s="25"/>
      <c r="P7" s="25"/>
      <c r="Q7" s="26"/>
    </row>
    <row r="8" spans="1:17" ht="16.5" customHeight="1" thickBot="1" x14ac:dyDescent="0.3">
      <c r="I8" s="13" t="s">
        <v>23</v>
      </c>
      <c r="J8" s="27" t="e">
        <f t="array" aca="1" ref="J8" ca="1">SUM(INDIRECT("B16:B"&amp;J5,1))</f>
        <v>#REF!</v>
      </c>
      <c r="K8" s="28"/>
      <c r="L8" s="27">
        <f>SUM(C16:C111)</f>
        <v>131382</v>
      </c>
      <c r="M8" s="28"/>
      <c r="N8" s="27">
        <f>SUM(D16:D107)</f>
        <v>100788</v>
      </c>
      <c r="O8" s="28"/>
      <c r="P8" s="27">
        <f>SUM(E16:E113)</f>
        <v>123822</v>
      </c>
      <c r="Q8" s="33"/>
    </row>
    <row r="9" spans="1:17" ht="16.5" customHeight="1" thickBot="1" x14ac:dyDescent="0.3">
      <c r="I9" s="14"/>
      <c r="J9" s="31">
        <v>40582981</v>
      </c>
      <c r="K9" s="32"/>
      <c r="L9" s="31">
        <v>34691067</v>
      </c>
      <c r="M9" s="32"/>
      <c r="N9" s="31">
        <v>33268792</v>
      </c>
      <c r="O9" s="32"/>
      <c r="P9" s="31">
        <v>41197994</v>
      </c>
      <c r="Q9" s="32"/>
    </row>
    <row r="10" spans="1:17" ht="15.75" thickBot="1" x14ac:dyDescent="0.3">
      <c r="I10" s="15"/>
      <c r="J10" s="24">
        <f>(J9+L9+N9+P9)/4</f>
        <v>37435208.5</v>
      </c>
      <c r="K10" s="25"/>
      <c r="L10" s="25"/>
      <c r="M10" s="25"/>
      <c r="N10" s="25"/>
      <c r="O10" s="25"/>
      <c r="P10" s="25"/>
      <c r="Q10" s="26"/>
    </row>
    <row r="11" spans="1:17" x14ac:dyDescent="0.25">
      <c r="I11" s="5"/>
      <c r="J11" s="8"/>
      <c r="K11" s="8"/>
      <c r="L11" s="8"/>
      <c r="M11" s="8"/>
      <c r="N11" s="8"/>
      <c r="O11" s="8"/>
      <c r="P11" s="8"/>
      <c r="Q11" s="8"/>
    </row>
    <row r="12" spans="1:17" x14ac:dyDescent="0.25">
      <c r="I12" s="10" t="s">
        <v>26</v>
      </c>
      <c r="J12" s="10"/>
      <c r="K12" s="10"/>
    </row>
    <row r="13" spans="1:17" x14ac:dyDescent="0.25">
      <c r="A13" s="1" t="s">
        <v>17</v>
      </c>
      <c r="B13" s="1" t="s">
        <v>18</v>
      </c>
      <c r="J13" s="1" t="s">
        <v>18</v>
      </c>
    </row>
    <row r="14" spans="1:17" x14ac:dyDescent="0.25">
      <c r="B14" t="s">
        <v>5</v>
      </c>
      <c r="J14" t="s">
        <v>5</v>
      </c>
    </row>
    <row r="15" spans="1:17" x14ac:dyDescent="0.25">
      <c r="A15" s="1" t="s">
        <v>16</v>
      </c>
      <c r="B15" t="s">
        <v>6</v>
      </c>
      <c r="C15" t="s">
        <v>9</v>
      </c>
      <c r="D15" t="s">
        <v>10</v>
      </c>
      <c r="E15" t="s">
        <v>11</v>
      </c>
      <c r="I15" s="1" t="s">
        <v>16</v>
      </c>
      <c r="J15" t="s">
        <v>17</v>
      </c>
      <c r="K15" t="s">
        <v>24</v>
      </c>
    </row>
    <row r="16" spans="1:17" x14ac:dyDescent="0.25">
      <c r="A16" s="2">
        <v>1702844698</v>
      </c>
      <c r="B16" s="3"/>
      <c r="C16" s="3"/>
      <c r="D16" s="3"/>
      <c r="E16" s="3">
        <v>1626</v>
      </c>
      <c r="I16" s="2" t="s">
        <v>6</v>
      </c>
      <c r="J16" s="9">
        <v>721349</v>
      </c>
      <c r="K16" s="3">
        <v>13</v>
      </c>
    </row>
    <row r="17" spans="1:11" x14ac:dyDescent="0.25">
      <c r="A17" s="2">
        <v>1702845338</v>
      </c>
      <c r="B17" s="3">
        <v>3714</v>
      </c>
      <c r="C17" s="3">
        <v>2174</v>
      </c>
      <c r="D17" s="3">
        <v>1804</v>
      </c>
      <c r="E17" s="3"/>
      <c r="I17" s="2" t="s">
        <v>9</v>
      </c>
      <c r="J17" s="9">
        <v>126136</v>
      </c>
      <c r="K17" s="3">
        <v>14</v>
      </c>
    </row>
    <row r="18" spans="1:11" x14ac:dyDescent="0.25">
      <c r="A18" s="2">
        <v>1702845388</v>
      </c>
      <c r="B18" s="3">
        <v>7044</v>
      </c>
      <c r="C18" s="3">
        <v>775</v>
      </c>
      <c r="D18" s="3">
        <v>4594</v>
      </c>
      <c r="E18" s="3">
        <v>1723</v>
      </c>
      <c r="I18" s="2" t="s">
        <v>10</v>
      </c>
      <c r="J18" s="9">
        <v>96499</v>
      </c>
      <c r="K18" s="3">
        <v>13</v>
      </c>
    </row>
    <row r="19" spans="1:11" x14ac:dyDescent="0.25">
      <c r="A19" s="2">
        <v>1702853374</v>
      </c>
      <c r="B19" s="3"/>
      <c r="C19" s="3">
        <v>11684</v>
      </c>
      <c r="D19" s="3">
        <v>4321</v>
      </c>
      <c r="E19" s="3">
        <v>8111</v>
      </c>
      <c r="I19" s="2" t="s">
        <v>11</v>
      </c>
      <c r="J19" s="9">
        <v>118304</v>
      </c>
      <c r="K19" s="3">
        <v>14</v>
      </c>
    </row>
    <row r="20" spans="1:11" x14ac:dyDescent="0.25">
      <c r="A20" s="2">
        <v>1702854689</v>
      </c>
      <c r="B20" s="3"/>
      <c r="C20" s="3">
        <v>1126</v>
      </c>
      <c r="D20" s="3">
        <v>1102</v>
      </c>
      <c r="E20" s="3"/>
      <c r="I20" s="2" t="s">
        <v>25</v>
      </c>
      <c r="J20" s="9">
        <v>1062288</v>
      </c>
      <c r="K20" s="3">
        <v>54</v>
      </c>
    </row>
    <row r="21" spans="1:11" x14ac:dyDescent="0.25">
      <c r="A21" s="2">
        <v>1702855011</v>
      </c>
      <c r="B21" s="3">
        <v>594</v>
      </c>
      <c r="C21" s="3"/>
      <c r="D21" s="3"/>
      <c r="E21" s="3"/>
    </row>
    <row r="22" spans="1:11" x14ac:dyDescent="0.25">
      <c r="A22" s="2">
        <v>1702855155</v>
      </c>
      <c r="B22" s="3">
        <v>1603</v>
      </c>
      <c r="C22" s="3"/>
      <c r="D22" s="3"/>
      <c r="E22" s="3"/>
    </row>
    <row r="23" spans="1:11" x14ac:dyDescent="0.25">
      <c r="A23" s="2">
        <v>1702855499</v>
      </c>
      <c r="B23" s="3">
        <v>13361</v>
      </c>
      <c r="C23" s="3">
        <v>9516</v>
      </c>
      <c r="D23" s="3">
        <v>16836</v>
      </c>
      <c r="E23" s="3">
        <v>17273</v>
      </c>
    </row>
    <row r="24" spans="1:11" x14ac:dyDescent="0.25">
      <c r="A24" s="2">
        <v>1702855571</v>
      </c>
      <c r="B24" s="3">
        <v>463</v>
      </c>
      <c r="C24" s="3">
        <v>13904</v>
      </c>
      <c r="D24" s="3">
        <v>17610</v>
      </c>
      <c r="E24" s="3">
        <v>8454</v>
      </c>
    </row>
    <row r="25" spans="1:11" x14ac:dyDescent="0.25">
      <c r="A25" s="2">
        <v>1702856753</v>
      </c>
      <c r="B25" s="3"/>
      <c r="C25" s="3"/>
      <c r="D25" s="3">
        <v>856</v>
      </c>
      <c r="E25" s="3"/>
    </row>
    <row r="26" spans="1:11" x14ac:dyDescent="0.25">
      <c r="A26" s="2">
        <v>1702857956</v>
      </c>
      <c r="B26" s="3"/>
      <c r="C26" s="3"/>
      <c r="D26" s="3">
        <v>3187</v>
      </c>
      <c r="E26" s="3">
        <v>4443</v>
      </c>
    </row>
    <row r="27" spans="1:11" x14ac:dyDescent="0.25">
      <c r="A27" s="2">
        <v>1702859778</v>
      </c>
      <c r="B27" s="3">
        <v>3190</v>
      </c>
      <c r="C27" s="3">
        <v>24246</v>
      </c>
      <c r="D27" s="3"/>
      <c r="E27" s="3">
        <v>26599</v>
      </c>
    </row>
    <row r="28" spans="1:11" x14ac:dyDescent="0.25">
      <c r="A28" s="2">
        <v>1702861779</v>
      </c>
      <c r="B28" s="3">
        <v>6402</v>
      </c>
      <c r="C28" s="3">
        <v>2666</v>
      </c>
      <c r="D28" s="3">
        <v>11310</v>
      </c>
      <c r="E28" s="3"/>
    </row>
    <row r="29" spans="1:11" x14ac:dyDescent="0.25">
      <c r="A29" s="2">
        <v>1702862978</v>
      </c>
      <c r="B29" s="3">
        <v>1760</v>
      </c>
      <c r="C29" s="3"/>
      <c r="D29" s="3"/>
      <c r="E29" s="3"/>
    </row>
    <row r="30" spans="1:11" x14ac:dyDescent="0.25">
      <c r="A30" s="2">
        <v>1702872859</v>
      </c>
      <c r="B30" s="3"/>
      <c r="C30" s="3"/>
      <c r="D30" s="3"/>
      <c r="E30" s="3">
        <v>1050</v>
      </c>
    </row>
    <row r="31" spans="1:11" x14ac:dyDescent="0.25">
      <c r="A31" s="2">
        <v>1702877259</v>
      </c>
      <c r="B31" s="3">
        <v>1087</v>
      </c>
      <c r="C31" s="3">
        <v>16019</v>
      </c>
      <c r="D31" s="3"/>
      <c r="E31" s="3">
        <v>2921</v>
      </c>
    </row>
    <row r="32" spans="1:11" x14ac:dyDescent="0.25">
      <c r="A32" s="2">
        <v>1702881312</v>
      </c>
      <c r="B32" s="3"/>
      <c r="C32" s="3">
        <v>4843</v>
      </c>
      <c r="D32" s="3"/>
      <c r="E32" s="3"/>
    </row>
    <row r="33" spans="1:5" x14ac:dyDescent="0.25">
      <c r="A33" s="2">
        <v>1702881344</v>
      </c>
      <c r="B33" s="3">
        <v>3487</v>
      </c>
      <c r="C33" s="3"/>
      <c r="D33" s="3"/>
      <c r="E33" s="3">
        <v>2317</v>
      </c>
    </row>
    <row r="34" spans="1:5" x14ac:dyDescent="0.25">
      <c r="A34" s="2">
        <v>1702881868</v>
      </c>
      <c r="B34" s="3"/>
      <c r="C34" s="3"/>
      <c r="D34" s="3">
        <v>1156</v>
      </c>
      <c r="E34" s="3"/>
    </row>
    <row r="35" spans="1:5" x14ac:dyDescent="0.25">
      <c r="A35" s="2">
        <v>1702887333</v>
      </c>
      <c r="B35" s="3">
        <v>4990</v>
      </c>
      <c r="C35" s="3">
        <v>2351</v>
      </c>
      <c r="D35" s="3">
        <v>4018</v>
      </c>
      <c r="E35" s="3">
        <v>3176</v>
      </c>
    </row>
    <row r="36" spans="1:5" x14ac:dyDescent="0.25">
      <c r="A36" s="2">
        <v>1702887887</v>
      </c>
      <c r="B36" s="3"/>
      <c r="C36" s="3">
        <v>1412</v>
      </c>
      <c r="D36" s="3">
        <v>4654</v>
      </c>
      <c r="E36" s="3">
        <v>2544</v>
      </c>
    </row>
    <row r="37" spans="1:5" x14ac:dyDescent="0.25">
      <c r="A37" s="2">
        <v>1702889901</v>
      </c>
      <c r="B37" s="3"/>
      <c r="C37" s="3"/>
      <c r="D37" s="3"/>
      <c r="E37" s="3">
        <v>1360</v>
      </c>
    </row>
    <row r="38" spans="1:5" x14ac:dyDescent="0.25">
      <c r="A38" s="2">
        <v>1702890618</v>
      </c>
      <c r="B38" s="3"/>
      <c r="C38" s="3">
        <v>3935</v>
      </c>
      <c r="D38" s="3">
        <v>656</v>
      </c>
      <c r="E38" s="3"/>
    </row>
    <row r="39" spans="1:5" x14ac:dyDescent="0.25">
      <c r="A39" s="2">
        <v>1702892636</v>
      </c>
      <c r="B39" s="3">
        <v>1997</v>
      </c>
      <c r="C39" s="3">
        <v>11198</v>
      </c>
      <c r="D39" s="3">
        <v>4448</v>
      </c>
      <c r="E39" s="3">
        <v>6724</v>
      </c>
    </row>
    <row r="40" spans="1:5" x14ac:dyDescent="0.25">
      <c r="A40" s="2">
        <v>1702896572</v>
      </c>
      <c r="B40" s="3"/>
      <c r="C40" s="3">
        <v>2665</v>
      </c>
      <c r="D40" s="3">
        <v>526</v>
      </c>
      <c r="E40" s="3">
        <v>1482</v>
      </c>
    </row>
    <row r="41" spans="1:5" x14ac:dyDescent="0.25">
      <c r="A41" s="2">
        <v>1702896949</v>
      </c>
      <c r="B41" s="3">
        <v>2306</v>
      </c>
      <c r="C41" s="3"/>
      <c r="D41" s="3"/>
      <c r="E41" s="3"/>
    </row>
    <row r="42" spans="1:5" x14ac:dyDescent="0.25">
      <c r="A42" s="2">
        <v>1702898808</v>
      </c>
      <c r="B42" s="3">
        <v>14225</v>
      </c>
      <c r="C42" s="3">
        <v>12671</v>
      </c>
      <c r="D42" s="3">
        <v>21378</v>
      </c>
      <c r="E42" s="3">
        <v>22010</v>
      </c>
    </row>
    <row r="43" spans="1:5" x14ac:dyDescent="0.25">
      <c r="A43" s="2">
        <v>1702899886</v>
      </c>
      <c r="B43" s="3"/>
      <c r="C43" s="3">
        <v>1933</v>
      </c>
      <c r="D43" s="3">
        <v>1183</v>
      </c>
      <c r="E43" s="3">
        <v>2990</v>
      </c>
    </row>
    <row r="44" spans="1:5" x14ac:dyDescent="0.25">
      <c r="A44" s="2">
        <v>1702902050</v>
      </c>
      <c r="B44" s="3"/>
      <c r="C44" s="3">
        <v>8264</v>
      </c>
      <c r="D44" s="3">
        <v>1149</v>
      </c>
      <c r="E44" s="3">
        <v>9019</v>
      </c>
    </row>
    <row r="45" spans="1:5" x14ac:dyDescent="0.25">
      <c r="A45" s="2">
        <v>1702845310</v>
      </c>
      <c r="B45" s="3">
        <v>532</v>
      </c>
      <c r="C45" s="3"/>
      <c r="D45" s="3"/>
      <c r="E45" s="3"/>
    </row>
    <row r="46" spans="1:5" x14ac:dyDescent="0.25">
      <c r="A46" s="2">
        <v>1702845311</v>
      </c>
      <c r="B46" s="3">
        <v>14225</v>
      </c>
      <c r="C46" s="3"/>
      <c r="D46" s="3"/>
      <c r="E46" s="3"/>
    </row>
    <row r="47" spans="1:5" x14ac:dyDescent="0.25">
      <c r="A47" s="2">
        <v>1702845312</v>
      </c>
      <c r="B47" s="3">
        <v>42354</v>
      </c>
      <c r="C47" s="3"/>
      <c r="D47" s="3"/>
      <c r="E47" s="3"/>
    </row>
    <row r="48" spans="1:5" x14ac:dyDescent="0.25">
      <c r="A48" s="2">
        <v>1702845313</v>
      </c>
      <c r="B48" s="3">
        <v>35245</v>
      </c>
      <c r="C48" s="3"/>
      <c r="D48" s="3"/>
      <c r="E48" s="3"/>
    </row>
    <row r="49" spans="1:5" x14ac:dyDescent="0.25">
      <c r="A49" s="2">
        <v>1702845314</v>
      </c>
      <c r="B49" s="3">
        <v>63453</v>
      </c>
      <c r="C49" s="3"/>
      <c r="D49" s="3"/>
      <c r="E49" s="3"/>
    </row>
    <row r="50" spans="1:5" x14ac:dyDescent="0.25">
      <c r="A50" s="2">
        <v>1702845315</v>
      </c>
      <c r="B50" s="3">
        <v>5552</v>
      </c>
      <c r="C50" s="3"/>
      <c r="D50" s="3"/>
      <c r="E50" s="3"/>
    </row>
    <row r="51" spans="1:5" x14ac:dyDescent="0.25">
      <c r="A51" s="2">
        <v>1702845316</v>
      </c>
      <c r="B51" s="3">
        <v>54643</v>
      </c>
      <c r="C51" s="3"/>
      <c r="D51" s="3"/>
      <c r="E51" s="3"/>
    </row>
    <row r="52" spans="1:5" x14ac:dyDescent="0.25">
      <c r="A52" s="2">
        <v>1702845317</v>
      </c>
      <c r="B52" s="3">
        <v>6402</v>
      </c>
      <c r="C52" s="3"/>
      <c r="D52" s="3"/>
      <c r="E52" s="3"/>
    </row>
    <row r="53" spans="1:5" x14ac:dyDescent="0.25">
      <c r="A53" s="2">
        <v>1702845318</v>
      </c>
      <c r="B53" s="3">
        <v>1760</v>
      </c>
      <c r="C53" s="3"/>
      <c r="D53" s="3"/>
      <c r="E53" s="3"/>
    </row>
    <row r="54" spans="1:5" x14ac:dyDescent="0.25">
      <c r="A54" s="2">
        <v>1702845319</v>
      </c>
      <c r="B54" s="3">
        <v>1087</v>
      </c>
      <c r="C54" s="3"/>
      <c r="D54" s="3"/>
      <c r="E54" s="3"/>
    </row>
    <row r="55" spans="1:5" x14ac:dyDescent="0.25">
      <c r="A55" s="2">
        <v>1702845320</v>
      </c>
      <c r="B55" s="3">
        <v>3487</v>
      </c>
      <c r="C55" s="3"/>
      <c r="D55" s="3"/>
      <c r="E55" s="3"/>
    </row>
    <row r="56" spans="1:5" x14ac:dyDescent="0.25">
      <c r="A56" s="2">
        <v>1702845321</v>
      </c>
      <c r="B56" s="3">
        <v>4990</v>
      </c>
      <c r="C56" s="3"/>
      <c r="D56" s="3"/>
      <c r="E56" s="3"/>
    </row>
    <row r="57" spans="1:5" x14ac:dyDescent="0.25">
      <c r="A57" s="2">
        <v>1702845322</v>
      </c>
      <c r="B57" s="3">
        <v>423</v>
      </c>
      <c r="C57" s="3"/>
      <c r="D57" s="3"/>
      <c r="E57" s="3"/>
    </row>
    <row r="58" spans="1:5" x14ac:dyDescent="0.25">
      <c r="A58" s="2">
        <v>1702845323</v>
      </c>
      <c r="B58" s="3">
        <v>453453</v>
      </c>
      <c r="C58" s="3"/>
      <c r="D58" s="3"/>
      <c r="E58" s="3"/>
    </row>
    <row r="59" spans="1:5" x14ac:dyDescent="0.25">
      <c r="A59" s="2">
        <v>1702845324</v>
      </c>
      <c r="B59" s="3">
        <v>252</v>
      </c>
      <c r="C59" s="3"/>
      <c r="D59" s="3"/>
      <c r="E59" s="3"/>
    </row>
    <row r="1849" spans="7:7" x14ac:dyDescent="0.25">
      <c r="G1849" t="e">
        <f>RANK(GETPIVOTDATA("Total Revenue",$A$13,"FY","FY19","BI_Account_ID",$A1849,"Fiscal Quarter","Q1"),$B$16:$B$50002,0)</f>
        <v>#REF!</v>
      </c>
    </row>
    <row r="1850" spans="7:7" x14ac:dyDescent="0.25">
      <c r="G1850" t="e">
        <f>RANK(GETPIVOTDATA("Total Revenue",$A$13,"FY","FY19","BI_Account_ID",$A1850,"Fiscal Quarter","Q1"),$B$16:$B$50002,0)</f>
        <v>#REF!</v>
      </c>
    </row>
    <row r="1851" spans="7:7" x14ac:dyDescent="0.25">
      <c r="G1851" t="e">
        <f>RANK(GETPIVOTDATA("Total Revenue",$A$13,"FY","FY19","BI_Account_ID",$A1851,"Fiscal Quarter","Q1"),$B$16:$B$50002,0)</f>
        <v>#REF!</v>
      </c>
    </row>
  </sheetData>
  <mergeCells count="33">
    <mergeCell ref="J9:K9"/>
    <mergeCell ref="L9:M9"/>
    <mergeCell ref="N9:O9"/>
    <mergeCell ref="P9:Q9"/>
    <mergeCell ref="L8:M8"/>
    <mergeCell ref="N8:O8"/>
    <mergeCell ref="P8:Q8"/>
    <mergeCell ref="J1:Q1"/>
    <mergeCell ref="N2:O2"/>
    <mergeCell ref="N3:O3"/>
    <mergeCell ref="N5:O5"/>
    <mergeCell ref="N4:O4"/>
    <mergeCell ref="P2:Q2"/>
    <mergeCell ref="P3:Q3"/>
    <mergeCell ref="P5:Q5"/>
    <mergeCell ref="P4:Q4"/>
    <mergeCell ref="P6:Q6"/>
    <mergeCell ref="I6:I7"/>
    <mergeCell ref="I8:I10"/>
    <mergeCell ref="J2:K2"/>
    <mergeCell ref="J3:K3"/>
    <mergeCell ref="J5:K5"/>
    <mergeCell ref="J4:K4"/>
    <mergeCell ref="J6:K6"/>
    <mergeCell ref="J10:Q10"/>
    <mergeCell ref="J8:K8"/>
    <mergeCell ref="L2:M2"/>
    <mergeCell ref="L3:M3"/>
    <mergeCell ref="L5:M5"/>
    <mergeCell ref="L4:M4"/>
    <mergeCell ref="L6:M6"/>
    <mergeCell ref="J7:Q7"/>
    <mergeCell ref="N6:O6"/>
  </mergeCells>
  <pageMargins left="0.7" right="0.7" top="0.75" bottom="0.75" header="0.3" footer="0.3"/>
  <pageSetup orientation="portrait" r:id="rId3"/>
  <drawing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Raw2</vt:lpstr>
      <vt:lpstr>Pivot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Laurence_Issartel</dc:creator>
  <cp:lastModifiedBy>CA</cp:lastModifiedBy>
  <dcterms:created xsi:type="dcterms:W3CDTF">2019-06-03T16:00:08Z</dcterms:created>
  <dcterms:modified xsi:type="dcterms:W3CDTF">2019-06-30T14:32:17Z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7cb76b2-10b8-4fe1-93d4-2202842406cd_Enabled">
    <vt:lpwstr>True</vt:lpwstr>
  </property>
  <property fmtid="{D5CDD505-2E9C-101B-9397-08002B2CF9AE}" pid="3" name="MSIP_Label_17cb76b2-10b8-4fe1-93d4-2202842406cd_SiteId">
    <vt:lpwstr>945c199a-83a2-4e80-9f8c-5a91be5752dd</vt:lpwstr>
  </property>
  <property fmtid="{D5CDD505-2E9C-101B-9397-08002B2CF9AE}" pid="4" name="MSIP_Label_17cb76b2-10b8-4fe1-93d4-2202842406cd_Owner">
    <vt:lpwstr>Laurence_Issartel@DELL.com</vt:lpwstr>
  </property>
  <property fmtid="{D5CDD505-2E9C-101B-9397-08002B2CF9AE}" pid="5" name="MSIP_Label_17cb76b2-10b8-4fe1-93d4-2202842406cd_SetDate">
    <vt:lpwstr>2019-06-28T06:53:01.3995878Z</vt:lpwstr>
  </property>
  <property fmtid="{D5CDD505-2E9C-101B-9397-08002B2CF9AE}" pid="6" name="MSIP_Label_17cb76b2-10b8-4fe1-93d4-2202842406cd_Name">
    <vt:lpwstr>External Public</vt:lpwstr>
  </property>
  <property fmtid="{D5CDD505-2E9C-101B-9397-08002B2CF9AE}" pid="7" name="MSIP_Label_17cb76b2-10b8-4fe1-93d4-2202842406cd_Application">
    <vt:lpwstr>Microsoft Azure Information Protection</vt:lpwstr>
  </property>
  <property fmtid="{D5CDD505-2E9C-101B-9397-08002B2CF9AE}" pid="8" name="MSIP_Label_17cb76b2-10b8-4fe1-93d4-2202842406cd_Extended_MSFT_Method">
    <vt:lpwstr>Manual</vt:lpwstr>
  </property>
  <property fmtid="{D5CDD505-2E9C-101B-9397-08002B2CF9AE}" pid="9" name="aiplabel">
    <vt:lpwstr>External Public</vt:lpwstr>
  </property>
</Properties>
</file>