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0035" yWindow="-15" windowWidth="18780" windowHeight="12945"/>
  </bookViews>
  <sheets>
    <sheet name="Feuil1" sheetId="1" r:id="rId1"/>
  </sheets>
  <definedNames>
    <definedName name="Donnees">OFFSET(Feuil1!#REF!,,,COUNTIF(Feuil1!#REF!,"&gt;0")+1,3)</definedName>
  </definedNames>
  <calcPr calcId="14562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1" l="1"/>
  <c r="I13" i="1" s="1"/>
  <c r="I14" i="1" s="1"/>
  <c r="I9" i="1"/>
  <c r="I8" i="1"/>
  <c r="I7" i="1"/>
  <c r="I6" i="1"/>
  <c r="I5" i="1"/>
  <c r="I11" i="1" l="1"/>
  <c r="I12" i="1"/>
  <c r="I4" i="1"/>
  <c r="I3" i="1"/>
  <c r="I2" i="1"/>
</calcChain>
</file>

<file path=xl/connections.xml><?xml version="1.0" encoding="utf-8"?>
<connections xmlns="http://schemas.openxmlformats.org/spreadsheetml/2006/main">
  <connection id="1" name="Requête - JF" description="Connexion à la requête « JF » dans le classeur." type="5" refreshedVersion="0" background="1">
    <dbPr connection="provider=Microsoft.Mashup.OleDb.1;data source=$EmbeddedMashup(e951f2b8-c633-464f-b398-b633a226aab5)$;location=JF;extended properties=&quot;UEsDBBQAAgAIAMhRv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IUb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FG9UPXiw2amAAAA0QAAABMAHABGb3JtdWxhcy9TZWN0aW9uMS5tIKIYACigFAAAAAAAAAAAAAAAAAAAAAAAAAAAAG2NsQqDMBCG90DeIaSLggidxUnq4NBFoYM4RD1paJIrSYQW8YF8Dl+sEdf+y8Hdd9/vYPASDavPec0oocQ9hYWRVSXLmQJPCQupcbYDhM3tM4BKi9laMP6B9tUjvqJ4ae9CQ86rkndrW6Dx4dwl5/OFN983MI2jnOS+8aBpRK8gbawwbkKrC1SzNgflorMqWRZe7psNvOMJ84dgFB7WNaZEmv/i7AdQSwECLQAUAAIACADIUb1Qmjlgf6sAAAD6AAAAEgAAAAAAAAAAAAAAAAAAAAAAQ29uZmlnL1BhY2thZ2UueG1sUEsBAi0AFAACAAgAyFG9UA/K6aukAAAA6QAAABMAAAAAAAAAAAAAAAAA9wAAAFtDb250ZW50X1R5cGVzXS54bWxQSwECLQAUAAIACADIUb1Q9eLDZqYAAADRAAAAEwAAAAAAAAAAAAAAAADoAQAARm9ybXVsYXMvU2VjdGlvbjEubVBLBQYAAAAAAwADAMIAAADbAgAAAAA=&quot;" command="SELECT * FROM [JF]"/>
  </connection>
  <connection id="2" name="Requête - T_Heures" description="Connexion à la requête « T_Heures » dans le classeur." type="5" refreshedVersion="4">
    <dbPr connection="provider=Microsoft.Mashup.OleDb.1;data source=$EmbeddedMashup(e951f2b8-c633-464f-b398-b633a226aab5)$;location=T_Heures;extended properties=&quot;UEsDBBQAAgAIAMhRv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IUb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FG9UFhoFwYeAwAAYgkAABMAHABGb3JtdWxhcy9TZWN0aW9uMS5tIKIYACigFAAAAAAAAAAAAAAAAAAAAAAAAAAAAK1W227aQBB9R+IfVu6LXVlu6O0lSqWKQFOakCog8WBZkcHjsI29S/eSi5A/iP4GP9ZdG9+CDVFVHmC9nplzzszsLBwWAlOCJtlv77Tb6Xb40mcQoNEQnaEIRLeD1GdCJVuA2hk8LSBy+pIxIGJG2f2c0nvTWrtjP4YzYzQ0vMTtUyLUa8/OnN8Y0+cVoJgGOMTbjaHCTP15BM6U+YSHlMV9GsmYaCtuZlD2em0Mtxum7LlhI6EDBL6AJLG6HUyaA1f5T28vQDLg/6Ii9/2PWshcc1lmYW30nYjPHx1tlNhobQQwl6IqU+A4exNisrefWAWZn8A4JcSPMN9uAPm/qBRqUdL6GgQZIfMlcxsZ5yqiZgP+YonWYxnPgTlDRmPTTRl5luPUdhUbz6rApwFQsN08QERXq2o+Bk8rnwSXmIsCv41swaQMrHyUpYrN5WrFcKzMeBn7BmL6AFlcbjbRsMucpimscK5loXekgC1MdEXz5FVbswC5gd9y+0ezCiVXR4vUBYyBCwhGFO+VpaepZ6ETezS0K6cgsfXxsrXXD0wC5xJCcS0FsBJWHdoDxUjXRTWaKap8aRBUw609lWiX+E4nJsSRYHV9E4jUSLmhjzqDL0jt2s1085CeciMyiqyjbd1r7us9HkrEbJAD4RDpfDrn/vN1OAO4N900v56tdpwrSgL/2fpy9gmJJRB0giDigHrtKnstMls5F4JnAy21V9E5pjEKpCo+5gieBPOxaG1I3qBUB6+0YoqTilWyxFIPM/PW2rWoUADJfvXuGJWrevW+6S2zmZ3uhbw9NfR4jpRQVqDvDih97FNJRIlO0jGStpI2yc1vc3La7RWD7f3BDii1qA64mFKRw+gx5JyrL0wWwsz8d86ufvLs+oC2ihoNhC9ODpWklaiWWuUwVSlUoPEcEzBTQkU0U6Uhfa2nrFUrWMvcen9kbqW09ZTaMajcN8eT/OEV14fWp4t/kd9oqUZXw3nvUnUTGWc03LxHPOttZX1w1vfah30rabtorUx10gCh7nsa790mRB2UEqCZT3XkG1fqSBgv/oo0YZz+BVBLAQItABQAAgAIAMhRvVCaOWB/qwAAAPoAAAASAAAAAAAAAAAAAAAAAAAAAABDb25maWcvUGFja2FnZS54bWxQSwECLQAUAAIACADIUb1QD8rpq6QAAADpAAAAEwAAAAAAAAAAAAAAAAD3AAAAW0NvbnRlbnRfVHlwZXNdLnhtbFBLAQItABQAAgAIAMhRvVBYaBcGHgMAAGIJAAATAAAAAAAAAAAAAAAAAOgBAABGb3JtdWxhcy9TZWN0aW9uMS5tUEsFBgAAAAADAAMAwgAAAFMFAAAAAA==&quot;" command="SELECT * FROM [T_Heures]"/>
  </connection>
</connections>
</file>

<file path=xl/sharedStrings.xml><?xml version="1.0" encoding="utf-8"?>
<sst xmlns="http://schemas.openxmlformats.org/spreadsheetml/2006/main" count="9" uniqueCount="9">
  <si>
    <t>nbres heures</t>
  </si>
  <si>
    <t>debut</t>
  </si>
  <si>
    <t>fin</t>
  </si>
  <si>
    <t>Total général</t>
  </si>
  <si>
    <t>Fériés</t>
  </si>
  <si>
    <t>octobre</t>
  </si>
  <si>
    <t>novembre</t>
  </si>
  <si>
    <t>Somme de Nb Heures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</si>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</sst>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3" fontId="0" fillId="0" borderId="0" xfId="0" applyNumberFormat="1"/>
  </cellXfs>
  <cellStyles count="1">
    <cellStyle name="Normal" xfId="0" builtinId="0"/>
  </cellStyles>
  <dxfs count="8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[Heures_TCD_GCD_PQ.xlsx]Feuil1!Tableau croisé dynamique1</c:name>
    <c:fmtId val="0"/>
  </c:pivotSource>
  <c:chart>
    <c:title>
      <c:tx>
        <c:strRef>
          <c:f>T_Heures[[#Headers],[nbres heures]]</c:f>
          <c:strCache>
            <c:ptCount val="1"/>
            <c:pt idx="0">
              <c:v>nbres heures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T_Heures[[#Headers],[nbres heures]]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T_Heures[[#Headers],[nbres heures]]</c:f>
              <c:strCache>
                <c:ptCount val="2"/>
                <c:pt idx="0">
                  <c:v>octobre</c:v>
                </c:pt>
                <c:pt idx="1">
                  <c:v>novembre</c:v>
                </c:pt>
              </c:strCache>
            </c:strRef>
          </c:cat>
          <c:val>
            <c:numRef>
              <c:f>T_Heures[[#Headers],[nbres heures]]</c:f>
              <c:numCache>
                <c:formatCode>_(* #,##0.00_);_(* \(#,##0.00\);_(* "-"??_);_(@_)</c:formatCode>
                <c:ptCount val="2"/>
                <c:pt idx="0">
                  <c:v>152.26315789473685</c:v>
                </c:pt>
                <c:pt idx="1">
                  <c:v>110.73684210526316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6476928"/>
        <c:axId val="646478464"/>
      </c:barChart>
      <c:catAx>
        <c:axId val="646476928"/>
        <c:scaling>
          <c:orientation val="minMax"/>
        </c:scaling>
        <c:delete val="0"/>
        <c:axPos val="b"/>
        <c:majorTickMark val="out"/>
        <c:minorTickMark val="none"/>
        <c:tickLblPos val="nextTo"/>
        <c:crossAx val="646478464"/>
        <c:crosses val="autoZero"/>
        <c:auto val="1"/>
        <c:lblAlgn val="ctr"/>
        <c:lblOffset val="100"/>
        <c:noMultiLvlLbl val="0"/>
      </c:catAx>
      <c:valAx>
        <c:axId val="646478464"/>
        <c:scaling>
          <c:orientation val="minMax"/>
        </c:scaling>
        <c:delete val="1"/>
        <c:axPos val="l"/>
        <c:numFmt formatCode="_(* #,##0.00_);_(* \(#,##0.00\);_(* &quot;-&quot;??_);_(@_)" sourceLinked="1"/>
        <c:majorTickMark val="out"/>
        <c:minorTickMark val="none"/>
        <c:tickLblPos val="nextTo"/>
        <c:crossAx val="646476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</xdr:colOff>
      <xdr:row>17</xdr:row>
      <xdr:rowOff>23812</xdr:rowOff>
    </xdr:from>
    <xdr:to>
      <xdr:col>3</xdr:col>
      <xdr:colOff>942975</xdr:colOff>
      <xdr:row>31</xdr:row>
      <xdr:rowOff>100012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80.426616435187" createdVersion="4" refreshedVersion="4" minRefreshableVersion="3" recordCount="2">
  <cacheSource type="external" connectionId="2"/>
  <cacheFields count="3">
    <cacheField name="Mois" numFmtId="0">
      <sharedItems count="2">
        <s v="octobre"/>
        <s v="novembre"/>
      </sharedItems>
    </cacheField>
    <cacheField name="Nb jours" numFmtId="0">
      <sharedItems containsSemiMixedTypes="0" containsString="0" containsNumber="1" containsInteger="1" minValue="16" maxValue="22" count="2">
        <n v="22"/>
        <n v="16"/>
      </sharedItems>
    </cacheField>
    <cacheField name="Nb Heures" numFmtId="0">
      <sharedItems containsSemiMixedTypes="0" containsString="0" containsNumber="1" minValue="110.73684210526316" maxValue="152.26315789473685" count="2">
        <n v="152.26315789473685"/>
        <n v="110.7368421052631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</r>
  <r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 fieldListSortAscending="1">
  <location ref="B6:C9" firstHeaderRow="1" firstDataRow="1" firstDataCol="1"/>
  <pivotFields count="3">
    <pivotField axis="axisRow" compact="0" showAll="0" defaultSubtotal="0">
      <items count="2">
        <item x="0"/>
        <item x="1"/>
      </items>
    </pivotField>
    <pivotField compact="0" showAll="0"/>
    <pivotField dataField="1" compact="0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Nb Heures" fld="2" baseField="0" baseItem="0" numFmtId="4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JF" displayName="JF" ref="I1:I14" totalsRowShown="0">
  <autoFilter ref="I1:I14"/>
  <tableColumns count="1">
    <tableColumn id="1" name="Fériés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Heures" displayName="T_Heures" ref="B2:D3" totalsRowShown="0" headerRowDxfId="6" headerRowBorderDxfId="5" tableBorderDxfId="4" totalsRowBorderDxfId="3">
  <autoFilter ref="B2:D3"/>
  <tableColumns count="3">
    <tableColumn id="1" name="nbres heures" dataDxfId="2"/>
    <tableColumn id="2" name="debut" dataDxfId="1"/>
    <tableColumn id="3" name="fin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4"/>
  <sheetViews>
    <sheetView tabSelected="1" workbookViewId="0">
      <selection activeCell="C7" sqref="C7"/>
    </sheetView>
  </sheetViews>
  <sheetFormatPr baseColWidth="10" defaultRowHeight="15" x14ac:dyDescent="0.25"/>
  <cols>
    <col min="2" max="2" width="12.5703125" customWidth="1"/>
    <col min="3" max="3" width="20.28515625" customWidth="1"/>
    <col min="4" max="4" width="31.5703125" bestFit="1" customWidth="1"/>
    <col min="7" max="7" width="12.5703125" bestFit="1" customWidth="1"/>
    <col min="9" max="9" width="10.7109375" bestFit="1" customWidth="1"/>
    <col min="10" max="10" width="7.140625" customWidth="1"/>
  </cols>
  <sheetData>
    <row r="1" spans="2:10" x14ac:dyDescent="0.25">
      <c r="I1" t="s">
        <v>4</v>
      </c>
      <c r="J1">
        <v>2020</v>
      </c>
    </row>
    <row r="2" spans="2:10" x14ac:dyDescent="0.25">
      <c r="B2" s="4" t="s">
        <v>0</v>
      </c>
      <c r="C2" s="5" t="s">
        <v>1</v>
      </c>
      <c r="D2" s="6" t="s">
        <v>2</v>
      </c>
      <c r="I2" s="3">
        <f>DATE($J$1,1,1)</f>
        <v>43831</v>
      </c>
    </row>
    <row r="3" spans="2:10" x14ac:dyDescent="0.25">
      <c r="B3" s="7">
        <v>263</v>
      </c>
      <c r="C3" s="8">
        <v>44105</v>
      </c>
      <c r="D3" s="9">
        <v>44159</v>
      </c>
      <c r="I3" s="3">
        <f>DATE($J$1,5,1)</f>
        <v>43952</v>
      </c>
    </row>
    <row r="4" spans="2:10" x14ac:dyDescent="0.25">
      <c r="B4" s="1"/>
      <c r="C4" s="1"/>
      <c r="D4" s="1"/>
      <c r="I4" s="3">
        <f>DATE($J$1,5,8)</f>
        <v>43959</v>
      </c>
    </row>
    <row r="5" spans="2:10" x14ac:dyDescent="0.25">
      <c r="I5" s="3">
        <f>DATE($J$1,7,14)</f>
        <v>44026</v>
      </c>
    </row>
    <row r="6" spans="2:10" x14ac:dyDescent="0.25">
      <c r="B6" s="2" t="s">
        <v>8</v>
      </c>
      <c r="C6" t="s">
        <v>7</v>
      </c>
      <c r="I6" s="3">
        <f>DATE($J$1,8,15)</f>
        <v>44058</v>
      </c>
    </row>
    <row r="7" spans="2:10" x14ac:dyDescent="0.25">
      <c r="B7" t="s">
        <v>5</v>
      </c>
      <c r="C7" s="10">
        <v>152.26315789473685</v>
      </c>
      <c r="I7" s="3">
        <f>DATE($J$1,11,1)</f>
        <v>44136</v>
      </c>
    </row>
    <row r="8" spans="2:10" x14ac:dyDescent="0.25">
      <c r="B8" t="s">
        <v>6</v>
      </c>
      <c r="C8" s="10">
        <v>110.73684210526316</v>
      </c>
      <c r="I8" s="3">
        <f>DATE($J$1,11,11)</f>
        <v>44146</v>
      </c>
    </row>
    <row r="9" spans="2:10" x14ac:dyDescent="0.25">
      <c r="B9" t="s">
        <v>3</v>
      </c>
      <c r="C9" s="10">
        <v>263</v>
      </c>
      <c r="I9" s="3">
        <f>DATE($J$1,12,25)</f>
        <v>44190</v>
      </c>
    </row>
    <row r="10" spans="2:10" x14ac:dyDescent="0.25">
      <c r="I10" s="3">
        <f>ROUND(DATE($J$1,4,MOD(234-11*MOD($J$1,19),30))/7,)*7-6</f>
        <v>43933</v>
      </c>
    </row>
    <row r="11" spans="2:10" x14ac:dyDescent="0.25">
      <c r="I11" s="3">
        <f>I10+1</f>
        <v>43934</v>
      </c>
    </row>
    <row r="12" spans="2:10" x14ac:dyDescent="0.25">
      <c r="I12" s="3">
        <f>I10+39</f>
        <v>43972</v>
      </c>
    </row>
    <row r="13" spans="2:10" x14ac:dyDescent="0.25">
      <c r="I13" s="3">
        <f>I10+49</f>
        <v>43982</v>
      </c>
    </row>
    <row r="14" spans="2:10" x14ac:dyDescent="0.25">
      <c r="I14" s="3">
        <f>I13+1</f>
        <v>43983</v>
      </c>
    </row>
  </sheetData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F538792B7D4E343AE2A14E6D1B17E31" ma:contentTypeVersion="11" ma:contentTypeDescription="Create a new document." ma:contentTypeScope="" ma:versionID="7a593df5996ab39025ad529ccb53b67a">
  <xsd:schema xmlns:xsd="http://www.w3.org/2001/XMLSchema" xmlns:xs="http://www.w3.org/2001/XMLSchema" xmlns:p="http://schemas.microsoft.com/office/2006/metadata/properties" xmlns:ns3="c1a37613-b627-412b-96c4-d76d81f546ee" xmlns:ns4="a1c22a82-43a3-4c8a-82f3-db4e8e7be71e" targetNamespace="http://schemas.microsoft.com/office/2006/metadata/properties" ma:root="true" ma:fieldsID="86a565b2b555793bf3aa609ad2017829" ns3:_="" ns4:_="">
    <xsd:import namespace="c1a37613-b627-412b-96c4-d76d81f546ee"/>
    <xsd:import namespace="a1c22a82-43a3-4c8a-82f3-db4e8e7be71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37613-b627-412b-96c4-d76d81f546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22a82-43a3-4c8a-82f3-db4e8e7be71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BE39C2BD-BCB0-418D-B60B-9A07DADCB3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a37613-b627-412b-96c4-d76d81f546ee"/>
    <ds:schemaRef ds:uri="a1c22a82-43a3-4c8a-82f3-db4e8e7be7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DB6D54-C6A0-44BC-8327-3D8A44AF67CD}">
  <ds:schemaRefs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c1a37613-b627-412b-96c4-d76d81f546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1c22a82-43a3-4c8a-82f3-db4e8e7be71e"/>
  </ds:schemaRefs>
</ds:datastoreItem>
</file>

<file path=customXml/itemProps3.xml><?xml version="1.0" encoding="utf-8"?>
<ds:datastoreItem xmlns:ds="http://schemas.openxmlformats.org/officeDocument/2006/customXml" ds:itemID="{2630DD55-6281-4198-8717-4D7C7363D01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366B72D-803C-4CEE-8FC6-D0A9BCB609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DUBAND Jerome</dc:creator>
  <cp:lastModifiedBy>CA</cp:lastModifiedBy>
  <dcterms:created xsi:type="dcterms:W3CDTF">2020-05-28T14:18:57Z</dcterms:created>
  <dcterms:modified xsi:type="dcterms:W3CDTF">2020-05-29T12:37:47Z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0x0101005F538792B7D4E343AE2A14E6D1B17E31</vt:lpwstr>
  </property>
</Properties>
</file>