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50" windowWidth="12915" windowHeight="5385"/>
  </bookViews>
  <sheets>
    <sheet name="Transco" sheetId="1" r:id="rId1"/>
    <sheet name="Référentiel" sheetId="2" state="hidden" r:id="rId2"/>
  </sheets>
  <calcPr calcId="145621"/>
</workbook>
</file>

<file path=xl/calcChain.xml><?xml version="1.0" encoding="utf-8"?>
<calcChain xmlns="http://schemas.openxmlformats.org/spreadsheetml/2006/main">
  <c r="C7" i="1" l="1"/>
  <c r="I7" i="1" s="1"/>
  <c r="C8" i="1"/>
  <c r="E8" i="1" s="1"/>
  <c r="C9" i="1"/>
  <c r="E9" i="1" s="1"/>
  <c r="C10" i="1"/>
  <c r="E10" i="1" s="1"/>
  <c r="C11" i="1"/>
  <c r="E11" i="1" s="1"/>
  <c r="C12" i="1"/>
  <c r="E12" i="1" s="1"/>
  <c r="C13" i="1"/>
  <c r="E13" i="1" s="1"/>
  <c r="C14" i="1"/>
  <c r="E14" i="1" s="1"/>
  <c r="C15" i="1"/>
  <c r="E15" i="1" s="1"/>
  <c r="C16" i="1"/>
  <c r="E16" i="1" s="1"/>
  <c r="C17" i="1"/>
  <c r="E17" i="1" s="1"/>
  <c r="C18" i="1"/>
  <c r="E18" i="1" s="1"/>
  <c r="C19" i="1"/>
  <c r="E19" i="1" s="1"/>
  <c r="C20" i="1"/>
  <c r="E20" i="1" s="1"/>
  <c r="C21" i="1"/>
  <c r="E21" i="1" s="1"/>
  <c r="C22" i="1"/>
  <c r="E22" i="1" s="1"/>
  <c r="C23" i="1"/>
  <c r="E23" i="1" s="1"/>
  <c r="C24" i="1"/>
  <c r="E24" i="1" s="1"/>
  <c r="C25" i="1"/>
  <c r="E25" i="1" s="1"/>
  <c r="C26" i="1"/>
  <c r="E26" i="1" s="1"/>
  <c r="C27" i="1"/>
  <c r="E27" i="1" s="1"/>
  <c r="C28" i="1"/>
  <c r="E28" i="1" s="1"/>
  <c r="C29" i="1"/>
  <c r="E29" i="1" s="1"/>
  <c r="C30" i="1"/>
  <c r="E30" i="1" s="1"/>
  <c r="C31" i="1"/>
  <c r="E31" i="1" s="1"/>
  <c r="C32" i="1"/>
  <c r="E32" i="1" s="1"/>
  <c r="C33" i="1"/>
  <c r="E33" i="1" s="1"/>
  <c r="C34" i="1"/>
  <c r="E34" i="1" s="1"/>
  <c r="C35" i="1"/>
  <c r="E35" i="1" s="1"/>
  <c r="C36" i="1"/>
  <c r="E36" i="1" s="1"/>
  <c r="C37" i="1"/>
  <c r="E37" i="1" s="1"/>
  <c r="C38" i="1"/>
  <c r="E38" i="1" s="1"/>
  <c r="C39" i="1"/>
  <c r="E39" i="1" s="1"/>
  <c r="C40" i="1"/>
  <c r="E40" i="1" s="1"/>
  <c r="C41" i="1"/>
  <c r="E41" i="1" s="1"/>
  <c r="C42" i="1"/>
  <c r="E42" i="1" s="1"/>
  <c r="C43" i="1"/>
  <c r="E43" i="1" s="1"/>
  <c r="C44" i="1"/>
  <c r="E44" i="1" s="1"/>
  <c r="C45" i="1"/>
  <c r="E45" i="1" s="1"/>
  <c r="C46" i="1"/>
  <c r="E46" i="1" s="1"/>
  <c r="C47" i="1"/>
  <c r="E47" i="1" s="1"/>
  <c r="C48" i="1"/>
  <c r="E48" i="1" s="1"/>
  <c r="C49" i="1"/>
  <c r="E49" i="1" s="1"/>
  <c r="C50" i="1"/>
  <c r="E50" i="1" s="1"/>
  <c r="C51" i="1"/>
  <c r="E51" i="1" s="1"/>
  <c r="C52" i="1"/>
  <c r="E52" i="1" s="1"/>
  <c r="C53" i="1"/>
  <c r="E53" i="1" s="1"/>
  <c r="C54" i="1"/>
  <c r="E54" i="1" s="1"/>
  <c r="C55" i="1"/>
  <c r="E55" i="1" s="1"/>
  <c r="C56" i="1"/>
  <c r="E56" i="1" s="1"/>
  <c r="C57" i="1"/>
  <c r="E57" i="1" s="1"/>
  <c r="C58" i="1"/>
  <c r="E58" i="1" s="1"/>
  <c r="C59" i="1"/>
  <c r="E59" i="1" s="1"/>
  <c r="C60" i="1"/>
  <c r="E60" i="1" s="1"/>
  <c r="C61" i="1"/>
  <c r="E61" i="1" s="1"/>
  <c r="C62" i="1"/>
  <c r="E62" i="1" s="1"/>
  <c r="C63" i="1"/>
  <c r="I63" i="1" s="1"/>
  <c r="C64" i="1"/>
  <c r="E64" i="1" s="1"/>
  <c r="C65" i="1"/>
  <c r="I65" i="1" s="1"/>
  <c r="C66" i="1"/>
  <c r="E66" i="1" s="1"/>
  <c r="C67" i="1"/>
  <c r="I67" i="1" s="1"/>
  <c r="C68" i="1"/>
  <c r="E68" i="1" s="1"/>
  <c r="C69" i="1"/>
  <c r="I69" i="1" s="1"/>
  <c r="C70" i="1"/>
  <c r="E70" i="1" s="1"/>
  <c r="C71" i="1"/>
  <c r="I71" i="1" s="1"/>
  <c r="C72" i="1"/>
  <c r="E72" i="1" s="1"/>
  <c r="C73" i="1"/>
  <c r="I73" i="1" s="1"/>
  <c r="C74" i="1"/>
  <c r="E74" i="1" s="1"/>
  <c r="C75" i="1"/>
  <c r="I75" i="1" s="1"/>
  <c r="C76" i="1"/>
  <c r="E76" i="1" s="1"/>
  <c r="C77" i="1"/>
  <c r="I77" i="1" s="1"/>
  <c r="C78" i="1"/>
  <c r="E78" i="1" s="1"/>
  <c r="C79" i="1"/>
  <c r="I79" i="1" s="1"/>
  <c r="C80" i="1"/>
  <c r="E80" i="1" s="1"/>
  <c r="C81" i="1"/>
  <c r="I81" i="1" s="1"/>
  <c r="C82" i="1"/>
  <c r="E82" i="1" s="1"/>
  <c r="C83" i="1"/>
  <c r="I83" i="1" s="1"/>
  <c r="C84" i="1"/>
  <c r="E84" i="1" s="1"/>
  <c r="C85" i="1"/>
  <c r="I85" i="1" s="1"/>
  <c r="C86" i="1"/>
  <c r="E86" i="1" s="1"/>
  <c r="C87" i="1"/>
  <c r="I87" i="1" s="1"/>
  <c r="C88" i="1"/>
  <c r="E88" i="1" s="1"/>
  <c r="C89" i="1"/>
  <c r="I89" i="1" s="1"/>
  <c r="C90" i="1"/>
  <c r="E90" i="1" s="1"/>
  <c r="C91" i="1"/>
  <c r="I91" i="1" s="1"/>
  <c r="C92" i="1"/>
  <c r="E92" i="1" s="1"/>
  <c r="C93" i="1"/>
  <c r="I93" i="1" s="1"/>
  <c r="C94" i="1"/>
  <c r="E94" i="1" s="1"/>
  <c r="C95" i="1"/>
  <c r="I95" i="1" s="1"/>
  <c r="C96" i="1"/>
  <c r="E96" i="1" s="1"/>
  <c r="C97" i="1"/>
  <c r="I97" i="1" s="1"/>
  <c r="C98" i="1"/>
  <c r="E98" i="1" s="1"/>
  <c r="C99" i="1"/>
  <c r="I99" i="1" s="1"/>
  <c r="C100" i="1"/>
  <c r="E100" i="1" s="1"/>
  <c r="C101" i="1"/>
  <c r="I101" i="1" s="1"/>
  <c r="C102" i="1"/>
  <c r="E102" i="1" s="1"/>
  <c r="C103" i="1"/>
  <c r="I103" i="1" s="1"/>
  <c r="C104" i="1"/>
  <c r="E104" i="1" s="1"/>
  <c r="C105" i="1"/>
  <c r="I105" i="1" s="1"/>
  <c r="C106" i="1"/>
  <c r="E106" i="1" s="1"/>
  <c r="C107" i="1"/>
  <c r="I107" i="1" s="1"/>
  <c r="C108" i="1"/>
  <c r="E108" i="1" s="1"/>
  <c r="C109" i="1"/>
  <c r="I109" i="1" s="1"/>
  <c r="C110" i="1"/>
  <c r="E110" i="1" s="1"/>
  <c r="C111" i="1"/>
  <c r="I111" i="1" s="1"/>
  <c r="C112" i="1"/>
  <c r="E112" i="1" s="1"/>
  <c r="C113" i="1"/>
  <c r="I113" i="1" s="1"/>
  <c r="C114" i="1"/>
  <c r="E114" i="1" s="1"/>
  <c r="C115" i="1"/>
  <c r="I115" i="1" s="1"/>
  <c r="C116" i="1"/>
  <c r="E116" i="1" s="1"/>
  <c r="C117" i="1"/>
  <c r="I117" i="1" s="1"/>
  <c r="C118" i="1"/>
  <c r="E118" i="1" s="1"/>
  <c r="C119" i="1"/>
  <c r="I119" i="1" s="1"/>
  <c r="C120" i="1"/>
  <c r="E120" i="1" s="1"/>
  <c r="C121" i="1"/>
  <c r="I121" i="1" s="1"/>
  <c r="C122" i="1"/>
  <c r="E122" i="1" s="1"/>
  <c r="C123" i="1"/>
  <c r="I123" i="1" s="1"/>
  <c r="C124" i="1"/>
  <c r="E124" i="1" s="1"/>
  <c r="C125" i="1"/>
  <c r="I125" i="1" s="1"/>
  <c r="C126" i="1"/>
  <c r="E126" i="1" s="1"/>
  <c r="C127" i="1"/>
  <c r="I127" i="1" s="1"/>
  <c r="C128" i="1"/>
  <c r="E128" i="1" s="1"/>
  <c r="C129" i="1"/>
  <c r="I129" i="1" s="1"/>
  <c r="C6" i="1"/>
  <c r="I6" i="1" s="1"/>
  <c r="I62" i="1"/>
  <c r="I64" i="1"/>
  <c r="I66" i="1"/>
  <c r="I68" i="1"/>
  <c r="I70" i="1"/>
  <c r="I72" i="1"/>
  <c r="I74" i="1"/>
  <c r="I76" i="1"/>
  <c r="I78" i="1"/>
  <c r="I80" i="1"/>
  <c r="I82" i="1"/>
  <c r="I84" i="1"/>
  <c r="I86" i="1"/>
  <c r="I88" i="1"/>
  <c r="I90" i="1"/>
  <c r="I92" i="1"/>
  <c r="I94" i="1"/>
  <c r="I96" i="1"/>
  <c r="I98" i="1"/>
  <c r="I100" i="1"/>
  <c r="I102" i="1"/>
  <c r="I104" i="1"/>
  <c r="I106" i="1"/>
  <c r="I108" i="1"/>
  <c r="I110" i="1"/>
  <c r="I112" i="1"/>
  <c r="I114" i="1"/>
  <c r="I116" i="1"/>
  <c r="I118" i="1"/>
  <c r="I120" i="1"/>
  <c r="I122" i="1"/>
  <c r="I124" i="1"/>
  <c r="I126" i="1"/>
  <c r="I128" i="1"/>
  <c r="H62" i="1"/>
  <c r="H64" i="1"/>
  <c r="H66" i="1"/>
  <c r="H68" i="1"/>
  <c r="H70" i="1"/>
  <c r="H72" i="1"/>
  <c r="H74" i="1"/>
  <c r="H76" i="1"/>
  <c r="H78" i="1"/>
  <c r="H80" i="1"/>
  <c r="H82" i="1"/>
  <c r="H84" i="1"/>
  <c r="H86" i="1"/>
  <c r="H88" i="1"/>
  <c r="H90" i="1"/>
  <c r="H92" i="1"/>
  <c r="H94" i="1"/>
  <c r="H96" i="1"/>
  <c r="H98" i="1"/>
  <c r="H100" i="1"/>
  <c r="H102" i="1"/>
  <c r="H104" i="1"/>
  <c r="H106" i="1"/>
  <c r="H108" i="1"/>
  <c r="H110" i="1"/>
  <c r="H112" i="1"/>
  <c r="H114" i="1"/>
  <c r="H116" i="1"/>
  <c r="H118" i="1"/>
  <c r="H120" i="1"/>
  <c r="H122" i="1"/>
  <c r="H124" i="1"/>
  <c r="H126" i="1"/>
  <c r="H128" i="1"/>
  <c r="G62" i="1"/>
  <c r="G64" i="1"/>
  <c r="G66" i="1"/>
  <c r="G68" i="1"/>
  <c r="G70" i="1"/>
  <c r="G72" i="1"/>
  <c r="G74" i="1"/>
  <c r="G76" i="1"/>
  <c r="G78" i="1"/>
  <c r="G80" i="1"/>
  <c r="G82" i="1"/>
  <c r="G84" i="1"/>
  <c r="G86" i="1"/>
  <c r="G88" i="1"/>
  <c r="G90" i="1"/>
  <c r="G92" i="1"/>
  <c r="G94" i="1"/>
  <c r="G96" i="1"/>
  <c r="G98" i="1"/>
  <c r="G100" i="1"/>
  <c r="G102" i="1"/>
  <c r="G104" i="1"/>
  <c r="G106" i="1"/>
  <c r="G108" i="1"/>
  <c r="G110" i="1"/>
  <c r="G112" i="1"/>
  <c r="G114" i="1"/>
  <c r="G116" i="1"/>
  <c r="G118" i="1"/>
  <c r="G120" i="1"/>
  <c r="G122" i="1"/>
  <c r="G124" i="1"/>
  <c r="G126" i="1"/>
  <c r="G128" i="1"/>
  <c r="F62" i="1"/>
  <c r="F64" i="1"/>
  <c r="F66" i="1"/>
  <c r="F68" i="1"/>
  <c r="F70" i="1"/>
  <c r="F72" i="1"/>
  <c r="F74" i="1"/>
  <c r="F76" i="1"/>
  <c r="F78" i="1"/>
  <c r="F80" i="1"/>
  <c r="F82" i="1"/>
  <c r="F84" i="1"/>
  <c r="F86" i="1"/>
  <c r="F88" i="1"/>
  <c r="F90" i="1"/>
  <c r="F92" i="1"/>
  <c r="F94" i="1"/>
  <c r="F96" i="1"/>
  <c r="F98" i="1"/>
  <c r="F100" i="1"/>
  <c r="F102" i="1"/>
  <c r="F104" i="1"/>
  <c r="F106" i="1"/>
  <c r="F108" i="1"/>
  <c r="F110" i="1"/>
  <c r="F112" i="1"/>
  <c r="F114" i="1"/>
  <c r="F116" i="1"/>
  <c r="F118" i="1"/>
  <c r="F120" i="1"/>
  <c r="F122" i="1"/>
  <c r="F124" i="1"/>
  <c r="F126" i="1"/>
  <c r="F128" i="1"/>
  <c r="D62" i="1"/>
  <c r="D64" i="1"/>
  <c r="D66" i="1"/>
  <c r="D68" i="1"/>
  <c r="D70" i="1"/>
  <c r="D72" i="1"/>
  <c r="D74" i="1"/>
  <c r="D76" i="1"/>
  <c r="D78" i="1"/>
  <c r="D80" i="1"/>
  <c r="D82" i="1"/>
  <c r="D84" i="1"/>
  <c r="D86" i="1"/>
  <c r="D88" i="1"/>
  <c r="D90" i="1"/>
  <c r="D92" i="1"/>
  <c r="D94" i="1"/>
  <c r="D96" i="1"/>
  <c r="D98" i="1"/>
  <c r="D100" i="1"/>
  <c r="D102" i="1"/>
  <c r="D104" i="1"/>
  <c r="D106" i="1"/>
  <c r="D108" i="1"/>
  <c r="D110" i="1"/>
  <c r="D112" i="1"/>
  <c r="D114" i="1"/>
  <c r="D116" i="1"/>
  <c r="D118" i="1"/>
  <c r="D120" i="1"/>
  <c r="D122" i="1"/>
  <c r="D124" i="1"/>
  <c r="D126" i="1"/>
  <c r="D128" i="1"/>
  <c r="B62" i="1"/>
  <c r="B64" i="1"/>
  <c r="B66" i="1"/>
  <c r="B68" i="1"/>
  <c r="B70" i="1"/>
  <c r="B72" i="1"/>
  <c r="B74" i="1"/>
  <c r="B76" i="1"/>
  <c r="B78" i="1"/>
  <c r="B80" i="1"/>
  <c r="B82" i="1"/>
  <c r="B84" i="1"/>
  <c r="B86" i="1"/>
  <c r="B88" i="1"/>
  <c r="B90" i="1"/>
  <c r="B92" i="1"/>
  <c r="B94" i="1"/>
  <c r="B96" i="1"/>
  <c r="B98" i="1"/>
  <c r="B100" i="1"/>
  <c r="B102" i="1"/>
  <c r="B104" i="1"/>
  <c r="B106" i="1"/>
  <c r="B108" i="1"/>
  <c r="B110" i="1"/>
  <c r="B112" i="1"/>
  <c r="B114" i="1"/>
  <c r="B116" i="1"/>
  <c r="B118" i="1"/>
  <c r="B120" i="1"/>
  <c r="B122" i="1"/>
  <c r="B124" i="1"/>
  <c r="B126" i="1"/>
  <c r="B128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D8" i="1"/>
  <c r="B8" i="1" s="1"/>
  <c r="D9" i="1"/>
  <c r="B9" i="1" s="1"/>
  <c r="D10" i="1"/>
  <c r="B10" i="1" s="1"/>
  <c r="D11" i="1"/>
  <c r="B11" i="1" s="1"/>
  <c r="D12" i="1"/>
  <c r="B12" i="1" s="1"/>
  <c r="D13" i="1"/>
  <c r="B13" i="1" s="1"/>
  <c r="D14" i="1"/>
  <c r="B14" i="1" s="1"/>
  <c r="D15" i="1"/>
  <c r="B15" i="1" s="1"/>
  <c r="D16" i="1"/>
  <c r="B16" i="1" s="1"/>
  <c r="D17" i="1"/>
  <c r="B17" i="1" s="1"/>
  <c r="D18" i="1"/>
  <c r="B18" i="1" s="1"/>
  <c r="D19" i="1"/>
  <c r="B19" i="1" s="1"/>
  <c r="D20" i="1"/>
  <c r="B20" i="1" s="1"/>
  <c r="D21" i="1"/>
  <c r="B21" i="1" s="1"/>
  <c r="D22" i="1"/>
  <c r="B22" i="1" s="1"/>
  <c r="D23" i="1"/>
  <c r="B23" i="1" s="1"/>
  <c r="D24" i="1"/>
  <c r="B24" i="1" s="1"/>
  <c r="D25" i="1"/>
  <c r="B25" i="1" s="1"/>
  <c r="D26" i="1"/>
  <c r="B26" i="1" s="1"/>
  <c r="D27" i="1"/>
  <c r="B27" i="1" s="1"/>
  <c r="D28" i="1"/>
  <c r="B28" i="1" s="1"/>
  <c r="D29" i="1"/>
  <c r="B29" i="1" s="1"/>
  <c r="D30" i="1"/>
  <c r="B30" i="1" s="1"/>
  <c r="D31" i="1"/>
  <c r="B31" i="1" s="1"/>
  <c r="D32" i="1"/>
  <c r="B32" i="1" s="1"/>
  <c r="D33" i="1"/>
  <c r="B33" i="1" s="1"/>
  <c r="D34" i="1"/>
  <c r="B34" i="1" s="1"/>
  <c r="D35" i="1"/>
  <c r="B35" i="1" s="1"/>
  <c r="D36" i="1"/>
  <c r="B36" i="1" s="1"/>
  <c r="D37" i="1"/>
  <c r="B37" i="1" s="1"/>
  <c r="D38" i="1"/>
  <c r="B38" i="1" s="1"/>
  <c r="D39" i="1"/>
  <c r="B39" i="1" s="1"/>
  <c r="D40" i="1"/>
  <c r="B40" i="1" s="1"/>
  <c r="D41" i="1"/>
  <c r="B41" i="1" s="1"/>
  <c r="D42" i="1"/>
  <c r="B42" i="1" s="1"/>
  <c r="D43" i="1"/>
  <c r="B43" i="1" s="1"/>
  <c r="D44" i="1"/>
  <c r="B44" i="1" s="1"/>
  <c r="D45" i="1"/>
  <c r="B45" i="1" s="1"/>
  <c r="D46" i="1"/>
  <c r="B46" i="1" s="1"/>
  <c r="D47" i="1"/>
  <c r="B47" i="1" s="1"/>
  <c r="D48" i="1"/>
  <c r="B48" i="1" s="1"/>
  <c r="D49" i="1"/>
  <c r="B49" i="1" s="1"/>
  <c r="D50" i="1"/>
  <c r="B50" i="1" s="1"/>
  <c r="D51" i="1"/>
  <c r="B51" i="1" s="1"/>
  <c r="D52" i="1"/>
  <c r="B52" i="1" s="1"/>
  <c r="D53" i="1"/>
  <c r="B53" i="1" s="1"/>
  <c r="D54" i="1"/>
  <c r="B54" i="1" s="1"/>
  <c r="D55" i="1"/>
  <c r="B55" i="1" s="1"/>
  <c r="D56" i="1"/>
  <c r="B56" i="1" s="1"/>
  <c r="D57" i="1"/>
  <c r="B57" i="1" s="1"/>
  <c r="D58" i="1"/>
  <c r="B58" i="1" s="1"/>
  <c r="D59" i="1"/>
  <c r="B59" i="1" s="1"/>
  <c r="D60" i="1"/>
  <c r="B60" i="1" s="1"/>
  <c r="D61" i="1"/>
  <c r="B61" i="1" s="1"/>
  <c r="G7" i="1"/>
  <c r="E129" i="1" l="1"/>
  <c r="E127" i="1"/>
  <c r="E125" i="1"/>
  <c r="E123" i="1"/>
  <c r="E121" i="1"/>
  <c r="E119" i="1"/>
  <c r="E117" i="1"/>
  <c r="E115" i="1"/>
  <c r="E113" i="1"/>
  <c r="E111" i="1"/>
  <c r="E109" i="1"/>
  <c r="E107" i="1"/>
  <c r="E105" i="1"/>
  <c r="E103" i="1"/>
  <c r="E101" i="1"/>
  <c r="E99" i="1"/>
  <c r="E97" i="1"/>
  <c r="E95" i="1"/>
  <c r="E93" i="1"/>
  <c r="E91" i="1"/>
  <c r="E89" i="1"/>
  <c r="E87" i="1"/>
  <c r="E85" i="1"/>
  <c r="E83" i="1"/>
  <c r="E81" i="1"/>
  <c r="E79" i="1"/>
  <c r="E77" i="1"/>
  <c r="E75" i="1"/>
  <c r="E73" i="1"/>
  <c r="E71" i="1"/>
  <c r="E69" i="1"/>
  <c r="E67" i="1"/>
  <c r="E65" i="1"/>
  <c r="E63" i="1"/>
  <c r="E7" i="1"/>
  <c r="F129" i="1"/>
  <c r="F127" i="1"/>
  <c r="F125" i="1"/>
  <c r="F123" i="1"/>
  <c r="F121" i="1"/>
  <c r="F119" i="1"/>
  <c r="F117" i="1"/>
  <c r="F115" i="1"/>
  <c r="F113" i="1"/>
  <c r="F111" i="1"/>
  <c r="F109" i="1"/>
  <c r="F107" i="1"/>
  <c r="F105" i="1"/>
  <c r="F103" i="1"/>
  <c r="F101" i="1"/>
  <c r="F99" i="1"/>
  <c r="F97" i="1"/>
  <c r="F95" i="1"/>
  <c r="F93" i="1"/>
  <c r="F91" i="1"/>
  <c r="F89" i="1"/>
  <c r="F87" i="1"/>
  <c r="F85" i="1"/>
  <c r="F83" i="1"/>
  <c r="F81" i="1"/>
  <c r="F79" i="1"/>
  <c r="F77" i="1"/>
  <c r="F75" i="1"/>
  <c r="F73" i="1"/>
  <c r="F71" i="1"/>
  <c r="F69" i="1"/>
  <c r="F67" i="1"/>
  <c r="F65" i="1"/>
  <c r="F63" i="1"/>
  <c r="G129" i="1"/>
  <c r="G127" i="1"/>
  <c r="G125" i="1"/>
  <c r="G123" i="1"/>
  <c r="G121" i="1"/>
  <c r="G119" i="1"/>
  <c r="G117" i="1"/>
  <c r="G115" i="1"/>
  <c r="G113" i="1"/>
  <c r="G111" i="1"/>
  <c r="G109" i="1"/>
  <c r="G107" i="1"/>
  <c r="G105" i="1"/>
  <c r="G103" i="1"/>
  <c r="G101" i="1"/>
  <c r="G99" i="1"/>
  <c r="G97" i="1"/>
  <c r="G95" i="1"/>
  <c r="G93" i="1"/>
  <c r="G91" i="1"/>
  <c r="G89" i="1"/>
  <c r="G87" i="1"/>
  <c r="G85" i="1"/>
  <c r="G83" i="1"/>
  <c r="G81" i="1"/>
  <c r="G79" i="1"/>
  <c r="G77" i="1"/>
  <c r="G75" i="1"/>
  <c r="G73" i="1"/>
  <c r="G71" i="1"/>
  <c r="G69" i="1"/>
  <c r="G67" i="1"/>
  <c r="G65" i="1"/>
  <c r="G63" i="1"/>
  <c r="H129" i="1"/>
  <c r="H127" i="1"/>
  <c r="H125" i="1"/>
  <c r="H123" i="1"/>
  <c r="H121" i="1"/>
  <c r="H119" i="1"/>
  <c r="H117" i="1"/>
  <c r="H115" i="1"/>
  <c r="H113" i="1"/>
  <c r="H111" i="1"/>
  <c r="H109" i="1"/>
  <c r="H107" i="1"/>
  <c r="H105" i="1"/>
  <c r="H103" i="1"/>
  <c r="H101" i="1"/>
  <c r="H99" i="1"/>
  <c r="H97" i="1"/>
  <c r="H95" i="1"/>
  <c r="H93" i="1"/>
  <c r="H91" i="1"/>
  <c r="H89" i="1"/>
  <c r="H87" i="1"/>
  <c r="H85" i="1"/>
  <c r="H83" i="1"/>
  <c r="H81" i="1"/>
  <c r="H79" i="1"/>
  <c r="H77" i="1"/>
  <c r="H75" i="1"/>
  <c r="H73" i="1"/>
  <c r="H71" i="1"/>
  <c r="H69" i="1"/>
  <c r="H67" i="1"/>
  <c r="H65" i="1"/>
  <c r="H63" i="1"/>
  <c r="E6" i="1"/>
  <c r="F7" i="1"/>
  <c r="H7" i="1"/>
  <c r="F6" i="1"/>
  <c r="H6" i="1"/>
  <c r="G6" i="1"/>
  <c r="D65" i="1" l="1"/>
  <c r="B65" i="1" s="1"/>
  <c r="D69" i="1"/>
  <c r="B69" i="1" s="1"/>
  <c r="D73" i="1"/>
  <c r="B73" i="1" s="1"/>
  <c r="D77" i="1"/>
  <c r="B77" i="1" s="1"/>
  <c r="D81" i="1"/>
  <c r="B81" i="1" s="1"/>
  <c r="D85" i="1"/>
  <c r="B85" i="1" s="1"/>
  <c r="D89" i="1"/>
  <c r="B89" i="1" s="1"/>
  <c r="D93" i="1"/>
  <c r="B93" i="1" s="1"/>
  <c r="D97" i="1"/>
  <c r="B97" i="1" s="1"/>
  <c r="D101" i="1"/>
  <c r="B101" i="1" s="1"/>
  <c r="D105" i="1"/>
  <c r="B105" i="1" s="1"/>
  <c r="D109" i="1"/>
  <c r="B109" i="1" s="1"/>
  <c r="D113" i="1"/>
  <c r="B113" i="1" s="1"/>
  <c r="D117" i="1"/>
  <c r="B117" i="1" s="1"/>
  <c r="D121" i="1"/>
  <c r="B121" i="1" s="1"/>
  <c r="D125" i="1"/>
  <c r="B125" i="1" s="1"/>
  <c r="D129" i="1"/>
  <c r="B129" i="1" s="1"/>
  <c r="D6" i="1"/>
  <c r="B6" i="1" s="1"/>
  <c r="D63" i="1"/>
  <c r="B63" i="1" s="1"/>
  <c r="D67" i="1"/>
  <c r="B67" i="1" s="1"/>
  <c r="D71" i="1"/>
  <c r="B71" i="1" s="1"/>
  <c r="D75" i="1"/>
  <c r="B75" i="1" s="1"/>
  <c r="D79" i="1"/>
  <c r="B79" i="1" s="1"/>
  <c r="D83" i="1"/>
  <c r="B83" i="1" s="1"/>
  <c r="D87" i="1"/>
  <c r="B87" i="1" s="1"/>
  <c r="D91" i="1"/>
  <c r="B91" i="1" s="1"/>
  <c r="D95" i="1"/>
  <c r="B95" i="1" s="1"/>
  <c r="D99" i="1"/>
  <c r="B99" i="1" s="1"/>
  <c r="D103" i="1"/>
  <c r="B103" i="1" s="1"/>
  <c r="D107" i="1"/>
  <c r="B107" i="1" s="1"/>
  <c r="D111" i="1"/>
  <c r="B111" i="1" s="1"/>
  <c r="D115" i="1"/>
  <c r="B115" i="1" s="1"/>
  <c r="D119" i="1"/>
  <c r="B119" i="1" s="1"/>
  <c r="D123" i="1"/>
  <c r="B123" i="1" s="1"/>
  <c r="D127" i="1"/>
  <c r="B127" i="1" s="1"/>
  <c r="D7" i="1"/>
  <c r="B7" i="1" s="1"/>
</calcChain>
</file>

<file path=xl/sharedStrings.xml><?xml version="1.0" encoding="utf-8"?>
<sst xmlns="http://schemas.openxmlformats.org/spreadsheetml/2006/main" count="169" uniqueCount="168">
  <si>
    <t>Valeur numérique</t>
  </si>
  <si>
    <t>Valeur alpha numérique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</si>
  <si>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</si>
  <si>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</si>
  <si>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</si>
  <si>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</si>
  <si>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</si>
  <si>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</si>
  <si>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</si>
  <si>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</si>
  <si>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</si>
  <si>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</si>
  <si>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</si>
  <si>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</si>
  <si>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</si>
  <si>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</si>
  <si>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</si>
  <si>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</si>
  <si>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</si>
  <si>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</si>
  <si>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</si>
  <si>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</si>
  <si>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</si>
  <si>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</si>
  <si>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</si>
  <si>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</si>
  <si>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</si>
  <si>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</si>
  <si>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0</t>
  </si>
  <si>
    <t>1</t>
  </si>
  <si>
    <t>4</t>
  </si>
  <si>
    <t>3</t>
  </si>
  <si>
    <t>5</t>
  </si>
  <si>
    <t>6</t>
  </si>
  <si>
    <t>7</t>
  </si>
  <si>
    <t>8</t>
  </si>
  <si>
    <t>9</t>
  </si>
  <si>
    <t>2</t>
  </si>
  <si>
    <t>011A930001</t>
  </si>
  <si>
    <t>011A930002</t>
  </si>
  <si>
    <t>011A930030</t>
  </si>
  <si>
    <t>011A930200</t>
  </si>
  <si>
    <t>011A930210</t>
  </si>
  <si>
    <t>011A930211</t>
  </si>
  <si>
    <t>011A930212</t>
  </si>
  <si>
    <t>011A930213</t>
  </si>
  <si>
    <t>011A930220</t>
  </si>
  <si>
    <t>011A930230</t>
  </si>
  <si>
    <t>011A930231</t>
  </si>
  <si>
    <t>011A930232</t>
  </si>
  <si>
    <t>011A930233</t>
  </si>
  <si>
    <t>011A930300</t>
  </si>
  <si>
    <t>011A930301</t>
  </si>
  <si>
    <t>011A930302</t>
  </si>
  <si>
    <t>011A930303</t>
  </si>
  <si>
    <t>011A930304</t>
  </si>
  <si>
    <t>011A930305</t>
  </si>
  <si>
    <t>011A930400</t>
  </si>
  <si>
    <t>011A930401</t>
  </si>
  <si>
    <t>011A930402</t>
  </si>
  <si>
    <t>011A930403</t>
  </si>
  <si>
    <t>011A930404</t>
  </si>
  <si>
    <t>011A930405</t>
  </si>
  <si>
    <t>011A930406</t>
  </si>
  <si>
    <t>011A930407</t>
  </si>
  <si>
    <t>011A930408</t>
  </si>
  <si>
    <t>011A930500</t>
  </si>
  <si>
    <t>011A930510</t>
  </si>
  <si>
    <t>011A930520</t>
  </si>
  <si>
    <t>011A930600</t>
  </si>
  <si>
    <t>011A930610</t>
  </si>
  <si>
    <t>011A930611</t>
  </si>
  <si>
    <t>011A930612</t>
  </si>
  <si>
    <t>011A930613</t>
  </si>
  <si>
    <t>011A930620</t>
  </si>
  <si>
    <t>011A930621</t>
  </si>
  <si>
    <t>011A930622</t>
  </si>
  <si>
    <t>011A930623</t>
  </si>
  <si>
    <t>011A930624</t>
  </si>
  <si>
    <t>011A930630</t>
  </si>
  <si>
    <t>011A930640</t>
  </si>
  <si>
    <t>011A930700</t>
  </si>
  <si>
    <t>011A930710</t>
  </si>
  <si>
    <t>011A930720</t>
  </si>
  <si>
    <t>011A930730</t>
  </si>
  <si>
    <t>011A930760</t>
  </si>
  <si>
    <t>011A930740</t>
  </si>
  <si>
    <t>011A930750</t>
  </si>
  <si>
    <t>011A930800</t>
  </si>
  <si>
    <t>011A930801</t>
  </si>
  <si>
    <t>011A930802</t>
  </si>
  <si>
    <t>011A930803</t>
  </si>
  <si>
    <t>011D040001</t>
  </si>
  <si>
    <t>011D040020</t>
  </si>
  <si>
    <t>011D040100</t>
  </si>
  <si>
    <t>011D040110</t>
  </si>
  <si>
    <t>011D040120</t>
  </si>
  <si>
    <t>011D040200</t>
  </si>
  <si>
    <t>011D040220</t>
  </si>
  <si>
    <t>011D040230</t>
  </si>
  <si>
    <t>011D040240</t>
  </si>
  <si>
    <t>011D050001</t>
  </si>
  <si>
    <t>011D050020</t>
  </si>
  <si>
    <t>011D050100</t>
  </si>
  <si>
    <t>011D050110</t>
  </si>
  <si>
    <t>011D050120</t>
  </si>
  <si>
    <t>011D050130</t>
  </si>
  <si>
    <t>011D050200</t>
  </si>
  <si>
    <t>011D050210</t>
  </si>
  <si>
    <t>011D050220</t>
  </si>
  <si>
    <t>011D050230</t>
  </si>
  <si>
    <t>011D060001</t>
  </si>
  <si>
    <t>011D060020</t>
  </si>
  <si>
    <t>011D060030</t>
  </si>
  <si>
    <t>011D060040</t>
  </si>
  <si>
    <t>011D060050</t>
  </si>
  <si>
    <t>011D060100</t>
  </si>
  <si>
    <t>011D060110</t>
  </si>
  <si>
    <t>011D060120</t>
  </si>
  <si>
    <t>011D060130</t>
  </si>
  <si>
    <t>011D060140</t>
  </si>
  <si>
    <t>011D060200</t>
  </si>
  <si>
    <t>011D060210</t>
  </si>
  <si>
    <t>011D060220</t>
  </si>
  <si>
    <t>011D060230</t>
  </si>
  <si>
    <t>011D060240</t>
  </si>
  <si>
    <t>011D060250</t>
  </si>
  <si>
    <t>011D130001</t>
  </si>
  <si>
    <t>011D130020</t>
  </si>
  <si>
    <t>011D130030</t>
  </si>
  <si>
    <t>011D130100</t>
  </si>
  <si>
    <t>011D130110</t>
  </si>
  <si>
    <t>011D130200</t>
  </si>
  <si>
    <t>011D130210</t>
  </si>
  <si>
    <t>011D130220</t>
  </si>
  <si>
    <t>011D130230</t>
  </si>
  <si>
    <t>011D130240</t>
  </si>
  <si>
    <t>011D130250</t>
  </si>
  <si>
    <t>011D830001</t>
  </si>
  <si>
    <t>011D830020</t>
  </si>
  <si>
    <t>011D830030</t>
  </si>
  <si>
    <t>011D830040</t>
  </si>
  <si>
    <t>011D830100</t>
  </si>
  <si>
    <t>011D830110</t>
  </si>
  <si>
    <t>011D830120</t>
  </si>
  <si>
    <t>011D830130</t>
  </si>
  <si>
    <t>011D830200</t>
  </si>
  <si>
    <t>011D830210</t>
  </si>
  <si>
    <t>011D830220</t>
  </si>
  <si>
    <t>011D830230</t>
  </si>
  <si>
    <t>011D830240</t>
  </si>
  <si>
    <t>011D840001</t>
  </si>
  <si>
    <t>011D840020</t>
  </si>
  <si>
    <t>011D840100</t>
  </si>
  <si>
    <t>011D840110</t>
  </si>
  <si>
    <t>011D840120</t>
  </si>
  <si>
    <t>011D840130</t>
  </si>
  <si>
    <t>011D840140</t>
  </si>
  <si>
    <t>011D840150</t>
  </si>
  <si>
    <t>011D840200</t>
  </si>
  <si>
    <t>011D840210</t>
  </si>
  <si>
    <t>011D840220</t>
  </si>
  <si>
    <t>Vérification</t>
  </si>
  <si>
    <t>Logiciel A</t>
  </si>
  <si>
    <t>Logiciel A
(6 entiers)</t>
  </si>
  <si>
    <t>Logiciel B
(4 caractères)</t>
  </si>
  <si>
    <t>Trancodification de A vers B</t>
  </si>
  <si>
    <t>Transco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</si>
</sst>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49" fontId="0" fillId="0" borderId="0" xfId="0" applyNumberFormat="1" applyAlignment="1">
      <alignment horizontal="right"/>
    </xf>
    <xf numFmtId="0" fontId="0" fillId="3" borderId="0" xfId="0" applyFill="1"/>
    <xf numFmtId="49" fontId="0" fillId="0" borderId="3" xfId="0" applyNumberFormat="1" applyBorder="1" applyAlignment="1">
      <alignment horizontal="right"/>
    </xf>
    <xf numFmtId="0" fontId="0" fillId="0" borderId="3" xfId="0" applyBorder="1"/>
    <xf numFmtId="49" fontId="0" fillId="0" borderId="3" xfId="0" quotePrefix="1" applyNumberFormat="1" applyBorder="1" applyAlignment="1">
      <alignment horizontal="right"/>
    </xf>
    <xf numFmtId="0" fontId="2" fillId="4" borderId="3" xfId="0" applyFont="1" applyFill="1" applyBorder="1"/>
    <xf numFmtId="49" fontId="2" fillId="4" borderId="3" xfId="0" applyNumberFormat="1" applyFont="1" applyFill="1" applyBorder="1" applyAlignment="1">
      <alignment horizontal="right"/>
    </xf>
    <xf numFmtId="0" fontId="0" fillId="0" borderId="0" xfId="0"/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5" borderId="3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4" borderId="3" xfId="0" applyFill="1" applyBorder="1" applyAlignment="1">
      <alignment horizontal="center" vertical="center"/>
    </xf>
    <xf numFmtId="0" fontId="0" fillId="0" borderId="0" xfId="0"/>
    <xf numFmtId="0" fontId="3" fillId="2" borderId="3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3" fillId="5" borderId="3" xfId="1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3" fillId="4" borderId="3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0"/>
  <sheetViews>
    <sheetView tabSelected="1" workbookViewId="0"/>
  </sheetViews>
  <sheetFormatPr baseColWidth="10" defaultRowHeight="15" x14ac:dyDescent="0.25"/>
  <cols>
    <col min="1" max="1" width="13.28515625" style="9" bestFit="1" customWidth="1"/>
    <col min="2" max="2" width="11.42578125" style="9"/>
    <col min="3" max="3" width="17.140625" style="10" bestFit="1" customWidth="1"/>
    <col min="4" max="4" width="15.140625" style="10" customWidth="1"/>
    <col min="5" max="5" width="23.28515625" style="10" bestFit="1" customWidth="1"/>
    <col min="6" max="6" width="14.5703125" style="15" bestFit="1" customWidth="1"/>
    <col min="7" max="9" width="14.5703125" style="10" bestFit="1" customWidth="1"/>
    <col min="10" max="10" width="6" style="8" customWidth="1"/>
    <col min="11" max="17" width="11.42578125" style="8"/>
  </cols>
  <sheetData>
    <row r="1" spans="1:25" s="19" customFormat="1" x14ac:dyDescent="0.25">
      <c r="A1" s="17"/>
      <c r="B1" s="17"/>
      <c r="C1" s="13"/>
      <c r="D1" s="13"/>
      <c r="E1" s="13"/>
      <c r="F1" s="13"/>
      <c r="G1" s="13"/>
      <c r="H1" s="13"/>
      <c r="I1" s="13"/>
    </row>
    <row r="2" spans="1:25" s="19" customFormat="1" ht="26.25" x14ac:dyDescent="0.25">
      <c r="A2" s="23" t="s">
        <v>166</v>
      </c>
      <c r="B2" s="23"/>
      <c r="C2" s="23"/>
      <c r="D2" s="23"/>
      <c r="E2" s="23"/>
      <c r="F2" s="23"/>
      <c r="G2" s="23"/>
      <c r="H2" s="23"/>
      <c r="I2" s="23"/>
    </row>
    <row r="3" spans="1:25" s="11" customFormat="1" x14ac:dyDescent="0.25">
      <c r="A3" s="17"/>
      <c r="B3" s="17"/>
      <c r="C3" s="13"/>
      <c r="D3" s="13"/>
      <c r="E3" s="13"/>
      <c r="F3" s="13"/>
      <c r="G3" s="13"/>
      <c r="H3" s="13"/>
      <c r="I3" s="13"/>
    </row>
    <row r="4" spans="1:25" ht="15" customHeight="1" x14ac:dyDescent="0.25">
      <c r="A4" s="22" t="s">
        <v>163</v>
      </c>
      <c r="B4" s="24" t="s">
        <v>167</v>
      </c>
      <c r="C4" s="20" t="s">
        <v>164</v>
      </c>
      <c r="D4" s="20" t="s">
        <v>165</v>
      </c>
      <c r="E4" s="20" t="s">
        <v>162</v>
      </c>
      <c r="F4" s="20"/>
      <c r="G4" s="21"/>
      <c r="H4" s="21"/>
      <c r="I4" s="21"/>
    </row>
    <row r="5" spans="1:25" ht="15.75" customHeight="1" x14ac:dyDescent="0.25">
      <c r="A5" s="22"/>
      <c r="B5" s="24"/>
      <c r="C5" s="20"/>
      <c r="D5" s="20"/>
      <c r="E5" s="20"/>
      <c r="F5" s="20"/>
      <c r="G5" s="21"/>
      <c r="H5" s="21"/>
      <c r="I5" s="21"/>
    </row>
    <row r="6" spans="1:25" ht="15.75" customHeight="1" x14ac:dyDescent="0.25">
      <c r="A6" s="14" t="s">
        <v>38</v>
      </c>
      <c r="B6" s="18" t="str">
        <f>IF(COUNTIF(A6,"*A*"),CONCATENATE("A",D6),CONCATENATE("D",D6))</f>
        <v>AJXLD</v>
      </c>
      <c r="C6" s="10" t="str">
        <f>IF(LEN(A6)=10,RIGHT(A6,6),"Code UO incorrect")</f>
        <v>930001</v>
      </c>
      <c r="D6" s="10" t="str">
        <f>CONCATENATE(F6,G6,H6,I6)</f>
        <v>JXLD</v>
      </c>
      <c r="E6" s="10" t="str">
        <f>IF(LEN(C6)=6,"ok pour transcodification","Chaîne incorrecte")</f>
        <v>ok pour transcodification</v>
      </c>
      <c r="F6" s="15" t="str">
        <f>VLOOKUP(INT((C6/36^3)),Référentiel!$A:$B,2,FALSE)</f>
        <v>J</v>
      </c>
      <c r="G6" s="10" t="str">
        <f>VLOOKUP(INT((C6-INT((C6/36^3))*36^3)/36^2),Référentiel!$A:$B,2,FALSE)</f>
        <v>X</v>
      </c>
      <c r="H6" s="10" t="str">
        <f>VLOOKUP(INT((C6-INT((C6/36^3))*36^3-INT((C6-INT((C6/36^3))*36^3)/36^2)*36^2)/36),Référentiel!$A:$B,2,FALSE)</f>
        <v>L</v>
      </c>
      <c r="I6" s="10" t="str">
        <f>VLOOKUP(C6-INT((C6/36^3))*36^3-INT((C6-INT((C6/36^3))*36^3)/36^2)*36^2-INT((C6-INT((C6/36^3))*36^3-INT((C6-INT((C6/36^3))*36^3)/36^2)*36^2)/36)*36,Référentiel!$A:$B,2,FALSE)</f>
        <v>D</v>
      </c>
    </row>
    <row r="7" spans="1:25" x14ac:dyDescent="0.25">
      <c r="A7" s="14" t="s">
        <v>39</v>
      </c>
      <c r="B7" s="18" t="str">
        <f>IF(COUNTIF(A7,"*A*"),CONCATENATE("A",D7),CONCATENATE("D",D7))</f>
        <v>AJXLE</v>
      </c>
      <c r="C7" s="10" t="str">
        <f>IF(LEN(A7)=10,RIGHT(A7,6),"Code UO incorrect")</f>
        <v>930002</v>
      </c>
      <c r="D7" s="10" t="str">
        <f>CONCATENATE(F7,G7,H7,I7)</f>
        <v>JXLE</v>
      </c>
      <c r="E7" s="10" t="str">
        <f t="shared" ref="E7:E70" si="0">IF(LEN(C7)=6,"ok pour transcodification","Chaîne incorrecte")</f>
        <v>ok pour transcodification</v>
      </c>
      <c r="F7" s="15" t="str">
        <f>VLOOKUP(INT((C7/36^3)),Référentiel!$A:$B,2,FALSE)</f>
        <v>J</v>
      </c>
      <c r="G7" s="10" t="str">
        <f>VLOOKUP(INT((C7-INT((C7/36^3))*36^3)/36^2),Référentiel!$A:$B,2,FALSE)</f>
        <v>X</v>
      </c>
      <c r="H7" s="10" t="str">
        <f>VLOOKUP(INT((C7-INT((C7/36^3))*36^3-INT((C7-INT((C7/36^3))*36^3)/36^2)*36^2)/36),Référentiel!$A:$B,2,FALSE)</f>
        <v>L</v>
      </c>
      <c r="I7" s="10" t="str">
        <f>VLOOKUP(C7-INT((C7/36^3))*36^3-INT((C7-INT((C7/36^3))*36^3)/36^2)*36^2-INT((C7-INT((C7/36^3))*36^3-INT((C7-INT((C7/36^3))*36^3)/36^2)*36^2)/36)*36,Référentiel!$A:$B,2,FALSE)</f>
        <v>E</v>
      </c>
    </row>
    <row r="8" spans="1:25" x14ac:dyDescent="0.25">
      <c r="A8" s="14" t="s">
        <v>40</v>
      </c>
      <c r="B8" s="18" t="str">
        <f>IF(COUNTIF(A8,"*A*"),CONCATENATE("A",D8),CONCATENATE("D",D8))</f>
        <v>AJXM6</v>
      </c>
      <c r="C8" s="10" t="str">
        <f>IF(LEN(A8)=10,RIGHT(A8,6),"Code UO incorrect")</f>
        <v>930030</v>
      </c>
      <c r="D8" s="10" t="str">
        <f t="shared" ref="D8:D71" si="1">CONCATENATE(F8,G8,H8,I8)</f>
        <v>JXM6</v>
      </c>
      <c r="E8" s="10" t="str">
        <f t="shared" si="0"/>
        <v>ok pour transcodification</v>
      </c>
      <c r="F8" s="15" t="str">
        <f>VLOOKUP(INT((C8/36^3)),Référentiel!$A:$B,2,FALSE)</f>
        <v>J</v>
      </c>
      <c r="G8" s="10" t="str">
        <f>VLOOKUP(INT((C8-INT((C8/36^3))*36^3)/36^2),Référentiel!$A:$B,2,FALSE)</f>
        <v>X</v>
      </c>
      <c r="H8" s="10" t="str">
        <f>VLOOKUP(INT((C8-INT((C8/36^3))*36^3-INT((C8-INT((C8/36^3))*36^3)/36^2)*36^2)/36),Référentiel!$A:$B,2,FALSE)</f>
        <v>M</v>
      </c>
      <c r="I8" s="10" t="str">
        <f>VLOOKUP(C8-INT((C8/36^3))*36^3-INT((C8-INT((C8/36^3))*36^3)/36^2)*36^2-INT((C8-INT((C8/36^3))*36^3-INT((C8-INT((C8/36^3))*36^3)/36^2)*36^2)/36)*36,Référentiel!$A:$B,2,FALSE)</f>
        <v>6</v>
      </c>
    </row>
    <row r="9" spans="1:25" x14ac:dyDescent="0.25">
      <c r="A9" s="14" t="s">
        <v>41</v>
      </c>
      <c r="B9" s="18" t="str">
        <f>IF(COUNTIF(A9,"*A*"),CONCATENATE("A",D9),CONCATENATE("D",D9))</f>
        <v>AJXQW</v>
      </c>
      <c r="C9" s="10" t="str">
        <f>IF(LEN(A9)=10,RIGHT(A9,6),"Code UO incorrect")</f>
        <v>930200</v>
      </c>
      <c r="D9" s="10" t="str">
        <f t="shared" si="1"/>
        <v>JXQW</v>
      </c>
      <c r="E9" s="10" t="str">
        <f t="shared" si="0"/>
        <v>ok pour transcodification</v>
      </c>
      <c r="F9" s="15" t="str">
        <f>VLOOKUP(INT((C9/36^3)),Référentiel!$A:$B,2,FALSE)</f>
        <v>J</v>
      </c>
      <c r="G9" s="10" t="str">
        <f>VLOOKUP(INT((C9-INT((C9/36^3))*36^3)/36^2),Référentiel!$A:$B,2,FALSE)</f>
        <v>X</v>
      </c>
      <c r="H9" s="10" t="str">
        <f>VLOOKUP(INT((C9-INT((C9/36^3))*36^3-INT((C9-INT((C9/36^3))*36^3)/36^2)*36^2)/36),Référentiel!$A:$B,2,FALSE)</f>
        <v>Q</v>
      </c>
      <c r="I9" s="10" t="str">
        <f>VLOOKUP(C9-INT((C9/36^3))*36^3-INT((C9-INT((C9/36^3))*36^3)/36^2)*36^2-INT((C9-INT((C9/36^3))*36^3-INT((C9-INT((C9/36^3))*36^3)/36^2)*36^2)/36)*36,Référentiel!$A:$B,2,FALSE)</f>
        <v>W</v>
      </c>
    </row>
    <row r="10" spans="1:25" x14ac:dyDescent="0.25">
      <c r="A10" s="14" t="s">
        <v>42</v>
      </c>
      <c r="B10" s="18" t="str">
        <f>IF(COUNTIF(A10,"*A*"),CONCATENATE("A",D10),CONCATENATE("D",D10))</f>
        <v>AJXR6</v>
      </c>
      <c r="C10" s="10" t="str">
        <f>IF(LEN(A10)=10,RIGHT(A10,6),"Code UO incorrect")</f>
        <v>930210</v>
      </c>
      <c r="D10" s="10" t="str">
        <f t="shared" si="1"/>
        <v>JXR6</v>
      </c>
      <c r="E10" s="10" t="str">
        <f t="shared" si="0"/>
        <v>ok pour transcodification</v>
      </c>
      <c r="F10" s="15" t="str">
        <f>VLOOKUP(INT((C10/36^3)),Référentiel!$A:$B,2,FALSE)</f>
        <v>J</v>
      </c>
      <c r="G10" s="10" t="str">
        <f>VLOOKUP(INT((C10-INT((C10/36^3))*36^3)/36^2),Référentiel!$A:$B,2,FALSE)</f>
        <v>X</v>
      </c>
      <c r="H10" s="10" t="str">
        <f>VLOOKUP(INT((C10-INT((C10/36^3))*36^3-INT((C10-INT((C10/36^3))*36^3)/36^2)*36^2)/36),Référentiel!$A:$B,2,FALSE)</f>
        <v>R</v>
      </c>
      <c r="I10" s="10" t="str">
        <f>VLOOKUP(C10-INT((C10/36^3))*36^3-INT((C10-INT((C10/36^3))*36^3)/36^2)*36^2-INT((C10-INT((C10/36^3))*36^3-INT((C10-INT((C10/36^3))*36^3)/36^2)*36^2)/36)*36,Référentiel!$A:$B,2,FALSE)</f>
        <v>6</v>
      </c>
    </row>
    <row r="11" spans="1:25" ht="15" customHeight="1" x14ac:dyDescent="0.25">
      <c r="A11" s="14" t="s">
        <v>43</v>
      </c>
      <c r="B11" s="18" t="str">
        <f>IF(COUNTIF(A11,"*A*"),CONCATENATE("A",D11),CONCATENATE("D",D11))</f>
        <v>AJXR7</v>
      </c>
      <c r="C11" s="10" t="str">
        <f>IF(LEN(A11)=10,RIGHT(A11,6),"Code UO incorrect")</f>
        <v>930211</v>
      </c>
      <c r="D11" s="10" t="str">
        <f t="shared" si="1"/>
        <v>JXR7</v>
      </c>
      <c r="E11" s="10" t="str">
        <f t="shared" si="0"/>
        <v>ok pour transcodification</v>
      </c>
      <c r="F11" s="15" t="str">
        <f>VLOOKUP(INT((C11/36^3)),Référentiel!$A:$B,2,FALSE)</f>
        <v>J</v>
      </c>
      <c r="G11" s="10" t="str">
        <f>VLOOKUP(INT((C11-INT((C11/36^3))*36^3)/36^2),Référentiel!$A:$B,2,FALSE)</f>
        <v>X</v>
      </c>
      <c r="H11" s="10" t="str">
        <f>VLOOKUP(INT((C11-INT((C11/36^3))*36^3-INT((C11-INT((C11/36^3))*36^3)/36^2)*36^2)/36),Référentiel!$A:$B,2,FALSE)</f>
        <v>R</v>
      </c>
      <c r="I11" s="10" t="str">
        <f>VLOOKUP(C11-INT((C11/36^3))*36^3-INT((C11-INT((C11/36^3))*36^3)/36^2)*36^2-INT((C11-INT((C11/36^3))*36^3-INT((C11-INT((C11/36^3))*36^3)/36^2)*36^2)/36)*36,Référentiel!$A:$B,2,FALSE)</f>
        <v>7</v>
      </c>
    </row>
    <row r="12" spans="1:25" x14ac:dyDescent="0.25">
      <c r="A12" s="14" t="s">
        <v>44</v>
      </c>
      <c r="B12" s="18" t="str">
        <f>IF(COUNTIF(A12,"*A*"),CONCATENATE("A",D12),CONCATENATE("D",D12))</f>
        <v>AJXR8</v>
      </c>
      <c r="C12" s="10" t="str">
        <f>IF(LEN(A12)=10,RIGHT(A12,6),"Code UO incorrect")</f>
        <v>930212</v>
      </c>
      <c r="D12" s="10" t="str">
        <f t="shared" si="1"/>
        <v>JXR8</v>
      </c>
      <c r="E12" s="10" t="str">
        <f t="shared" si="0"/>
        <v>ok pour transcodification</v>
      </c>
      <c r="F12" s="15" t="str">
        <f>VLOOKUP(INT((C12/36^3)),Référentiel!$A:$B,2,FALSE)</f>
        <v>J</v>
      </c>
      <c r="G12" s="10" t="str">
        <f>VLOOKUP(INT((C12-INT((C12/36^3))*36^3)/36^2),Référentiel!$A:$B,2,FALSE)</f>
        <v>X</v>
      </c>
      <c r="H12" s="10" t="str">
        <f>VLOOKUP(INT((C12-INT((C12/36^3))*36^3-INT((C12-INT((C12/36^3))*36^3)/36^2)*36^2)/36),Référentiel!$A:$B,2,FALSE)</f>
        <v>R</v>
      </c>
      <c r="I12" s="10" t="str">
        <f>VLOOKUP(C12-INT((C12/36^3))*36^3-INT((C12-INT((C12/36^3))*36^3)/36^2)*36^2-INT((C12-INT((C12/36^3))*36^3-INT((C12-INT((C12/36^3))*36^3)/36^2)*36^2)/36)*36,Référentiel!$A:$B,2,FALSE)</f>
        <v>8</v>
      </c>
    </row>
    <row r="13" spans="1:25" x14ac:dyDescent="0.25">
      <c r="A13" s="14" t="s">
        <v>45</v>
      </c>
      <c r="B13" s="18" t="str">
        <f>IF(COUNTIF(A13,"*A*"),CONCATENATE("A",D13),CONCATENATE("D",D13))</f>
        <v>AJXR9</v>
      </c>
      <c r="C13" s="10" t="str">
        <f>IF(LEN(A13)=10,RIGHT(A13,6),"Code UO incorrect")</f>
        <v>930213</v>
      </c>
      <c r="D13" s="10" t="str">
        <f t="shared" si="1"/>
        <v>JXR9</v>
      </c>
      <c r="E13" s="10" t="str">
        <f t="shared" si="0"/>
        <v>ok pour transcodification</v>
      </c>
      <c r="F13" s="15" t="str">
        <f>VLOOKUP(INT((C13/36^3)),Référentiel!$A:$B,2,FALSE)</f>
        <v>J</v>
      </c>
      <c r="G13" s="10" t="str">
        <f>VLOOKUP(INT((C13-INT((C13/36^3))*36^3)/36^2),Référentiel!$A:$B,2,FALSE)</f>
        <v>X</v>
      </c>
      <c r="H13" s="10" t="str">
        <f>VLOOKUP(INT((C13-INT((C13/36^3))*36^3-INT((C13-INT((C13/36^3))*36^3)/36^2)*36^2)/36),Référentiel!$A:$B,2,FALSE)</f>
        <v>R</v>
      </c>
      <c r="I13" s="10" t="str">
        <f>VLOOKUP(C13-INT((C13/36^3))*36^3-INT((C13-INT((C13/36^3))*36^3)/36^2)*36^2-INT((C13-INT((C13/36^3))*36^3-INT((C13-INT((C13/36^3))*36^3)/36^2)*36^2)/36)*36,Référentiel!$A:$B,2,FALSE)</f>
        <v>9</v>
      </c>
    </row>
    <row r="14" spans="1:25" x14ac:dyDescent="0.25">
      <c r="A14" s="14" t="s">
        <v>46</v>
      </c>
      <c r="B14" s="18" t="str">
        <f>IF(COUNTIF(A14,"*A*"),CONCATENATE("A",D14),CONCATENATE("D",D14))</f>
        <v>AJXRG</v>
      </c>
      <c r="C14" s="10" t="str">
        <f>IF(LEN(A14)=10,RIGHT(A14,6),"Code UO incorrect")</f>
        <v>930220</v>
      </c>
      <c r="D14" s="10" t="str">
        <f t="shared" si="1"/>
        <v>JXRG</v>
      </c>
      <c r="E14" s="10" t="str">
        <f t="shared" si="0"/>
        <v>ok pour transcodification</v>
      </c>
      <c r="F14" s="15" t="str">
        <f>VLOOKUP(INT((C14/36^3)),Référentiel!$A:$B,2,FALSE)</f>
        <v>J</v>
      </c>
      <c r="G14" s="10" t="str">
        <f>VLOOKUP(INT((C14-INT((C14/36^3))*36^3)/36^2),Référentiel!$A:$B,2,FALSE)</f>
        <v>X</v>
      </c>
      <c r="H14" s="10" t="str">
        <f>VLOOKUP(INT((C14-INT((C14/36^3))*36^3-INT((C14-INT((C14/36^3))*36^3)/36^2)*36^2)/36),Référentiel!$A:$B,2,FALSE)</f>
        <v>R</v>
      </c>
      <c r="I14" s="10" t="str">
        <f>VLOOKUP(C14-INT((C14/36^3))*36^3-INT((C14-INT((C14/36^3))*36^3)/36^2)*36^2-INT((C14-INT((C14/36^3))*36^3-INT((C14-INT((C14/36^3))*36^3)/36^2)*36^2)/36)*36,Référentiel!$A:$B,2,FALSE)</f>
        <v>G</v>
      </c>
      <c r="R14" s="8"/>
      <c r="S14" s="8"/>
      <c r="T14" s="8"/>
      <c r="U14" s="8"/>
      <c r="V14" s="8"/>
      <c r="W14" s="8"/>
      <c r="X14" s="8"/>
      <c r="Y14" s="8"/>
    </row>
    <row r="15" spans="1:25" x14ac:dyDescent="0.25">
      <c r="A15" s="14" t="s">
        <v>47</v>
      </c>
      <c r="B15" s="18" t="str">
        <f>IF(COUNTIF(A15,"*A*"),CONCATENATE("A",D15),CONCATENATE("D",D15))</f>
        <v>AJXRQ</v>
      </c>
      <c r="C15" s="10" t="str">
        <f>IF(LEN(A15)=10,RIGHT(A15,6),"Code UO incorrect")</f>
        <v>930230</v>
      </c>
      <c r="D15" s="10" t="str">
        <f t="shared" si="1"/>
        <v>JXRQ</v>
      </c>
      <c r="E15" s="10" t="str">
        <f t="shared" si="0"/>
        <v>ok pour transcodification</v>
      </c>
      <c r="F15" s="15" t="str">
        <f>VLOOKUP(INT((C15/36^3)),Référentiel!$A:$B,2,FALSE)</f>
        <v>J</v>
      </c>
      <c r="G15" s="10" t="str">
        <f>VLOOKUP(INT((C15-INT((C15/36^3))*36^3)/36^2),Référentiel!$A:$B,2,FALSE)</f>
        <v>X</v>
      </c>
      <c r="H15" s="10" t="str">
        <f>VLOOKUP(INT((C15-INT((C15/36^3))*36^3-INT((C15-INT((C15/36^3))*36^3)/36^2)*36^2)/36),Référentiel!$A:$B,2,FALSE)</f>
        <v>R</v>
      </c>
      <c r="I15" s="10" t="str">
        <f>VLOOKUP(C15-INT((C15/36^3))*36^3-INT((C15-INT((C15/36^3))*36^3)/36^2)*36^2-INT((C15-INT((C15/36^3))*36^3-INT((C15-INT((C15/36^3))*36^3)/36^2)*36^2)/36)*36,Référentiel!$A:$B,2,FALSE)</f>
        <v>Q</v>
      </c>
      <c r="R15" s="8"/>
      <c r="S15" s="8"/>
      <c r="T15" s="8"/>
      <c r="U15" s="8"/>
      <c r="V15" s="8"/>
      <c r="W15" s="8"/>
      <c r="X15" s="8"/>
      <c r="Y15" s="8"/>
    </row>
    <row r="16" spans="1:25" x14ac:dyDescent="0.25">
      <c r="A16" s="14" t="s">
        <v>48</v>
      </c>
      <c r="B16" s="18" t="str">
        <f>IF(COUNTIF(A16,"*A*"),CONCATENATE("A",D16),CONCATENATE("D",D16))</f>
        <v>AJXRR</v>
      </c>
      <c r="C16" s="10" t="str">
        <f>IF(LEN(A16)=10,RIGHT(A16,6),"Code UO incorrect")</f>
        <v>930231</v>
      </c>
      <c r="D16" s="10" t="str">
        <f t="shared" si="1"/>
        <v>JXRR</v>
      </c>
      <c r="E16" s="10" t="str">
        <f t="shared" si="0"/>
        <v>ok pour transcodification</v>
      </c>
      <c r="F16" s="15" t="str">
        <f>VLOOKUP(INT((C16/36^3)),Référentiel!$A:$B,2,FALSE)</f>
        <v>J</v>
      </c>
      <c r="G16" s="10" t="str">
        <f>VLOOKUP(INT((C16-INT((C16/36^3))*36^3)/36^2),Référentiel!$A:$B,2,FALSE)</f>
        <v>X</v>
      </c>
      <c r="H16" s="10" t="str">
        <f>VLOOKUP(INT((C16-INT((C16/36^3))*36^3-INT((C16-INT((C16/36^3))*36^3)/36^2)*36^2)/36),Référentiel!$A:$B,2,FALSE)</f>
        <v>R</v>
      </c>
      <c r="I16" s="10" t="str">
        <f>VLOOKUP(C16-INT((C16/36^3))*36^3-INT((C16-INT((C16/36^3))*36^3)/36^2)*36^2-INT((C16-INT((C16/36^3))*36^3-INT((C16-INT((C16/36^3))*36^3)/36^2)*36^2)/36)*36,Référentiel!$A:$B,2,FALSE)</f>
        <v>R</v>
      </c>
      <c r="R16" s="8"/>
      <c r="S16" s="8"/>
      <c r="T16" s="8"/>
      <c r="U16" s="8"/>
      <c r="V16" s="8"/>
      <c r="W16" s="8"/>
      <c r="X16" s="8"/>
      <c r="Y16" s="8"/>
    </row>
    <row r="17" spans="1:25" s="2" customFormat="1" x14ac:dyDescent="0.25">
      <c r="A17" s="14" t="s">
        <v>49</v>
      </c>
      <c r="B17" s="18" t="str">
        <f>IF(COUNTIF(A17,"*A*"),CONCATENATE("A",D17),CONCATENATE("D",D17))</f>
        <v>AJXRS</v>
      </c>
      <c r="C17" s="10" t="str">
        <f>IF(LEN(A17)=10,RIGHT(A17,6),"Code UO incorrect")</f>
        <v>930232</v>
      </c>
      <c r="D17" s="10" t="str">
        <f t="shared" si="1"/>
        <v>JXRS</v>
      </c>
      <c r="E17" s="10" t="str">
        <f t="shared" si="0"/>
        <v>ok pour transcodification</v>
      </c>
      <c r="F17" s="15" t="str">
        <f>VLOOKUP(INT((C17/36^3)),Référentiel!$A:$B,2,FALSE)</f>
        <v>J</v>
      </c>
      <c r="G17" s="10" t="str">
        <f>VLOOKUP(INT((C17-INT((C17/36^3))*36^3)/36^2),Référentiel!$A:$B,2,FALSE)</f>
        <v>X</v>
      </c>
      <c r="H17" s="10" t="str">
        <f>VLOOKUP(INT((C17-INT((C17/36^3))*36^3-INT((C17-INT((C17/36^3))*36^3)/36^2)*36^2)/36),Référentiel!$A:$B,2,FALSE)</f>
        <v>R</v>
      </c>
      <c r="I17" s="10" t="str">
        <f>VLOOKUP(C17-INT((C17/36^3))*36^3-INT((C17-INT((C17/36^3))*36^3)/36^2)*36^2-INT((C17-INT((C17/36^3))*36^3-INT((C17-INT((C17/36^3))*36^3)/36^2)*36^2)/36)*36,Référentiel!$A:$B,2,FALSE)</f>
        <v>S</v>
      </c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</row>
    <row r="18" spans="1:25" s="2" customFormat="1" x14ac:dyDescent="0.25">
      <c r="A18" s="14" t="s">
        <v>50</v>
      </c>
      <c r="B18" s="18" t="str">
        <f>IF(COUNTIF(A18,"*A*"),CONCATENATE("A",D18),CONCATENATE("D",D18))</f>
        <v>AJXRT</v>
      </c>
      <c r="C18" s="10" t="str">
        <f>IF(LEN(A18)=10,RIGHT(A18,6),"Code UO incorrect")</f>
        <v>930233</v>
      </c>
      <c r="D18" s="10" t="str">
        <f t="shared" si="1"/>
        <v>JXRT</v>
      </c>
      <c r="E18" s="10" t="str">
        <f t="shared" si="0"/>
        <v>ok pour transcodification</v>
      </c>
      <c r="F18" s="15" t="str">
        <f>VLOOKUP(INT((C18/36^3)),Référentiel!$A:$B,2,FALSE)</f>
        <v>J</v>
      </c>
      <c r="G18" s="10" t="str">
        <f>VLOOKUP(INT((C18-INT((C18/36^3))*36^3)/36^2),Référentiel!$A:$B,2,FALSE)</f>
        <v>X</v>
      </c>
      <c r="H18" s="10" t="str">
        <f>VLOOKUP(INT((C18-INT((C18/36^3))*36^3-INT((C18-INT((C18/36^3))*36^3)/36^2)*36^2)/36),Référentiel!$A:$B,2,FALSE)</f>
        <v>R</v>
      </c>
      <c r="I18" s="10" t="str">
        <f>VLOOKUP(C18-INT((C18/36^3))*36^3-INT((C18-INT((C18/36^3))*36^3)/36^2)*36^2-INT((C18-INT((C18/36^3))*36^3-INT((C18-INT((C18/36^3))*36^3)/36^2)*36^2)/36)*36,Référentiel!$A:$B,2,FALSE)</f>
        <v>T</v>
      </c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</row>
    <row r="19" spans="1:25" s="2" customFormat="1" x14ac:dyDescent="0.25">
      <c r="A19" s="14" t="s">
        <v>51</v>
      </c>
      <c r="B19" s="18" t="str">
        <f>IF(COUNTIF(A19,"*A*"),CONCATENATE("A",D19),CONCATENATE("D",D19))</f>
        <v>AJXTO</v>
      </c>
      <c r="C19" s="10" t="str">
        <f>IF(LEN(A19)=10,RIGHT(A19,6),"Code UO incorrect")</f>
        <v>930300</v>
      </c>
      <c r="D19" s="10" t="str">
        <f t="shared" si="1"/>
        <v>JXTO</v>
      </c>
      <c r="E19" s="10" t="str">
        <f t="shared" si="0"/>
        <v>ok pour transcodification</v>
      </c>
      <c r="F19" s="15" t="str">
        <f>VLOOKUP(INT((C19/36^3)),Référentiel!$A:$B,2,FALSE)</f>
        <v>J</v>
      </c>
      <c r="G19" s="10" t="str">
        <f>VLOOKUP(INT((C19-INT((C19/36^3))*36^3)/36^2),Référentiel!$A:$B,2,FALSE)</f>
        <v>X</v>
      </c>
      <c r="H19" s="10" t="str">
        <f>VLOOKUP(INT((C19-INT((C19/36^3))*36^3-INT((C19-INT((C19/36^3))*36^3)/36^2)*36^2)/36),Référentiel!$A:$B,2,FALSE)</f>
        <v>T</v>
      </c>
      <c r="I19" s="10" t="str">
        <f>VLOOKUP(C19-INT((C19/36^3))*36^3-INT((C19-INT((C19/36^3))*36^3)/36^2)*36^2-INT((C19-INT((C19/36^3))*36^3-INT((C19-INT((C19/36^3))*36^3)/36^2)*36^2)/36)*36,Référentiel!$A:$B,2,FALSE)</f>
        <v>O</v>
      </c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</row>
    <row r="20" spans="1:25" s="2" customFormat="1" x14ac:dyDescent="0.25">
      <c r="A20" s="14" t="s">
        <v>52</v>
      </c>
      <c r="B20" s="18" t="str">
        <f>IF(COUNTIF(A20,"*A*"),CONCATENATE("A",D20),CONCATENATE("D",D20))</f>
        <v>AJXTP</v>
      </c>
      <c r="C20" s="10" t="str">
        <f>IF(LEN(A20)=10,RIGHT(A20,6),"Code UO incorrect")</f>
        <v>930301</v>
      </c>
      <c r="D20" s="10" t="str">
        <f t="shared" si="1"/>
        <v>JXTP</v>
      </c>
      <c r="E20" s="10" t="str">
        <f t="shared" si="0"/>
        <v>ok pour transcodification</v>
      </c>
      <c r="F20" s="15" t="str">
        <f>VLOOKUP(INT((C20/36^3)),Référentiel!$A:$B,2,FALSE)</f>
        <v>J</v>
      </c>
      <c r="G20" s="10" t="str">
        <f>VLOOKUP(INT((C20-INT((C20/36^3))*36^3)/36^2),Référentiel!$A:$B,2,FALSE)</f>
        <v>X</v>
      </c>
      <c r="H20" s="10" t="str">
        <f>VLOOKUP(INT((C20-INT((C20/36^3))*36^3-INT((C20-INT((C20/36^3))*36^3)/36^2)*36^2)/36),Référentiel!$A:$B,2,FALSE)</f>
        <v>T</v>
      </c>
      <c r="I20" s="10" t="str">
        <f>VLOOKUP(C20-INT((C20/36^3))*36^3-INT((C20-INT((C20/36^3))*36^3)/36^2)*36^2-INT((C20-INT((C20/36^3))*36^3-INT((C20-INT((C20/36^3))*36^3)/36^2)*36^2)/36)*36,Référentiel!$A:$B,2,FALSE)</f>
        <v>P</v>
      </c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1:25" s="2" customFormat="1" x14ac:dyDescent="0.25">
      <c r="A21" s="14" t="s">
        <v>53</v>
      </c>
      <c r="B21" s="18" t="str">
        <f>IF(COUNTIF(A21,"*A*"),CONCATENATE("A",D21),CONCATENATE("D",D21))</f>
        <v>AJXTQ</v>
      </c>
      <c r="C21" s="10" t="str">
        <f>IF(LEN(A21)=10,RIGHT(A21,6),"Code UO incorrect")</f>
        <v>930302</v>
      </c>
      <c r="D21" s="10" t="str">
        <f t="shared" si="1"/>
        <v>JXTQ</v>
      </c>
      <c r="E21" s="10" t="str">
        <f t="shared" si="0"/>
        <v>ok pour transcodification</v>
      </c>
      <c r="F21" s="15" t="str">
        <f>VLOOKUP(INT((C21/36^3)),Référentiel!$A:$B,2,FALSE)</f>
        <v>J</v>
      </c>
      <c r="G21" s="10" t="str">
        <f>VLOOKUP(INT((C21-INT((C21/36^3))*36^3)/36^2),Référentiel!$A:$B,2,FALSE)</f>
        <v>X</v>
      </c>
      <c r="H21" s="10" t="str">
        <f>VLOOKUP(INT((C21-INT((C21/36^3))*36^3-INT((C21-INT((C21/36^3))*36^3)/36^2)*36^2)/36),Référentiel!$A:$B,2,FALSE)</f>
        <v>T</v>
      </c>
      <c r="I21" s="10" t="str">
        <f>VLOOKUP(C21-INT((C21/36^3))*36^3-INT((C21-INT((C21/36^3))*36^3)/36^2)*36^2-INT((C21-INT((C21/36^3))*36^3-INT((C21-INT((C21/36^3))*36^3)/36^2)*36^2)/36)*36,Référentiel!$A:$B,2,FALSE)</f>
        <v>Q</v>
      </c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1:25" s="2" customFormat="1" x14ac:dyDescent="0.25">
      <c r="A22" s="14" t="s">
        <v>54</v>
      </c>
      <c r="B22" s="18" t="str">
        <f>IF(COUNTIF(A22,"*A*"),CONCATENATE("A",D22),CONCATENATE("D",D22))</f>
        <v>AJXTR</v>
      </c>
      <c r="C22" s="10" t="str">
        <f>IF(LEN(A22)=10,RIGHT(A22,6),"Code UO incorrect")</f>
        <v>930303</v>
      </c>
      <c r="D22" s="10" t="str">
        <f t="shared" si="1"/>
        <v>JXTR</v>
      </c>
      <c r="E22" s="10" t="str">
        <f t="shared" si="0"/>
        <v>ok pour transcodification</v>
      </c>
      <c r="F22" s="15" t="str">
        <f>VLOOKUP(INT((C22/36^3)),Référentiel!$A:$B,2,FALSE)</f>
        <v>J</v>
      </c>
      <c r="G22" s="10" t="str">
        <f>VLOOKUP(INT((C22-INT((C22/36^3))*36^3)/36^2),Référentiel!$A:$B,2,FALSE)</f>
        <v>X</v>
      </c>
      <c r="H22" s="10" t="str">
        <f>VLOOKUP(INT((C22-INT((C22/36^3))*36^3-INT((C22-INT((C22/36^3))*36^3)/36^2)*36^2)/36),Référentiel!$A:$B,2,FALSE)</f>
        <v>T</v>
      </c>
      <c r="I22" s="10" t="str">
        <f>VLOOKUP(C22-INT((C22/36^3))*36^3-INT((C22-INT((C22/36^3))*36^3)/36^2)*36^2-INT((C22-INT((C22/36^3))*36^3-INT((C22-INT((C22/36^3))*36^3)/36^2)*36^2)/36)*36,Référentiel!$A:$B,2,FALSE)</f>
        <v>R</v>
      </c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1:25" s="2" customFormat="1" x14ac:dyDescent="0.25">
      <c r="A23" s="14" t="s">
        <v>55</v>
      </c>
      <c r="B23" s="18" t="str">
        <f>IF(COUNTIF(A23,"*A*"),CONCATENATE("A",D23),CONCATENATE("D",D23))</f>
        <v>AJXTS</v>
      </c>
      <c r="C23" s="10" t="str">
        <f>IF(LEN(A23)=10,RIGHT(A23,6),"Code UO incorrect")</f>
        <v>930304</v>
      </c>
      <c r="D23" s="10" t="str">
        <f t="shared" si="1"/>
        <v>JXTS</v>
      </c>
      <c r="E23" s="10" t="str">
        <f t="shared" si="0"/>
        <v>ok pour transcodification</v>
      </c>
      <c r="F23" s="15" t="str">
        <f>VLOOKUP(INT((C23/36^3)),Référentiel!$A:$B,2,FALSE)</f>
        <v>J</v>
      </c>
      <c r="G23" s="10" t="str">
        <f>VLOOKUP(INT((C23-INT((C23/36^3))*36^3)/36^2),Référentiel!$A:$B,2,FALSE)</f>
        <v>X</v>
      </c>
      <c r="H23" s="10" t="str">
        <f>VLOOKUP(INT((C23-INT((C23/36^3))*36^3-INT((C23-INT((C23/36^3))*36^3)/36^2)*36^2)/36),Référentiel!$A:$B,2,FALSE)</f>
        <v>T</v>
      </c>
      <c r="I23" s="10" t="str">
        <f>VLOOKUP(C23-INT((C23/36^3))*36^3-INT((C23-INT((C23/36^3))*36^3)/36^2)*36^2-INT((C23-INT((C23/36^3))*36^3-INT((C23-INT((C23/36^3))*36^3)/36^2)*36^2)/36)*36,Référentiel!$A:$B,2,FALSE)</f>
        <v>S</v>
      </c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1:25" s="2" customFormat="1" x14ac:dyDescent="0.25">
      <c r="A24" s="14" t="s">
        <v>56</v>
      </c>
      <c r="B24" s="18" t="str">
        <f>IF(COUNTIF(A24,"*A*"),CONCATENATE("A",D24),CONCATENATE("D",D24))</f>
        <v>AJXTT</v>
      </c>
      <c r="C24" s="10" t="str">
        <f>IF(LEN(A24)=10,RIGHT(A24,6),"Code UO incorrect")</f>
        <v>930305</v>
      </c>
      <c r="D24" s="10" t="str">
        <f t="shared" si="1"/>
        <v>JXTT</v>
      </c>
      <c r="E24" s="10" t="str">
        <f t="shared" si="0"/>
        <v>ok pour transcodification</v>
      </c>
      <c r="F24" s="15" t="str">
        <f>VLOOKUP(INT((C24/36^3)),Référentiel!$A:$B,2,FALSE)</f>
        <v>J</v>
      </c>
      <c r="G24" s="10" t="str">
        <f>VLOOKUP(INT((C24-INT((C24/36^3))*36^3)/36^2),Référentiel!$A:$B,2,FALSE)</f>
        <v>X</v>
      </c>
      <c r="H24" s="10" t="str">
        <f>VLOOKUP(INT((C24-INT((C24/36^3))*36^3-INT((C24-INT((C24/36^3))*36^3)/36^2)*36^2)/36),Référentiel!$A:$B,2,FALSE)</f>
        <v>T</v>
      </c>
      <c r="I24" s="10" t="str">
        <f>VLOOKUP(C24-INT((C24/36^3))*36^3-INT((C24-INT((C24/36^3))*36^3)/36^2)*36^2-INT((C24-INT((C24/36^3))*36^3-INT((C24-INT((C24/36^3))*36^3)/36^2)*36^2)/36)*36,Référentiel!$A:$B,2,FALSE)</f>
        <v>T</v>
      </c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1:25" x14ac:dyDescent="0.25">
      <c r="A25" s="14" t="s">
        <v>57</v>
      </c>
      <c r="B25" s="18" t="str">
        <f>IF(COUNTIF(A25,"*A*"),CONCATENATE("A",D25),CONCATENATE("D",D25))</f>
        <v>AJXWG</v>
      </c>
      <c r="C25" s="10" t="str">
        <f>IF(LEN(A25)=10,RIGHT(A25,6),"Code UO incorrect")</f>
        <v>930400</v>
      </c>
      <c r="D25" s="10" t="str">
        <f t="shared" si="1"/>
        <v>JXWG</v>
      </c>
      <c r="E25" s="10" t="str">
        <f t="shared" si="0"/>
        <v>ok pour transcodification</v>
      </c>
      <c r="F25" s="15" t="str">
        <f>VLOOKUP(INT((C25/36^3)),Référentiel!$A:$B,2,FALSE)</f>
        <v>J</v>
      </c>
      <c r="G25" s="10" t="str">
        <f>VLOOKUP(INT((C25-INT((C25/36^3))*36^3)/36^2),Référentiel!$A:$B,2,FALSE)</f>
        <v>X</v>
      </c>
      <c r="H25" s="10" t="str">
        <f>VLOOKUP(INT((C25-INT((C25/36^3))*36^3-INT((C25-INT((C25/36^3))*36^3)/36^2)*36^2)/36),Référentiel!$A:$B,2,FALSE)</f>
        <v>W</v>
      </c>
      <c r="I25" s="10" t="str">
        <f>VLOOKUP(C25-INT((C25/36^3))*36^3-INT((C25-INT((C25/36^3))*36^3)/36^2)*36^2-INT((C25-INT((C25/36^3))*36^3-INT((C25-INT((C25/36^3))*36^3)/36^2)*36^2)/36)*36,Référentiel!$A:$B,2,FALSE)</f>
        <v>G</v>
      </c>
      <c r="R25" s="8"/>
      <c r="S25" s="8"/>
      <c r="T25" s="8"/>
      <c r="U25" s="8"/>
      <c r="V25" s="8"/>
      <c r="W25" s="8"/>
      <c r="X25" s="8"/>
      <c r="Y25" s="8"/>
    </row>
    <row r="26" spans="1:25" x14ac:dyDescent="0.25">
      <c r="A26" s="14" t="s">
        <v>58</v>
      </c>
      <c r="B26" s="18" t="str">
        <f>IF(COUNTIF(A26,"*A*"),CONCATENATE("A",D26),CONCATENATE("D",D26))</f>
        <v>AJXWH</v>
      </c>
      <c r="C26" s="10" t="str">
        <f>IF(LEN(A26)=10,RIGHT(A26,6),"Code UO incorrect")</f>
        <v>930401</v>
      </c>
      <c r="D26" s="10" t="str">
        <f t="shared" si="1"/>
        <v>JXWH</v>
      </c>
      <c r="E26" s="10" t="str">
        <f t="shared" si="0"/>
        <v>ok pour transcodification</v>
      </c>
      <c r="F26" s="15" t="str">
        <f>VLOOKUP(INT((C26/36^3)),Référentiel!$A:$B,2,FALSE)</f>
        <v>J</v>
      </c>
      <c r="G26" s="10" t="str">
        <f>VLOOKUP(INT((C26-INT((C26/36^3))*36^3)/36^2),Référentiel!$A:$B,2,FALSE)</f>
        <v>X</v>
      </c>
      <c r="H26" s="10" t="str">
        <f>VLOOKUP(INT((C26-INT((C26/36^3))*36^3-INT((C26-INT((C26/36^3))*36^3)/36^2)*36^2)/36),Référentiel!$A:$B,2,FALSE)</f>
        <v>W</v>
      </c>
      <c r="I26" s="10" t="str">
        <f>VLOOKUP(C26-INT((C26/36^3))*36^3-INT((C26-INT((C26/36^3))*36^3)/36^2)*36^2-INT((C26-INT((C26/36^3))*36^3-INT((C26-INT((C26/36^3))*36^3)/36^2)*36^2)/36)*36,Référentiel!$A:$B,2,FALSE)</f>
        <v>H</v>
      </c>
      <c r="R26" s="8"/>
      <c r="S26" s="8"/>
      <c r="T26" s="8"/>
      <c r="U26" s="8"/>
      <c r="V26" s="8"/>
      <c r="W26" s="8"/>
      <c r="X26" s="8"/>
      <c r="Y26" s="8"/>
    </row>
    <row r="27" spans="1:25" x14ac:dyDescent="0.25">
      <c r="A27" s="14" t="s">
        <v>59</v>
      </c>
      <c r="B27" s="18" t="str">
        <f>IF(COUNTIF(A27,"*A*"),CONCATENATE("A",D27),CONCATENATE("D",D27))</f>
        <v>AJXWI</v>
      </c>
      <c r="C27" s="10" t="str">
        <f>IF(LEN(A27)=10,RIGHT(A27,6),"Code UO incorrect")</f>
        <v>930402</v>
      </c>
      <c r="D27" s="10" t="str">
        <f t="shared" si="1"/>
        <v>JXWI</v>
      </c>
      <c r="E27" s="10" t="str">
        <f t="shared" si="0"/>
        <v>ok pour transcodification</v>
      </c>
      <c r="F27" s="15" t="str">
        <f>VLOOKUP(INT((C27/36^3)),Référentiel!$A:$B,2,FALSE)</f>
        <v>J</v>
      </c>
      <c r="G27" s="10" t="str">
        <f>VLOOKUP(INT((C27-INT((C27/36^3))*36^3)/36^2),Référentiel!$A:$B,2,FALSE)</f>
        <v>X</v>
      </c>
      <c r="H27" s="10" t="str">
        <f>VLOOKUP(INT((C27-INT((C27/36^3))*36^3-INT((C27-INT((C27/36^3))*36^3)/36^2)*36^2)/36),Référentiel!$A:$B,2,FALSE)</f>
        <v>W</v>
      </c>
      <c r="I27" s="10" t="str">
        <f>VLOOKUP(C27-INT((C27/36^3))*36^3-INT((C27-INT((C27/36^3))*36^3)/36^2)*36^2-INT((C27-INT((C27/36^3))*36^3-INT((C27-INT((C27/36^3))*36^3)/36^2)*36^2)/36)*36,Référentiel!$A:$B,2,FALSE)</f>
        <v>I</v>
      </c>
      <c r="R27" s="8"/>
      <c r="S27" s="8"/>
      <c r="T27" s="8"/>
      <c r="U27" s="8"/>
      <c r="V27" s="8"/>
      <c r="W27" s="8"/>
      <c r="X27" s="8"/>
      <c r="Y27" s="8"/>
    </row>
    <row r="28" spans="1:25" x14ac:dyDescent="0.25">
      <c r="A28" s="14" t="s">
        <v>60</v>
      </c>
      <c r="B28" s="18" t="str">
        <f>IF(COUNTIF(A28,"*A*"),CONCATENATE("A",D28),CONCATENATE("D",D28))</f>
        <v>AJXWJ</v>
      </c>
      <c r="C28" s="10" t="str">
        <f>IF(LEN(A28)=10,RIGHT(A28,6),"Code UO incorrect")</f>
        <v>930403</v>
      </c>
      <c r="D28" s="10" t="str">
        <f t="shared" si="1"/>
        <v>JXWJ</v>
      </c>
      <c r="E28" s="10" t="str">
        <f t="shared" si="0"/>
        <v>ok pour transcodification</v>
      </c>
      <c r="F28" s="15" t="str">
        <f>VLOOKUP(INT((C28/36^3)),Référentiel!$A:$B,2,FALSE)</f>
        <v>J</v>
      </c>
      <c r="G28" s="10" t="str">
        <f>VLOOKUP(INT((C28-INT((C28/36^3))*36^3)/36^2),Référentiel!$A:$B,2,FALSE)</f>
        <v>X</v>
      </c>
      <c r="H28" s="10" t="str">
        <f>VLOOKUP(INT((C28-INT((C28/36^3))*36^3-INT((C28-INT((C28/36^3))*36^3)/36^2)*36^2)/36),Référentiel!$A:$B,2,FALSE)</f>
        <v>W</v>
      </c>
      <c r="I28" s="10" t="str">
        <f>VLOOKUP(C28-INT((C28/36^3))*36^3-INT((C28-INT((C28/36^3))*36^3)/36^2)*36^2-INT((C28-INT((C28/36^3))*36^3-INT((C28-INT((C28/36^3))*36^3)/36^2)*36^2)/36)*36,Référentiel!$A:$B,2,FALSE)</f>
        <v>J</v>
      </c>
      <c r="R28" s="8"/>
      <c r="S28" s="8"/>
      <c r="T28" s="8"/>
      <c r="U28" s="8"/>
      <c r="V28" s="8"/>
      <c r="W28" s="8"/>
      <c r="X28" s="8"/>
      <c r="Y28" s="8"/>
    </row>
    <row r="29" spans="1:25" x14ac:dyDescent="0.25">
      <c r="A29" s="14" t="s">
        <v>61</v>
      </c>
      <c r="B29" s="18" t="str">
        <f>IF(COUNTIF(A29,"*A*"),CONCATENATE("A",D29),CONCATENATE("D",D29))</f>
        <v>AJXWK</v>
      </c>
      <c r="C29" s="10" t="str">
        <f>IF(LEN(A29)=10,RIGHT(A29,6),"Code UO incorrect")</f>
        <v>930404</v>
      </c>
      <c r="D29" s="10" t="str">
        <f t="shared" si="1"/>
        <v>JXWK</v>
      </c>
      <c r="E29" s="10" t="str">
        <f t="shared" si="0"/>
        <v>ok pour transcodification</v>
      </c>
      <c r="F29" s="15" t="str">
        <f>VLOOKUP(INT((C29/36^3)),Référentiel!$A:$B,2,FALSE)</f>
        <v>J</v>
      </c>
      <c r="G29" s="10" t="str">
        <f>VLOOKUP(INT((C29-INT((C29/36^3))*36^3)/36^2),Référentiel!$A:$B,2,FALSE)</f>
        <v>X</v>
      </c>
      <c r="H29" s="10" t="str">
        <f>VLOOKUP(INT((C29-INT((C29/36^3))*36^3-INT((C29-INT((C29/36^3))*36^3)/36^2)*36^2)/36),Référentiel!$A:$B,2,FALSE)</f>
        <v>W</v>
      </c>
      <c r="I29" s="10" t="str">
        <f>VLOOKUP(C29-INT((C29/36^3))*36^3-INT((C29-INT((C29/36^3))*36^3)/36^2)*36^2-INT((C29-INT((C29/36^3))*36^3-INT((C29-INT((C29/36^3))*36^3)/36^2)*36^2)/36)*36,Référentiel!$A:$B,2,FALSE)</f>
        <v>K</v>
      </c>
      <c r="R29" s="8"/>
      <c r="S29" s="8"/>
      <c r="T29" s="8"/>
      <c r="U29" s="8"/>
      <c r="V29" s="8"/>
      <c r="W29" s="8"/>
      <c r="X29" s="8"/>
      <c r="Y29" s="8"/>
    </row>
    <row r="30" spans="1:25" x14ac:dyDescent="0.25">
      <c r="A30" s="14" t="s">
        <v>62</v>
      </c>
      <c r="B30" s="18" t="str">
        <f>IF(COUNTIF(A30,"*A*"),CONCATENATE("A",D30),CONCATENATE("D",D30))</f>
        <v>AJXWL</v>
      </c>
      <c r="C30" s="10" t="str">
        <f>IF(LEN(A30)=10,RIGHT(A30,6),"Code UO incorrect")</f>
        <v>930405</v>
      </c>
      <c r="D30" s="10" t="str">
        <f t="shared" si="1"/>
        <v>JXWL</v>
      </c>
      <c r="E30" s="10" t="str">
        <f t="shared" si="0"/>
        <v>ok pour transcodification</v>
      </c>
      <c r="F30" s="15" t="str">
        <f>VLOOKUP(INT((C30/36^3)),Référentiel!$A:$B,2,FALSE)</f>
        <v>J</v>
      </c>
      <c r="G30" s="10" t="str">
        <f>VLOOKUP(INT((C30-INT((C30/36^3))*36^3)/36^2),Référentiel!$A:$B,2,FALSE)</f>
        <v>X</v>
      </c>
      <c r="H30" s="10" t="str">
        <f>VLOOKUP(INT((C30-INT((C30/36^3))*36^3-INT((C30-INT((C30/36^3))*36^3)/36^2)*36^2)/36),Référentiel!$A:$B,2,FALSE)</f>
        <v>W</v>
      </c>
      <c r="I30" s="10" t="str">
        <f>VLOOKUP(C30-INT((C30/36^3))*36^3-INT((C30-INT((C30/36^3))*36^3)/36^2)*36^2-INT((C30-INT((C30/36^3))*36^3-INT((C30-INT((C30/36^3))*36^3)/36^2)*36^2)/36)*36,Référentiel!$A:$B,2,FALSE)</f>
        <v>L</v>
      </c>
      <c r="R30" s="8"/>
      <c r="S30" s="8"/>
      <c r="T30" s="8"/>
      <c r="U30" s="8"/>
      <c r="V30" s="8"/>
      <c r="W30" s="8"/>
      <c r="X30" s="8"/>
      <c r="Y30" s="8"/>
    </row>
    <row r="31" spans="1:25" x14ac:dyDescent="0.25">
      <c r="A31" s="14" t="s">
        <v>63</v>
      </c>
      <c r="B31" s="18" t="str">
        <f>IF(COUNTIF(A31,"*A*"),CONCATENATE("A",D31),CONCATENATE("D",D31))</f>
        <v>AJXWM</v>
      </c>
      <c r="C31" s="10" t="str">
        <f>IF(LEN(A31)=10,RIGHT(A31,6),"Code UO incorrect")</f>
        <v>930406</v>
      </c>
      <c r="D31" s="10" t="str">
        <f t="shared" si="1"/>
        <v>JXWM</v>
      </c>
      <c r="E31" s="10" t="str">
        <f t="shared" si="0"/>
        <v>ok pour transcodification</v>
      </c>
      <c r="F31" s="15" t="str">
        <f>VLOOKUP(INT((C31/36^3)),Référentiel!$A:$B,2,FALSE)</f>
        <v>J</v>
      </c>
      <c r="G31" s="10" t="str">
        <f>VLOOKUP(INT((C31-INT((C31/36^3))*36^3)/36^2),Référentiel!$A:$B,2,FALSE)</f>
        <v>X</v>
      </c>
      <c r="H31" s="10" t="str">
        <f>VLOOKUP(INT((C31-INT((C31/36^3))*36^3-INT((C31-INT((C31/36^3))*36^3)/36^2)*36^2)/36),Référentiel!$A:$B,2,FALSE)</f>
        <v>W</v>
      </c>
      <c r="I31" s="10" t="str">
        <f>VLOOKUP(C31-INT((C31/36^3))*36^3-INT((C31-INT((C31/36^3))*36^3)/36^2)*36^2-INT((C31-INT((C31/36^3))*36^3-INT((C31-INT((C31/36^3))*36^3)/36^2)*36^2)/36)*36,Référentiel!$A:$B,2,FALSE)</f>
        <v>M</v>
      </c>
      <c r="R31" s="8"/>
      <c r="S31" s="8"/>
      <c r="T31" s="8"/>
      <c r="U31" s="8"/>
      <c r="V31" s="8"/>
      <c r="W31" s="8"/>
      <c r="X31" s="8"/>
      <c r="Y31" s="8"/>
    </row>
    <row r="32" spans="1:25" x14ac:dyDescent="0.25">
      <c r="A32" s="14" t="s">
        <v>64</v>
      </c>
      <c r="B32" s="18" t="str">
        <f>IF(COUNTIF(A32,"*A*"),CONCATENATE("A",D32),CONCATENATE("D",D32))</f>
        <v>AJXWN</v>
      </c>
      <c r="C32" s="10" t="str">
        <f>IF(LEN(A32)=10,RIGHT(A32,6),"Code UO incorrect")</f>
        <v>930407</v>
      </c>
      <c r="D32" s="10" t="str">
        <f t="shared" si="1"/>
        <v>JXWN</v>
      </c>
      <c r="E32" s="10" t="str">
        <f t="shared" si="0"/>
        <v>ok pour transcodification</v>
      </c>
      <c r="F32" s="15" t="str">
        <f>VLOOKUP(INT((C32/36^3)),Référentiel!$A:$B,2,FALSE)</f>
        <v>J</v>
      </c>
      <c r="G32" s="10" t="str">
        <f>VLOOKUP(INT((C32-INT((C32/36^3))*36^3)/36^2),Référentiel!$A:$B,2,FALSE)</f>
        <v>X</v>
      </c>
      <c r="H32" s="10" t="str">
        <f>VLOOKUP(INT((C32-INT((C32/36^3))*36^3-INT((C32-INT((C32/36^3))*36^3)/36^2)*36^2)/36),Référentiel!$A:$B,2,FALSE)</f>
        <v>W</v>
      </c>
      <c r="I32" s="10" t="str">
        <f>VLOOKUP(C32-INT((C32/36^3))*36^3-INT((C32-INT((C32/36^3))*36^3)/36^2)*36^2-INT((C32-INT((C32/36^3))*36^3-INT((C32-INT((C32/36^3))*36^3)/36^2)*36^2)/36)*36,Référentiel!$A:$B,2,FALSE)</f>
        <v>N</v>
      </c>
      <c r="R32" s="8"/>
      <c r="S32" s="8"/>
      <c r="T32" s="8"/>
      <c r="U32" s="8"/>
      <c r="V32" s="8"/>
      <c r="W32" s="8"/>
      <c r="X32" s="8"/>
      <c r="Y32" s="8"/>
    </row>
    <row r="33" spans="1:25" x14ac:dyDescent="0.25">
      <c r="A33" s="14" t="s">
        <v>65</v>
      </c>
      <c r="B33" s="18" t="str">
        <f>IF(COUNTIF(A33,"*A*"),CONCATENATE("A",D33),CONCATENATE("D",D33))</f>
        <v>AJXWO</v>
      </c>
      <c r="C33" s="10" t="str">
        <f>IF(LEN(A33)=10,RIGHT(A33,6),"Code UO incorrect")</f>
        <v>930408</v>
      </c>
      <c r="D33" s="10" t="str">
        <f t="shared" si="1"/>
        <v>JXWO</v>
      </c>
      <c r="E33" s="10" t="str">
        <f t="shared" si="0"/>
        <v>ok pour transcodification</v>
      </c>
      <c r="F33" s="15" t="str">
        <f>VLOOKUP(INT((C33/36^3)),Référentiel!$A:$B,2,FALSE)</f>
        <v>J</v>
      </c>
      <c r="G33" s="10" t="str">
        <f>VLOOKUP(INT((C33-INT((C33/36^3))*36^3)/36^2),Référentiel!$A:$B,2,FALSE)</f>
        <v>X</v>
      </c>
      <c r="H33" s="10" t="str">
        <f>VLOOKUP(INT((C33-INT((C33/36^3))*36^3-INT((C33-INT((C33/36^3))*36^3)/36^2)*36^2)/36),Référentiel!$A:$B,2,FALSE)</f>
        <v>W</v>
      </c>
      <c r="I33" s="10" t="str">
        <f>VLOOKUP(C33-INT((C33/36^3))*36^3-INT((C33-INT((C33/36^3))*36^3)/36^2)*36^2-INT((C33-INT((C33/36^3))*36^3-INT((C33-INT((C33/36^3))*36^3)/36^2)*36^2)/36)*36,Référentiel!$A:$B,2,FALSE)</f>
        <v>O</v>
      </c>
      <c r="R33" s="8"/>
      <c r="S33" s="8"/>
      <c r="T33" s="8"/>
      <c r="U33" s="8"/>
      <c r="V33" s="8"/>
      <c r="W33" s="8"/>
      <c r="X33" s="8"/>
      <c r="Y33" s="8"/>
    </row>
    <row r="34" spans="1:25" x14ac:dyDescent="0.25">
      <c r="A34" s="14" t="s">
        <v>66</v>
      </c>
      <c r="B34" s="18" t="str">
        <f>IF(COUNTIF(A34,"*A*"),CONCATENATE("A",D34),CONCATENATE("D",D34))</f>
        <v>AJXZ8</v>
      </c>
      <c r="C34" s="10" t="str">
        <f>IF(LEN(A34)=10,RIGHT(A34,6),"Code UO incorrect")</f>
        <v>930500</v>
      </c>
      <c r="D34" s="10" t="str">
        <f t="shared" si="1"/>
        <v>JXZ8</v>
      </c>
      <c r="E34" s="10" t="str">
        <f t="shared" si="0"/>
        <v>ok pour transcodification</v>
      </c>
      <c r="F34" s="15" t="str">
        <f>VLOOKUP(INT((C34/36^3)),Référentiel!$A:$B,2,FALSE)</f>
        <v>J</v>
      </c>
      <c r="G34" s="10" t="str">
        <f>VLOOKUP(INT((C34-INT((C34/36^3))*36^3)/36^2),Référentiel!$A:$B,2,FALSE)</f>
        <v>X</v>
      </c>
      <c r="H34" s="10" t="str">
        <f>VLOOKUP(INT((C34-INT((C34/36^3))*36^3-INT((C34-INT((C34/36^3))*36^3)/36^2)*36^2)/36),Référentiel!$A:$B,2,FALSE)</f>
        <v>Z</v>
      </c>
      <c r="I34" s="10" t="str">
        <f>VLOOKUP(C34-INT((C34/36^3))*36^3-INT((C34-INT((C34/36^3))*36^3)/36^2)*36^2-INT((C34-INT((C34/36^3))*36^3-INT((C34-INT((C34/36^3))*36^3)/36^2)*36^2)/36)*36,Référentiel!$A:$B,2,FALSE)</f>
        <v>8</v>
      </c>
      <c r="R34" s="8"/>
      <c r="S34" s="8"/>
      <c r="T34" s="8"/>
      <c r="U34" s="8"/>
      <c r="V34" s="8"/>
      <c r="W34" s="8"/>
      <c r="X34" s="8"/>
      <c r="Y34" s="8"/>
    </row>
    <row r="35" spans="1:25" x14ac:dyDescent="0.25">
      <c r="A35" s="14" t="s">
        <v>67</v>
      </c>
      <c r="B35" s="18" t="str">
        <f>IF(COUNTIF(A35,"*A*"),CONCATENATE("A",D35),CONCATENATE("D",D35))</f>
        <v>AJXZI</v>
      </c>
      <c r="C35" s="10" t="str">
        <f>IF(LEN(A35)=10,RIGHT(A35,6),"Code UO incorrect")</f>
        <v>930510</v>
      </c>
      <c r="D35" s="10" t="str">
        <f t="shared" si="1"/>
        <v>JXZI</v>
      </c>
      <c r="E35" s="10" t="str">
        <f t="shared" si="0"/>
        <v>ok pour transcodification</v>
      </c>
      <c r="F35" s="15" t="str">
        <f>VLOOKUP(INT((C35/36^3)),Référentiel!$A:$B,2,FALSE)</f>
        <v>J</v>
      </c>
      <c r="G35" s="10" t="str">
        <f>VLOOKUP(INT((C35-INT((C35/36^3))*36^3)/36^2),Référentiel!$A:$B,2,FALSE)</f>
        <v>X</v>
      </c>
      <c r="H35" s="10" t="str">
        <f>VLOOKUP(INT((C35-INT((C35/36^3))*36^3-INT((C35-INT((C35/36^3))*36^3)/36^2)*36^2)/36),Référentiel!$A:$B,2,FALSE)</f>
        <v>Z</v>
      </c>
      <c r="I35" s="10" t="str">
        <f>VLOOKUP(C35-INT((C35/36^3))*36^3-INT((C35-INT((C35/36^3))*36^3)/36^2)*36^2-INT((C35-INT((C35/36^3))*36^3-INT((C35-INT((C35/36^3))*36^3)/36^2)*36^2)/36)*36,Référentiel!$A:$B,2,FALSE)</f>
        <v>I</v>
      </c>
      <c r="R35" s="8"/>
      <c r="S35" s="8"/>
      <c r="T35" s="8"/>
      <c r="U35" s="8"/>
      <c r="V35" s="8"/>
      <c r="W35" s="8"/>
      <c r="X35" s="8"/>
      <c r="Y35" s="8"/>
    </row>
    <row r="36" spans="1:25" x14ac:dyDescent="0.25">
      <c r="A36" s="14" t="s">
        <v>68</v>
      </c>
      <c r="B36" s="18" t="str">
        <f>IF(COUNTIF(A36,"*A*"),CONCATENATE("A",D36),CONCATENATE("D",D36))</f>
        <v>AJXZS</v>
      </c>
      <c r="C36" s="10" t="str">
        <f>IF(LEN(A36)=10,RIGHT(A36,6),"Code UO incorrect")</f>
        <v>930520</v>
      </c>
      <c r="D36" s="10" t="str">
        <f t="shared" si="1"/>
        <v>JXZS</v>
      </c>
      <c r="E36" s="10" t="str">
        <f t="shared" si="0"/>
        <v>ok pour transcodification</v>
      </c>
      <c r="F36" s="15" t="str">
        <f>VLOOKUP(INT((C36/36^3)),Référentiel!$A:$B,2,FALSE)</f>
        <v>J</v>
      </c>
      <c r="G36" s="10" t="str">
        <f>VLOOKUP(INT((C36-INT((C36/36^3))*36^3)/36^2),Référentiel!$A:$B,2,FALSE)</f>
        <v>X</v>
      </c>
      <c r="H36" s="10" t="str">
        <f>VLOOKUP(INT((C36-INT((C36/36^3))*36^3-INT((C36-INT((C36/36^3))*36^3)/36^2)*36^2)/36),Référentiel!$A:$B,2,FALSE)</f>
        <v>Z</v>
      </c>
      <c r="I36" s="10" t="str">
        <f>VLOOKUP(C36-INT((C36/36^3))*36^3-INT((C36-INT((C36/36^3))*36^3)/36^2)*36^2-INT((C36-INT((C36/36^3))*36^3-INT((C36-INT((C36/36^3))*36^3)/36^2)*36^2)/36)*36,Référentiel!$A:$B,2,FALSE)</f>
        <v>S</v>
      </c>
      <c r="R36" s="8"/>
      <c r="S36" s="8"/>
      <c r="T36" s="8"/>
      <c r="U36" s="8"/>
      <c r="V36" s="8"/>
      <c r="W36" s="8"/>
      <c r="X36" s="8"/>
      <c r="Y36" s="8"/>
    </row>
    <row r="37" spans="1:25" x14ac:dyDescent="0.25">
      <c r="A37" s="14" t="s">
        <v>69</v>
      </c>
      <c r="B37" s="18" t="str">
        <f>IF(COUNTIF(A37,"*A*"),CONCATENATE("A",D37),CONCATENATE("D",D37))</f>
        <v>AJY20</v>
      </c>
      <c r="C37" s="10" t="str">
        <f>IF(LEN(A37)=10,RIGHT(A37,6),"Code UO incorrect")</f>
        <v>930600</v>
      </c>
      <c r="D37" s="10" t="str">
        <f t="shared" si="1"/>
        <v>JY20</v>
      </c>
      <c r="E37" s="10" t="str">
        <f t="shared" si="0"/>
        <v>ok pour transcodification</v>
      </c>
      <c r="F37" s="15" t="str">
        <f>VLOOKUP(INT((C37/36^3)),Référentiel!$A:$B,2,FALSE)</f>
        <v>J</v>
      </c>
      <c r="G37" s="10" t="str">
        <f>VLOOKUP(INT((C37-INT((C37/36^3))*36^3)/36^2),Référentiel!$A:$B,2,FALSE)</f>
        <v>Y</v>
      </c>
      <c r="H37" s="10" t="str">
        <f>VLOOKUP(INT((C37-INT((C37/36^3))*36^3-INT((C37-INT((C37/36^3))*36^3)/36^2)*36^2)/36),Référentiel!$A:$B,2,FALSE)</f>
        <v>2</v>
      </c>
      <c r="I37" s="10" t="str">
        <f>VLOOKUP(C37-INT((C37/36^3))*36^3-INT((C37-INT((C37/36^3))*36^3)/36^2)*36^2-INT((C37-INT((C37/36^3))*36^3-INT((C37-INT((C37/36^3))*36^3)/36^2)*36^2)/36)*36,Référentiel!$A:$B,2,FALSE)</f>
        <v>0</v>
      </c>
      <c r="R37" s="8"/>
      <c r="S37" s="8"/>
      <c r="T37" s="8"/>
      <c r="U37" s="8"/>
      <c r="V37" s="8"/>
      <c r="W37" s="8"/>
      <c r="X37" s="8"/>
      <c r="Y37" s="8"/>
    </row>
    <row r="38" spans="1:25" x14ac:dyDescent="0.25">
      <c r="A38" s="14" t="s">
        <v>70</v>
      </c>
      <c r="B38" s="18" t="str">
        <f>IF(COUNTIF(A38,"*A*"),CONCATENATE("A",D38),CONCATENATE("D",D38))</f>
        <v>AJY2A</v>
      </c>
      <c r="C38" s="10" t="str">
        <f>IF(LEN(A38)=10,RIGHT(A38,6),"Code UO incorrect")</f>
        <v>930610</v>
      </c>
      <c r="D38" s="10" t="str">
        <f t="shared" si="1"/>
        <v>JY2A</v>
      </c>
      <c r="E38" s="10" t="str">
        <f t="shared" si="0"/>
        <v>ok pour transcodification</v>
      </c>
      <c r="F38" s="15" t="str">
        <f>VLOOKUP(INT((C38/36^3)),Référentiel!$A:$B,2,FALSE)</f>
        <v>J</v>
      </c>
      <c r="G38" s="10" t="str">
        <f>VLOOKUP(INT((C38-INT((C38/36^3))*36^3)/36^2),Référentiel!$A:$B,2,FALSE)</f>
        <v>Y</v>
      </c>
      <c r="H38" s="10" t="str">
        <f>VLOOKUP(INT((C38-INT((C38/36^3))*36^3-INT((C38-INT((C38/36^3))*36^3)/36^2)*36^2)/36),Référentiel!$A:$B,2,FALSE)</f>
        <v>2</v>
      </c>
      <c r="I38" s="10" t="str">
        <f>VLOOKUP(C38-INT((C38/36^3))*36^3-INT((C38-INT((C38/36^3))*36^3)/36^2)*36^2-INT((C38-INT((C38/36^3))*36^3-INT((C38-INT((C38/36^3))*36^3)/36^2)*36^2)/36)*36,Référentiel!$A:$B,2,FALSE)</f>
        <v>A</v>
      </c>
      <c r="R38" s="8"/>
      <c r="S38" s="8"/>
      <c r="T38" s="8"/>
      <c r="U38" s="8"/>
      <c r="V38" s="8"/>
      <c r="W38" s="8"/>
      <c r="X38" s="8"/>
      <c r="Y38" s="8"/>
    </row>
    <row r="39" spans="1:25" x14ac:dyDescent="0.25">
      <c r="A39" s="14" t="s">
        <v>71</v>
      </c>
      <c r="B39" s="18" t="str">
        <f>IF(COUNTIF(A39,"*A*"),CONCATENATE("A",D39),CONCATENATE("D",D39))</f>
        <v>AJY2B</v>
      </c>
      <c r="C39" s="10" t="str">
        <f>IF(LEN(A39)=10,RIGHT(A39,6),"Code UO incorrect")</f>
        <v>930611</v>
      </c>
      <c r="D39" s="10" t="str">
        <f t="shared" si="1"/>
        <v>JY2B</v>
      </c>
      <c r="E39" s="10" t="str">
        <f t="shared" si="0"/>
        <v>ok pour transcodification</v>
      </c>
      <c r="F39" s="15" t="str">
        <f>VLOOKUP(INT((C39/36^3)),Référentiel!$A:$B,2,FALSE)</f>
        <v>J</v>
      </c>
      <c r="G39" s="10" t="str">
        <f>VLOOKUP(INT((C39-INT((C39/36^3))*36^3)/36^2),Référentiel!$A:$B,2,FALSE)</f>
        <v>Y</v>
      </c>
      <c r="H39" s="10" t="str">
        <f>VLOOKUP(INT((C39-INT((C39/36^3))*36^3-INT((C39-INT((C39/36^3))*36^3)/36^2)*36^2)/36),Référentiel!$A:$B,2,FALSE)</f>
        <v>2</v>
      </c>
      <c r="I39" s="10" t="str">
        <f>VLOOKUP(C39-INT((C39/36^3))*36^3-INT((C39-INT((C39/36^3))*36^3)/36^2)*36^2-INT((C39-INT((C39/36^3))*36^3-INT((C39-INT((C39/36^3))*36^3)/36^2)*36^2)/36)*36,Référentiel!$A:$B,2,FALSE)</f>
        <v>B</v>
      </c>
      <c r="R39" s="8"/>
      <c r="S39" s="8"/>
      <c r="T39" s="8"/>
      <c r="U39" s="8"/>
      <c r="V39" s="8"/>
      <c r="W39" s="8"/>
      <c r="X39" s="8"/>
      <c r="Y39" s="8"/>
    </row>
    <row r="40" spans="1:25" x14ac:dyDescent="0.25">
      <c r="A40" s="14" t="s">
        <v>72</v>
      </c>
      <c r="B40" s="18" t="str">
        <f>IF(COUNTIF(A40,"*A*"),CONCATENATE("A",D40),CONCATENATE("D",D40))</f>
        <v>AJY2C</v>
      </c>
      <c r="C40" s="10" t="str">
        <f>IF(LEN(A40)=10,RIGHT(A40,6),"Code UO incorrect")</f>
        <v>930612</v>
      </c>
      <c r="D40" s="10" t="str">
        <f t="shared" si="1"/>
        <v>JY2C</v>
      </c>
      <c r="E40" s="10" t="str">
        <f t="shared" si="0"/>
        <v>ok pour transcodification</v>
      </c>
      <c r="F40" s="15" t="str">
        <f>VLOOKUP(INT((C40/36^3)),Référentiel!$A:$B,2,FALSE)</f>
        <v>J</v>
      </c>
      <c r="G40" s="10" t="str">
        <f>VLOOKUP(INT((C40-INT((C40/36^3))*36^3)/36^2),Référentiel!$A:$B,2,FALSE)</f>
        <v>Y</v>
      </c>
      <c r="H40" s="10" t="str">
        <f>VLOOKUP(INT((C40-INT((C40/36^3))*36^3-INT((C40-INT((C40/36^3))*36^3)/36^2)*36^2)/36),Référentiel!$A:$B,2,FALSE)</f>
        <v>2</v>
      </c>
      <c r="I40" s="10" t="str">
        <f>VLOOKUP(C40-INT((C40/36^3))*36^3-INT((C40-INT((C40/36^3))*36^3)/36^2)*36^2-INT((C40-INT((C40/36^3))*36^3-INT((C40-INT((C40/36^3))*36^3)/36^2)*36^2)/36)*36,Référentiel!$A:$B,2,FALSE)</f>
        <v>C</v>
      </c>
      <c r="R40" s="8"/>
      <c r="S40" s="8"/>
      <c r="T40" s="8"/>
      <c r="U40" s="8"/>
      <c r="V40" s="8"/>
      <c r="W40" s="8"/>
      <c r="X40" s="8"/>
      <c r="Y40" s="8"/>
    </row>
    <row r="41" spans="1:25" x14ac:dyDescent="0.25">
      <c r="A41" s="14" t="s">
        <v>73</v>
      </c>
      <c r="B41" s="18" t="str">
        <f>IF(COUNTIF(A41,"*A*"),CONCATENATE("A",D41),CONCATENATE("D",D41))</f>
        <v>AJY2D</v>
      </c>
      <c r="C41" s="10" t="str">
        <f>IF(LEN(A41)=10,RIGHT(A41,6),"Code UO incorrect")</f>
        <v>930613</v>
      </c>
      <c r="D41" s="10" t="str">
        <f t="shared" si="1"/>
        <v>JY2D</v>
      </c>
      <c r="E41" s="10" t="str">
        <f t="shared" si="0"/>
        <v>ok pour transcodification</v>
      </c>
      <c r="F41" s="15" t="str">
        <f>VLOOKUP(INT((C41/36^3)),Référentiel!$A:$B,2,FALSE)</f>
        <v>J</v>
      </c>
      <c r="G41" s="10" t="str">
        <f>VLOOKUP(INT((C41-INT((C41/36^3))*36^3)/36^2),Référentiel!$A:$B,2,FALSE)</f>
        <v>Y</v>
      </c>
      <c r="H41" s="10" t="str">
        <f>VLOOKUP(INT((C41-INT((C41/36^3))*36^3-INT((C41-INT((C41/36^3))*36^3)/36^2)*36^2)/36),Référentiel!$A:$B,2,FALSE)</f>
        <v>2</v>
      </c>
      <c r="I41" s="10" t="str">
        <f>VLOOKUP(C41-INT((C41/36^3))*36^3-INT((C41-INT((C41/36^3))*36^3)/36^2)*36^2-INT((C41-INT((C41/36^3))*36^3-INT((C41-INT((C41/36^3))*36^3)/36^2)*36^2)/36)*36,Référentiel!$A:$B,2,FALSE)</f>
        <v>D</v>
      </c>
      <c r="R41" s="8"/>
      <c r="S41" s="8"/>
      <c r="T41" s="8"/>
      <c r="U41" s="8"/>
      <c r="V41" s="8"/>
      <c r="W41" s="8"/>
      <c r="X41" s="8"/>
      <c r="Y41" s="8"/>
    </row>
    <row r="42" spans="1:25" x14ac:dyDescent="0.25">
      <c r="A42" s="14" t="s">
        <v>74</v>
      </c>
      <c r="B42" s="18" t="str">
        <f>IF(COUNTIF(A42,"*A*"),CONCATENATE("A",D42),CONCATENATE("D",D42))</f>
        <v>AJY2K</v>
      </c>
      <c r="C42" s="10" t="str">
        <f>IF(LEN(A42)=10,RIGHT(A42,6),"Code UO incorrect")</f>
        <v>930620</v>
      </c>
      <c r="D42" s="10" t="str">
        <f t="shared" si="1"/>
        <v>JY2K</v>
      </c>
      <c r="E42" s="10" t="str">
        <f t="shared" si="0"/>
        <v>ok pour transcodification</v>
      </c>
      <c r="F42" s="15" t="str">
        <f>VLOOKUP(INT((C42/36^3)),Référentiel!$A:$B,2,FALSE)</f>
        <v>J</v>
      </c>
      <c r="G42" s="10" t="str">
        <f>VLOOKUP(INT((C42-INT((C42/36^3))*36^3)/36^2),Référentiel!$A:$B,2,FALSE)</f>
        <v>Y</v>
      </c>
      <c r="H42" s="10" t="str">
        <f>VLOOKUP(INT((C42-INT((C42/36^3))*36^3-INT((C42-INT((C42/36^3))*36^3)/36^2)*36^2)/36),Référentiel!$A:$B,2,FALSE)</f>
        <v>2</v>
      </c>
      <c r="I42" s="10" t="str">
        <f>VLOOKUP(C42-INT((C42/36^3))*36^3-INT((C42-INT((C42/36^3))*36^3)/36^2)*36^2-INT((C42-INT((C42/36^3))*36^3-INT((C42-INT((C42/36^3))*36^3)/36^2)*36^2)/36)*36,Référentiel!$A:$B,2,FALSE)</f>
        <v>K</v>
      </c>
      <c r="R42" s="8"/>
      <c r="S42" s="8"/>
      <c r="T42" s="8"/>
      <c r="U42" s="8"/>
      <c r="V42" s="8"/>
      <c r="W42" s="8"/>
      <c r="X42" s="8"/>
      <c r="Y42" s="8"/>
    </row>
    <row r="43" spans="1:25" x14ac:dyDescent="0.25">
      <c r="A43" s="14" t="s">
        <v>75</v>
      </c>
      <c r="B43" s="18" t="str">
        <f>IF(COUNTIF(A43,"*A*"),CONCATENATE("A",D43),CONCATENATE("D",D43))</f>
        <v>AJY2L</v>
      </c>
      <c r="C43" s="10" t="str">
        <f>IF(LEN(A43)=10,RIGHT(A43,6),"Code UO incorrect")</f>
        <v>930621</v>
      </c>
      <c r="D43" s="10" t="str">
        <f t="shared" si="1"/>
        <v>JY2L</v>
      </c>
      <c r="E43" s="10" t="str">
        <f t="shared" si="0"/>
        <v>ok pour transcodification</v>
      </c>
      <c r="F43" s="15" t="str">
        <f>VLOOKUP(INT((C43/36^3)),Référentiel!$A:$B,2,FALSE)</f>
        <v>J</v>
      </c>
      <c r="G43" s="10" t="str">
        <f>VLOOKUP(INT((C43-INT((C43/36^3))*36^3)/36^2),Référentiel!$A:$B,2,FALSE)</f>
        <v>Y</v>
      </c>
      <c r="H43" s="10" t="str">
        <f>VLOOKUP(INT((C43-INT((C43/36^3))*36^3-INT((C43-INT((C43/36^3))*36^3)/36^2)*36^2)/36),Référentiel!$A:$B,2,FALSE)</f>
        <v>2</v>
      </c>
      <c r="I43" s="10" t="str">
        <f>VLOOKUP(C43-INT((C43/36^3))*36^3-INT((C43-INT((C43/36^3))*36^3)/36^2)*36^2-INT((C43-INT((C43/36^3))*36^3-INT((C43-INT((C43/36^3))*36^3)/36^2)*36^2)/36)*36,Référentiel!$A:$B,2,FALSE)</f>
        <v>L</v>
      </c>
      <c r="R43" s="8"/>
      <c r="S43" s="8"/>
      <c r="T43" s="8"/>
      <c r="U43" s="8"/>
      <c r="V43" s="8"/>
      <c r="W43" s="8"/>
      <c r="X43" s="8"/>
      <c r="Y43" s="8"/>
    </row>
    <row r="44" spans="1:25" x14ac:dyDescent="0.25">
      <c r="A44" s="14" t="s">
        <v>76</v>
      </c>
      <c r="B44" s="18" t="str">
        <f>IF(COUNTIF(A44,"*A*"),CONCATENATE("A",D44),CONCATENATE("D",D44))</f>
        <v>AJY2M</v>
      </c>
      <c r="C44" s="10" t="str">
        <f>IF(LEN(A44)=10,RIGHT(A44,6),"Code UO incorrect")</f>
        <v>930622</v>
      </c>
      <c r="D44" s="10" t="str">
        <f t="shared" si="1"/>
        <v>JY2M</v>
      </c>
      <c r="E44" s="10" t="str">
        <f t="shared" si="0"/>
        <v>ok pour transcodification</v>
      </c>
      <c r="F44" s="15" t="str">
        <f>VLOOKUP(INT((C44/36^3)),Référentiel!$A:$B,2,FALSE)</f>
        <v>J</v>
      </c>
      <c r="G44" s="10" t="str">
        <f>VLOOKUP(INT((C44-INT((C44/36^3))*36^3)/36^2),Référentiel!$A:$B,2,FALSE)</f>
        <v>Y</v>
      </c>
      <c r="H44" s="10" t="str">
        <f>VLOOKUP(INT((C44-INT((C44/36^3))*36^3-INT((C44-INT((C44/36^3))*36^3)/36^2)*36^2)/36),Référentiel!$A:$B,2,FALSE)</f>
        <v>2</v>
      </c>
      <c r="I44" s="10" t="str">
        <f>VLOOKUP(C44-INT((C44/36^3))*36^3-INT((C44-INT((C44/36^3))*36^3)/36^2)*36^2-INT((C44-INT((C44/36^3))*36^3-INT((C44-INT((C44/36^3))*36^3)/36^2)*36^2)/36)*36,Référentiel!$A:$B,2,FALSE)</f>
        <v>M</v>
      </c>
      <c r="R44" s="8"/>
      <c r="S44" s="8"/>
      <c r="T44" s="8"/>
      <c r="U44" s="8"/>
      <c r="V44" s="8"/>
      <c r="W44" s="8"/>
      <c r="X44" s="8"/>
      <c r="Y44" s="8"/>
    </row>
    <row r="45" spans="1:25" x14ac:dyDescent="0.25">
      <c r="A45" s="14" t="s">
        <v>77</v>
      </c>
      <c r="B45" s="18" t="str">
        <f>IF(COUNTIF(A45,"*A*"),CONCATENATE("A",D45),CONCATENATE("D",D45))</f>
        <v>AJY2N</v>
      </c>
      <c r="C45" s="10" t="str">
        <f>IF(LEN(A45)=10,RIGHT(A45,6),"Code UO incorrect")</f>
        <v>930623</v>
      </c>
      <c r="D45" s="10" t="str">
        <f t="shared" si="1"/>
        <v>JY2N</v>
      </c>
      <c r="E45" s="10" t="str">
        <f t="shared" si="0"/>
        <v>ok pour transcodification</v>
      </c>
      <c r="F45" s="15" t="str">
        <f>VLOOKUP(INT((C45/36^3)),Référentiel!$A:$B,2,FALSE)</f>
        <v>J</v>
      </c>
      <c r="G45" s="10" t="str">
        <f>VLOOKUP(INT((C45-INT((C45/36^3))*36^3)/36^2),Référentiel!$A:$B,2,FALSE)</f>
        <v>Y</v>
      </c>
      <c r="H45" s="10" t="str">
        <f>VLOOKUP(INT((C45-INT((C45/36^3))*36^3-INT((C45-INT((C45/36^3))*36^3)/36^2)*36^2)/36),Référentiel!$A:$B,2,FALSE)</f>
        <v>2</v>
      </c>
      <c r="I45" s="10" t="str">
        <f>VLOOKUP(C45-INT((C45/36^3))*36^3-INT((C45-INT((C45/36^3))*36^3)/36^2)*36^2-INT((C45-INT((C45/36^3))*36^3-INT((C45-INT((C45/36^3))*36^3)/36^2)*36^2)/36)*36,Référentiel!$A:$B,2,FALSE)</f>
        <v>N</v>
      </c>
      <c r="R45" s="8"/>
      <c r="S45" s="8"/>
      <c r="T45" s="8"/>
      <c r="U45" s="8"/>
      <c r="V45" s="8"/>
      <c r="W45" s="8"/>
      <c r="X45" s="8"/>
      <c r="Y45" s="8"/>
    </row>
    <row r="46" spans="1:25" x14ac:dyDescent="0.25">
      <c r="A46" s="14" t="s">
        <v>78</v>
      </c>
      <c r="B46" s="18" t="str">
        <f>IF(COUNTIF(A46,"*A*"),CONCATENATE("A",D46),CONCATENATE("D",D46))</f>
        <v>AJY2O</v>
      </c>
      <c r="C46" s="10" t="str">
        <f>IF(LEN(A46)=10,RIGHT(A46,6),"Code UO incorrect")</f>
        <v>930624</v>
      </c>
      <c r="D46" s="10" t="str">
        <f t="shared" si="1"/>
        <v>JY2O</v>
      </c>
      <c r="E46" s="10" t="str">
        <f t="shared" si="0"/>
        <v>ok pour transcodification</v>
      </c>
      <c r="F46" s="15" t="str">
        <f>VLOOKUP(INT((C46/36^3)),Référentiel!$A:$B,2,FALSE)</f>
        <v>J</v>
      </c>
      <c r="G46" s="10" t="str">
        <f>VLOOKUP(INT((C46-INT((C46/36^3))*36^3)/36^2),Référentiel!$A:$B,2,FALSE)</f>
        <v>Y</v>
      </c>
      <c r="H46" s="10" t="str">
        <f>VLOOKUP(INT((C46-INT((C46/36^3))*36^3-INT((C46-INT((C46/36^3))*36^3)/36^2)*36^2)/36),Référentiel!$A:$B,2,FALSE)</f>
        <v>2</v>
      </c>
      <c r="I46" s="10" t="str">
        <f>VLOOKUP(C46-INT((C46/36^3))*36^3-INT((C46-INT((C46/36^3))*36^3)/36^2)*36^2-INT((C46-INT((C46/36^3))*36^3-INT((C46-INT((C46/36^3))*36^3)/36^2)*36^2)/36)*36,Référentiel!$A:$B,2,FALSE)</f>
        <v>O</v>
      </c>
      <c r="R46" s="8"/>
      <c r="S46" s="8"/>
      <c r="T46" s="8"/>
      <c r="U46" s="8"/>
      <c r="V46" s="8"/>
      <c r="W46" s="8"/>
      <c r="X46" s="8"/>
      <c r="Y46" s="8"/>
    </row>
    <row r="47" spans="1:25" x14ac:dyDescent="0.25">
      <c r="A47" s="14" t="s">
        <v>79</v>
      </c>
      <c r="B47" s="18" t="str">
        <f>IF(COUNTIF(A47,"*A*"),CONCATENATE("A",D47),CONCATENATE("D",D47))</f>
        <v>AJY2U</v>
      </c>
      <c r="C47" s="10" t="str">
        <f>IF(LEN(A47)=10,RIGHT(A47,6),"Code UO incorrect")</f>
        <v>930630</v>
      </c>
      <c r="D47" s="10" t="str">
        <f t="shared" si="1"/>
        <v>JY2U</v>
      </c>
      <c r="E47" s="10" t="str">
        <f t="shared" si="0"/>
        <v>ok pour transcodification</v>
      </c>
      <c r="F47" s="15" t="str">
        <f>VLOOKUP(INT((C47/36^3)),Référentiel!$A:$B,2,FALSE)</f>
        <v>J</v>
      </c>
      <c r="G47" s="10" t="str">
        <f>VLOOKUP(INT((C47-INT((C47/36^3))*36^3)/36^2),Référentiel!$A:$B,2,FALSE)</f>
        <v>Y</v>
      </c>
      <c r="H47" s="10" t="str">
        <f>VLOOKUP(INT((C47-INT((C47/36^3))*36^3-INT((C47-INT((C47/36^3))*36^3)/36^2)*36^2)/36),Référentiel!$A:$B,2,FALSE)</f>
        <v>2</v>
      </c>
      <c r="I47" s="10" t="str">
        <f>VLOOKUP(C47-INT((C47/36^3))*36^3-INT((C47-INT((C47/36^3))*36^3)/36^2)*36^2-INT((C47-INT((C47/36^3))*36^3-INT((C47-INT((C47/36^3))*36^3)/36^2)*36^2)/36)*36,Référentiel!$A:$B,2,FALSE)</f>
        <v>U</v>
      </c>
      <c r="R47" s="8"/>
      <c r="S47" s="8"/>
      <c r="T47" s="8"/>
      <c r="U47" s="8"/>
      <c r="V47" s="8"/>
      <c r="W47" s="8"/>
      <c r="X47" s="8"/>
      <c r="Y47" s="8"/>
    </row>
    <row r="48" spans="1:25" x14ac:dyDescent="0.25">
      <c r="A48" s="14" t="s">
        <v>80</v>
      </c>
      <c r="B48" s="18" t="str">
        <f>IF(COUNTIF(A48,"*A*"),CONCATENATE("A",D48),CONCATENATE("D",D48))</f>
        <v>AJY34</v>
      </c>
      <c r="C48" s="10" t="str">
        <f>IF(LEN(A48)=10,RIGHT(A48,6),"Code UO incorrect")</f>
        <v>930640</v>
      </c>
      <c r="D48" s="10" t="str">
        <f t="shared" si="1"/>
        <v>JY34</v>
      </c>
      <c r="E48" s="10" t="str">
        <f t="shared" si="0"/>
        <v>ok pour transcodification</v>
      </c>
      <c r="F48" s="15" t="str">
        <f>VLOOKUP(INT((C48/36^3)),Référentiel!$A:$B,2,FALSE)</f>
        <v>J</v>
      </c>
      <c r="G48" s="10" t="str">
        <f>VLOOKUP(INT((C48-INT((C48/36^3))*36^3)/36^2),Référentiel!$A:$B,2,FALSE)</f>
        <v>Y</v>
      </c>
      <c r="H48" s="10" t="str">
        <f>VLOOKUP(INT((C48-INT((C48/36^3))*36^3-INT((C48-INT((C48/36^3))*36^3)/36^2)*36^2)/36),Référentiel!$A:$B,2,FALSE)</f>
        <v>3</v>
      </c>
      <c r="I48" s="10" t="str">
        <f>VLOOKUP(C48-INT((C48/36^3))*36^3-INT((C48-INT((C48/36^3))*36^3)/36^2)*36^2-INT((C48-INT((C48/36^3))*36^3-INT((C48-INT((C48/36^3))*36^3)/36^2)*36^2)/36)*36,Référentiel!$A:$B,2,FALSE)</f>
        <v>4</v>
      </c>
      <c r="R48" s="8"/>
      <c r="S48" s="8"/>
      <c r="T48" s="8"/>
      <c r="U48" s="8"/>
      <c r="V48" s="8"/>
      <c r="W48" s="8"/>
      <c r="X48" s="8"/>
      <c r="Y48" s="8"/>
    </row>
    <row r="49" spans="1:25" x14ac:dyDescent="0.25">
      <c r="A49" s="14" t="s">
        <v>81</v>
      </c>
      <c r="B49" s="18" t="str">
        <f>IF(COUNTIF(A49,"*A*"),CONCATENATE("A",D49),CONCATENATE("D",D49))</f>
        <v>AJY4S</v>
      </c>
      <c r="C49" s="10" t="str">
        <f>IF(LEN(A49)=10,RIGHT(A49,6),"Code UO incorrect")</f>
        <v>930700</v>
      </c>
      <c r="D49" s="10" t="str">
        <f t="shared" si="1"/>
        <v>JY4S</v>
      </c>
      <c r="E49" s="10" t="str">
        <f t="shared" si="0"/>
        <v>ok pour transcodification</v>
      </c>
      <c r="F49" s="15" t="str">
        <f>VLOOKUP(INT((C49/36^3)),Référentiel!$A:$B,2,FALSE)</f>
        <v>J</v>
      </c>
      <c r="G49" s="10" t="str">
        <f>VLOOKUP(INT((C49-INT((C49/36^3))*36^3)/36^2),Référentiel!$A:$B,2,FALSE)</f>
        <v>Y</v>
      </c>
      <c r="H49" s="10" t="str">
        <f>VLOOKUP(INT((C49-INT((C49/36^3))*36^3-INT((C49-INT((C49/36^3))*36^3)/36^2)*36^2)/36),Référentiel!$A:$B,2,FALSE)</f>
        <v>4</v>
      </c>
      <c r="I49" s="10" t="str">
        <f>VLOOKUP(C49-INT((C49/36^3))*36^3-INT((C49-INT((C49/36^3))*36^3)/36^2)*36^2-INT((C49-INT((C49/36^3))*36^3-INT((C49-INT((C49/36^3))*36^3)/36^2)*36^2)/36)*36,Référentiel!$A:$B,2,FALSE)</f>
        <v>S</v>
      </c>
      <c r="R49" s="8"/>
      <c r="S49" s="8"/>
      <c r="T49" s="8"/>
      <c r="U49" s="8"/>
      <c r="V49" s="8"/>
      <c r="W49" s="8"/>
      <c r="X49" s="8"/>
      <c r="Y49" s="8"/>
    </row>
    <row r="50" spans="1:25" x14ac:dyDescent="0.25">
      <c r="A50" s="14" t="s">
        <v>82</v>
      </c>
      <c r="B50" s="18" t="str">
        <f>IF(COUNTIF(A50,"*A*"),CONCATENATE("A",D50),CONCATENATE("D",D50))</f>
        <v>AJY52</v>
      </c>
      <c r="C50" s="10" t="str">
        <f>IF(LEN(A50)=10,RIGHT(A50,6),"Code UO incorrect")</f>
        <v>930710</v>
      </c>
      <c r="D50" s="10" t="str">
        <f t="shared" si="1"/>
        <v>JY52</v>
      </c>
      <c r="E50" s="10" t="str">
        <f t="shared" si="0"/>
        <v>ok pour transcodification</v>
      </c>
      <c r="F50" s="15" t="str">
        <f>VLOOKUP(INT((C50/36^3)),Référentiel!$A:$B,2,FALSE)</f>
        <v>J</v>
      </c>
      <c r="G50" s="10" t="str">
        <f>VLOOKUP(INT((C50-INT((C50/36^3))*36^3)/36^2),Référentiel!$A:$B,2,FALSE)</f>
        <v>Y</v>
      </c>
      <c r="H50" s="10" t="str">
        <f>VLOOKUP(INT((C50-INT((C50/36^3))*36^3-INT((C50-INT((C50/36^3))*36^3)/36^2)*36^2)/36),Référentiel!$A:$B,2,FALSE)</f>
        <v>5</v>
      </c>
      <c r="I50" s="10" t="str">
        <f>VLOOKUP(C50-INT((C50/36^3))*36^3-INT((C50-INT((C50/36^3))*36^3)/36^2)*36^2-INT((C50-INT((C50/36^3))*36^3-INT((C50-INT((C50/36^3))*36^3)/36^2)*36^2)/36)*36,Référentiel!$A:$B,2,FALSE)</f>
        <v>2</v>
      </c>
      <c r="R50" s="8"/>
      <c r="S50" s="8"/>
      <c r="T50" s="8"/>
      <c r="U50" s="8"/>
      <c r="V50" s="8"/>
      <c r="W50" s="8"/>
      <c r="X50" s="8"/>
      <c r="Y50" s="8"/>
    </row>
    <row r="51" spans="1:25" x14ac:dyDescent="0.25">
      <c r="A51" s="14" t="s">
        <v>83</v>
      </c>
      <c r="B51" s="18" t="str">
        <f>IF(COUNTIF(A51,"*A*"),CONCATENATE("A",D51),CONCATENATE("D",D51))</f>
        <v>AJY5C</v>
      </c>
      <c r="C51" s="10" t="str">
        <f>IF(LEN(A51)=10,RIGHT(A51,6),"Code UO incorrect")</f>
        <v>930720</v>
      </c>
      <c r="D51" s="10" t="str">
        <f t="shared" si="1"/>
        <v>JY5C</v>
      </c>
      <c r="E51" s="10" t="str">
        <f t="shared" si="0"/>
        <v>ok pour transcodification</v>
      </c>
      <c r="F51" s="15" t="str">
        <f>VLOOKUP(INT((C51/36^3)),Référentiel!$A:$B,2,FALSE)</f>
        <v>J</v>
      </c>
      <c r="G51" s="10" t="str">
        <f>VLOOKUP(INT((C51-INT((C51/36^3))*36^3)/36^2),Référentiel!$A:$B,2,FALSE)</f>
        <v>Y</v>
      </c>
      <c r="H51" s="10" t="str">
        <f>VLOOKUP(INT((C51-INT((C51/36^3))*36^3-INT((C51-INT((C51/36^3))*36^3)/36^2)*36^2)/36),Référentiel!$A:$B,2,FALSE)</f>
        <v>5</v>
      </c>
      <c r="I51" s="10" t="str">
        <f>VLOOKUP(C51-INT((C51/36^3))*36^3-INT((C51-INT((C51/36^3))*36^3)/36^2)*36^2-INT((C51-INT((C51/36^3))*36^3-INT((C51-INT((C51/36^3))*36^3)/36^2)*36^2)/36)*36,Référentiel!$A:$B,2,FALSE)</f>
        <v>C</v>
      </c>
      <c r="R51" s="8"/>
      <c r="S51" s="8"/>
      <c r="T51" s="8"/>
      <c r="U51" s="8"/>
      <c r="V51" s="8"/>
      <c r="W51" s="8"/>
      <c r="X51" s="8"/>
      <c r="Y51" s="8"/>
    </row>
    <row r="52" spans="1:25" x14ac:dyDescent="0.25">
      <c r="A52" s="14" t="s">
        <v>84</v>
      </c>
      <c r="B52" s="18" t="str">
        <f>IF(COUNTIF(A52,"*A*"),CONCATENATE("A",D52),CONCATENATE("D",D52))</f>
        <v>AJY5M</v>
      </c>
      <c r="C52" s="10" t="str">
        <f>IF(LEN(A52)=10,RIGHT(A52,6),"Code UO incorrect")</f>
        <v>930730</v>
      </c>
      <c r="D52" s="10" t="str">
        <f t="shared" si="1"/>
        <v>JY5M</v>
      </c>
      <c r="E52" s="10" t="str">
        <f t="shared" si="0"/>
        <v>ok pour transcodification</v>
      </c>
      <c r="F52" s="15" t="str">
        <f>VLOOKUP(INT((C52/36^3)),Référentiel!$A:$B,2,FALSE)</f>
        <v>J</v>
      </c>
      <c r="G52" s="10" t="str">
        <f>VLOOKUP(INT((C52-INT((C52/36^3))*36^3)/36^2),Référentiel!$A:$B,2,FALSE)</f>
        <v>Y</v>
      </c>
      <c r="H52" s="10" t="str">
        <f>VLOOKUP(INT((C52-INT((C52/36^3))*36^3-INT((C52-INT((C52/36^3))*36^3)/36^2)*36^2)/36),Référentiel!$A:$B,2,FALSE)</f>
        <v>5</v>
      </c>
      <c r="I52" s="10" t="str">
        <f>VLOOKUP(C52-INT((C52/36^3))*36^3-INT((C52-INT((C52/36^3))*36^3)/36^2)*36^2-INT((C52-INT((C52/36^3))*36^3-INT((C52-INT((C52/36^3))*36^3)/36^2)*36^2)/36)*36,Référentiel!$A:$B,2,FALSE)</f>
        <v>M</v>
      </c>
      <c r="R52" s="8"/>
      <c r="S52" s="8"/>
      <c r="T52" s="8"/>
      <c r="U52" s="8"/>
      <c r="V52" s="8"/>
      <c r="W52" s="8"/>
      <c r="X52" s="8"/>
      <c r="Y52" s="8"/>
    </row>
    <row r="53" spans="1:25" x14ac:dyDescent="0.25">
      <c r="A53" s="14" t="s">
        <v>85</v>
      </c>
      <c r="B53" s="18" t="str">
        <f>IF(COUNTIF(A53,"*A*"),CONCATENATE("A",D53),CONCATENATE("D",D53))</f>
        <v>AJY6G</v>
      </c>
      <c r="C53" s="10" t="str">
        <f>IF(LEN(A53)=10,RIGHT(A53,6),"Code UO incorrect")</f>
        <v>930760</v>
      </c>
      <c r="D53" s="10" t="str">
        <f t="shared" si="1"/>
        <v>JY6G</v>
      </c>
      <c r="E53" s="10" t="str">
        <f t="shared" si="0"/>
        <v>ok pour transcodification</v>
      </c>
      <c r="F53" s="15" t="str">
        <f>VLOOKUP(INT((C53/36^3)),Référentiel!$A:$B,2,FALSE)</f>
        <v>J</v>
      </c>
      <c r="G53" s="10" t="str">
        <f>VLOOKUP(INT((C53-INT((C53/36^3))*36^3)/36^2),Référentiel!$A:$B,2,FALSE)</f>
        <v>Y</v>
      </c>
      <c r="H53" s="10" t="str">
        <f>VLOOKUP(INT((C53-INT((C53/36^3))*36^3-INT((C53-INT((C53/36^3))*36^3)/36^2)*36^2)/36),Référentiel!$A:$B,2,FALSE)</f>
        <v>6</v>
      </c>
      <c r="I53" s="10" t="str">
        <f>VLOOKUP(C53-INT((C53/36^3))*36^3-INT((C53-INT((C53/36^3))*36^3)/36^2)*36^2-INT((C53-INT((C53/36^3))*36^3-INT((C53-INT((C53/36^3))*36^3)/36^2)*36^2)/36)*36,Référentiel!$A:$B,2,FALSE)</f>
        <v>G</v>
      </c>
      <c r="R53" s="8"/>
      <c r="S53" s="8"/>
      <c r="T53" s="8"/>
      <c r="U53" s="8"/>
      <c r="V53" s="8"/>
      <c r="W53" s="8"/>
      <c r="X53" s="8"/>
      <c r="Y53" s="8"/>
    </row>
    <row r="54" spans="1:25" x14ac:dyDescent="0.25">
      <c r="A54" s="14" t="s">
        <v>86</v>
      </c>
      <c r="B54" s="18" t="str">
        <f>IF(COUNTIF(A54,"*A*"),CONCATENATE("A",D54),CONCATENATE("D",D54))</f>
        <v>AJY5W</v>
      </c>
      <c r="C54" s="10" t="str">
        <f>IF(LEN(A54)=10,RIGHT(A54,6),"Code UO incorrect")</f>
        <v>930740</v>
      </c>
      <c r="D54" s="10" t="str">
        <f t="shared" si="1"/>
        <v>JY5W</v>
      </c>
      <c r="E54" s="10" t="str">
        <f t="shared" si="0"/>
        <v>ok pour transcodification</v>
      </c>
      <c r="F54" s="15" t="str">
        <f>VLOOKUP(INT((C54/36^3)),Référentiel!$A:$B,2,FALSE)</f>
        <v>J</v>
      </c>
      <c r="G54" s="10" t="str">
        <f>VLOOKUP(INT((C54-INT((C54/36^3))*36^3)/36^2),Référentiel!$A:$B,2,FALSE)</f>
        <v>Y</v>
      </c>
      <c r="H54" s="10" t="str">
        <f>VLOOKUP(INT((C54-INT((C54/36^3))*36^3-INT((C54-INT((C54/36^3))*36^3)/36^2)*36^2)/36),Référentiel!$A:$B,2,FALSE)</f>
        <v>5</v>
      </c>
      <c r="I54" s="10" t="str">
        <f>VLOOKUP(C54-INT((C54/36^3))*36^3-INT((C54-INT((C54/36^3))*36^3)/36^2)*36^2-INT((C54-INT((C54/36^3))*36^3-INT((C54-INT((C54/36^3))*36^3)/36^2)*36^2)/36)*36,Référentiel!$A:$B,2,FALSE)</f>
        <v>W</v>
      </c>
      <c r="R54" s="8"/>
      <c r="S54" s="8"/>
      <c r="T54" s="8"/>
      <c r="U54" s="8"/>
      <c r="V54" s="8"/>
      <c r="W54" s="8"/>
      <c r="X54" s="8"/>
      <c r="Y54" s="8"/>
    </row>
    <row r="55" spans="1:25" x14ac:dyDescent="0.25">
      <c r="A55" s="14" t="s">
        <v>87</v>
      </c>
      <c r="B55" s="18" t="str">
        <f>IF(COUNTIF(A55,"*A*"),CONCATENATE("A",D55),CONCATENATE("D",D55))</f>
        <v>AJY66</v>
      </c>
      <c r="C55" s="10" t="str">
        <f>IF(LEN(A55)=10,RIGHT(A55,6),"Code UO incorrect")</f>
        <v>930750</v>
      </c>
      <c r="D55" s="10" t="str">
        <f t="shared" si="1"/>
        <v>JY66</v>
      </c>
      <c r="E55" s="10" t="str">
        <f t="shared" si="0"/>
        <v>ok pour transcodification</v>
      </c>
      <c r="F55" s="15" t="str">
        <f>VLOOKUP(INT((C55/36^3)),Référentiel!$A:$B,2,FALSE)</f>
        <v>J</v>
      </c>
      <c r="G55" s="10" t="str">
        <f>VLOOKUP(INT((C55-INT((C55/36^3))*36^3)/36^2),Référentiel!$A:$B,2,FALSE)</f>
        <v>Y</v>
      </c>
      <c r="H55" s="10" t="str">
        <f>VLOOKUP(INT((C55-INT((C55/36^3))*36^3-INT((C55-INT((C55/36^3))*36^3)/36^2)*36^2)/36),Référentiel!$A:$B,2,FALSE)</f>
        <v>6</v>
      </c>
      <c r="I55" s="10" t="str">
        <f>VLOOKUP(C55-INT((C55/36^3))*36^3-INT((C55-INT((C55/36^3))*36^3)/36^2)*36^2-INT((C55-INT((C55/36^3))*36^3-INT((C55-INT((C55/36^3))*36^3)/36^2)*36^2)/36)*36,Référentiel!$A:$B,2,FALSE)</f>
        <v>6</v>
      </c>
      <c r="R55" s="8"/>
      <c r="S55" s="8"/>
      <c r="T55" s="8"/>
      <c r="U55" s="8"/>
      <c r="V55" s="8"/>
      <c r="W55" s="8"/>
      <c r="X55" s="8"/>
      <c r="Y55" s="8"/>
    </row>
    <row r="56" spans="1:25" x14ac:dyDescent="0.25">
      <c r="A56" s="14" t="s">
        <v>88</v>
      </c>
      <c r="B56" s="18" t="str">
        <f>IF(COUNTIF(A56,"*A*"),CONCATENATE("A",D56),CONCATENATE("D",D56))</f>
        <v>AJY7K</v>
      </c>
      <c r="C56" s="10" t="str">
        <f>IF(LEN(A56)=10,RIGHT(A56,6),"Code UO incorrect")</f>
        <v>930800</v>
      </c>
      <c r="D56" s="10" t="str">
        <f t="shared" si="1"/>
        <v>JY7K</v>
      </c>
      <c r="E56" s="10" t="str">
        <f t="shared" si="0"/>
        <v>ok pour transcodification</v>
      </c>
      <c r="F56" s="15" t="str">
        <f>VLOOKUP(INT((C56/36^3)),Référentiel!$A:$B,2,FALSE)</f>
        <v>J</v>
      </c>
      <c r="G56" s="10" t="str">
        <f>VLOOKUP(INT((C56-INT((C56/36^3))*36^3)/36^2),Référentiel!$A:$B,2,FALSE)</f>
        <v>Y</v>
      </c>
      <c r="H56" s="10" t="str">
        <f>VLOOKUP(INT((C56-INT((C56/36^3))*36^3-INT((C56-INT((C56/36^3))*36^3)/36^2)*36^2)/36),Référentiel!$A:$B,2,FALSE)</f>
        <v>7</v>
      </c>
      <c r="I56" s="10" t="str">
        <f>VLOOKUP(C56-INT((C56/36^3))*36^3-INT((C56-INT((C56/36^3))*36^3)/36^2)*36^2-INT((C56-INT((C56/36^3))*36^3-INT((C56-INT((C56/36^3))*36^3)/36^2)*36^2)/36)*36,Référentiel!$A:$B,2,FALSE)</f>
        <v>K</v>
      </c>
      <c r="R56" s="8"/>
      <c r="S56" s="8"/>
      <c r="T56" s="8"/>
      <c r="U56" s="8"/>
      <c r="V56" s="8"/>
      <c r="W56" s="8"/>
      <c r="X56" s="8"/>
      <c r="Y56" s="8"/>
    </row>
    <row r="57" spans="1:25" x14ac:dyDescent="0.25">
      <c r="A57" s="14" t="s">
        <v>89</v>
      </c>
      <c r="B57" s="18" t="str">
        <f>IF(COUNTIF(A57,"*A*"),CONCATENATE("A",D57),CONCATENATE("D",D57))</f>
        <v>AJY7L</v>
      </c>
      <c r="C57" s="10" t="str">
        <f>IF(LEN(A57)=10,RIGHT(A57,6),"Code UO incorrect")</f>
        <v>930801</v>
      </c>
      <c r="D57" s="10" t="str">
        <f t="shared" si="1"/>
        <v>JY7L</v>
      </c>
      <c r="E57" s="10" t="str">
        <f t="shared" si="0"/>
        <v>ok pour transcodification</v>
      </c>
      <c r="F57" s="15" t="str">
        <f>VLOOKUP(INT((C57/36^3)),Référentiel!$A:$B,2,FALSE)</f>
        <v>J</v>
      </c>
      <c r="G57" s="10" t="str">
        <f>VLOOKUP(INT((C57-INT((C57/36^3))*36^3)/36^2),Référentiel!$A:$B,2,FALSE)</f>
        <v>Y</v>
      </c>
      <c r="H57" s="10" t="str">
        <f>VLOOKUP(INT((C57-INT((C57/36^3))*36^3-INT((C57-INT((C57/36^3))*36^3)/36^2)*36^2)/36),Référentiel!$A:$B,2,FALSE)</f>
        <v>7</v>
      </c>
      <c r="I57" s="10" t="str">
        <f>VLOOKUP(C57-INT((C57/36^3))*36^3-INT((C57-INT((C57/36^3))*36^3)/36^2)*36^2-INT((C57-INT((C57/36^3))*36^3-INT((C57-INT((C57/36^3))*36^3)/36^2)*36^2)/36)*36,Référentiel!$A:$B,2,FALSE)</f>
        <v>L</v>
      </c>
      <c r="R57" s="8"/>
      <c r="S57" s="8"/>
      <c r="T57" s="8"/>
      <c r="U57" s="8"/>
      <c r="V57" s="8"/>
      <c r="W57" s="8"/>
      <c r="X57" s="8"/>
      <c r="Y57" s="8"/>
    </row>
    <row r="58" spans="1:25" x14ac:dyDescent="0.25">
      <c r="A58" s="14" t="s">
        <v>90</v>
      </c>
      <c r="B58" s="18" t="str">
        <f>IF(COUNTIF(A58,"*A*"),CONCATENATE("A",D58),CONCATENATE("D",D58))</f>
        <v>AJY7M</v>
      </c>
      <c r="C58" s="10" t="str">
        <f>IF(LEN(A58)=10,RIGHT(A58,6),"Code UO incorrect")</f>
        <v>930802</v>
      </c>
      <c r="D58" s="10" t="str">
        <f t="shared" si="1"/>
        <v>JY7M</v>
      </c>
      <c r="E58" s="10" t="str">
        <f t="shared" si="0"/>
        <v>ok pour transcodification</v>
      </c>
      <c r="F58" s="15" t="str">
        <f>VLOOKUP(INT((C58/36^3)),Référentiel!$A:$B,2,FALSE)</f>
        <v>J</v>
      </c>
      <c r="G58" s="10" t="str">
        <f>VLOOKUP(INT((C58-INT((C58/36^3))*36^3)/36^2),Référentiel!$A:$B,2,FALSE)</f>
        <v>Y</v>
      </c>
      <c r="H58" s="10" t="str">
        <f>VLOOKUP(INT((C58-INT((C58/36^3))*36^3-INT((C58-INT((C58/36^3))*36^3)/36^2)*36^2)/36),Référentiel!$A:$B,2,FALSE)</f>
        <v>7</v>
      </c>
      <c r="I58" s="10" t="str">
        <f>VLOOKUP(C58-INT((C58/36^3))*36^3-INT((C58-INT((C58/36^3))*36^3)/36^2)*36^2-INT((C58-INT((C58/36^3))*36^3-INT((C58-INT((C58/36^3))*36^3)/36^2)*36^2)/36)*36,Référentiel!$A:$B,2,FALSE)</f>
        <v>M</v>
      </c>
      <c r="R58" s="8"/>
      <c r="S58" s="8"/>
      <c r="T58" s="8"/>
      <c r="U58" s="8"/>
      <c r="V58" s="8"/>
      <c r="W58" s="8"/>
      <c r="X58" s="8"/>
      <c r="Y58" s="8"/>
    </row>
    <row r="59" spans="1:25" x14ac:dyDescent="0.25">
      <c r="A59" s="14" t="s">
        <v>91</v>
      </c>
      <c r="B59" s="18" t="str">
        <f>IF(COUNTIF(A59,"*A*"),CONCATENATE("A",D59),CONCATENATE("D",D59))</f>
        <v>AJY7N</v>
      </c>
      <c r="C59" s="10" t="str">
        <f>IF(LEN(A59)=10,RIGHT(A59,6),"Code UO incorrect")</f>
        <v>930803</v>
      </c>
      <c r="D59" s="10" t="str">
        <f t="shared" si="1"/>
        <v>JY7N</v>
      </c>
      <c r="E59" s="10" t="str">
        <f t="shared" si="0"/>
        <v>ok pour transcodification</v>
      </c>
      <c r="F59" s="15" t="str">
        <f>VLOOKUP(INT((C59/36^3)),Référentiel!$A:$B,2,FALSE)</f>
        <v>J</v>
      </c>
      <c r="G59" s="10" t="str">
        <f>VLOOKUP(INT((C59-INT((C59/36^3))*36^3)/36^2),Référentiel!$A:$B,2,FALSE)</f>
        <v>Y</v>
      </c>
      <c r="H59" s="10" t="str">
        <f>VLOOKUP(INT((C59-INT((C59/36^3))*36^3-INT((C59-INT((C59/36^3))*36^3)/36^2)*36^2)/36),Référentiel!$A:$B,2,FALSE)</f>
        <v>7</v>
      </c>
      <c r="I59" s="10" t="str">
        <f>VLOOKUP(C59-INT((C59/36^3))*36^3-INT((C59-INT((C59/36^3))*36^3)/36^2)*36^2-INT((C59-INT((C59/36^3))*36^3-INT((C59-INT((C59/36^3))*36^3)/36^2)*36^2)/36)*36,Référentiel!$A:$B,2,FALSE)</f>
        <v>N</v>
      </c>
      <c r="R59" s="8"/>
      <c r="S59" s="8"/>
      <c r="T59" s="8"/>
      <c r="U59" s="8"/>
      <c r="V59" s="8"/>
      <c r="W59" s="8"/>
      <c r="X59" s="8"/>
      <c r="Y59" s="8"/>
    </row>
    <row r="60" spans="1:25" x14ac:dyDescent="0.25">
      <c r="A60" s="14" t="s">
        <v>92</v>
      </c>
      <c r="B60" s="18" t="str">
        <f>IF(COUNTIF(A60,"*A*"),CONCATENATE("A",D60),CONCATENATE("D",D60))</f>
        <v>D0UV5</v>
      </c>
      <c r="C60" s="10" t="str">
        <f>IF(LEN(A60)=10,RIGHT(A60,6),"Code UO incorrect")</f>
        <v>040001</v>
      </c>
      <c r="D60" s="10" t="str">
        <f t="shared" si="1"/>
        <v>0UV5</v>
      </c>
      <c r="E60" s="10" t="str">
        <f t="shared" si="0"/>
        <v>ok pour transcodification</v>
      </c>
      <c r="F60" s="15" t="str">
        <f>VLOOKUP(INT((C60/36^3)),Référentiel!$A:$B,2,FALSE)</f>
        <v>0</v>
      </c>
      <c r="G60" s="10" t="str">
        <f>VLOOKUP(INT((C60-INT((C60/36^3))*36^3)/36^2),Référentiel!$A:$B,2,FALSE)</f>
        <v>U</v>
      </c>
      <c r="H60" s="10" t="str">
        <f>VLOOKUP(INT((C60-INT((C60/36^3))*36^3-INT((C60-INT((C60/36^3))*36^3)/36^2)*36^2)/36),Référentiel!$A:$B,2,FALSE)</f>
        <v>V</v>
      </c>
      <c r="I60" s="10" t="str">
        <f>VLOOKUP(C60-INT((C60/36^3))*36^3-INT((C60-INT((C60/36^3))*36^3)/36^2)*36^2-INT((C60-INT((C60/36^3))*36^3-INT((C60-INT((C60/36^3))*36^3)/36^2)*36^2)/36)*36,Référentiel!$A:$B,2,FALSE)</f>
        <v>5</v>
      </c>
      <c r="R60" s="8"/>
      <c r="S60" s="8"/>
      <c r="T60" s="8"/>
      <c r="U60" s="8"/>
      <c r="V60" s="8"/>
      <c r="W60" s="8"/>
      <c r="X60" s="8"/>
      <c r="Y60" s="8"/>
    </row>
    <row r="61" spans="1:25" x14ac:dyDescent="0.25">
      <c r="A61" s="14" t="s">
        <v>93</v>
      </c>
      <c r="B61" s="18" t="str">
        <f>IF(COUNTIF(A61,"*A*"),CONCATENATE("A",D61),CONCATENATE("D",D61))</f>
        <v>D0UVO</v>
      </c>
      <c r="C61" s="10" t="str">
        <f>IF(LEN(A61)=10,RIGHT(A61,6),"Code UO incorrect")</f>
        <v>040020</v>
      </c>
      <c r="D61" s="10" t="str">
        <f t="shared" si="1"/>
        <v>0UVO</v>
      </c>
      <c r="E61" s="10" t="str">
        <f t="shared" si="0"/>
        <v>ok pour transcodification</v>
      </c>
      <c r="F61" s="15" t="str">
        <f>VLOOKUP(INT((C61/36^3)),Référentiel!$A:$B,2,FALSE)</f>
        <v>0</v>
      </c>
      <c r="G61" s="10" t="str">
        <f>VLOOKUP(INT((C61-INT((C61/36^3))*36^3)/36^2),Référentiel!$A:$B,2,FALSE)</f>
        <v>U</v>
      </c>
      <c r="H61" s="10" t="str">
        <f>VLOOKUP(INT((C61-INT((C61/36^3))*36^3-INT((C61-INT((C61/36^3))*36^3)/36^2)*36^2)/36),Référentiel!$A:$B,2,FALSE)</f>
        <v>V</v>
      </c>
      <c r="I61" s="10" t="str">
        <f>VLOOKUP(C61-INT((C61/36^3))*36^3-INT((C61-INT((C61/36^3))*36^3)/36^2)*36^2-INT((C61-INT((C61/36^3))*36^3-INT((C61-INT((C61/36^3))*36^3)/36^2)*36^2)/36)*36,Référentiel!$A:$B,2,FALSE)</f>
        <v>O</v>
      </c>
      <c r="R61" s="8"/>
      <c r="S61" s="8"/>
      <c r="T61" s="8"/>
      <c r="U61" s="8"/>
      <c r="V61" s="8"/>
      <c r="W61" s="8"/>
      <c r="X61" s="8"/>
      <c r="Y61" s="8"/>
    </row>
    <row r="62" spans="1:25" x14ac:dyDescent="0.25">
      <c r="A62" s="14" t="s">
        <v>94</v>
      </c>
      <c r="B62" s="18" t="str">
        <f>IF(COUNTIF(A62,"*A*"),CONCATENATE("A",D62),CONCATENATE("D",D62))</f>
        <v>D0UXW</v>
      </c>
      <c r="C62" s="10" t="str">
        <f>IF(LEN(A62)=10,RIGHT(A62,6),"Code UO incorrect")</f>
        <v>040100</v>
      </c>
      <c r="D62" s="10" t="str">
        <f t="shared" si="1"/>
        <v>0UXW</v>
      </c>
      <c r="E62" s="10" t="str">
        <f t="shared" si="0"/>
        <v>ok pour transcodification</v>
      </c>
      <c r="F62" s="15" t="str">
        <f>VLOOKUP(INT((C62/36^3)),Référentiel!$A:$B,2,FALSE)</f>
        <v>0</v>
      </c>
      <c r="G62" s="10" t="str">
        <f>VLOOKUP(INT((C62-INT((C62/36^3))*36^3)/36^2),Référentiel!$A:$B,2,FALSE)</f>
        <v>U</v>
      </c>
      <c r="H62" s="10" t="str">
        <f>VLOOKUP(INT((C62-INT((C62/36^3))*36^3-INT((C62-INT((C62/36^3))*36^3)/36^2)*36^2)/36),Référentiel!$A:$B,2,FALSE)</f>
        <v>X</v>
      </c>
      <c r="I62" s="10" t="str">
        <f>VLOOKUP(C62-INT((C62/36^3))*36^3-INT((C62-INT((C62/36^3))*36^3)/36^2)*36^2-INT((C62-INT((C62/36^3))*36^3-INT((C62-INT((C62/36^3))*36^3)/36^2)*36^2)/36)*36,Référentiel!$A:$B,2,FALSE)</f>
        <v>W</v>
      </c>
      <c r="R62" s="8"/>
      <c r="S62" s="8"/>
      <c r="T62" s="8"/>
      <c r="U62" s="8"/>
      <c r="V62" s="8"/>
      <c r="W62" s="8"/>
      <c r="X62" s="8"/>
      <c r="Y62" s="8"/>
    </row>
    <row r="63" spans="1:25" x14ac:dyDescent="0.25">
      <c r="A63" s="14" t="s">
        <v>95</v>
      </c>
      <c r="B63" s="18" t="str">
        <f>IF(COUNTIF(A63,"*A*"),CONCATENATE("A",D63),CONCATENATE("D",D63))</f>
        <v>D0UY6</v>
      </c>
      <c r="C63" s="10" t="str">
        <f>IF(LEN(A63)=10,RIGHT(A63,6),"Code UO incorrect")</f>
        <v>040110</v>
      </c>
      <c r="D63" s="10" t="str">
        <f t="shared" si="1"/>
        <v>0UY6</v>
      </c>
      <c r="E63" s="10" t="str">
        <f t="shared" si="0"/>
        <v>ok pour transcodification</v>
      </c>
      <c r="F63" s="15" t="str">
        <f>VLOOKUP(INT((C63/36^3)),Référentiel!$A:$B,2,FALSE)</f>
        <v>0</v>
      </c>
      <c r="G63" s="10" t="str">
        <f>VLOOKUP(INT((C63-INT((C63/36^3))*36^3)/36^2),Référentiel!$A:$B,2,FALSE)</f>
        <v>U</v>
      </c>
      <c r="H63" s="10" t="str">
        <f>VLOOKUP(INT((C63-INT((C63/36^3))*36^3-INT((C63-INT((C63/36^3))*36^3)/36^2)*36^2)/36),Référentiel!$A:$B,2,FALSE)</f>
        <v>Y</v>
      </c>
      <c r="I63" s="10" t="str">
        <f>VLOOKUP(C63-INT((C63/36^3))*36^3-INT((C63-INT((C63/36^3))*36^3)/36^2)*36^2-INT((C63-INT((C63/36^3))*36^3-INT((C63-INT((C63/36^3))*36^3)/36^2)*36^2)/36)*36,Référentiel!$A:$B,2,FALSE)</f>
        <v>6</v>
      </c>
      <c r="R63" s="8"/>
      <c r="S63" s="8"/>
      <c r="T63" s="8"/>
      <c r="U63" s="8"/>
      <c r="V63" s="8"/>
      <c r="W63" s="8"/>
      <c r="X63" s="8"/>
      <c r="Y63" s="8"/>
    </row>
    <row r="64" spans="1:25" x14ac:dyDescent="0.25">
      <c r="A64" s="14" t="s">
        <v>96</v>
      </c>
      <c r="B64" s="18" t="str">
        <f>IF(COUNTIF(A64,"*A*"),CONCATENATE("A",D64),CONCATENATE("D",D64))</f>
        <v>D0UYG</v>
      </c>
      <c r="C64" s="10" t="str">
        <f>IF(LEN(A64)=10,RIGHT(A64,6),"Code UO incorrect")</f>
        <v>040120</v>
      </c>
      <c r="D64" s="10" t="str">
        <f t="shared" si="1"/>
        <v>0UYG</v>
      </c>
      <c r="E64" s="10" t="str">
        <f t="shared" si="0"/>
        <v>ok pour transcodification</v>
      </c>
      <c r="F64" s="15" t="str">
        <f>VLOOKUP(INT((C64/36^3)),Référentiel!$A:$B,2,FALSE)</f>
        <v>0</v>
      </c>
      <c r="G64" s="10" t="str">
        <f>VLOOKUP(INT((C64-INT((C64/36^3))*36^3)/36^2),Référentiel!$A:$B,2,FALSE)</f>
        <v>U</v>
      </c>
      <c r="H64" s="10" t="str">
        <f>VLOOKUP(INT((C64-INT((C64/36^3))*36^3-INT((C64-INT((C64/36^3))*36^3)/36^2)*36^2)/36),Référentiel!$A:$B,2,FALSE)</f>
        <v>Y</v>
      </c>
      <c r="I64" s="10" t="str">
        <f>VLOOKUP(C64-INT((C64/36^3))*36^3-INT((C64-INT((C64/36^3))*36^3)/36^2)*36^2-INT((C64-INT((C64/36^3))*36^3-INT((C64-INT((C64/36^3))*36^3)/36^2)*36^2)/36)*36,Référentiel!$A:$B,2,FALSE)</f>
        <v>G</v>
      </c>
      <c r="R64" s="8"/>
      <c r="S64" s="8"/>
      <c r="T64" s="8"/>
      <c r="U64" s="8"/>
      <c r="V64" s="8"/>
      <c r="W64" s="8"/>
      <c r="X64" s="8"/>
      <c r="Y64" s="8"/>
    </row>
    <row r="65" spans="1:25" x14ac:dyDescent="0.25">
      <c r="A65" s="14" t="s">
        <v>97</v>
      </c>
      <c r="B65" s="18" t="str">
        <f>IF(COUNTIF(A65,"*A*"),CONCATENATE("A",D65),CONCATENATE("D",D65))</f>
        <v>D0V0O</v>
      </c>
      <c r="C65" s="10" t="str">
        <f>IF(LEN(A65)=10,RIGHT(A65,6),"Code UO incorrect")</f>
        <v>040200</v>
      </c>
      <c r="D65" s="10" t="str">
        <f t="shared" si="1"/>
        <v>0V0O</v>
      </c>
      <c r="E65" s="10" t="str">
        <f t="shared" si="0"/>
        <v>ok pour transcodification</v>
      </c>
      <c r="F65" s="15" t="str">
        <f>VLOOKUP(INT((C65/36^3)),Référentiel!$A:$B,2,FALSE)</f>
        <v>0</v>
      </c>
      <c r="G65" s="10" t="str">
        <f>VLOOKUP(INT((C65-INT((C65/36^3))*36^3)/36^2),Référentiel!$A:$B,2,FALSE)</f>
        <v>V</v>
      </c>
      <c r="H65" s="10" t="str">
        <f>VLOOKUP(INT((C65-INT((C65/36^3))*36^3-INT((C65-INT((C65/36^3))*36^3)/36^2)*36^2)/36),Référentiel!$A:$B,2,FALSE)</f>
        <v>0</v>
      </c>
      <c r="I65" s="10" t="str">
        <f>VLOOKUP(C65-INT((C65/36^3))*36^3-INT((C65-INT((C65/36^3))*36^3)/36^2)*36^2-INT((C65-INT((C65/36^3))*36^3-INT((C65-INT((C65/36^3))*36^3)/36^2)*36^2)/36)*36,Référentiel!$A:$B,2,FALSE)</f>
        <v>O</v>
      </c>
      <c r="R65" s="8"/>
      <c r="S65" s="8"/>
      <c r="T65" s="8"/>
      <c r="U65" s="8"/>
      <c r="V65" s="8"/>
      <c r="W65" s="8"/>
      <c r="X65" s="8"/>
      <c r="Y65" s="8"/>
    </row>
    <row r="66" spans="1:25" x14ac:dyDescent="0.25">
      <c r="A66" s="14" t="s">
        <v>98</v>
      </c>
      <c r="B66" s="18" t="str">
        <f>IF(COUNTIF(A66,"*A*"),CONCATENATE("A",D66),CONCATENATE("D",D66))</f>
        <v>D0V18</v>
      </c>
      <c r="C66" s="10" t="str">
        <f>IF(LEN(A66)=10,RIGHT(A66,6),"Code UO incorrect")</f>
        <v>040220</v>
      </c>
      <c r="D66" s="10" t="str">
        <f t="shared" si="1"/>
        <v>0V18</v>
      </c>
      <c r="E66" s="10" t="str">
        <f t="shared" si="0"/>
        <v>ok pour transcodification</v>
      </c>
      <c r="F66" s="15" t="str">
        <f>VLOOKUP(INT((C66/36^3)),Référentiel!$A:$B,2,FALSE)</f>
        <v>0</v>
      </c>
      <c r="G66" s="10" t="str">
        <f>VLOOKUP(INT((C66-INT((C66/36^3))*36^3)/36^2),Référentiel!$A:$B,2,FALSE)</f>
        <v>V</v>
      </c>
      <c r="H66" s="10" t="str">
        <f>VLOOKUP(INT((C66-INT((C66/36^3))*36^3-INT((C66-INT((C66/36^3))*36^3)/36^2)*36^2)/36),Référentiel!$A:$B,2,FALSE)</f>
        <v>1</v>
      </c>
      <c r="I66" s="10" t="str">
        <f>VLOOKUP(C66-INT((C66/36^3))*36^3-INT((C66-INT((C66/36^3))*36^3)/36^2)*36^2-INT((C66-INT((C66/36^3))*36^3-INT((C66-INT((C66/36^3))*36^3)/36^2)*36^2)/36)*36,Référentiel!$A:$B,2,FALSE)</f>
        <v>8</v>
      </c>
    </row>
    <row r="67" spans="1:25" x14ac:dyDescent="0.25">
      <c r="A67" s="14" t="s">
        <v>99</v>
      </c>
      <c r="B67" s="18" t="str">
        <f>IF(COUNTIF(A67,"*A*"),CONCATENATE("A",D67),CONCATENATE("D",D67))</f>
        <v>D0V1I</v>
      </c>
      <c r="C67" s="10" t="str">
        <f>IF(LEN(A67)=10,RIGHT(A67,6),"Code UO incorrect")</f>
        <v>040230</v>
      </c>
      <c r="D67" s="10" t="str">
        <f t="shared" si="1"/>
        <v>0V1I</v>
      </c>
      <c r="E67" s="10" t="str">
        <f t="shared" si="0"/>
        <v>ok pour transcodification</v>
      </c>
      <c r="F67" s="15" t="str">
        <f>VLOOKUP(INT((C67/36^3)),Référentiel!$A:$B,2,FALSE)</f>
        <v>0</v>
      </c>
      <c r="G67" s="10" t="str">
        <f>VLOOKUP(INT((C67-INT((C67/36^3))*36^3)/36^2),Référentiel!$A:$B,2,FALSE)</f>
        <v>V</v>
      </c>
      <c r="H67" s="10" t="str">
        <f>VLOOKUP(INT((C67-INT((C67/36^3))*36^3-INT((C67-INT((C67/36^3))*36^3)/36^2)*36^2)/36),Référentiel!$A:$B,2,FALSE)</f>
        <v>1</v>
      </c>
      <c r="I67" s="10" t="str">
        <f>VLOOKUP(C67-INT((C67/36^3))*36^3-INT((C67-INT((C67/36^3))*36^3)/36^2)*36^2-INT((C67-INT((C67/36^3))*36^3-INT((C67-INT((C67/36^3))*36^3)/36^2)*36^2)/36)*36,Référentiel!$A:$B,2,FALSE)</f>
        <v>I</v>
      </c>
    </row>
    <row r="68" spans="1:25" x14ac:dyDescent="0.25">
      <c r="A68" s="14" t="s">
        <v>100</v>
      </c>
      <c r="B68" s="18" t="str">
        <f>IF(COUNTIF(A68,"*A*"),CONCATENATE("A",D68),CONCATENATE("D",D68))</f>
        <v>D0V1S</v>
      </c>
      <c r="C68" s="10" t="str">
        <f>IF(LEN(A68)=10,RIGHT(A68,6),"Code UO incorrect")</f>
        <v>040240</v>
      </c>
      <c r="D68" s="10" t="str">
        <f t="shared" si="1"/>
        <v>0V1S</v>
      </c>
      <c r="E68" s="10" t="str">
        <f t="shared" si="0"/>
        <v>ok pour transcodification</v>
      </c>
      <c r="F68" s="15" t="str">
        <f>VLOOKUP(INT((C68/36^3)),Référentiel!$A:$B,2,FALSE)</f>
        <v>0</v>
      </c>
      <c r="G68" s="10" t="str">
        <f>VLOOKUP(INT((C68-INT((C68/36^3))*36^3)/36^2),Référentiel!$A:$B,2,FALSE)</f>
        <v>V</v>
      </c>
      <c r="H68" s="10" t="str">
        <f>VLOOKUP(INT((C68-INT((C68/36^3))*36^3-INT((C68-INT((C68/36^3))*36^3)/36^2)*36^2)/36),Référentiel!$A:$B,2,FALSE)</f>
        <v>1</v>
      </c>
      <c r="I68" s="10" t="str">
        <f>VLOOKUP(C68-INT((C68/36^3))*36^3-INT((C68-INT((C68/36^3))*36^3)/36^2)*36^2-INT((C68-INT((C68/36^3))*36^3-INT((C68-INT((C68/36^3))*36^3)/36^2)*36^2)/36)*36,Référentiel!$A:$B,2,FALSE)</f>
        <v>S</v>
      </c>
    </row>
    <row r="69" spans="1:25" x14ac:dyDescent="0.25">
      <c r="A69" s="14" t="s">
        <v>101</v>
      </c>
      <c r="B69" s="18" t="str">
        <f>IF(COUNTIF(A69,"*A*"),CONCATENATE("A",D69),CONCATENATE("D",D69))</f>
        <v>D12KX</v>
      </c>
      <c r="C69" s="10" t="str">
        <f>IF(LEN(A69)=10,RIGHT(A69,6),"Code UO incorrect")</f>
        <v>050001</v>
      </c>
      <c r="D69" s="10" t="str">
        <f t="shared" si="1"/>
        <v>12KX</v>
      </c>
      <c r="E69" s="10" t="str">
        <f t="shared" si="0"/>
        <v>ok pour transcodification</v>
      </c>
      <c r="F69" s="15" t="str">
        <f>VLOOKUP(INT((C69/36^3)),Référentiel!$A:$B,2,FALSE)</f>
        <v>1</v>
      </c>
      <c r="G69" s="10" t="str">
        <f>VLOOKUP(INT((C69-INT((C69/36^3))*36^3)/36^2),Référentiel!$A:$B,2,FALSE)</f>
        <v>2</v>
      </c>
      <c r="H69" s="10" t="str">
        <f>VLOOKUP(INT((C69-INT((C69/36^3))*36^3-INT((C69-INT((C69/36^3))*36^3)/36^2)*36^2)/36),Référentiel!$A:$B,2,FALSE)</f>
        <v>K</v>
      </c>
      <c r="I69" s="10" t="str">
        <f>VLOOKUP(C69-INT((C69/36^3))*36^3-INT((C69-INT((C69/36^3))*36^3)/36^2)*36^2-INT((C69-INT((C69/36^3))*36^3-INT((C69-INT((C69/36^3))*36^3)/36^2)*36^2)/36)*36,Référentiel!$A:$B,2,FALSE)</f>
        <v>X</v>
      </c>
    </row>
    <row r="70" spans="1:25" x14ac:dyDescent="0.25">
      <c r="A70" s="14" t="s">
        <v>102</v>
      </c>
      <c r="B70" s="18" t="str">
        <f>IF(COUNTIF(A70,"*A*"),CONCATENATE("A",D70),CONCATENATE("D",D70))</f>
        <v>D12LG</v>
      </c>
      <c r="C70" s="10" t="str">
        <f>IF(LEN(A70)=10,RIGHT(A70,6),"Code UO incorrect")</f>
        <v>050020</v>
      </c>
      <c r="D70" s="10" t="str">
        <f t="shared" si="1"/>
        <v>12LG</v>
      </c>
      <c r="E70" s="10" t="str">
        <f t="shared" si="0"/>
        <v>ok pour transcodification</v>
      </c>
      <c r="F70" s="15" t="str">
        <f>VLOOKUP(INT((C70/36^3)),Référentiel!$A:$B,2,FALSE)</f>
        <v>1</v>
      </c>
      <c r="G70" s="10" t="str">
        <f>VLOOKUP(INT((C70-INT((C70/36^3))*36^3)/36^2),Référentiel!$A:$B,2,FALSE)</f>
        <v>2</v>
      </c>
      <c r="H70" s="10" t="str">
        <f>VLOOKUP(INT((C70-INT((C70/36^3))*36^3-INT((C70-INT((C70/36^3))*36^3)/36^2)*36^2)/36),Référentiel!$A:$B,2,FALSE)</f>
        <v>L</v>
      </c>
      <c r="I70" s="10" t="str">
        <f>VLOOKUP(C70-INT((C70/36^3))*36^3-INT((C70-INT((C70/36^3))*36^3)/36^2)*36^2-INT((C70-INT((C70/36^3))*36^3-INT((C70-INT((C70/36^3))*36^3)/36^2)*36^2)/36)*36,Référentiel!$A:$B,2,FALSE)</f>
        <v>G</v>
      </c>
    </row>
    <row r="71" spans="1:25" x14ac:dyDescent="0.25">
      <c r="A71" s="14" t="s">
        <v>103</v>
      </c>
      <c r="B71" s="18" t="str">
        <f>IF(COUNTIF(A71,"*A*"),CONCATENATE("A",D71),CONCATENATE("D",D71))</f>
        <v>D12NO</v>
      </c>
      <c r="C71" s="10" t="str">
        <f>IF(LEN(A71)=10,RIGHT(A71,6),"Code UO incorrect")</f>
        <v>050100</v>
      </c>
      <c r="D71" s="10" t="str">
        <f t="shared" si="1"/>
        <v>12NO</v>
      </c>
      <c r="E71" s="10" t="str">
        <f t="shared" ref="E71:E129" si="2">IF(LEN(C71)=6,"ok pour transcodification","Chaîne incorrecte")</f>
        <v>ok pour transcodification</v>
      </c>
      <c r="F71" s="15" t="str">
        <f>VLOOKUP(INT((C71/36^3)),Référentiel!$A:$B,2,FALSE)</f>
        <v>1</v>
      </c>
      <c r="G71" s="10" t="str">
        <f>VLOOKUP(INT((C71-INT((C71/36^3))*36^3)/36^2),Référentiel!$A:$B,2,FALSE)</f>
        <v>2</v>
      </c>
      <c r="H71" s="10" t="str">
        <f>VLOOKUP(INT((C71-INT((C71/36^3))*36^3-INT((C71-INT((C71/36^3))*36^3)/36^2)*36^2)/36),Référentiel!$A:$B,2,FALSE)</f>
        <v>N</v>
      </c>
      <c r="I71" s="10" t="str">
        <f>VLOOKUP(C71-INT((C71/36^3))*36^3-INT((C71-INT((C71/36^3))*36^3)/36^2)*36^2-INT((C71-INT((C71/36^3))*36^3-INT((C71-INT((C71/36^3))*36^3)/36^2)*36^2)/36)*36,Référentiel!$A:$B,2,FALSE)</f>
        <v>O</v>
      </c>
    </row>
    <row r="72" spans="1:25" x14ac:dyDescent="0.25">
      <c r="A72" s="14" t="s">
        <v>104</v>
      </c>
      <c r="B72" s="18" t="str">
        <f>IF(COUNTIF(A72,"*A*"),CONCATENATE("A",D72),CONCATENATE("D",D72))</f>
        <v>D12NY</v>
      </c>
      <c r="C72" s="10" t="str">
        <f>IF(LEN(A72)=10,RIGHT(A72,6),"Code UO incorrect")</f>
        <v>050110</v>
      </c>
      <c r="D72" s="10" t="str">
        <f t="shared" ref="D72:D129" si="3">CONCATENATE(F72,G72,H72,I72)</f>
        <v>12NY</v>
      </c>
      <c r="E72" s="10" t="str">
        <f t="shared" si="2"/>
        <v>ok pour transcodification</v>
      </c>
      <c r="F72" s="15" t="str">
        <f>VLOOKUP(INT((C72/36^3)),Référentiel!$A:$B,2,FALSE)</f>
        <v>1</v>
      </c>
      <c r="G72" s="10" t="str">
        <f>VLOOKUP(INT((C72-INT((C72/36^3))*36^3)/36^2),Référentiel!$A:$B,2,FALSE)</f>
        <v>2</v>
      </c>
      <c r="H72" s="10" t="str">
        <f>VLOOKUP(INT((C72-INT((C72/36^3))*36^3-INT((C72-INT((C72/36^3))*36^3)/36^2)*36^2)/36),Référentiel!$A:$B,2,FALSE)</f>
        <v>N</v>
      </c>
      <c r="I72" s="10" t="str">
        <f>VLOOKUP(C72-INT((C72/36^3))*36^3-INT((C72-INT((C72/36^3))*36^3)/36^2)*36^2-INT((C72-INT((C72/36^3))*36^3-INT((C72-INT((C72/36^3))*36^3)/36^2)*36^2)/36)*36,Référentiel!$A:$B,2,FALSE)</f>
        <v>Y</v>
      </c>
    </row>
    <row r="73" spans="1:25" x14ac:dyDescent="0.25">
      <c r="A73" s="14" t="s">
        <v>105</v>
      </c>
      <c r="B73" s="18" t="str">
        <f>IF(COUNTIF(A73,"*A*"),CONCATENATE("A",D73),CONCATENATE("D",D73))</f>
        <v>D12O8</v>
      </c>
      <c r="C73" s="10" t="str">
        <f>IF(LEN(A73)=10,RIGHT(A73,6),"Code UO incorrect")</f>
        <v>050120</v>
      </c>
      <c r="D73" s="10" t="str">
        <f t="shared" si="3"/>
        <v>12O8</v>
      </c>
      <c r="E73" s="10" t="str">
        <f t="shared" si="2"/>
        <v>ok pour transcodification</v>
      </c>
      <c r="F73" s="15" t="str">
        <f>VLOOKUP(INT((C73/36^3)),Référentiel!$A:$B,2,FALSE)</f>
        <v>1</v>
      </c>
      <c r="G73" s="10" t="str">
        <f>VLOOKUP(INT((C73-INT((C73/36^3))*36^3)/36^2),Référentiel!$A:$B,2,FALSE)</f>
        <v>2</v>
      </c>
      <c r="H73" s="10" t="str">
        <f>VLOOKUP(INT((C73-INT((C73/36^3))*36^3-INT((C73-INT((C73/36^3))*36^3)/36^2)*36^2)/36),Référentiel!$A:$B,2,FALSE)</f>
        <v>O</v>
      </c>
      <c r="I73" s="10" t="str">
        <f>VLOOKUP(C73-INT((C73/36^3))*36^3-INT((C73-INT((C73/36^3))*36^3)/36^2)*36^2-INT((C73-INT((C73/36^3))*36^3-INT((C73-INT((C73/36^3))*36^3)/36^2)*36^2)/36)*36,Référentiel!$A:$B,2,FALSE)</f>
        <v>8</v>
      </c>
    </row>
    <row r="74" spans="1:25" x14ac:dyDescent="0.25">
      <c r="A74" s="14" t="s">
        <v>106</v>
      </c>
      <c r="B74" s="18" t="str">
        <f>IF(COUNTIF(A74,"*A*"),CONCATENATE("A",D74),CONCATENATE("D",D74))</f>
        <v>D12OI</v>
      </c>
      <c r="C74" s="10" t="str">
        <f>IF(LEN(A74)=10,RIGHT(A74,6),"Code UO incorrect")</f>
        <v>050130</v>
      </c>
      <c r="D74" s="10" t="str">
        <f t="shared" si="3"/>
        <v>12OI</v>
      </c>
      <c r="E74" s="10" t="str">
        <f t="shared" si="2"/>
        <v>ok pour transcodification</v>
      </c>
      <c r="F74" s="15" t="str">
        <f>VLOOKUP(INT((C74/36^3)),Référentiel!$A:$B,2,FALSE)</f>
        <v>1</v>
      </c>
      <c r="G74" s="10" t="str">
        <f>VLOOKUP(INT((C74-INT((C74/36^3))*36^3)/36^2),Référentiel!$A:$B,2,FALSE)</f>
        <v>2</v>
      </c>
      <c r="H74" s="10" t="str">
        <f>VLOOKUP(INT((C74-INT((C74/36^3))*36^3-INT((C74-INT((C74/36^3))*36^3)/36^2)*36^2)/36),Référentiel!$A:$B,2,FALSE)</f>
        <v>O</v>
      </c>
      <c r="I74" s="10" t="str">
        <f>VLOOKUP(C74-INT((C74/36^3))*36^3-INT((C74-INT((C74/36^3))*36^3)/36^2)*36^2-INT((C74-INT((C74/36^3))*36^3-INT((C74-INT((C74/36^3))*36^3)/36^2)*36^2)/36)*36,Référentiel!$A:$B,2,FALSE)</f>
        <v>I</v>
      </c>
    </row>
    <row r="75" spans="1:25" x14ac:dyDescent="0.25">
      <c r="A75" s="14" t="s">
        <v>107</v>
      </c>
      <c r="B75" s="18" t="str">
        <f>IF(COUNTIF(A75,"*A*"),CONCATENATE("A",D75),CONCATENATE("D",D75))</f>
        <v>D12QG</v>
      </c>
      <c r="C75" s="10" t="str">
        <f>IF(LEN(A75)=10,RIGHT(A75,6),"Code UO incorrect")</f>
        <v>050200</v>
      </c>
      <c r="D75" s="10" t="str">
        <f t="shared" si="3"/>
        <v>12QG</v>
      </c>
      <c r="E75" s="10" t="str">
        <f t="shared" si="2"/>
        <v>ok pour transcodification</v>
      </c>
      <c r="F75" s="15" t="str">
        <f>VLOOKUP(INT((C75/36^3)),Référentiel!$A:$B,2,FALSE)</f>
        <v>1</v>
      </c>
      <c r="G75" s="10" t="str">
        <f>VLOOKUP(INT((C75-INT((C75/36^3))*36^3)/36^2),Référentiel!$A:$B,2,FALSE)</f>
        <v>2</v>
      </c>
      <c r="H75" s="10" t="str">
        <f>VLOOKUP(INT((C75-INT((C75/36^3))*36^3-INT((C75-INT((C75/36^3))*36^3)/36^2)*36^2)/36),Référentiel!$A:$B,2,FALSE)</f>
        <v>Q</v>
      </c>
      <c r="I75" s="10" t="str">
        <f>VLOOKUP(C75-INT((C75/36^3))*36^3-INT((C75-INT((C75/36^3))*36^3)/36^2)*36^2-INT((C75-INT((C75/36^3))*36^3-INT((C75-INT((C75/36^3))*36^3)/36^2)*36^2)/36)*36,Référentiel!$A:$B,2,FALSE)</f>
        <v>G</v>
      </c>
    </row>
    <row r="76" spans="1:25" x14ac:dyDescent="0.25">
      <c r="A76" s="14" t="s">
        <v>108</v>
      </c>
      <c r="B76" s="18" t="str">
        <f>IF(COUNTIF(A76,"*A*"),CONCATENATE("A",D76),CONCATENATE("D",D76))</f>
        <v>D12QQ</v>
      </c>
      <c r="C76" s="10" t="str">
        <f>IF(LEN(A76)=10,RIGHT(A76,6),"Code UO incorrect")</f>
        <v>050210</v>
      </c>
      <c r="D76" s="10" t="str">
        <f t="shared" si="3"/>
        <v>12QQ</v>
      </c>
      <c r="E76" s="10" t="str">
        <f t="shared" si="2"/>
        <v>ok pour transcodification</v>
      </c>
      <c r="F76" s="15" t="str">
        <f>VLOOKUP(INT((C76/36^3)),Référentiel!$A:$B,2,FALSE)</f>
        <v>1</v>
      </c>
      <c r="G76" s="10" t="str">
        <f>VLOOKUP(INT((C76-INT((C76/36^3))*36^3)/36^2),Référentiel!$A:$B,2,FALSE)</f>
        <v>2</v>
      </c>
      <c r="H76" s="10" t="str">
        <f>VLOOKUP(INT((C76-INT((C76/36^3))*36^3-INT((C76-INT((C76/36^3))*36^3)/36^2)*36^2)/36),Référentiel!$A:$B,2,FALSE)</f>
        <v>Q</v>
      </c>
      <c r="I76" s="10" t="str">
        <f>VLOOKUP(C76-INT((C76/36^3))*36^3-INT((C76-INT((C76/36^3))*36^3)/36^2)*36^2-INT((C76-INT((C76/36^3))*36^3-INT((C76-INT((C76/36^3))*36^3)/36^2)*36^2)/36)*36,Référentiel!$A:$B,2,FALSE)</f>
        <v>Q</v>
      </c>
    </row>
    <row r="77" spans="1:25" x14ac:dyDescent="0.25">
      <c r="A77" s="14" t="s">
        <v>109</v>
      </c>
      <c r="B77" s="18" t="str">
        <f>IF(COUNTIF(A77,"*A*"),CONCATENATE("A",D77),CONCATENATE("D",D77))</f>
        <v>D12R0</v>
      </c>
      <c r="C77" s="10" t="str">
        <f>IF(LEN(A77)=10,RIGHT(A77,6),"Code UO incorrect")</f>
        <v>050220</v>
      </c>
      <c r="D77" s="10" t="str">
        <f t="shared" si="3"/>
        <v>12R0</v>
      </c>
      <c r="E77" s="10" t="str">
        <f t="shared" si="2"/>
        <v>ok pour transcodification</v>
      </c>
      <c r="F77" s="15" t="str">
        <f>VLOOKUP(INT((C77/36^3)),Référentiel!$A:$B,2,FALSE)</f>
        <v>1</v>
      </c>
      <c r="G77" s="10" t="str">
        <f>VLOOKUP(INT((C77-INT((C77/36^3))*36^3)/36^2),Référentiel!$A:$B,2,FALSE)</f>
        <v>2</v>
      </c>
      <c r="H77" s="10" t="str">
        <f>VLOOKUP(INT((C77-INT((C77/36^3))*36^3-INT((C77-INT((C77/36^3))*36^3)/36^2)*36^2)/36),Référentiel!$A:$B,2,FALSE)</f>
        <v>R</v>
      </c>
      <c r="I77" s="10" t="str">
        <f>VLOOKUP(C77-INT((C77/36^3))*36^3-INT((C77-INT((C77/36^3))*36^3)/36^2)*36^2-INT((C77-INT((C77/36^3))*36^3-INT((C77-INT((C77/36^3))*36^3)/36^2)*36^2)/36)*36,Référentiel!$A:$B,2,FALSE)</f>
        <v>0</v>
      </c>
    </row>
    <row r="78" spans="1:25" x14ac:dyDescent="0.25">
      <c r="A78" s="14" t="s">
        <v>110</v>
      </c>
      <c r="B78" s="18" t="str">
        <f>IF(COUNTIF(A78,"*A*"),CONCATENATE("A",D78),CONCATENATE("D",D78))</f>
        <v>D12RA</v>
      </c>
      <c r="C78" s="10" t="str">
        <f>IF(LEN(A78)=10,RIGHT(A78,6),"Code UO incorrect")</f>
        <v>050230</v>
      </c>
      <c r="D78" s="10" t="str">
        <f t="shared" si="3"/>
        <v>12RA</v>
      </c>
      <c r="E78" s="10" t="str">
        <f t="shared" si="2"/>
        <v>ok pour transcodification</v>
      </c>
      <c r="F78" s="15" t="str">
        <f>VLOOKUP(INT((C78/36^3)),Référentiel!$A:$B,2,FALSE)</f>
        <v>1</v>
      </c>
      <c r="G78" s="10" t="str">
        <f>VLOOKUP(INT((C78-INT((C78/36^3))*36^3)/36^2),Référentiel!$A:$B,2,FALSE)</f>
        <v>2</v>
      </c>
      <c r="H78" s="10" t="str">
        <f>VLOOKUP(INT((C78-INT((C78/36^3))*36^3-INT((C78-INT((C78/36^3))*36^3)/36^2)*36^2)/36),Référentiel!$A:$B,2,FALSE)</f>
        <v>R</v>
      </c>
      <c r="I78" s="10" t="str">
        <f>VLOOKUP(C78-INT((C78/36^3))*36^3-INT((C78-INT((C78/36^3))*36^3)/36^2)*36^2-INT((C78-INT((C78/36^3))*36^3-INT((C78-INT((C78/36^3))*36^3)/36^2)*36^2)/36)*36,Référentiel!$A:$B,2,FALSE)</f>
        <v>A</v>
      </c>
    </row>
    <row r="79" spans="1:25" x14ac:dyDescent="0.25">
      <c r="A79" s="14" t="s">
        <v>111</v>
      </c>
      <c r="B79" s="18" t="str">
        <f>IF(COUNTIF(A79,"*A*"),CONCATENATE("A",D79),CONCATENATE("D",D79))</f>
        <v>D1AAP</v>
      </c>
      <c r="C79" s="10" t="str">
        <f>IF(LEN(A79)=10,RIGHT(A79,6),"Code UO incorrect")</f>
        <v>060001</v>
      </c>
      <c r="D79" s="10" t="str">
        <f t="shared" si="3"/>
        <v>1AAP</v>
      </c>
      <c r="E79" s="10" t="str">
        <f t="shared" si="2"/>
        <v>ok pour transcodification</v>
      </c>
      <c r="F79" s="15" t="str">
        <f>VLOOKUP(INT((C79/36^3)),Référentiel!$A:$B,2,FALSE)</f>
        <v>1</v>
      </c>
      <c r="G79" s="10" t="str">
        <f>VLOOKUP(INT((C79-INT((C79/36^3))*36^3)/36^2),Référentiel!$A:$B,2,FALSE)</f>
        <v>A</v>
      </c>
      <c r="H79" s="10" t="str">
        <f>VLOOKUP(INT((C79-INT((C79/36^3))*36^3-INT((C79-INT((C79/36^3))*36^3)/36^2)*36^2)/36),Référentiel!$A:$B,2,FALSE)</f>
        <v>A</v>
      </c>
      <c r="I79" s="10" t="str">
        <f>VLOOKUP(C79-INT((C79/36^3))*36^3-INT((C79-INT((C79/36^3))*36^3)/36^2)*36^2-INT((C79-INT((C79/36^3))*36^3-INT((C79-INT((C79/36^3))*36^3)/36^2)*36^2)/36)*36,Référentiel!$A:$B,2,FALSE)</f>
        <v>P</v>
      </c>
    </row>
    <row r="80" spans="1:25" x14ac:dyDescent="0.25">
      <c r="A80" s="14" t="s">
        <v>112</v>
      </c>
      <c r="B80" s="18" t="str">
        <f>IF(COUNTIF(A80,"*A*"),CONCATENATE("A",D80),CONCATENATE("D",D80))</f>
        <v>D1AB8</v>
      </c>
      <c r="C80" s="10" t="str">
        <f>IF(LEN(A80)=10,RIGHT(A80,6),"Code UO incorrect")</f>
        <v>060020</v>
      </c>
      <c r="D80" s="10" t="str">
        <f t="shared" si="3"/>
        <v>1AB8</v>
      </c>
      <c r="E80" s="10" t="str">
        <f t="shared" si="2"/>
        <v>ok pour transcodification</v>
      </c>
      <c r="F80" s="15" t="str">
        <f>VLOOKUP(INT((C80/36^3)),Référentiel!$A:$B,2,FALSE)</f>
        <v>1</v>
      </c>
      <c r="G80" s="10" t="str">
        <f>VLOOKUP(INT((C80-INT((C80/36^3))*36^3)/36^2),Référentiel!$A:$B,2,FALSE)</f>
        <v>A</v>
      </c>
      <c r="H80" s="10" t="str">
        <f>VLOOKUP(INT((C80-INT((C80/36^3))*36^3-INT((C80-INT((C80/36^3))*36^3)/36^2)*36^2)/36),Référentiel!$A:$B,2,FALSE)</f>
        <v>B</v>
      </c>
      <c r="I80" s="10" t="str">
        <f>VLOOKUP(C80-INT((C80/36^3))*36^3-INT((C80-INT((C80/36^3))*36^3)/36^2)*36^2-INT((C80-INT((C80/36^3))*36^3-INT((C80-INT((C80/36^3))*36^3)/36^2)*36^2)/36)*36,Référentiel!$A:$B,2,FALSE)</f>
        <v>8</v>
      </c>
    </row>
    <row r="81" spans="1:9" x14ac:dyDescent="0.25">
      <c r="A81" s="14" t="s">
        <v>113</v>
      </c>
      <c r="B81" s="18" t="str">
        <f>IF(COUNTIF(A81,"*A*"),CONCATENATE("A",D81),CONCATENATE("D",D81))</f>
        <v>D1ABI</v>
      </c>
      <c r="C81" s="10" t="str">
        <f>IF(LEN(A81)=10,RIGHT(A81,6),"Code UO incorrect")</f>
        <v>060030</v>
      </c>
      <c r="D81" s="10" t="str">
        <f t="shared" si="3"/>
        <v>1ABI</v>
      </c>
      <c r="E81" s="10" t="str">
        <f t="shared" si="2"/>
        <v>ok pour transcodification</v>
      </c>
      <c r="F81" s="15" t="str">
        <f>VLOOKUP(INT((C81/36^3)),Référentiel!$A:$B,2,FALSE)</f>
        <v>1</v>
      </c>
      <c r="G81" s="10" t="str">
        <f>VLOOKUP(INT((C81-INT((C81/36^3))*36^3)/36^2),Référentiel!$A:$B,2,FALSE)</f>
        <v>A</v>
      </c>
      <c r="H81" s="10" t="str">
        <f>VLOOKUP(INT((C81-INT((C81/36^3))*36^3-INT((C81-INT((C81/36^3))*36^3)/36^2)*36^2)/36),Référentiel!$A:$B,2,FALSE)</f>
        <v>B</v>
      </c>
      <c r="I81" s="10" t="str">
        <f>VLOOKUP(C81-INT((C81/36^3))*36^3-INT((C81-INT((C81/36^3))*36^3)/36^2)*36^2-INT((C81-INT((C81/36^3))*36^3-INT((C81-INT((C81/36^3))*36^3)/36^2)*36^2)/36)*36,Référentiel!$A:$B,2,FALSE)</f>
        <v>I</v>
      </c>
    </row>
    <row r="82" spans="1:9" x14ac:dyDescent="0.25">
      <c r="A82" s="14" t="s">
        <v>114</v>
      </c>
      <c r="B82" s="18" t="str">
        <f>IF(COUNTIF(A82,"*A*"),CONCATENATE("A",D82),CONCATENATE("D",D82))</f>
        <v>D1ABS</v>
      </c>
      <c r="C82" s="10" t="str">
        <f>IF(LEN(A82)=10,RIGHT(A82,6),"Code UO incorrect")</f>
        <v>060040</v>
      </c>
      <c r="D82" s="10" t="str">
        <f t="shared" si="3"/>
        <v>1ABS</v>
      </c>
      <c r="E82" s="10" t="str">
        <f t="shared" si="2"/>
        <v>ok pour transcodification</v>
      </c>
      <c r="F82" s="15" t="str">
        <f>VLOOKUP(INT((C82/36^3)),Référentiel!$A:$B,2,FALSE)</f>
        <v>1</v>
      </c>
      <c r="G82" s="10" t="str">
        <f>VLOOKUP(INT((C82-INT((C82/36^3))*36^3)/36^2),Référentiel!$A:$B,2,FALSE)</f>
        <v>A</v>
      </c>
      <c r="H82" s="10" t="str">
        <f>VLOOKUP(INT((C82-INT((C82/36^3))*36^3-INT((C82-INT((C82/36^3))*36^3)/36^2)*36^2)/36),Référentiel!$A:$B,2,FALSE)</f>
        <v>B</v>
      </c>
      <c r="I82" s="10" t="str">
        <f>VLOOKUP(C82-INT((C82/36^3))*36^3-INT((C82-INT((C82/36^3))*36^3)/36^2)*36^2-INT((C82-INT((C82/36^3))*36^3-INT((C82-INT((C82/36^3))*36^3)/36^2)*36^2)/36)*36,Référentiel!$A:$B,2,FALSE)</f>
        <v>S</v>
      </c>
    </row>
    <row r="83" spans="1:9" x14ac:dyDescent="0.25">
      <c r="A83" s="14" t="s">
        <v>115</v>
      </c>
      <c r="B83" s="18" t="str">
        <f>IF(COUNTIF(A83,"*A*"),CONCATENATE("A",D83),CONCATENATE("D",D83))</f>
        <v>D1AC2</v>
      </c>
      <c r="C83" s="10" t="str">
        <f>IF(LEN(A83)=10,RIGHT(A83,6),"Code UO incorrect")</f>
        <v>060050</v>
      </c>
      <c r="D83" s="10" t="str">
        <f t="shared" si="3"/>
        <v>1AC2</v>
      </c>
      <c r="E83" s="10" t="str">
        <f t="shared" si="2"/>
        <v>ok pour transcodification</v>
      </c>
      <c r="F83" s="15" t="str">
        <f>VLOOKUP(INT((C83/36^3)),Référentiel!$A:$B,2,FALSE)</f>
        <v>1</v>
      </c>
      <c r="G83" s="10" t="str">
        <f>VLOOKUP(INT((C83-INT((C83/36^3))*36^3)/36^2),Référentiel!$A:$B,2,FALSE)</f>
        <v>A</v>
      </c>
      <c r="H83" s="10" t="str">
        <f>VLOOKUP(INT((C83-INT((C83/36^3))*36^3-INT((C83-INT((C83/36^3))*36^3)/36^2)*36^2)/36),Référentiel!$A:$B,2,FALSE)</f>
        <v>C</v>
      </c>
      <c r="I83" s="10" t="str">
        <f>VLOOKUP(C83-INT((C83/36^3))*36^3-INT((C83-INT((C83/36^3))*36^3)/36^2)*36^2-INT((C83-INT((C83/36^3))*36^3-INT((C83-INT((C83/36^3))*36^3)/36^2)*36^2)/36)*36,Référentiel!$A:$B,2,FALSE)</f>
        <v>2</v>
      </c>
    </row>
    <row r="84" spans="1:9" x14ac:dyDescent="0.25">
      <c r="A84" s="14" t="s">
        <v>116</v>
      </c>
      <c r="B84" s="18" t="str">
        <f>IF(COUNTIF(A84,"*A*"),CONCATENATE("A",D84),CONCATENATE("D",D84))</f>
        <v>D1ADG</v>
      </c>
      <c r="C84" s="10" t="str">
        <f>IF(LEN(A84)=10,RIGHT(A84,6),"Code UO incorrect")</f>
        <v>060100</v>
      </c>
      <c r="D84" s="10" t="str">
        <f t="shared" si="3"/>
        <v>1ADG</v>
      </c>
      <c r="E84" s="10" t="str">
        <f t="shared" si="2"/>
        <v>ok pour transcodification</v>
      </c>
      <c r="F84" s="15" t="str">
        <f>VLOOKUP(INT((C84/36^3)),Référentiel!$A:$B,2,FALSE)</f>
        <v>1</v>
      </c>
      <c r="G84" s="10" t="str">
        <f>VLOOKUP(INT((C84-INT((C84/36^3))*36^3)/36^2),Référentiel!$A:$B,2,FALSE)</f>
        <v>A</v>
      </c>
      <c r="H84" s="10" t="str">
        <f>VLOOKUP(INT((C84-INT((C84/36^3))*36^3-INT((C84-INT((C84/36^3))*36^3)/36^2)*36^2)/36),Référentiel!$A:$B,2,FALSE)</f>
        <v>D</v>
      </c>
      <c r="I84" s="10" t="str">
        <f>VLOOKUP(C84-INT((C84/36^3))*36^3-INT((C84-INT((C84/36^3))*36^3)/36^2)*36^2-INT((C84-INT((C84/36^3))*36^3-INT((C84-INT((C84/36^3))*36^3)/36^2)*36^2)/36)*36,Référentiel!$A:$B,2,FALSE)</f>
        <v>G</v>
      </c>
    </row>
    <row r="85" spans="1:9" x14ac:dyDescent="0.25">
      <c r="A85" s="14" t="s">
        <v>117</v>
      </c>
      <c r="B85" s="18" t="str">
        <f>IF(COUNTIF(A85,"*A*"),CONCATENATE("A",D85),CONCATENATE("D",D85))</f>
        <v>D1ADQ</v>
      </c>
      <c r="C85" s="10" t="str">
        <f>IF(LEN(A85)=10,RIGHT(A85,6),"Code UO incorrect")</f>
        <v>060110</v>
      </c>
      <c r="D85" s="10" t="str">
        <f t="shared" si="3"/>
        <v>1ADQ</v>
      </c>
      <c r="E85" s="10" t="str">
        <f t="shared" si="2"/>
        <v>ok pour transcodification</v>
      </c>
      <c r="F85" s="15" t="str">
        <f>VLOOKUP(INT((C85/36^3)),Référentiel!$A:$B,2,FALSE)</f>
        <v>1</v>
      </c>
      <c r="G85" s="10" t="str">
        <f>VLOOKUP(INT((C85-INT((C85/36^3))*36^3)/36^2),Référentiel!$A:$B,2,FALSE)</f>
        <v>A</v>
      </c>
      <c r="H85" s="10" t="str">
        <f>VLOOKUP(INT((C85-INT((C85/36^3))*36^3-INT((C85-INT((C85/36^3))*36^3)/36^2)*36^2)/36),Référentiel!$A:$B,2,FALSE)</f>
        <v>D</v>
      </c>
      <c r="I85" s="10" t="str">
        <f>VLOOKUP(C85-INT((C85/36^3))*36^3-INT((C85-INT((C85/36^3))*36^3)/36^2)*36^2-INT((C85-INT((C85/36^3))*36^3-INT((C85-INT((C85/36^3))*36^3)/36^2)*36^2)/36)*36,Référentiel!$A:$B,2,FALSE)</f>
        <v>Q</v>
      </c>
    </row>
    <row r="86" spans="1:9" x14ac:dyDescent="0.25">
      <c r="A86" s="14" t="s">
        <v>118</v>
      </c>
      <c r="B86" s="18" t="str">
        <f>IF(COUNTIF(A86,"*A*"),CONCATENATE("A",D86),CONCATENATE("D",D86))</f>
        <v>D1AE0</v>
      </c>
      <c r="C86" s="10" t="str">
        <f>IF(LEN(A86)=10,RIGHT(A86,6),"Code UO incorrect")</f>
        <v>060120</v>
      </c>
      <c r="D86" s="10" t="str">
        <f t="shared" si="3"/>
        <v>1AE0</v>
      </c>
      <c r="E86" s="10" t="str">
        <f t="shared" si="2"/>
        <v>ok pour transcodification</v>
      </c>
      <c r="F86" s="15" t="str">
        <f>VLOOKUP(INT((C86/36^3)),Référentiel!$A:$B,2,FALSE)</f>
        <v>1</v>
      </c>
      <c r="G86" s="10" t="str">
        <f>VLOOKUP(INT((C86-INT((C86/36^3))*36^3)/36^2),Référentiel!$A:$B,2,FALSE)</f>
        <v>A</v>
      </c>
      <c r="H86" s="10" t="str">
        <f>VLOOKUP(INT((C86-INT((C86/36^3))*36^3-INT((C86-INT((C86/36^3))*36^3)/36^2)*36^2)/36),Référentiel!$A:$B,2,FALSE)</f>
        <v>E</v>
      </c>
      <c r="I86" s="10" t="str">
        <f>VLOOKUP(C86-INT((C86/36^3))*36^3-INT((C86-INT((C86/36^3))*36^3)/36^2)*36^2-INT((C86-INT((C86/36^3))*36^3-INT((C86-INT((C86/36^3))*36^3)/36^2)*36^2)/36)*36,Référentiel!$A:$B,2,FALSE)</f>
        <v>0</v>
      </c>
    </row>
    <row r="87" spans="1:9" x14ac:dyDescent="0.25">
      <c r="A87" s="14" t="s">
        <v>119</v>
      </c>
      <c r="B87" s="18" t="str">
        <f>IF(COUNTIF(A87,"*A*"),CONCATENATE("A",D87),CONCATENATE("D",D87))</f>
        <v>D1AEA</v>
      </c>
      <c r="C87" s="10" t="str">
        <f>IF(LEN(A87)=10,RIGHT(A87,6),"Code UO incorrect")</f>
        <v>060130</v>
      </c>
      <c r="D87" s="10" t="str">
        <f t="shared" si="3"/>
        <v>1AEA</v>
      </c>
      <c r="E87" s="10" t="str">
        <f t="shared" si="2"/>
        <v>ok pour transcodification</v>
      </c>
      <c r="F87" s="15" t="str">
        <f>VLOOKUP(INT((C87/36^3)),Référentiel!$A:$B,2,FALSE)</f>
        <v>1</v>
      </c>
      <c r="G87" s="10" t="str">
        <f>VLOOKUP(INT((C87-INT((C87/36^3))*36^3)/36^2),Référentiel!$A:$B,2,FALSE)</f>
        <v>A</v>
      </c>
      <c r="H87" s="10" t="str">
        <f>VLOOKUP(INT((C87-INT((C87/36^3))*36^3-INT((C87-INT((C87/36^3))*36^3)/36^2)*36^2)/36),Référentiel!$A:$B,2,FALSE)</f>
        <v>E</v>
      </c>
      <c r="I87" s="10" t="str">
        <f>VLOOKUP(C87-INT((C87/36^3))*36^3-INT((C87-INT((C87/36^3))*36^3)/36^2)*36^2-INT((C87-INT((C87/36^3))*36^3-INT((C87-INT((C87/36^3))*36^3)/36^2)*36^2)/36)*36,Référentiel!$A:$B,2,FALSE)</f>
        <v>A</v>
      </c>
    </row>
    <row r="88" spans="1:9" x14ac:dyDescent="0.25">
      <c r="A88" s="14" t="s">
        <v>120</v>
      </c>
      <c r="B88" s="18" t="str">
        <f>IF(COUNTIF(A88,"*A*"),CONCATENATE("A",D88),CONCATENATE("D",D88))</f>
        <v>D1AEK</v>
      </c>
      <c r="C88" s="10" t="str">
        <f>IF(LEN(A88)=10,RIGHT(A88,6),"Code UO incorrect")</f>
        <v>060140</v>
      </c>
      <c r="D88" s="10" t="str">
        <f t="shared" si="3"/>
        <v>1AEK</v>
      </c>
      <c r="E88" s="10" t="str">
        <f t="shared" si="2"/>
        <v>ok pour transcodification</v>
      </c>
      <c r="F88" s="15" t="str">
        <f>VLOOKUP(INT((C88/36^3)),Référentiel!$A:$B,2,FALSE)</f>
        <v>1</v>
      </c>
      <c r="G88" s="10" t="str">
        <f>VLOOKUP(INT((C88-INT((C88/36^3))*36^3)/36^2),Référentiel!$A:$B,2,FALSE)</f>
        <v>A</v>
      </c>
      <c r="H88" s="10" t="str">
        <f>VLOOKUP(INT((C88-INT((C88/36^3))*36^3-INT((C88-INT((C88/36^3))*36^3)/36^2)*36^2)/36),Référentiel!$A:$B,2,FALSE)</f>
        <v>E</v>
      </c>
      <c r="I88" s="10" t="str">
        <f>VLOOKUP(C88-INT((C88/36^3))*36^3-INT((C88-INT((C88/36^3))*36^3)/36^2)*36^2-INT((C88-INT((C88/36^3))*36^3-INT((C88-INT((C88/36^3))*36^3)/36^2)*36^2)/36)*36,Référentiel!$A:$B,2,FALSE)</f>
        <v>K</v>
      </c>
    </row>
    <row r="89" spans="1:9" x14ac:dyDescent="0.25">
      <c r="A89" s="14" t="s">
        <v>121</v>
      </c>
      <c r="B89" s="18" t="str">
        <f>IF(COUNTIF(A89,"*A*"),CONCATENATE("A",D89),CONCATENATE("D",D89))</f>
        <v>D1AG8</v>
      </c>
      <c r="C89" s="10" t="str">
        <f>IF(LEN(A89)=10,RIGHT(A89,6),"Code UO incorrect")</f>
        <v>060200</v>
      </c>
      <c r="D89" s="10" t="str">
        <f t="shared" si="3"/>
        <v>1AG8</v>
      </c>
      <c r="E89" s="10" t="str">
        <f t="shared" si="2"/>
        <v>ok pour transcodification</v>
      </c>
      <c r="F89" s="15" t="str">
        <f>VLOOKUP(INT((C89/36^3)),Référentiel!$A:$B,2,FALSE)</f>
        <v>1</v>
      </c>
      <c r="G89" s="10" t="str">
        <f>VLOOKUP(INT((C89-INT((C89/36^3))*36^3)/36^2),Référentiel!$A:$B,2,FALSE)</f>
        <v>A</v>
      </c>
      <c r="H89" s="10" t="str">
        <f>VLOOKUP(INT((C89-INT((C89/36^3))*36^3-INT((C89-INT((C89/36^3))*36^3)/36^2)*36^2)/36),Référentiel!$A:$B,2,FALSE)</f>
        <v>G</v>
      </c>
      <c r="I89" s="10" t="str">
        <f>VLOOKUP(C89-INT((C89/36^3))*36^3-INT((C89-INT((C89/36^3))*36^3)/36^2)*36^2-INT((C89-INT((C89/36^3))*36^3-INT((C89-INT((C89/36^3))*36^3)/36^2)*36^2)/36)*36,Référentiel!$A:$B,2,FALSE)</f>
        <v>8</v>
      </c>
    </row>
    <row r="90" spans="1:9" x14ac:dyDescent="0.25">
      <c r="A90" s="14" t="s">
        <v>122</v>
      </c>
      <c r="B90" s="18" t="str">
        <f>IF(COUNTIF(A90,"*A*"),CONCATENATE("A",D90),CONCATENATE("D",D90))</f>
        <v>D1AGI</v>
      </c>
      <c r="C90" s="10" t="str">
        <f>IF(LEN(A90)=10,RIGHT(A90,6),"Code UO incorrect")</f>
        <v>060210</v>
      </c>
      <c r="D90" s="10" t="str">
        <f t="shared" si="3"/>
        <v>1AGI</v>
      </c>
      <c r="E90" s="10" t="str">
        <f t="shared" si="2"/>
        <v>ok pour transcodification</v>
      </c>
      <c r="F90" s="15" t="str">
        <f>VLOOKUP(INT((C90/36^3)),Référentiel!$A:$B,2,FALSE)</f>
        <v>1</v>
      </c>
      <c r="G90" s="10" t="str">
        <f>VLOOKUP(INT((C90-INT((C90/36^3))*36^3)/36^2),Référentiel!$A:$B,2,FALSE)</f>
        <v>A</v>
      </c>
      <c r="H90" s="10" t="str">
        <f>VLOOKUP(INT((C90-INT((C90/36^3))*36^3-INT((C90-INT((C90/36^3))*36^3)/36^2)*36^2)/36),Référentiel!$A:$B,2,FALSE)</f>
        <v>G</v>
      </c>
      <c r="I90" s="10" t="str">
        <f>VLOOKUP(C90-INT((C90/36^3))*36^3-INT((C90-INT((C90/36^3))*36^3)/36^2)*36^2-INT((C90-INT((C90/36^3))*36^3-INT((C90-INT((C90/36^3))*36^3)/36^2)*36^2)/36)*36,Référentiel!$A:$B,2,FALSE)</f>
        <v>I</v>
      </c>
    </row>
    <row r="91" spans="1:9" x14ac:dyDescent="0.25">
      <c r="A91" s="14" t="s">
        <v>123</v>
      </c>
      <c r="B91" s="18" t="str">
        <f>IF(COUNTIF(A91,"*A*"),CONCATENATE("A",D91),CONCATENATE("D",D91))</f>
        <v>D1AGS</v>
      </c>
      <c r="C91" s="10" t="str">
        <f>IF(LEN(A91)=10,RIGHT(A91,6),"Code UO incorrect")</f>
        <v>060220</v>
      </c>
      <c r="D91" s="10" t="str">
        <f t="shared" si="3"/>
        <v>1AGS</v>
      </c>
      <c r="E91" s="10" t="str">
        <f t="shared" si="2"/>
        <v>ok pour transcodification</v>
      </c>
      <c r="F91" s="15" t="str">
        <f>VLOOKUP(INT((C91/36^3)),Référentiel!$A:$B,2,FALSE)</f>
        <v>1</v>
      </c>
      <c r="G91" s="10" t="str">
        <f>VLOOKUP(INT((C91-INT((C91/36^3))*36^3)/36^2),Référentiel!$A:$B,2,FALSE)</f>
        <v>A</v>
      </c>
      <c r="H91" s="10" t="str">
        <f>VLOOKUP(INT((C91-INT((C91/36^3))*36^3-INT((C91-INT((C91/36^3))*36^3)/36^2)*36^2)/36),Référentiel!$A:$B,2,FALSE)</f>
        <v>G</v>
      </c>
      <c r="I91" s="10" t="str">
        <f>VLOOKUP(C91-INT((C91/36^3))*36^3-INT((C91-INT((C91/36^3))*36^3)/36^2)*36^2-INT((C91-INT((C91/36^3))*36^3-INT((C91-INT((C91/36^3))*36^3)/36^2)*36^2)/36)*36,Référentiel!$A:$B,2,FALSE)</f>
        <v>S</v>
      </c>
    </row>
    <row r="92" spans="1:9" x14ac:dyDescent="0.25">
      <c r="A92" s="14" t="s">
        <v>124</v>
      </c>
      <c r="B92" s="18" t="str">
        <f>IF(COUNTIF(A92,"*A*"),CONCATENATE("A",D92),CONCATENATE("D",D92))</f>
        <v>D1AH2</v>
      </c>
      <c r="C92" s="10" t="str">
        <f>IF(LEN(A92)=10,RIGHT(A92,6),"Code UO incorrect")</f>
        <v>060230</v>
      </c>
      <c r="D92" s="10" t="str">
        <f t="shared" si="3"/>
        <v>1AH2</v>
      </c>
      <c r="E92" s="10" t="str">
        <f t="shared" si="2"/>
        <v>ok pour transcodification</v>
      </c>
      <c r="F92" s="15" t="str">
        <f>VLOOKUP(INT((C92/36^3)),Référentiel!$A:$B,2,FALSE)</f>
        <v>1</v>
      </c>
      <c r="G92" s="10" t="str">
        <f>VLOOKUP(INT((C92-INT((C92/36^3))*36^3)/36^2),Référentiel!$A:$B,2,FALSE)</f>
        <v>A</v>
      </c>
      <c r="H92" s="10" t="str">
        <f>VLOOKUP(INT((C92-INT((C92/36^3))*36^3-INT((C92-INT((C92/36^3))*36^3)/36^2)*36^2)/36),Référentiel!$A:$B,2,FALSE)</f>
        <v>H</v>
      </c>
      <c r="I92" s="10" t="str">
        <f>VLOOKUP(C92-INT((C92/36^3))*36^3-INT((C92-INT((C92/36^3))*36^3)/36^2)*36^2-INT((C92-INT((C92/36^3))*36^3-INT((C92-INT((C92/36^3))*36^3)/36^2)*36^2)/36)*36,Référentiel!$A:$B,2,FALSE)</f>
        <v>2</v>
      </c>
    </row>
    <row r="93" spans="1:9" x14ac:dyDescent="0.25">
      <c r="A93" s="14" t="s">
        <v>125</v>
      </c>
      <c r="B93" s="18" t="str">
        <f>IF(COUNTIF(A93,"*A*"),CONCATENATE("A",D93),CONCATENATE("D",D93))</f>
        <v>D1AHC</v>
      </c>
      <c r="C93" s="10" t="str">
        <f>IF(LEN(A93)=10,RIGHT(A93,6),"Code UO incorrect")</f>
        <v>060240</v>
      </c>
      <c r="D93" s="10" t="str">
        <f t="shared" si="3"/>
        <v>1AHC</v>
      </c>
      <c r="E93" s="10" t="str">
        <f t="shared" si="2"/>
        <v>ok pour transcodification</v>
      </c>
      <c r="F93" s="15" t="str">
        <f>VLOOKUP(INT((C93/36^3)),Référentiel!$A:$B,2,FALSE)</f>
        <v>1</v>
      </c>
      <c r="G93" s="10" t="str">
        <f>VLOOKUP(INT((C93-INT((C93/36^3))*36^3)/36^2),Référentiel!$A:$B,2,FALSE)</f>
        <v>A</v>
      </c>
      <c r="H93" s="10" t="str">
        <f>VLOOKUP(INT((C93-INT((C93/36^3))*36^3-INT((C93-INT((C93/36^3))*36^3)/36^2)*36^2)/36),Référentiel!$A:$B,2,FALSE)</f>
        <v>H</v>
      </c>
      <c r="I93" s="10" t="str">
        <f>VLOOKUP(C93-INT((C93/36^3))*36^3-INT((C93-INT((C93/36^3))*36^3)/36^2)*36^2-INT((C93-INT((C93/36^3))*36^3-INT((C93-INT((C93/36^3))*36^3)/36^2)*36^2)/36)*36,Référentiel!$A:$B,2,FALSE)</f>
        <v>C</v>
      </c>
    </row>
    <row r="94" spans="1:9" x14ac:dyDescent="0.25">
      <c r="A94" s="14" t="s">
        <v>126</v>
      </c>
      <c r="B94" s="18" t="str">
        <f>IF(COUNTIF(A94,"*A*"),CONCATENATE("A",D94),CONCATENATE("D",D94))</f>
        <v>D1AHM</v>
      </c>
      <c r="C94" s="10" t="str">
        <f>IF(LEN(A94)=10,RIGHT(A94,6),"Code UO incorrect")</f>
        <v>060250</v>
      </c>
      <c r="D94" s="10" t="str">
        <f t="shared" si="3"/>
        <v>1AHM</v>
      </c>
      <c r="E94" s="10" t="str">
        <f t="shared" si="2"/>
        <v>ok pour transcodification</v>
      </c>
      <c r="F94" s="15" t="str">
        <f>VLOOKUP(INT((C94/36^3)),Référentiel!$A:$B,2,FALSE)</f>
        <v>1</v>
      </c>
      <c r="G94" s="10" t="str">
        <f>VLOOKUP(INT((C94-INT((C94/36^3))*36^3)/36^2),Référentiel!$A:$B,2,FALSE)</f>
        <v>A</v>
      </c>
      <c r="H94" s="10" t="str">
        <f>VLOOKUP(INT((C94-INT((C94/36^3))*36^3-INT((C94-INT((C94/36^3))*36^3)/36^2)*36^2)/36),Référentiel!$A:$B,2,FALSE)</f>
        <v>H</v>
      </c>
      <c r="I94" s="10" t="str">
        <f>VLOOKUP(C94-INT((C94/36^3))*36^3-INT((C94-INT((C94/36^3))*36^3)/36^2)*36^2-INT((C94-INT((C94/36^3))*36^3-INT((C94-INT((C94/36^3))*36^3)/36^2)*36^2)/36)*36,Référentiel!$A:$B,2,FALSE)</f>
        <v>M</v>
      </c>
    </row>
    <row r="95" spans="1:9" x14ac:dyDescent="0.25">
      <c r="A95" s="14" t="s">
        <v>127</v>
      </c>
      <c r="B95" s="18" t="str">
        <f>IF(COUNTIF(A95,"*A*"),CONCATENATE("A",D95),CONCATENATE("D",D95))</f>
        <v>D2SB5</v>
      </c>
      <c r="C95" s="10" t="str">
        <f>IF(LEN(A95)=10,RIGHT(A95,6),"Code UO incorrect")</f>
        <v>130001</v>
      </c>
      <c r="D95" s="10" t="str">
        <f t="shared" si="3"/>
        <v>2SB5</v>
      </c>
      <c r="E95" s="10" t="str">
        <f t="shared" si="2"/>
        <v>ok pour transcodification</v>
      </c>
      <c r="F95" s="15" t="str">
        <f>VLOOKUP(INT((C95/36^3)),Référentiel!$A:$B,2,FALSE)</f>
        <v>2</v>
      </c>
      <c r="G95" s="10" t="str">
        <f>VLOOKUP(INT((C95-INT((C95/36^3))*36^3)/36^2),Référentiel!$A:$B,2,FALSE)</f>
        <v>S</v>
      </c>
      <c r="H95" s="10" t="str">
        <f>VLOOKUP(INT((C95-INT((C95/36^3))*36^3-INT((C95-INT((C95/36^3))*36^3)/36^2)*36^2)/36),Référentiel!$A:$B,2,FALSE)</f>
        <v>B</v>
      </c>
      <c r="I95" s="10" t="str">
        <f>VLOOKUP(C95-INT((C95/36^3))*36^3-INT((C95-INT((C95/36^3))*36^3)/36^2)*36^2-INT((C95-INT((C95/36^3))*36^3-INT((C95-INT((C95/36^3))*36^3)/36^2)*36^2)/36)*36,Référentiel!$A:$B,2,FALSE)</f>
        <v>5</v>
      </c>
    </row>
    <row r="96" spans="1:9" x14ac:dyDescent="0.25">
      <c r="A96" s="14" t="s">
        <v>128</v>
      </c>
      <c r="B96" s="18" t="str">
        <f>IF(COUNTIF(A96,"*A*"),CONCATENATE("A",D96),CONCATENATE("D",D96))</f>
        <v>D2SBO</v>
      </c>
      <c r="C96" s="10" t="str">
        <f>IF(LEN(A96)=10,RIGHT(A96,6),"Code UO incorrect")</f>
        <v>130020</v>
      </c>
      <c r="D96" s="10" t="str">
        <f t="shared" si="3"/>
        <v>2SBO</v>
      </c>
      <c r="E96" s="10" t="str">
        <f t="shared" si="2"/>
        <v>ok pour transcodification</v>
      </c>
      <c r="F96" s="15" t="str">
        <f>VLOOKUP(INT((C96/36^3)),Référentiel!$A:$B,2,FALSE)</f>
        <v>2</v>
      </c>
      <c r="G96" s="10" t="str">
        <f>VLOOKUP(INT((C96-INT((C96/36^3))*36^3)/36^2),Référentiel!$A:$B,2,FALSE)</f>
        <v>S</v>
      </c>
      <c r="H96" s="10" t="str">
        <f>VLOOKUP(INT((C96-INT((C96/36^3))*36^3-INT((C96-INT((C96/36^3))*36^3)/36^2)*36^2)/36),Référentiel!$A:$B,2,FALSE)</f>
        <v>B</v>
      </c>
      <c r="I96" s="10" t="str">
        <f>VLOOKUP(C96-INT((C96/36^3))*36^3-INT((C96-INT((C96/36^3))*36^3)/36^2)*36^2-INT((C96-INT((C96/36^3))*36^3-INT((C96-INT((C96/36^3))*36^3)/36^2)*36^2)/36)*36,Référentiel!$A:$B,2,FALSE)</f>
        <v>O</v>
      </c>
    </row>
    <row r="97" spans="1:9" x14ac:dyDescent="0.25">
      <c r="A97" s="14" t="s">
        <v>129</v>
      </c>
      <c r="B97" s="18" t="str">
        <f>IF(COUNTIF(A97,"*A*"),CONCATENATE("A",D97),CONCATENATE("D",D97))</f>
        <v>D2SBY</v>
      </c>
      <c r="C97" s="10" t="str">
        <f>IF(LEN(A97)=10,RIGHT(A97,6),"Code UO incorrect")</f>
        <v>130030</v>
      </c>
      <c r="D97" s="10" t="str">
        <f t="shared" si="3"/>
        <v>2SBY</v>
      </c>
      <c r="E97" s="10" t="str">
        <f t="shared" si="2"/>
        <v>ok pour transcodification</v>
      </c>
      <c r="F97" s="15" t="str">
        <f>VLOOKUP(INT((C97/36^3)),Référentiel!$A:$B,2,FALSE)</f>
        <v>2</v>
      </c>
      <c r="G97" s="10" t="str">
        <f>VLOOKUP(INT((C97-INT((C97/36^3))*36^3)/36^2),Référentiel!$A:$B,2,FALSE)</f>
        <v>S</v>
      </c>
      <c r="H97" s="10" t="str">
        <f>VLOOKUP(INT((C97-INT((C97/36^3))*36^3-INT((C97-INT((C97/36^3))*36^3)/36^2)*36^2)/36),Référentiel!$A:$B,2,FALSE)</f>
        <v>B</v>
      </c>
      <c r="I97" s="10" t="str">
        <f>VLOOKUP(C97-INT((C97/36^3))*36^3-INT((C97-INT((C97/36^3))*36^3)/36^2)*36^2-INT((C97-INT((C97/36^3))*36^3-INT((C97-INT((C97/36^3))*36^3)/36^2)*36^2)/36)*36,Référentiel!$A:$B,2,FALSE)</f>
        <v>Y</v>
      </c>
    </row>
    <row r="98" spans="1:9" x14ac:dyDescent="0.25">
      <c r="A98" s="14" t="s">
        <v>130</v>
      </c>
      <c r="B98" s="18" t="str">
        <f>IF(COUNTIF(A98,"*A*"),CONCATENATE("A",D98),CONCATENATE("D",D98))</f>
        <v>D2SDW</v>
      </c>
      <c r="C98" s="10" t="str">
        <f>IF(LEN(A98)=10,RIGHT(A98,6),"Code UO incorrect")</f>
        <v>130100</v>
      </c>
      <c r="D98" s="10" t="str">
        <f t="shared" si="3"/>
        <v>2SDW</v>
      </c>
      <c r="E98" s="10" t="str">
        <f t="shared" si="2"/>
        <v>ok pour transcodification</v>
      </c>
      <c r="F98" s="15" t="str">
        <f>VLOOKUP(INT((C98/36^3)),Référentiel!$A:$B,2,FALSE)</f>
        <v>2</v>
      </c>
      <c r="G98" s="10" t="str">
        <f>VLOOKUP(INT((C98-INT((C98/36^3))*36^3)/36^2),Référentiel!$A:$B,2,FALSE)</f>
        <v>S</v>
      </c>
      <c r="H98" s="10" t="str">
        <f>VLOOKUP(INT((C98-INT((C98/36^3))*36^3-INT((C98-INT((C98/36^3))*36^3)/36^2)*36^2)/36),Référentiel!$A:$B,2,FALSE)</f>
        <v>D</v>
      </c>
      <c r="I98" s="10" t="str">
        <f>VLOOKUP(C98-INT((C98/36^3))*36^3-INT((C98-INT((C98/36^3))*36^3)/36^2)*36^2-INT((C98-INT((C98/36^3))*36^3-INT((C98-INT((C98/36^3))*36^3)/36^2)*36^2)/36)*36,Référentiel!$A:$B,2,FALSE)</f>
        <v>W</v>
      </c>
    </row>
    <row r="99" spans="1:9" x14ac:dyDescent="0.25">
      <c r="A99" s="14" t="s">
        <v>131</v>
      </c>
      <c r="B99" s="18" t="str">
        <f>IF(COUNTIF(A99,"*A*"),CONCATENATE("A",D99),CONCATENATE("D",D99))</f>
        <v>D2SE6</v>
      </c>
      <c r="C99" s="10" t="str">
        <f>IF(LEN(A99)=10,RIGHT(A99,6),"Code UO incorrect")</f>
        <v>130110</v>
      </c>
      <c r="D99" s="10" t="str">
        <f t="shared" si="3"/>
        <v>2SE6</v>
      </c>
      <c r="E99" s="10" t="str">
        <f t="shared" si="2"/>
        <v>ok pour transcodification</v>
      </c>
      <c r="F99" s="15" t="str">
        <f>VLOOKUP(INT((C99/36^3)),Référentiel!$A:$B,2,FALSE)</f>
        <v>2</v>
      </c>
      <c r="G99" s="10" t="str">
        <f>VLOOKUP(INT((C99-INT((C99/36^3))*36^3)/36^2),Référentiel!$A:$B,2,FALSE)</f>
        <v>S</v>
      </c>
      <c r="H99" s="10" t="str">
        <f>VLOOKUP(INT((C99-INT((C99/36^3))*36^3-INT((C99-INT((C99/36^3))*36^3)/36^2)*36^2)/36),Référentiel!$A:$B,2,FALSE)</f>
        <v>E</v>
      </c>
      <c r="I99" s="10" t="str">
        <f>VLOOKUP(C99-INT((C99/36^3))*36^3-INT((C99-INT((C99/36^3))*36^3)/36^2)*36^2-INT((C99-INT((C99/36^3))*36^3-INT((C99-INT((C99/36^3))*36^3)/36^2)*36^2)/36)*36,Référentiel!$A:$B,2,FALSE)</f>
        <v>6</v>
      </c>
    </row>
    <row r="100" spans="1:9" x14ac:dyDescent="0.25">
      <c r="A100" s="14" t="s">
        <v>132</v>
      </c>
      <c r="B100" s="18" t="str">
        <f>IF(COUNTIF(A100,"*A*"),CONCATENATE("A",D100),CONCATENATE("D",D100))</f>
        <v>D2SGO</v>
      </c>
      <c r="C100" s="10" t="str">
        <f>IF(LEN(A100)=10,RIGHT(A100,6),"Code UO incorrect")</f>
        <v>130200</v>
      </c>
      <c r="D100" s="10" t="str">
        <f t="shared" si="3"/>
        <v>2SGO</v>
      </c>
      <c r="E100" s="10" t="str">
        <f t="shared" si="2"/>
        <v>ok pour transcodification</v>
      </c>
      <c r="F100" s="15" t="str">
        <f>VLOOKUP(INT((C100/36^3)),Référentiel!$A:$B,2,FALSE)</f>
        <v>2</v>
      </c>
      <c r="G100" s="10" t="str">
        <f>VLOOKUP(INT((C100-INT((C100/36^3))*36^3)/36^2),Référentiel!$A:$B,2,FALSE)</f>
        <v>S</v>
      </c>
      <c r="H100" s="10" t="str">
        <f>VLOOKUP(INT((C100-INT((C100/36^3))*36^3-INT((C100-INT((C100/36^3))*36^3)/36^2)*36^2)/36),Référentiel!$A:$B,2,FALSE)</f>
        <v>G</v>
      </c>
      <c r="I100" s="10" t="str">
        <f>VLOOKUP(C100-INT((C100/36^3))*36^3-INT((C100-INT((C100/36^3))*36^3)/36^2)*36^2-INT((C100-INT((C100/36^3))*36^3-INT((C100-INT((C100/36^3))*36^3)/36^2)*36^2)/36)*36,Référentiel!$A:$B,2,FALSE)</f>
        <v>O</v>
      </c>
    </row>
    <row r="101" spans="1:9" x14ac:dyDescent="0.25">
      <c r="A101" s="14" t="s">
        <v>133</v>
      </c>
      <c r="B101" s="18" t="str">
        <f>IF(COUNTIF(A101,"*A*"),CONCATENATE("A",D101),CONCATENATE("D",D101))</f>
        <v>D2SGY</v>
      </c>
      <c r="C101" s="10" t="str">
        <f>IF(LEN(A101)=10,RIGHT(A101,6),"Code UO incorrect")</f>
        <v>130210</v>
      </c>
      <c r="D101" s="10" t="str">
        <f t="shared" si="3"/>
        <v>2SGY</v>
      </c>
      <c r="E101" s="10" t="str">
        <f t="shared" si="2"/>
        <v>ok pour transcodification</v>
      </c>
      <c r="F101" s="15" t="str">
        <f>VLOOKUP(INT((C101/36^3)),Référentiel!$A:$B,2,FALSE)</f>
        <v>2</v>
      </c>
      <c r="G101" s="10" t="str">
        <f>VLOOKUP(INT((C101-INT((C101/36^3))*36^3)/36^2),Référentiel!$A:$B,2,FALSE)</f>
        <v>S</v>
      </c>
      <c r="H101" s="10" t="str">
        <f>VLOOKUP(INT((C101-INT((C101/36^3))*36^3-INT((C101-INT((C101/36^3))*36^3)/36^2)*36^2)/36),Référentiel!$A:$B,2,FALSE)</f>
        <v>G</v>
      </c>
      <c r="I101" s="10" t="str">
        <f>VLOOKUP(C101-INT((C101/36^3))*36^3-INT((C101-INT((C101/36^3))*36^3)/36^2)*36^2-INT((C101-INT((C101/36^3))*36^3-INT((C101-INT((C101/36^3))*36^3)/36^2)*36^2)/36)*36,Référentiel!$A:$B,2,FALSE)</f>
        <v>Y</v>
      </c>
    </row>
    <row r="102" spans="1:9" x14ac:dyDescent="0.25">
      <c r="A102" s="14" t="s">
        <v>134</v>
      </c>
      <c r="B102" s="18" t="str">
        <f>IF(COUNTIF(A102,"*A*"),CONCATENATE("A",D102),CONCATENATE("D",D102))</f>
        <v>D2SH8</v>
      </c>
      <c r="C102" s="10" t="str">
        <f>IF(LEN(A102)=10,RIGHT(A102,6),"Code UO incorrect")</f>
        <v>130220</v>
      </c>
      <c r="D102" s="10" t="str">
        <f t="shared" si="3"/>
        <v>2SH8</v>
      </c>
      <c r="E102" s="10" t="str">
        <f t="shared" si="2"/>
        <v>ok pour transcodification</v>
      </c>
      <c r="F102" s="15" t="str">
        <f>VLOOKUP(INT((C102/36^3)),Référentiel!$A:$B,2,FALSE)</f>
        <v>2</v>
      </c>
      <c r="G102" s="10" t="str">
        <f>VLOOKUP(INT((C102-INT((C102/36^3))*36^3)/36^2),Référentiel!$A:$B,2,FALSE)</f>
        <v>S</v>
      </c>
      <c r="H102" s="10" t="str">
        <f>VLOOKUP(INT((C102-INT((C102/36^3))*36^3-INT((C102-INT((C102/36^3))*36^3)/36^2)*36^2)/36),Référentiel!$A:$B,2,FALSE)</f>
        <v>H</v>
      </c>
      <c r="I102" s="10" t="str">
        <f>VLOOKUP(C102-INT((C102/36^3))*36^3-INT((C102-INT((C102/36^3))*36^3)/36^2)*36^2-INT((C102-INT((C102/36^3))*36^3-INT((C102-INT((C102/36^3))*36^3)/36^2)*36^2)/36)*36,Référentiel!$A:$B,2,FALSE)</f>
        <v>8</v>
      </c>
    </row>
    <row r="103" spans="1:9" x14ac:dyDescent="0.25">
      <c r="A103" s="14" t="s">
        <v>135</v>
      </c>
      <c r="B103" s="18" t="str">
        <f>IF(COUNTIF(A103,"*A*"),CONCATENATE("A",D103),CONCATENATE("D",D103))</f>
        <v>D2SHI</v>
      </c>
      <c r="C103" s="10" t="str">
        <f>IF(LEN(A103)=10,RIGHT(A103,6),"Code UO incorrect")</f>
        <v>130230</v>
      </c>
      <c r="D103" s="10" t="str">
        <f t="shared" si="3"/>
        <v>2SHI</v>
      </c>
      <c r="E103" s="10" t="str">
        <f t="shared" si="2"/>
        <v>ok pour transcodification</v>
      </c>
      <c r="F103" s="15" t="str">
        <f>VLOOKUP(INT((C103/36^3)),Référentiel!$A:$B,2,FALSE)</f>
        <v>2</v>
      </c>
      <c r="G103" s="10" t="str">
        <f>VLOOKUP(INT((C103-INT((C103/36^3))*36^3)/36^2),Référentiel!$A:$B,2,FALSE)</f>
        <v>S</v>
      </c>
      <c r="H103" s="10" t="str">
        <f>VLOOKUP(INT((C103-INT((C103/36^3))*36^3-INT((C103-INT((C103/36^3))*36^3)/36^2)*36^2)/36),Référentiel!$A:$B,2,FALSE)</f>
        <v>H</v>
      </c>
      <c r="I103" s="10" t="str">
        <f>VLOOKUP(C103-INT((C103/36^3))*36^3-INT((C103-INT((C103/36^3))*36^3)/36^2)*36^2-INT((C103-INT((C103/36^3))*36^3-INT((C103-INT((C103/36^3))*36^3)/36^2)*36^2)/36)*36,Référentiel!$A:$B,2,FALSE)</f>
        <v>I</v>
      </c>
    </row>
    <row r="104" spans="1:9" x14ac:dyDescent="0.25">
      <c r="A104" s="14" t="s">
        <v>136</v>
      </c>
      <c r="B104" s="18" t="str">
        <f>IF(COUNTIF(A104,"*A*"),CONCATENATE("A",D104),CONCATENATE("D",D104))</f>
        <v>D2SHS</v>
      </c>
      <c r="C104" s="10" t="str">
        <f>IF(LEN(A104)=10,RIGHT(A104,6),"Code UO incorrect")</f>
        <v>130240</v>
      </c>
      <c r="D104" s="10" t="str">
        <f t="shared" si="3"/>
        <v>2SHS</v>
      </c>
      <c r="E104" s="10" t="str">
        <f t="shared" si="2"/>
        <v>ok pour transcodification</v>
      </c>
      <c r="F104" s="15" t="str">
        <f>VLOOKUP(INT((C104/36^3)),Référentiel!$A:$B,2,FALSE)</f>
        <v>2</v>
      </c>
      <c r="G104" s="10" t="str">
        <f>VLOOKUP(INT((C104-INT((C104/36^3))*36^3)/36^2),Référentiel!$A:$B,2,FALSE)</f>
        <v>S</v>
      </c>
      <c r="H104" s="10" t="str">
        <f>VLOOKUP(INT((C104-INT((C104/36^3))*36^3-INT((C104-INT((C104/36^3))*36^3)/36^2)*36^2)/36),Référentiel!$A:$B,2,FALSE)</f>
        <v>H</v>
      </c>
      <c r="I104" s="10" t="str">
        <f>VLOOKUP(C104-INT((C104/36^3))*36^3-INT((C104-INT((C104/36^3))*36^3)/36^2)*36^2-INT((C104-INT((C104/36^3))*36^3-INT((C104-INT((C104/36^3))*36^3)/36^2)*36^2)/36)*36,Référentiel!$A:$B,2,FALSE)</f>
        <v>S</v>
      </c>
    </row>
    <row r="105" spans="1:9" x14ac:dyDescent="0.25">
      <c r="A105" s="14" t="s">
        <v>137</v>
      </c>
      <c r="B105" s="18" t="str">
        <f>IF(COUNTIF(A105,"*A*"),CONCATENATE("A",D105),CONCATENATE("D",D105))</f>
        <v>D2SI2</v>
      </c>
      <c r="C105" s="10" t="str">
        <f>IF(LEN(A105)=10,RIGHT(A105,6),"Code UO incorrect")</f>
        <v>130250</v>
      </c>
      <c r="D105" s="10" t="str">
        <f t="shared" si="3"/>
        <v>2SI2</v>
      </c>
      <c r="E105" s="10" t="str">
        <f t="shared" si="2"/>
        <v>ok pour transcodification</v>
      </c>
      <c r="F105" s="15" t="str">
        <f>VLOOKUP(INT((C105/36^3)),Référentiel!$A:$B,2,FALSE)</f>
        <v>2</v>
      </c>
      <c r="G105" s="10" t="str">
        <f>VLOOKUP(INT((C105-INT((C105/36^3))*36^3)/36^2),Référentiel!$A:$B,2,FALSE)</f>
        <v>S</v>
      </c>
      <c r="H105" s="10" t="str">
        <f>VLOOKUP(INT((C105-INT((C105/36^3))*36^3-INT((C105-INT((C105/36^3))*36^3)/36^2)*36^2)/36),Référentiel!$A:$B,2,FALSE)</f>
        <v>I</v>
      </c>
      <c r="I105" s="10" t="str">
        <f>VLOOKUP(C105-INT((C105/36^3))*36^3-INT((C105-INT((C105/36^3))*36^3)/36^2)*36^2-INT((C105-INT((C105/36^3))*36^3-INT((C105-INT((C105/36^3))*36^3)/36^2)*36^2)/36)*36,Référentiel!$A:$B,2,FALSE)</f>
        <v>2</v>
      </c>
    </row>
    <row r="106" spans="1:9" x14ac:dyDescent="0.25">
      <c r="A106" s="14" t="s">
        <v>138</v>
      </c>
      <c r="B106" s="18" t="str">
        <f>IF(COUNTIF(A106,"*A*"),CONCATENATE("A",D106),CONCATENATE("D",D106))</f>
        <v>DHSFL</v>
      </c>
      <c r="C106" s="10" t="str">
        <f>IF(LEN(A106)=10,RIGHT(A106,6),"Code UO incorrect")</f>
        <v>830001</v>
      </c>
      <c r="D106" s="10" t="str">
        <f t="shared" si="3"/>
        <v>HSFL</v>
      </c>
      <c r="E106" s="10" t="str">
        <f t="shared" si="2"/>
        <v>ok pour transcodification</v>
      </c>
      <c r="F106" s="15" t="str">
        <f>VLOOKUP(INT((C106/36^3)),Référentiel!$A:$B,2,FALSE)</f>
        <v>H</v>
      </c>
      <c r="G106" s="10" t="str">
        <f>VLOOKUP(INT((C106-INT((C106/36^3))*36^3)/36^2),Référentiel!$A:$B,2,FALSE)</f>
        <v>S</v>
      </c>
      <c r="H106" s="10" t="str">
        <f>VLOOKUP(INT((C106-INT((C106/36^3))*36^3-INT((C106-INT((C106/36^3))*36^3)/36^2)*36^2)/36),Référentiel!$A:$B,2,FALSE)</f>
        <v>F</v>
      </c>
      <c r="I106" s="10" t="str">
        <f>VLOOKUP(C106-INT((C106/36^3))*36^3-INT((C106-INT((C106/36^3))*36^3)/36^2)*36^2-INT((C106-INT((C106/36^3))*36^3-INT((C106-INT((C106/36^3))*36^3)/36^2)*36^2)/36)*36,Référentiel!$A:$B,2,FALSE)</f>
        <v>L</v>
      </c>
    </row>
    <row r="107" spans="1:9" x14ac:dyDescent="0.25">
      <c r="A107" s="14" t="s">
        <v>139</v>
      </c>
      <c r="B107" s="18" t="str">
        <f>IF(COUNTIF(A107,"*A*"),CONCATENATE("A",D107),CONCATENATE("D",D107))</f>
        <v>DHSG4</v>
      </c>
      <c r="C107" s="10" t="str">
        <f>IF(LEN(A107)=10,RIGHT(A107,6),"Code UO incorrect")</f>
        <v>830020</v>
      </c>
      <c r="D107" s="10" t="str">
        <f t="shared" si="3"/>
        <v>HSG4</v>
      </c>
      <c r="E107" s="10" t="str">
        <f t="shared" si="2"/>
        <v>ok pour transcodification</v>
      </c>
      <c r="F107" s="15" t="str">
        <f>VLOOKUP(INT((C107/36^3)),Référentiel!$A:$B,2,FALSE)</f>
        <v>H</v>
      </c>
      <c r="G107" s="10" t="str">
        <f>VLOOKUP(INT((C107-INT((C107/36^3))*36^3)/36^2),Référentiel!$A:$B,2,FALSE)</f>
        <v>S</v>
      </c>
      <c r="H107" s="10" t="str">
        <f>VLOOKUP(INT((C107-INT((C107/36^3))*36^3-INT((C107-INT((C107/36^3))*36^3)/36^2)*36^2)/36),Référentiel!$A:$B,2,FALSE)</f>
        <v>G</v>
      </c>
      <c r="I107" s="10" t="str">
        <f>VLOOKUP(C107-INT((C107/36^3))*36^3-INT((C107-INT((C107/36^3))*36^3)/36^2)*36^2-INT((C107-INT((C107/36^3))*36^3-INT((C107-INT((C107/36^3))*36^3)/36^2)*36^2)/36)*36,Référentiel!$A:$B,2,FALSE)</f>
        <v>4</v>
      </c>
    </row>
    <row r="108" spans="1:9" x14ac:dyDescent="0.25">
      <c r="A108" s="14" t="s">
        <v>140</v>
      </c>
      <c r="B108" s="18" t="str">
        <f>IF(COUNTIF(A108,"*A*"),CONCATENATE("A",D108),CONCATENATE("D",D108))</f>
        <v>DHSGE</v>
      </c>
      <c r="C108" s="10" t="str">
        <f>IF(LEN(A108)=10,RIGHT(A108,6),"Code UO incorrect")</f>
        <v>830030</v>
      </c>
      <c r="D108" s="10" t="str">
        <f t="shared" si="3"/>
        <v>HSGE</v>
      </c>
      <c r="E108" s="10" t="str">
        <f t="shared" si="2"/>
        <v>ok pour transcodification</v>
      </c>
      <c r="F108" s="15" t="str">
        <f>VLOOKUP(INT((C108/36^3)),Référentiel!$A:$B,2,FALSE)</f>
        <v>H</v>
      </c>
      <c r="G108" s="10" t="str">
        <f>VLOOKUP(INT((C108-INT((C108/36^3))*36^3)/36^2),Référentiel!$A:$B,2,FALSE)</f>
        <v>S</v>
      </c>
      <c r="H108" s="10" t="str">
        <f>VLOOKUP(INT((C108-INT((C108/36^3))*36^3-INT((C108-INT((C108/36^3))*36^3)/36^2)*36^2)/36),Référentiel!$A:$B,2,FALSE)</f>
        <v>G</v>
      </c>
      <c r="I108" s="10" t="str">
        <f>VLOOKUP(C108-INT((C108/36^3))*36^3-INT((C108-INT((C108/36^3))*36^3)/36^2)*36^2-INT((C108-INT((C108/36^3))*36^3-INT((C108-INT((C108/36^3))*36^3)/36^2)*36^2)/36)*36,Référentiel!$A:$B,2,FALSE)</f>
        <v>E</v>
      </c>
    </row>
    <row r="109" spans="1:9" x14ac:dyDescent="0.25">
      <c r="A109" s="14" t="s">
        <v>141</v>
      </c>
      <c r="B109" s="18" t="str">
        <f>IF(COUNTIF(A109,"*A*"),CONCATENATE("A",D109),CONCATENATE("D",D109))</f>
        <v>DHSGO</v>
      </c>
      <c r="C109" s="10" t="str">
        <f>IF(LEN(A109)=10,RIGHT(A109,6),"Code UO incorrect")</f>
        <v>830040</v>
      </c>
      <c r="D109" s="10" t="str">
        <f t="shared" si="3"/>
        <v>HSGO</v>
      </c>
      <c r="E109" s="10" t="str">
        <f t="shared" si="2"/>
        <v>ok pour transcodification</v>
      </c>
      <c r="F109" s="15" t="str">
        <f>VLOOKUP(INT((C109/36^3)),Référentiel!$A:$B,2,FALSE)</f>
        <v>H</v>
      </c>
      <c r="G109" s="10" t="str">
        <f>VLOOKUP(INT((C109-INT((C109/36^3))*36^3)/36^2),Référentiel!$A:$B,2,FALSE)</f>
        <v>S</v>
      </c>
      <c r="H109" s="10" t="str">
        <f>VLOOKUP(INT((C109-INT((C109/36^3))*36^3-INT((C109-INT((C109/36^3))*36^3)/36^2)*36^2)/36),Référentiel!$A:$B,2,FALSE)</f>
        <v>G</v>
      </c>
      <c r="I109" s="10" t="str">
        <f>VLOOKUP(C109-INT((C109/36^3))*36^3-INT((C109-INT((C109/36^3))*36^3)/36^2)*36^2-INT((C109-INT((C109/36^3))*36^3-INT((C109-INT((C109/36^3))*36^3)/36^2)*36^2)/36)*36,Référentiel!$A:$B,2,FALSE)</f>
        <v>O</v>
      </c>
    </row>
    <row r="110" spans="1:9" x14ac:dyDescent="0.25">
      <c r="A110" s="14" t="s">
        <v>142</v>
      </c>
      <c r="B110" s="18" t="str">
        <f>IF(COUNTIF(A110,"*A*"),CONCATENATE("A",D110),CONCATENATE("D",D110))</f>
        <v>DHSIC</v>
      </c>
      <c r="C110" s="10" t="str">
        <f>IF(LEN(A110)=10,RIGHT(A110,6),"Code UO incorrect")</f>
        <v>830100</v>
      </c>
      <c r="D110" s="10" t="str">
        <f t="shared" si="3"/>
        <v>HSIC</v>
      </c>
      <c r="E110" s="10" t="str">
        <f t="shared" si="2"/>
        <v>ok pour transcodification</v>
      </c>
      <c r="F110" s="15" t="str">
        <f>VLOOKUP(INT((C110/36^3)),Référentiel!$A:$B,2,FALSE)</f>
        <v>H</v>
      </c>
      <c r="G110" s="10" t="str">
        <f>VLOOKUP(INT((C110-INT((C110/36^3))*36^3)/36^2),Référentiel!$A:$B,2,FALSE)</f>
        <v>S</v>
      </c>
      <c r="H110" s="10" t="str">
        <f>VLOOKUP(INT((C110-INT((C110/36^3))*36^3-INT((C110-INT((C110/36^3))*36^3)/36^2)*36^2)/36),Référentiel!$A:$B,2,FALSE)</f>
        <v>I</v>
      </c>
      <c r="I110" s="10" t="str">
        <f>VLOOKUP(C110-INT((C110/36^3))*36^3-INT((C110-INT((C110/36^3))*36^3)/36^2)*36^2-INT((C110-INT((C110/36^3))*36^3-INT((C110-INT((C110/36^3))*36^3)/36^2)*36^2)/36)*36,Référentiel!$A:$B,2,FALSE)</f>
        <v>C</v>
      </c>
    </row>
    <row r="111" spans="1:9" x14ac:dyDescent="0.25">
      <c r="A111" s="14" t="s">
        <v>143</v>
      </c>
      <c r="B111" s="18" t="str">
        <f>IF(COUNTIF(A111,"*A*"),CONCATENATE("A",D111),CONCATENATE("D",D111))</f>
        <v>DHSIM</v>
      </c>
      <c r="C111" s="10" t="str">
        <f>IF(LEN(A111)=10,RIGHT(A111,6),"Code UO incorrect")</f>
        <v>830110</v>
      </c>
      <c r="D111" s="10" t="str">
        <f t="shared" si="3"/>
        <v>HSIM</v>
      </c>
      <c r="E111" s="10" t="str">
        <f t="shared" si="2"/>
        <v>ok pour transcodification</v>
      </c>
      <c r="F111" s="15" t="str">
        <f>VLOOKUP(INT((C111/36^3)),Référentiel!$A:$B,2,FALSE)</f>
        <v>H</v>
      </c>
      <c r="G111" s="10" t="str">
        <f>VLOOKUP(INT((C111-INT((C111/36^3))*36^3)/36^2),Référentiel!$A:$B,2,FALSE)</f>
        <v>S</v>
      </c>
      <c r="H111" s="10" t="str">
        <f>VLOOKUP(INT((C111-INT((C111/36^3))*36^3-INT((C111-INT((C111/36^3))*36^3)/36^2)*36^2)/36),Référentiel!$A:$B,2,FALSE)</f>
        <v>I</v>
      </c>
      <c r="I111" s="10" t="str">
        <f>VLOOKUP(C111-INT((C111/36^3))*36^3-INT((C111-INT((C111/36^3))*36^3)/36^2)*36^2-INT((C111-INT((C111/36^3))*36^3-INT((C111-INT((C111/36^3))*36^3)/36^2)*36^2)/36)*36,Référentiel!$A:$B,2,FALSE)</f>
        <v>M</v>
      </c>
    </row>
    <row r="112" spans="1:9" x14ac:dyDescent="0.25">
      <c r="A112" s="14" t="s">
        <v>144</v>
      </c>
      <c r="B112" s="18" t="str">
        <f>IF(COUNTIF(A112,"*A*"),CONCATENATE("A",D112),CONCATENATE("D",D112))</f>
        <v>DHSIW</v>
      </c>
      <c r="C112" s="10" t="str">
        <f>IF(LEN(A112)=10,RIGHT(A112,6),"Code UO incorrect")</f>
        <v>830120</v>
      </c>
      <c r="D112" s="10" t="str">
        <f t="shared" si="3"/>
        <v>HSIW</v>
      </c>
      <c r="E112" s="10" t="str">
        <f t="shared" si="2"/>
        <v>ok pour transcodification</v>
      </c>
      <c r="F112" s="15" t="str">
        <f>VLOOKUP(INT((C112/36^3)),Référentiel!$A:$B,2,FALSE)</f>
        <v>H</v>
      </c>
      <c r="G112" s="10" t="str">
        <f>VLOOKUP(INT((C112-INT((C112/36^3))*36^3)/36^2),Référentiel!$A:$B,2,FALSE)</f>
        <v>S</v>
      </c>
      <c r="H112" s="10" t="str">
        <f>VLOOKUP(INT((C112-INT((C112/36^3))*36^3-INT((C112-INT((C112/36^3))*36^3)/36^2)*36^2)/36),Référentiel!$A:$B,2,FALSE)</f>
        <v>I</v>
      </c>
      <c r="I112" s="10" t="str">
        <f>VLOOKUP(C112-INT((C112/36^3))*36^3-INT((C112-INT((C112/36^3))*36^3)/36^2)*36^2-INT((C112-INT((C112/36^3))*36^3-INT((C112-INT((C112/36^3))*36^3)/36^2)*36^2)/36)*36,Référentiel!$A:$B,2,FALSE)</f>
        <v>W</v>
      </c>
    </row>
    <row r="113" spans="1:9" x14ac:dyDescent="0.25">
      <c r="A113" s="14" t="s">
        <v>145</v>
      </c>
      <c r="B113" s="18" t="str">
        <f>IF(COUNTIF(A113,"*A*"),CONCATENATE("A",D113),CONCATENATE("D",D113))</f>
        <v>DHSJ6</v>
      </c>
      <c r="C113" s="10" t="str">
        <f>IF(LEN(A113)=10,RIGHT(A113,6),"Code UO incorrect")</f>
        <v>830130</v>
      </c>
      <c r="D113" s="10" t="str">
        <f t="shared" si="3"/>
        <v>HSJ6</v>
      </c>
      <c r="E113" s="10" t="str">
        <f t="shared" si="2"/>
        <v>ok pour transcodification</v>
      </c>
      <c r="F113" s="15" t="str">
        <f>VLOOKUP(INT((C113/36^3)),Référentiel!$A:$B,2,FALSE)</f>
        <v>H</v>
      </c>
      <c r="G113" s="10" t="str">
        <f>VLOOKUP(INT((C113-INT((C113/36^3))*36^3)/36^2),Référentiel!$A:$B,2,FALSE)</f>
        <v>S</v>
      </c>
      <c r="H113" s="10" t="str">
        <f>VLOOKUP(INT((C113-INT((C113/36^3))*36^3-INT((C113-INT((C113/36^3))*36^3)/36^2)*36^2)/36),Référentiel!$A:$B,2,FALSE)</f>
        <v>J</v>
      </c>
      <c r="I113" s="10" t="str">
        <f>VLOOKUP(C113-INT((C113/36^3))*36^3-INT((C113-INT((C113/36^3))*36^3)/36^2)*36^2-INT((C113-INT((C113/36^3))*36^3-INT((C113-INT((C113/36^3))*36^3)/36^2)*36^2)/36)*36,Référentiel!$A:$B,2,FALSE)</f>
        <v>6</v>
      </c>
    </row>
    <row r="114" spans="1:9" x14ac:dyDescent="0.25">
      <c r="A114" s="14" t="s">
        <v>146</v>
      </c>
      <c r="B114" s="18" t="str">
        <f>IF(COUNTIF(A114,"*A*"),CONCATENATE("A",D114),CONCATENATE("D",D114))</f>
        <v>DHSL4</v>
      </c>
      <c r="C114" s="10" t="str">
        <f>IF(LEN(A114)=10,RIGHT(A114,6),"Code UO incorrect")</f>
        <v>830200</v>
      </c>
      <c r="D114" s="10" t="str">
        <f t="shared" si="3"/>
        <v>HSL4</v>
      </c>
      <c r="E114" s="10" t="str">
        <f t="shared" si="2"/>
        <v>ok pour transcodification</v>
      </c>
      <c r="F114" s="15" t="str">
        <f>VLOOKUP(INT((C114/36^3)),Référentiel!$A:$B,2,FALSE)</f>
        <v>H</v>
      </c>
      <c r="G114" s="10" t="str">
        <f>VLOOKUP(INT((C114-INT((C114/36^3))*36^3)/36^2),Référentiel!$A:$B,2,FALSE)</f>
        <v>S</v>
      </c>
      <c r="H114" s="10" t="str">
        <f>VLOOKUP(INT((C114-INT((C114/36^3))*36^3-INT((C114-INT((C114/36^3))*36^3)/36^2)*36^2)/36),Référentiel!$A:$B,2,FALSE)</f>
        <v>L</v>
      </c>
      <c r="I114" s="10" t="str">
        <f>VLOOKUP(C114-INT((C114/36^3))*36^3-INT((C114-INT((C114/36^3))*36^3)/36^2)*36^2-INT((C114-INT((C114/36^3))*36^3-INT((C114-INT((C114/36^3))*36^3)/36^2)*36^2)/36)*36,Référentiel!$A:$B,2,FALSE)</f>
        <v>4</v>
      </c>
    </row>
    <row r="115" spans="1:9" x14ac:dyDescent="0.25">
      <c r="A115" s="14" t="s">
        <v>147</v>
      </c>
      <c r="B115" s="18" t="str">
        <f>IF(COUNTIF(A115,"*A*"),CONCATENATE("A",D115),CONCATENATE("D",D115))</f>
        <v>DHSLE</v>
      </c>
      <c r="C115" s="10" t="str">
        <f>IF(LEN(A115)=10,RIGHT(A115,6),"Code UO incorrect")</f>
        <v>830210</v>
      </c>
      <c r="D115" s="10" t="str">
        <f t="shared" si="3"/>
        <v>HSLE</v>
      </c>
      <c r="E115" s="10" t="str">
        <f t="shared" si="2"/>
        <v>ok pour transcodification</v>
      </c>
      <c r="F115" s="15" t="str">
        <f>VLOOKUP(INT((C115/36^3)),Référentiel!$A:$B,2,FALSE)</f>
        <v>H</v>
      </c>
      <c r="G115" s="10" t="str">
        <f>VLOOKUP(INT((C115-INT((C115/36^3))*36^3)/36^2),Référentiel!$A:$B,2,FALSE)</f>
        <v>S</v>
      </c>
      <c r="H115" s="10" t="str">
        <f>VLOOKUP(INT((C115-INT((C115/36^3))*36^3-INT((C115-INT((C115/36^3))*36^3)/36^2)*36^2)/36),Référentiel!$A:$B,2,FALSE)</f>
        <v>L</v>
      </c>
      <c r="I115" s="10" t="str">
        <f>VLOOKUP(C115-INT((C115/36^3))*36^3-INT((C115-INT((C115/36^3))*36^3)/36^2)*36^2-INT((C115-INT((C115/36^3))*36^3-INT((C115-INT((C115/36^3))*36^3)/36^2)*36^2)/36)*36,Référentiel!$A:$B,2,FALSE)</f>
        <v>E</v>
      </c>
    </row>
    <row r="116" spans="1:9" x14ac:dyDescent="0.25">
      <c r="A116" s="14" t="s">
        <v>148</v>
      </c>
      <c r="B116" s="18" t="str">
        <f>IF(COUNTIF(A116,"*A*"),CONCATENATE("A",D116),CONCATENATE("D",D116))</f>
        <v>DHSLO</v>
      </c>
      <c r="C116" s="10" t="str">
        <f>IF(LEN(A116)=10,RIGHT(A116,6),"Code UO incorrect")</f>
        <v>830220</v>
      </c>
      <c r="D116" s="10" t="str">
        <f t="shared" si="3"/>
        <v>HSLO</v>
      </c>
      <c r="E116" s="10" t="str">
        <f t="shared" si="2"/>
        <v>ok pour transcodification</v>
      </c>
      <c r="F116" s="15" t="str">
        <f>VLOOKUP(INT((C116/36^3)),Référentiel!$A:$B,2,FALSE)</f>
        <v>H</v>
      </c>
      <c r="G116" s="10" t="str">
        <f>VLOOKUP(INT((C116-INT((C116/36^3))*36^3)/36^2),Référentiel!$A:$B,2,FALSE)</f>
        <v>S</v>
      </c>
      <c r="H116" s="10" t="str">
        <f>VLOOKUP(INT((C116-INT((C116/36^3))*36^3-INT((C116-INT((C116/36^3))*36^3)/36^2)*36^2)/36),Référentiel!$A:$B,2,FALSE)</f>
        <v>L</v>
      </c>
      <c r="I116" s="10" t="str">
        <f>VLOOKUP(C116-INT((C116/36^3))*36^3-INT((C116-INT((C116/36^3))*36^3)/36^2)*36^2-INT((C116-INT((C116/36^3))*36^3-INT((C116-INT((C116/36^3))*36^3)/36^2)*36^2)/36)*36,Référentiel!$A:$B,2,FALSE)</f>
        <v>O</v>
      </c>
    </row>
    <row r="117" spans="1:9" x14ac:dyDescent="0.25">
      <c r="A117" s="14" t="s">
        <v>149</v>
      </c>
      <c r="B117" s="18" t="str">
        <f>IF(COUNTIF(A117,"*A*"),CONCATENATE("A",D117),CONCATENATE("D",D117))</f>
        <v>DHSLY</v>
      </c>
      <c r="C117" s="10" t="str">
        <f>IF(LEN(A117)=10,RIGHT(A117,6),"Code UO incorrect")</f>
        <v>830230</v>
      </c>
      <c r="D117" s="10" t="str">
        <f t="shared" si="3"/>
        <v>HSLY</v>
      </c>
      <c r="E117" s="10" t="str">
        <f t="shared" si="2"/>
        <v>ok pour transcodification</v>
      </c>
      <c r="F117" s="15" t="str">
        <f>VLOOKUP(INT((C117/36^3)),Référentiel!$A:$B,2,FALSE)</f>
        <v>H</v>
      </c>
      <c r="G117" s="10" t="str">
        <f>VLOOKUP(INT((C117-INT((C117/36^3))*36^3)/36^2),Référentiel!$A:$B,2,FALSE)</f>
        <v>S</v>
      </c>
      <c r="H117" s="10" t="str">
        <f>VLOOKUP(INT((C117-INT((C117/36^3))*36^3-INT((C117-INT((C117/36^3))*36^3)/36^2)*36^2)/36),Référentiel!$A:$B,2,FALSE)</f>
        <v>L</v>
      </c>
      <c r="I117" s="10" t="str">
        <f>VLOOKUP(C117-INT((C117/36^3))*36^3-INT((C117-INT((C117/36^3))*36^3)/36^2)*36^2-INT((C117-INT((C117/36^3))*36^3-INT((C117-INT((C117/36^3))*36^3)/36^2)*36^2)/36)*36,Référentiel!$A:$B,2,FALSE)</f>
        <v>Y</v>
      </c>
    </row>
    <row r="118" spans="1:9" x14ac:dyDescent="0.25">
      <c r="A118" s="14" t="s">
        <v>150</v>
      </c>
      <c r="B118" s="18" t="str">
        <f>IF(COUNTIF(A118,"*A*"),CONCATENATE("A",D118),CONCATENATE("D",D118))</f>
        <v>DHSM8</v>
      </c>
      <c r="C118" s="10" t="str">
        <f>IF(LEN(A118)=10,RIGHT(A118,6),"Code UO incorrect")</f>
        <v>830240</v>
      </c>
      <c r="D118" s="10" t="str">
        <f t="shared" si="3"/>
        <v>HSM8</v>
      </c>
      <c r="E118" s="10" t="str">
        <f t="shared" si="2"/>
        <v>ok pour transcodification</v>
      </c>
      <c r="F118" s="15" t="str">
        <f>VLOOKUP(INT((C118/36^3)),Référentiel!$A:$B,2,FALSE)</f>
        <v>H</v>
      </c>
      <c r="G118" s="10" t="str">
        <f>VLOOKUP(INT((C118-INT((C118/36^3))*36^3)/36^2),Référentiel!$A:$B,2,FALSE)</f>
        <v>S</v>
      </c>
      <c r="H118" s="10" t="str">
        <f>VLOOKUP(INT((C118-INT((C118/36^3))*36^3-INT((C118-INT((C118/36^3))*36^3)/36^2)*36^2)/36),Référentiel!$A:$B,2,FALSE)</f>
        <v>M</v>
      </c>
      <c r="I118" s="10" t="str">
        <f>VLOOKUP(C118-INT((C118/36^3))*36^3-INT((C118-INT((C118/36^3))*36^3)/36^2)*36^2-INT((C118-INT((C118/36^3))*36^3-INT((C118-INT((C118/36^3))*36^3)/36^2)*36^2)/36)*36,Référentiel!$A:$B,2,FALSE)</f>
        <v>8</v>
      </c>
    </row>
    <row r="119" spans="1:9" x14ac:dyDescent="0.25">
      <c r="A119" s="14" t="s">
        <v>151</v>
      </c>
      <c r="B119" s="18" t="str">
        <f>IF(COUNTIF(A119,"*A*"),CONCATENATE("A",D119),CONCATENATE("D",D119))</f>
        <v>DI05D</v>
      </c>
      <c r="C119" s="10" t="str">
        <f>IF(LEN(A119)=10,RIGHT(A119,6),"Code UO incorrect")</f>
        <v>840001</v>
      </c>
      <c r="D119" s="10" t="str">
        <f t="shared" si="3"/>
        <v>I05D</v>
      </c>
      <c r="E119" s="10" t="str">
        <f t="shared" si="2"/>
        <v>ok pour transcodification</v>
      </c>
      <c r="F119" s="15" t="str">
        <f>VLOOKUP(INT((C119/36^3)),Référentiel!$A:$B,2,FALSE)</f>
        <v>I</v>
      </c>
      <c r="G119" s="10" t="str">
        <f>VLOOKUP(INT((C119-INT((C119/36^3))*36^3)/36^2),Référentiel!$A:$B,2,FALSE)</f>
        <v>0</v>
      </c>
      <c r="H119" s="10" t="str">
        <f>VLOOKUP(INT((C119-INT((C119/36^3))*36^3-INT((C119-INT((C119/36^3))*36^3)/36^2)*36^2)/36),Référentiel!$A:$B,2,FALSE)</f>
        <v>5</v>
      </c>
      <c r="I119" s="10" t="str">
        <f>VLOOKUP(C119-INT((C119/36^3))*36^3-INT((C119-INT((C119/36^3))*36^3)/36^2)*36^2-INT((C119-INT((C119/36^3))*36^3-INT((C119-INT((C119/36^3))*36^3)/36^2)*36^2)/36)*36,Référentiel!$A:$B,2,FALSE)</f>
        <v>D</v>
      </c>
    </row>
    <row r="120" spans="1:9" x14ac:dyDescent="0.25">
      <c r="A120" s="14" t="s">
        <v>152</v>
      </c>
      <c r="B120" s="18" t="str">
        <f>IF(COUNTIF(A120,"*A*"),CONCATENATE("A",D120),CONCATENATE("D",D120))</f>
        <v>DI05W</v>
      </c>
      <c r="C120" s="10" t="str">
        <f>IF(LEN(A120)=10,RIGHT(A120,6),"Code UO incorrect")</f>
        <v>840020</v>
      </c>
      <c r="D120" s="10" t="str">
        <f t="shared" si="3"/>
        <v>I05W</v>
      </c>
      <c r="E120" s="10" t="str">
        <f t="shared" si="2"/>
        <v>ok pour transcodification</v>
      </c>
      <c r="F120" s="15" t="str">
        <f>VLOOKUP(INT((C120/36^3)),Référentiel!$A:$B,2,FALSE)</f>
        <v>I</v>
      </c>
      <c r="G120" s="10" t="str">
        <f>VLOOKUP(INT((C120-INT((C120/36^3))*36^3)/36^2),Référentiel!$A:$B,2,FALSE)</f>
        <v>0</v>
      </c>
      <c r="H120" s="10" t="str">
        <f>VLOOKUP(INT((C120-INT((C120/36^3))*36^3-INT((C120-INT((C120/36^3))*36^3)/36^2)*36^2)/36),Référentiel!$A:$B,2,FALSE)</f>
        <v>5</v>
      </c>
      <c r="I120" s="10" t="str">
        <f>VLOOKUP(C120-INT((C120/36^3))*36^3-INT((C120-INT((C120/36^3))*36^3)/36^2)*36^2-INT((C120-INT((C120/36^3))*36^3-INT((C120-INT((C120/36^3))*36^3)/36^2)*36^2)/36)*36,Référentiel!$A:$B,2,FALSE)</f>
        <v>W</v>
      </c>
    </row>
    <row r="121" spans="1:9" x14ac:dyDescent="0.25">
      <c r="A121" s="14" t="s">
        <v>153</v>
      </c>
      <c r="B121" s="18" t="str">
        <f>IF(COUNTIF(A121,"*A*"),CONCATENATE("A",D121),CONCATENATE("D",D121))</f>
        <v>DI084</v>
      </c>
      <c r="C121" s="10" t="str">
        <f>IF(LEN(A121)=10,RIGHT(A121,6),"Code UO incorrect")</f>
        <v>840100</v>
      </c>
      <c r="D121" s="10" t="str">
        <f t="shared" si="3"/>
        <v>I084</v>
      </c>
      <c r="E121" s="10" t="str">
        <f t="shared" si="2"/>
        <v>ok pour transcodification</v>
      </c>
      <c r="F121" s="15" t="str">
        <f>VLOOKUP(INT((C121/36^3)),Référentiel!$A:$B,2,FALSE)</f>
        <v>I</v>
      </c>
      <c r="G121" s="10" t="str">
        <f>VLOOKUP(INT((C121-INT((C121/36^3))*36^3)/36^2),Référentiel!$A:$B,2,FALSE)</f>
        <v>0</v>
      </c>
      <c r="H121" s="10" t="str">
        <f>VLOOKUP(INT((C121-INT((C121/36^3))*36^3-INT((C121-INT((C121/36^3))*36^3)/36^2)*36^2)/36),Référentiel!$A:$B,2,FALSE)</f>
        <v>8</v>
      </c>
      <c r="I121" s="10" t="str">
        <f>VLOOKUP(C121-INT((C121/36^3))*36^3-INT((C121-INT((C121/36^3))*36^3)/36^2)*36^2-INT((C121-INT((C121/36^3))*36^3-INT((C121-INT((C121/36^3))*36^3)/36^2)*36^2)/36)*36,Référentiel!$A:$B,2,FALSE)</f>
        <v>4</v>
      </c>
    </row>
    <row r="122" spans="1:9" x14ac:dyDescent="0.25">
      <c r="A122" s="14" t="s">
        <v>154</v>
      </c>
      <c r="B122" s="18" t="str">
        <f>IF(COUNTIF(A122,"*A*"),CONCATENATE("A",D122),CONCATENATE("D",D122))</f>
        <v>DI08E</v>
      </c>
      <c r="C122" s="10" t="str">
        <f>IF(LEN(A122)=10,RIGHT(A122,6),"Code UO incorrect")</f>
        <v>840110</v>
      </c>
      <c r="D122" s="10" t="str">
        <f t="shared" si="3"/>
        <v>I08E</v>
      </c>
      <c r="E122" s="10" t="str">
        <f t="shared" si="2"/>
        <v>ok pour transcodification</v>
      </c>
      <c r="F122" s="15" t="str">
        <f>VLOOKUP(INT((C122/36^3)),Référentiel!$A:$B,2,FALSE)</f>
        <v>I</v>
      </c>
      <c r="G122" s="10" t="str">
        <f>VLOOKUP(INT((C122-INT((C122/36^3))*36^3)/36^2),Référentiel!$A:$B,2,FALSE)</f>
        <v>0</v>
      </c>
      <c r="H122" s="10" t="str">
        <f>VLOOKUP(INT((C122-INT((C122/36^3))*36^3-INT((C122-INT((C122/36^3))*36^3)/36^2)*36^2)/36),Référentiel!$A:$B,2,FALSE)</f>
        <v>8</v>
      </c>
      <c r="I122" s="10" t="str">
        <f>VLOOKUP(C122-INT((C122/36^3))*36^3-INT((C122-INT((C122/36^3))*36^3)/36^2)*36^2-INT((C122-INT((C122/36^3))*36^3-INT((C122-INT((C122/36^3))*36^3)/36^2)*36^2)/36)*36,Référentiel!$A:$B,2,FALSE)</f>
        <v>E</v>
      </c>
    </row>
    <row r="123" spans="1:9" x14ac:dyDescent="0.25">
      <c r="A123" s="14" t="s">
        <v>155</v>
      </c>
      <c r="B123" s="18" t="str">
        <f>IF(COUNTIF(A123,"*A*"),CONCATENATE("A",D123),CONCATENATE("D",D123))</f>
        <v>DI08O</v>
      </c>
      <c r="C123" s="10" t="str">
        <f>IF(LEN(A123)=10,RIGHT(A123,6),"Code UO incorrect")</f>
        <v>840120</v>
      </c>
      <c r="D123" s="10" t="str">
        <f t="shared" si="3"/>
        <v>I08O</v>
      </c>
      <c r="E123" s="10" t="str">
        <f t="shared" si="2"/>
        <v>ok pour transcodification</v>
      </c>
      <c r="F123" s="15" t="str">
        <f>VLOOKUP(INT((C123/36^3)),Référentiel!$A:$B,2,FALSE)</f>
        <v>I</v>
      </c>
      <c r="G123" s="10" t="str">
        <f>VLOOKUP(INT((C123-INT((C123/36^3))*36^3)/36^2),Référentiel!$A:$B,2,FALSE)</f>
        <v>0</v>
      </c>
      <c r="H123" s="10" t="str">
        <f>VLOOKUP(INT((C123-INT((C123/36^3))*36^3-INT((C123-INT((C123/36^3))*36^3)/36^2)*36^2)/36),Référentiel!$A:$B,2,FALSE)</f>
        <v>8</v>
      </c>
      <c r="I123" s="10" t="str">
        <f>VLOOKUP(C123-INT((C123/36^3))*36^3-INT((C123-INT((C123/36^3))*36^3)/36^2)*36^2-INT((C123-INT((C123/36^3))*36^3-INT((C123-INT((C123/36^3))*36^3)/36^2)*36^2)/36)*36,Référentiel!$A:$B,2,FALSE)</f>
        <v>O</v>
      </c>
    </row>
    <row r="124" spans="1:9" x14ac:dyDescent="0.25">
      <c r="A124" s="14" t="s">
        <v>156</v>
      </c>
      <c r="B124" s="18" t="str">
        <f>IF(COUNTIF(A124,"*A*"),CONCATENATE("A",D124),CONCATENATE("D",D124))</f>
        <v>DI08Y</v>
      </c>
      <c r="C124" s="10" t="str">
        <f>IF(LEN(A124)=10,RIGHT(A124,6),"Code UO incorrect")</f>
        <v>840130</v>
      </c>
      <c r="D124" s="10" t="str">
        <f t="shared" si="3"/>
        <v>I08Y</v>
      </c>
      <c r="E124" s="10" t="str">
        <f t="shared" si="2"/>
        <v>ok pour transcodification</v>
      </c>
      <c r="F124" s="15" t="str">
        <f>VLOOKUP(INT((C124/36^3)),Référentiel!$A:$B,2,FALSE)</f>
        <v>I</v>
      </c>
      <c r="G124" s="10" t="str">
        <f>VLOOKUP(INT((C124-INT((C124/36^3))*36^3)/36^2),Référentiel!$A:$B,2,FALSE)</f>
        <v>0</v>
      </c>
      <c r="H124" s="10" t="str">
        <f>VLOOKUP(INT((C124-INT((C124/36^3))*36^3-INT((C124-INT((C124/36^3))*36^3)/36^2)*36^2)/36),Référentiel!$A:$B,2,FALSE)</f>
        <v>8</v>
      </c>
      <c r="I124" s="10" t="str">
        <f>VLOOKUP(C124-INT((C124/36^3))*36^3-INT((C124-INT((C124/36^3))*36^3)/36^2)*36^2-INT((C124-INT((C124/36^3))*36^3-INT((C124-INT((C124/36^3))*36^3)/36^2)*36^2)/36)*36,Référentiel!$A:$B,2,FALSE)</f>
        <v>Y</v>
      </c>
    </row>
    <row r="125" spans="1:9" x14ac:dyDescent="0.25">
      <c r="A125" s="14" t="s">
        <v>157</v>
      </c>
      <c r="B125" s="18" t="str">
        <f>IF(COUNTIF(A125,"*A*"),CONCATENATE("A",D125),CONCATENATE("D",D125))</f>
        <v>DI098</v>
      </c>
      <c r="C125" s="10" t="str">
        <f>IF(LEN(A125)=10,RIGHT(A125,6),"Code UO incorrect")</f>
        <v>840140</v>
      </c>
      <c r="D125" s="10" t="str">
        <f t="shared" si="3"/>
        <v>I098</v>
      </c>
      <c r="E125" s="10" t="str">
        <f t="shared" si="2"/>
        <v>ok pour transcodification</v>
      </c>
      <c r="F125" s="15" t="str">
        <f>VLOOKUP(INT((C125/36^3)),Référentiel!$A:$B,2,FALSE)</f>
        <v>I</v>
      </c>
      <c r="G125" s="10" t="str">
        <f>VLOOKUP(INT((C125-INT((C125/36^3))*36^3)/36^2),Référentiel!$A:$B,2,FALSE)</f>
        <v>0</v>
      </c>
      <c r="H125" s="10" t="str">
        <f>VLOOKUP(INT((C125-INT((C125/36^3))*36^3-INT((C125-INT((C125/36^3))*36^3)/36^2)*36^2)/36),Référentiel!$A:$B,2,FALSE)</f>
        <v>9</v>
      </c>
      <c r="I125" s="10" t="str">
        <f>VLOOKUP(C125-INT((C125/36^3))*36^3-INT((C125-INT((C125/36^3))*36^3)/36^2)*36^2-INT((C125-INT((C125/36^3))*36^3-INT((C125-INT((C125/36^3))*36^3)/36^2)*36^2)/36)*36,Référentiel!$A:$B,2,FALSE)</f>
        <v>8</v>
      </c>
    </row>
    <row r="126" spans="1:9" x14ac:dyDescent="0.25">
      <c r="A126" s="14" t="s">
        <v>158</v>
      </c>
      <c r="B126" s="18" t="str">
        <f>IF(COUNTIF(A126,"*A*"),CONCATENATE("A",D126),CONCATENATE("D",D126))</f>
        <v>DI09I</v>
      </c>
      <c r="C126" s="10" t="str">
        <f>IF(LEN(A126)=10,RIGHT(A126,6),"Code UO incorrect")</f>
        <v>840150</v>
      </c>
      <c r="D126" s="10" t="str">
        <f t="shared" si="3"/>
        <v>I09I</v>
      </c>
      <c r="E126" s="10" t="str">
        <f t="shared" si="2"/>
        <v>ok pour transcodification</v>
      </c>
      <c r="F126" s="15" t="str">
        <f>VLOOKUP(INT((C126/36^3)),Référentiel!$A:$B,2,FALSE)</f>
        <v>I</v>
      </c>
      <c r="G126" s="10" t="str">
        <f>VLOOKUP(INT((C126-INT((C126/36^3))*36^3)/36^2),Référentiel!$A:$B,2,FALSE)</f>
        <v>0</v>
      </c>
      <c r="H126" s="10" t="str">
        <f>VLOOKUP(INT((C126-INT((C126/36^3))*36^3-INT((C126-INT((C126/36^3))*36^3)/36^2)*36^2)/36),Référentiel!$A:$B,2,FALSE)</f>
        <v>9</v>
      </c>
      <c r="I126" s="10" t="str">
        <f>VLOOKUP(C126-INT((C126/36^3))*36^3-INT((C126-INT((C126/36^3))*36^3)/36^2)*36^2-INT((C126-INT((C126/36^3))*36^3-INT((C126-INT((C126/36^3))*36^3)/36^2)*36^2)/36)*36,Référentiel!$A:$B,2,FALSE)</f>
        <v>I</v>
      </c>
    </row>
    <row r="127" spans="1:9" x14ac:dyDescent="0.25">
      <c r="A127" s="14" t="s">
        <v>159</v>
      </c>
      <c r="B127" s="18" t="str">
        <f>IF(COUNTIF(A127,"*A*"),CONCATENATE("A",D127),CONCATENATE("D",D127))</f>
        <v>DI0AW</v>
      </c>
      <c r="C127" s="10" t="str">
        <f>IF(LEN(A127)=10,RIGHT(A127,6),"Code UO incorrect")</f>
        <v>840200</v>
      </c>
      <c r="D127" s="10" t="str">
        <f t="shared" si="3"/>
        <v>I0AW</v>
      </c>
      <c r="E127" s="10" t="str">
        <f t="shared" si="2"/>
        <v>ok pour transcodification</v>
      </c>
      <c r="F127" s="15" t="str">
        <f>VLOOKUP(INT((C127/36^3)),Référentiel!$A:$B,2,FALSE)</f>
        <v>I</v>
      </c>
      <c r="G127" s="10" t="str">
        <f>VLOOKUP(INT((C127-INT((C127/36^3))*36^3)/36^2),Référentiel!$A:$B,2,FALSE)</f>
        <v>0</v>
      </c>
      <c r="H127" s="10" t="str">
        <f>VLOOKUP(INT((C127-INT((C127/36^3))*36^3-INT((C127-INT((C127/36^3))*36^3)/36^2)*36^2)/36),Référentiel!$A:$B,2,FALSE)</f>
        <v>A</v>
      </c>
      <c r="I127" s="10" t="str">
        <f>VLOOKUP(C127-INT((C127/36^3))*36^3-INT((C127-INT((C127/36^3))*36^3)/36^2)*36^2-INT((C127-INT((C127/36^3))*36^3-INT((C127-INT((C127/36^3))*36^3)/36^2)*36^2)/36)*36,Référentiel!$A:$B,2,FALSE)</f>
        <v>W</v>
      </c>
    </row>
    <row r="128" spans="1:9" x14ac:dyDescent="0.25">
      <c r="A128" s="14" t="s">
        <v>160</v>
      </c>
      <c r="B128" s="18" t="str">
        <f>IF(COUNTIF(A128,"*A*"),CONCATENATE("A",D128),CONCATENATE("D",D128))</f>
        <v>DI0B6</v>
      </c>
      <c r="C128" s="10" t="str">
        <f>IF(LEN(A128)=10,RIGHT(A128,6),"Code UO incorrect")</f>
        <v>840210</v>
      </c>
      <c r="D128" s="10" t="str">
        <f t="shared" si="3"/>
        <v>I0B6</v>
      </c>
      <c r="E128" s="10" t="str">
        <f t="shared" si="2"/>
        <v>ok pour transcodification</v>
      </c>
      <c r="F128" s="15" t="str">
        <f>VLOOKUP(INT((C128/36^3)),Référentiel!$A:$B,2,FALSE)</f>
        <v>I</v>
      </c>
      <c r="G128" s="10" t="str">
        <f>VLOOKUP(INT((C128-INT((C128/36^3))*36^3)/36^2),Référentiel!$A:$B,2,FALSE)</f>
        <v>0</v>
      </c>
      <c r="H128" s="10" t="str">
        <f>VLOOKUP(INT((C128-INT((C128/36^3))*36^3-INT((C128-INT((C128/36^3))*36^3)/36^2)*36^2)/36),Référentiel!$A:$B,2,FALSE)</f>
        <v>B</v>
      </c>
      <c r="I128" s="10" t="str">
        <f>VLOOKUP(C128-INT((C128/36^3))*36^3-INT((C128-INT((C128/36^3))*36^3)/36^2)*36^2-INT((C128-INT((C128/36^3))*36^3-INT((C128-INT((C128/36^3))*36^3)/36^2)*36^2)/36)*36,Référentiel!$A:$B,2,FALSE)</f>
        <v>6</v>
      </c>
    </row>
    <row r="129" spans="1:9" x14ac:dyDescent="0.25">
      <c r="A129" s="14" t="s">
        <v>161</v>
      </c>
      <c r="B129" s="18" t="str">
        <f>IF(COUNTIF(A129,"*A*"),CONCATENATE("A",D129),CONCATENATE("D",D129))</f>
        <v>DI0BG</v>
      </c>
      <c r="C129" s="10" t="str">
        <f>IF(LEN(A129)=10,RIGHT(A129,6),"Code UO incorrect")</f>
        <v>840220</v>
      </c>
      <c r="D129" s="10" t="str">
        <f t="shared" si="3"/>
        <v>I0BG</v>
      </c>
      <c r="E129" s="10" t="str">
        <f t="shared" si="2"/>
        <v>ok pour transcodification</v>
      </c>
      <c r="F129" s="15" t="str">
        <f>VLOOKUP(INT((C129/36^3)),Référentiel!$A:$B,2,FALSE)</f>
        <v>I</v>
      </c>
      <c r="G129" s="10" t="str">
        <f>VLOOKUP(INT((C129-INT((C129/36^3))*36^3)/36^2),Référentiel!$A:$B,2,FALSE)</f>
        <v>0</v>
      </c>
      <c r="H129" s="10" t="str">
        <f>VLOOKUP(INT((C129-INT((C129/36^3))*36^3-INT((C129-INT((C129/36^3))*36^3)/36^2)*36^2)/36),Référentiel!$A:$B,2,FALSE)</f>
        <v>B</v>
      </c>
      <c r="I129" s="10" t="str">
        <f>VLOOKUP(C129-INT((C129/36^3))*36^3-INT((C129-INT((C129/36^3))*36^3)/36^2)*36^2-INT((C129-INT((C129/36^3))*36^3-INT((C129-INT((C129/36^3))*36^3)/36^2)*36^2)/36)*36,Référentiel!$A:$B,2,FALSE)</f>
        <v>G</v>
      </c>
    </row>
    <row r="130" spans="1:9" x14ac:dyDescent="0.25">
      <c r="F130" s="16"/>
      <c r="G130" s="12"/>
      <c r="H130" s="12"/>
      <c r="I130" s="12"/>
    </row>
  </sheetData>
  <mergeCells count="10">
    <mergeCell ref="A2:I2"/>
    <mergeCell ref="E4:E5"/>
    <mergeCell ref="F4:F5"/>
    <mergeCell ref="G4:G5"/>
    <mergeCell ref="H4:H5"/>
    <mergeCell ref="I4:I5"/>
    <mergeCell ref="C4:C5"/>
    <mergeCell ref="D4:D5"/>
    <mergeCell ref="A4:A5"/>
    <mergeCell ref="B4:B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workbookViewId="0"/>
  </sheetViews>
  <sheetFormatPr baseColWidth="10" defaultRowHeight="15" x14ac:dyDescent="0.25"/>
  <cols>
    <col min="1" max="1" width="18.7109375" customWidth="1"/>
    <col min="2" max="2" width="24" style="1" customWidth="1"/>
    <col min="3" max="3" width="18.7109375" customWidth="1"/>
  </cols>
  <sheetData>
    <row r="1" spans="1:3" x14ac:dyDescent="0.25">
      <c r="A1" s="6" t="s">
        <v>0</v>
      </c>
      <c r="B1" s="7" t="s">
        <v>1</v>
      </c>
      <c r="C1" s="6" t="s">
        <v>0</v>
      </c>
    </row>
    <row r="2" spans="1:3" x14ac:dyDescent="0.25">
      <c r="A2" s="4">
        <v>0</v>
      </c>
      <c r="B2" s="5" t="s">
        <v>28</v>
      </c>
      <c r="C2" s="4">
        <v>0</v>
      </c>
    </row>
    <row r="3" spans="1:3" x14ac:dyDescent="0.25">
      <c r="A3" s="4">
        <v>1</v>
      </c>
      <c r="B3" s="5" t="s">
        <v>29</v>
      </c>
      <c r="C3" s="4">
        <v>1</v>
      </c>
    </row>
    <row r="4" spans="1:3" x14ac:dyDescent="0.25">
      <c r="A4" s="4">
        <v>2</v>
      </c>
      <c r="B4" s="5" t="s">
        <v>37</v>
      </c>
      <c r="C4" s="4">
        <v>2</v>
      </c>
    </row>
    <row r="5" spans="1:3" x14ac:dyDescent="0.25">
      <c r="A5" s="4">
        <v>3</v>
      </c>
      <c r="B5" s="5" t="s">
        <v>31</v>
      </c>
      <c r="C5" s="4">
        <v>3</v>
      </c>
    </row>
    <row r="6" spans="1:3" x14ac:dyDescent="0.25">
      <c r="A6" s="4">
        <v>4</v>
      </c>
      <c r="B6" s="5" t="s">
        <v>30</v>
      </c>
      <c r="C6" s="4">
        <v>4</v>
      </c>
    </row>
    <row r="7" spans="1:3" x14ac:dyDescent="0.25">
      <c r="A7" s="4">
        <v>5</v>
      </c>
      <c r="B7" s="5" t="s">
        <v>32</v>
      </c>
      <c r="C7" s="4">
        <v>5</v>
      </c>
    </row>
    <row r="8" spans="1:3" x14ac:dyDescent="0.25">
      <c r="A8" s="4">
        <v>6</v>
      </c>
      <c r="B8" s="5" t="s">
        <v>33</v>
      </c>
      <c r="C8" s="4">
        <v>6</v>
      </c>
    </row>
    <row r="9" spans="1:3" x14ac:dyDescent="0.25">
      <c r="A9" s="4">
        <v>7</v>
      </c>
      <c r="B9" s="5" t="s">
        <v>34</v>
      </c>
      <c r="C9" s="4">
        <v>7</v>
      </c>
    </row>
    <row r="10" spans="1:3" x14ac:dyDescent="0.25">
      <c r="A10" s="4">
        <v>8</v>
      </c>
      <c r="B10" s="5" t="s">
        <v>35</v>
      </c>
      <c r="C10" s="4">
        <v>8</v>
      </c>
    </row>
    <row r="11" spans="1:3" x14ac:dyDescent="0.25">
      <c r="A11" s="4">
        <v>9</v>
      </c>
      <c r="B11" s="5" t="s">
        <v>36</v>
      </c>
      <c r="C11" s="4">
        <v>9</v>
      </c>
    </row>
    <row r="12" spans="1:3" x14ac:dyDescent="0.25">
      <c r="A12" s="4">
        <v>10</v>
      </c>
      <c r="B12" s="3" t="s">
        <v>2</v>
      </c>
      <c r="C12" s="4">
        <v>10</v>
      </c>
    </row>
    <row r="13" spans="1:3" x14ac:dyDescent="0.25">
      <c r="A13" s="4">
        <v>11</v>
      </c>
      <c r="B13" s="3" t="s">
        <v>3</v>
      </c>
      <c r="C13" s="4">
        <v>11</v>
      </c>
    </row>
    <row r="14" spans="1:3" x14ac:dyDescent="0.25">
      <c r="A14" s="4">
        <v>12</v>
      </c>
      <c r="B14" s="3" t="s">
        <v>4</v>
      </c>
      <c r="C14" s="4">
        <v>12</v>
      </c>
    </row>
    <row r="15" spans="1:3" x14ac:dyDescent="0.25">
      <c r="A15" s="4">
        <v>13</v>
      </c>
      <c r="B15" s="3" t="s">
        <v>5</v>
      </c>
      <c r="C15" s="4">
        <v>13</v>
      </c>
    </row>
    <row r="16" spans="1:3" x14ac:dyDescent="0.25">
      <c r="A16" s="4">
        <v>14</v>
      </c>
      <c r="B16" s="3" t="s">
        <v>6</v>
      </c>
      <c r="C16" s="4">
        <v>14</v>
      </c>
    </row>
    <row r="17" spans="1:3" x14ac:dyDescent="0.25">
      <c r="A17" s="4">
        <v>15</v>
      </c>
      <c r="B17" s="3" t="s">
        <v>7</v>
      </c>
      <c r="C17" s="4">
        <v>15</v>
      </c>
    </row>
    <row r="18" spans="1:3" x14ac:dyDescent="0.25">
      <c r="A18" s="4">
        <v>16</v>
      </c>
      <c r="B18" s="3" t="s">
        <v>8</v>
      </c>
      <c r="C18" s="4">
        <v>16</v>
      </c>
    </row>
    <row r="19" spans="1:3" x14ac:dyDescent="0.25">
      <c r="A19" s="4">
        <v>17</v>
      </c>
      <c r="B19" s="3" t="s">
        <v>9</v>
      </c>
      <c r="C19" s="4">
        <v>17</v>
      </c>
    </row>
    <row r="20" spans="1:3" x14ac:dyDescent="0.25">
      <c r="A20" s="4">
        <v>18</v>
      </c>
      <c r="B20" s="3" t="s">
        <v>10</v>
      </c>
      <c r="C20" s="4">
        <v>18</v>
      </c>
    </row>
    <row r="21" spans="1:3" x14ac:dyDescent="0.25">
      <c r="A21" s="4">
        <v>19</v>
      </c>
      <c r="B21" s="3" t="s">
        <v>11</v>
      </c>
      <c r="C21" s="4">
        <v>19</v>
      </c>
    </row>
    <row r="22" spans="1:3" x14ac:dyDescent="0.25">
      <c r="A22" s="4">
        <v>20</v>
      </c>
      <c r="B22" s="3" t="s">
        <v>12</v>
      </c>
      <c r="C22" s="4">
        <v>20</v>
      </c>
    </row>
    <row r="23" spans="1:3" x14ac:dyDescent="0.25">
      <c r="A23" s="4">
        <v>21</v>
      </c>
      <c r="B23" s="3" t="s">
        <v>13</v>
      </c>
      <c r="C23" s="4">
        <v>21</v>
      </c>
    </row>
    <row r="24" spans="1:3" x14ac:dyDescent="0.25">
      <c r="A24" s="4">
        <v>22</v>
      </c>
      <c r="B24" s="3" t="s">
        <v>14</v>
      </c>
      <c r="C24" s="4">
        <v>22</v>
      </c>
    </row>
    <row r="25" spans="1:3" x14ac:dyDescent="0.25">
      <c r="A25" s="4">
        <v>23</v>
      </c>
      <c r="B25" s="3" t="s">
        <v>15</v>
      </c>
      <c r="C25" s="4">
        <v>23</v>
      </c>
    </row>
    <row r="26" spans="1:3" x14ac:dyDescent="0.25">
      <c r="A26" s="4">
        <v>24</v>
      </c>
      <c r="B26" s="3" t="s">
        <v>16</v>
      </c>
      <c r="C26" s="4">
        <v>24</v>
      </c>
    </row>
    <row r="27" spans="1:3" x14ac:dyDescent="0.25">
      <c r="A27" s="4">
        <v>25</v>
      </c>
      <c r="B27" s="3" t="s">
        <v>17</v>
      </c>
      <c r="C27" s="4">
        <v>25</v>
      </c>
    </row>
    <row r="28" spans="1:3" x14ac:dyDescent="0.25">
      <c r="A28" s="4">
        <v>26</v>
      </c>
      <c r="B28" s="3" t="s">
        <v>18</v>
      </c>
      <c r="C28" s="4">
        <v>26</v>
      </c>
    </row>
    <row r="29" spans="1:3" x14ac:dyDescent="0.25">
      <c r="A29" s="4">
        <v>27</v>
      </c>
      <c r="B29" s="3" t="s">
        <v>19</v>
      </c>
      <c r="C29" s="4">
        <v>27</v>
      </c>
    </row>
    <row r="30" spans="1:3" x14ac:dyDescent="0.25">
      <c r="A30" s="4">
        <v>28</v>
      </c>
      <c r="B30" s="3" t="s">
        <v>20</v>
      </c>
      <c r="C30" s="4">
        <v>28</v>
      </c>
    </row>
    <row r="31" spans="1:3" x14ac:dyDescent="0.25">
      <c r="A31" s="4">
        <v>29</v>
      </c>
      <c r="B31" s="3" t="s">
        <v>21</v>
      </c>
      <c r="C31" s="4">
        <v>29</v>
      </c>
    </row>
    <row r="32" spans="1:3" x14ac:dyDescent="0.25">
      <c r="A32" s="4">
        <v>30</v>
      </c>
      <c r="B32" s="3" t="s">
        <v>22</v>
      </c>
      <c r="C32" s="4">
        <v>30</v>
      </c>
    </row>
    <row r="33" spans="1:3" x14ac:dyDescent="0.25">
      <c r="A33" s="4">
        <v>31</v>
      </c>
      <c r="B33" s="3" t="s">
        <v>23</v>
      </c>
      <c r="C33" s="4">
        <v>31</v>
      </c>
    </row>
    <row r="34" spans="1:3" x14ac:dyDescent="0.25">
      <c r="A34" s="4">
        <v>32</v>
      </c>
      <c r="B34" s="3" t="s">
        <v>24</v>
      </c>
      <c r="C34" s="4">
        <v>32</v>
      </c>
    </row>
    <row r="35" spans="1:3" x14ac:dyDescent="0.25">
      <c r="A35" s="4">
        <v>33</v>
      </c>
      <c r="B35" s="3" t="s">
        <v>25</v>
      </c>
      <c r="C35" s="4">
        <v>33</v>
      </c>
    </row>
    <row r="36" spans="1:3" x14ac:dyDescent="0.25">
      <c r="A36" s="4">
        <v>34</v>
      </c>
      <c r="B36" s="3" t="s">
        <v>26</v>
      </c>
      <c r="C36" s="4">
        <v>34</v>
      </c>
    </row>
    <row r="37" spans="1:3" x14ac:dyDescent="0.25">
      <c r="A37" s="4">
        <v>35</v>
      </c>
      <c r="B37" s="3" t="s">
        <v>27</v>
      </c>
      <c r="C37" s="4">
        <v>35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Transco</vt:lpstr>
      <vt:lpstr>Référentiel</vt:lpstr>
    </vt:vector>
  </TitlesOfParts>
  <Company>Ministères Chargés des Affaires Sociales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CHABROUX, Julie (DSSIS)</dc:creator>
  <cp:lastModifiedBy>SPITERI, Stephane (DRH/ONPSIRH/DUQUESNE)</cp:lastModifiedBy>
  <dcterms:created xsi:type="dcterms:W3CDTF">2017-06-13T08:27:17Z</dcterms:created>
  <dcterms:modified xsi:type="dcterms:W3CDTF">2017-07-07T10:09:41Z</dcterms:modified>
</cp:coreProperties>
</file>