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14" i="1" l="1"/>
  <c r="G14" i="1"/>
  <c r="D14" i="1"/>
  <c r="O4" i="1"/>
  <c r="O5" i="1"/>
  <c r="O6" i="1"/>
  <c r="O7" i="1"/>
  <c r="O8" i="1"/>
  <c r="O9" i="1"/>
  <c r="O10" i="1"/>
  <c r="O11" i="1"/>
  <c r="O12" i="1"/>
  <c r="O3" i="1"/>
  <c r="L3" i="1"/>
  <c r="O13" i="1" l="1"/>
  <c r="L8" i="1"/>
  <c r="L6" i="1"/>
  <c r="L7" i="1"/>
  <c r="L9" i="1"/>
  <c r="L10" i="1"/>
  <c r="L11" i="1"/>
  <c r="L12" i="1"/>
  <c r="L5" i="1"/>
  <c r="L4" i="1"/>
  <c r="L13" i="1" l="1"/>
  <c r="O15" i="1" l="1"/>
  <c r="L15" i="1"/>
</calcChain>
</file>

<file path=xl/comments1.xml><?xml version="1.0" encoding="utf-8"?>
<comments xmlns="http://schemas.openxmlformats.org/spreadsheetml/2006/main">
  <authors>
    <author>Benoit CHAMBARD - LMC</author>
  </authors>
  <commentList>
    <comment ref="L3" authorId="0">
      <text>
        <r>
          <rPr>
            <b/>
            <sz val="9"/>
            <color indexed="81"/>
            <rFont val="Tahoma"/>
            <charset val="1"/>
          </rPr>
          <t>Benoit CHAMBARD - LMC:</t>
        </r>
        <r>
          <rPr>
            <sz val="9"/>
            <color indexed="81"/>
            <rFont val="Tahoma"/>
            <charset val="1"/>
          </rPr>
          <t xml:space="preserve">
Prono est bon mais le score est bon aussi.
Donc on ne comptabilise que le score juste soit 5 points dans ce cas là et on ne prend pas en compte le point de bon résultat
</t>
        </r>
      </text>
    </comment>
    <comment ref="L5" authorId="0">
      <text>
        <r>
          <rPr>
            <b/>
            <sz val="9"/>
            <color indexed="81"/>
            <rFont val="Tahoma"/>
            <charset val="1"/>
          </rPr>
          <t>Benoit CHAMBARD - LMC:</t>
        </r>
        <r>
          <rPr>
            <sz val="9"/>
            <color indexed="81"/>
            <rFont val="Tahoma"/>
            <charset val="1"/>
          </rPr>
          <t xml:space="preserve">
Prono est bon mais le score est bon aussi.
Donc on ne comptabilise que le score juste soit 2 points dans ce cas là et on ne prend pas en compte le point de bon résultat</t>
        </r>
      </text>
    </comment>
    <comment ref="L7" authorId="0">
      <text>
        <r>
          <rPr>
            <b/>
            <sz val="9"/>
            <color indexed="81"/>
            <rFont val="Tahoma"/>
            <charset val="1"/>
          </rPr>
          <t>Benoit CHAMBARD - LMC:</t>
        </r>
        <r>
          <rPr>
            <sz val="9"/>
            <color indexed="81"/>
            <rFont val="Tahoma"/>
            <charset val="1"/>
          </rPr>
          <t xml:space="preserve">
Prono est bon mais le score est bon aussi.
Donc on ne comptabilise que le score juste soit 3 points dans ce cas là et on ne prend pas en compte le point de bon résultat</t>
        </r>
      </text>
    </comment>
    <comment ref="L14" authorId="0">
      <text>
        <r>
          <rPr>
            <b/>
            <sz val="9"/>
            <color indexed="81"/>
            <rFont val="Tahoma"/>
            <charset val="1"/>
          </rPr>
          <t>Benoit CHAMBARD - LMC:</t>
        </r>
        <r>
          <rPr>
            <sz val="9"/>
            <color indexed="81"/>
            <rFont val="Tahoma"/>
            <charset val="1"/>
          </rPr>
          <t xml:space="preserve">
Pas de point car:
* pas le bon nombre de buts trouvé dans la journée
* 29 buts de pronostiqué et le réel est 31. Possibilité de marqué 3 points car écart entre réel et prono, inférieur à 3
* mais pas de point car quelqu'un d'autre est plus proche</t>
        </r>
      </text>
    </comment>
    <comment ref="O14" authorId="0">
      <text>
        <r>
          <rPr>
            <b/>
            <sz val="9"/>
            <color indexed="81"/>
            <rFont val="Tahoma"/>
            <charset val="1"/>
          </rPr>
          <t>Benoit CHAMBARD - LMC:</t>
        </r>
        <r>
          <rPr>
            <sz val="9"/>
            <color indexed="81"/>
            <rFont val="Tahoma"/>
            <charset val="1"/>
          </rPr>
          <t xml:space="preserve">
3 points car:
* pas le bon nombre de buts trouvé dans la journée
* 30 buts de pronostiqué et le réel est 31. Possibilité de marqué 3 points car écart entre réel et prono, inférieur à 3
* Il est le plus proche des pronostiqueurs donc 3 points</t>
        </r>
      </text>
    </comment>
  </commentList>
</comments>
</file>

<file path=xl/sharedStrings.xml><?xml version="1.0" encoding="utf-8"?>
<sst xmlns="http://schemas.openxmlformats.org/spreadsheetml/2006/main" count="79" uniqueCount="43">
  <si>
    <t>Prono</t>
  </si>
  <si>
    <t>Eq1</t>
  </si>
  <si>
    <t>Eq2</t>
  </si>
  <si>
    <t>JOURNEE 1  05/08/2017</t>
  </si>
  <si>
    <t xml:space="preserve">Guillaume </t>
  </si>
  <si>
    <t>Résultat</t>
  </si>
  <si>
    <t>Guillaume</t>
  </si>
  <si>
    <t>ANGERS SCO</t>
  </si>
  <si>
    <t>FC GIRONDINS DE BORDEAUX</t>
  </si>
  <si>
    <t>V Ext</t>
  </si>
  <si>
    <t>LOSC LILLE</t>
  </si>
  <si>
    <t>FC NANTES</t>
  </si>
  <si>
    <t>V Dom</t>
  </si>
  <si>
    <t>OLYMPIQUE LYONNAIS</t>
  </si>
  <si>
    <t>RC STRASBOURG ALSACE</t>
  </si>
  <si>
    <t>OLYMPIQUE DE MARSEILLE</t>
  </si>
  <si>
    <t>DIJON FCO</t>
  </si>
  <si>
    <t>FC METZ</t>
  </si>
  <si>
    <t>EN AVANT DE GUINGAMP</t>
  </si>
  <si>
    <t>AS MONACO</t>
  </si>
  <si>
    <t>TOULOUSE FC</t>
  </si>
  <si>
    <t>MONTPELLIER HÉRAULT SC</t>
  </si>
  <si>
    <t>STADE MALHERBE CAEN</t>
  </si>
  <si>
    <t>PARIS SAINT-GERMAIN</t>
  </si>
  <si>
    <t>AMIENS SC</t>
  </si>
  <si>
    <t>AS SAINT-ÉTIENNE</t>
  </si>
  <si>
    <t>OGC NICE</t>
  </si>
  <si>
    <t>ESTAC TROYES</t>
  </si>
  <si>
    <t>STADE RENNAIS FC</t>
  </si>
  <si>
    <t xml:space="preserve">Résultat </t>
  </si>
  <si>
    <t>Total  but journée</t>
  </si>
  <si>
    <t xml:space="preserve">Total cumulé </t>
  </si>
  <si>
    <t>Bon résultat trouvé mais pas le bon score rapporte 1 point</t>
  </si>
  <si>
    <t xml:space="preserve">Un score trouvé au dela de 4 buts dans le match rapporte 5 points </t>
  </si>
  <si>
    <t xml:space="preserve">Total de but journée   </t>
  </si>
  <si>
    <t xml:space="preserve">Score exact jusqu'à 0-0 / 1-0 / 1-1 rapportent 2 points. Au-delà le score exact rapporte 3 points </t>
  </si>
  <si>
    <t>La totalité des buts trouvés d'une journée rapporte 5 points (12 buts pronostiqués et 12 buts réels par exemple)</t>
  </si>
  <si>
    <t>Et si nombre pas trouvé, le plus proche rapporte 3 points dans la limite d'un écart de trois buts (Si personne trouve 12 buts mais quelqu'un à 9 et personne mieux, 3 points par exemple)</t>
  </si>
  <si>
    <t>Cumul des points d'un pronostiquers sur les rencontres</t>
  </si>
  <si>
    <t>Total cumulé</t>
  </si>
  <si>
    <t>Points des Résultats et point du total de but de la journée</t>
  </si>
  <si>
    <t>Pierre</t>
  </si>
  <si>
    <t>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</si>
</sst>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3" borderId="1" xfId="0" quotePrefix="1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shrinkToFi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4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2" borderId="2" xfId="0" applyNumberFormat="1" applyFont="1" applyFill="1" applyBorder="1" applyAlignment="1">
      <alignment horizontal="center"/>
    </xf>
    <xf numFmtId="0" fontId="0" fillId="2" borderId="3" xfId="0" applyNumberFormat="1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2" fillId="3" borderId="4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17</xdr:row>
      <xdr:rowOff>171450</xdr:rowOff>
    </xdr:from>
    <xdr:to>
      <xdr:col>12</xdr:col>
      <xdr:colOff>371475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6400800" y="3409950"/>
          <a:ext cx="3143250" cy="714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En fait on marque 1 point si on a le bon prono sauf si on a le bon score et là c'est les points du score</a:t>
          </a:r>
          <a:r>
            <a:rPr lang="fr-FR" sz="1100" b="1" i="1" baseline="0"/>
            <a:t> exact qui sont pris en compte</a:t>
          </a:r>
          <a:endParaRPr lang="fr-FR" sz="1100" b="1" i="1"/>
        </a:p>
      </xdr:txBody>
    </xdr:sp>
    <xdr:clientData/>
  </xdr:twoCellAnchor>
  <xdr:twoCellAnchor>
    <xdr:from>
      <xdr:col>13</xdr:col>
      <xdr:colOff>581024</xdr:colOff>
      <xdr:row>23</xdr:row>
      <xdr:rowOff>0</xdr:rowOff>
    </xdr:from>
    <xdr:to>
      <xdr:col>18</xdr:col>
      <xdr:colOff>304799</xdr:colOff>
      <xdr:row>27</xdr:row>
      <xdr:rowOff>38100</xdr:rowOff>
    </xdr:to>
    <xdr:sp macro="" textlink="">
      <xdr:nvSpPr>
        <xdr:cNvPr id="3" name="ZoneTexte 2"/>
        <xdr:cNvSpPr txBox="1"/>
      </xdr:nvSpPr>
      <xdr:spPr>
        <a:xfrm>
          <a:off x="12801599" y="4381500"/>
          <a:ext cx="3533775" cy="800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Attention, si quelqu'un avait trouvé 31 bus de marqués dans la journée, il aurait eu 5 points. Et tous les autres 0 meme si certains avec été dans la fourchette de plus ou moins 3 buts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B27" sqref="B27"/>
    </sheetView>
  </sheetViews>
  <sheetFormatPr baseColWidth="10" defaultRowHeight="15" x14ac:dyDescent="0.25"/>
  <cols>
    <col min="1" max="1" width="26.28515625" customWidth="1"/>
    <col min="2" max="2" width="31.28515625" customWidth="1"/>
  </cols>
  <sheetData>
    <row r="1" spans="1:17" x14ac:dyDescent="0.25">
      <c r="A1" s="1"/>
      <c r="B1" s="1"/>
      <c r="C1" s="2" t="s">
        <v>0</v>
      </c>
      <c r="D1" s="2" t="s">
        <v>1</v>
      </c>
      <c r="E1" s="3" t="s">
        <v>2</v>
      </c>
      <c r="F1" s="2" t="s">
        <v>0</v>
      </c>
      <c r="G1" s="2" t="s">
        <v>1</v>
      </c>
      <c r="H1" s="3" t="s">
        <v>2</v>
      </c>
      <c r="I1" s="2" t="s">
        <v>0</v>
      </c>
      <c r="J1" s="2" t="s">
        <v>1</v>
      </c>
      <c r="K1" s="3" t="s">
        <v>2</v>
      </c>
      <c r="L1" s="40" t="s">
        <v>42</v>
      </c>
      <c r="M1" s="40"/>
      <c r="N1" s="40"/>
      <c r="O1" s="40"/>
      <c r="P1" s="40"/>
      <c r="Q1" s="40"/>
    </row>
    <row r="2" spans="1:17" x14ac:dyDescent="0.25">
      <c r="A2" s="29" t="s">
        <v>3</v>
      </c>
      <c r="B2" s="30"/>
      <c r="C2" s="31" t="s">
        <v>4</v>
      </c>
      <c r="D2" s="32"/>
      <c r="E2" s="33"/>
      <c r="F2" s="31" t="s">
        <v>41</v>
      </c>
      <c r="G2" s="32"/>
      <c r="H2" s="33"/>
      <c r="I2" s="34" t="s">
        <v>5</v>
      </c>
      <c r="J2" s="35"/>
      <c r="K2" s="36"/>
      <c r="L2" s="26" t="s">
        <v>6</v>
      </c>
      <c r="M2" s="27"/>
      <c r="N2" s="28"/>
      <c r="O2" s="26" t="s">
        <v>41</v>
      </c>
      <c r="P2" s="27"/>
      <c r="Q2" s="28"/>
    </row>
    <row r="3" spans="1:17" x14ac:dyDescent="0.25">
      <c r="A3" s="4" t="s">
        <v>7</v>
      </c>
      <c r="B3" s="4" t="s">
        <v>8</v>
      </c>
      <c r="C3" s="5" t="s">
        <v>9</v>
      </c>
      <c r="D3" s="6">
        <v>1</v>
      </c>
      <c r="E3" s="7">
        <v>4</v>
      </c>
      <c r="F3" s="5" t="s">
        <v>9</v>
      </c>
      <c r="G3" s="7">
        <v>1</v>
      </c>
      <c r="H3" s="7">
        <v>4</v>
      </c>
      <c r="I3" s="8" t="s">
        <v>9</v>
      </c>
      <c r="J3" s="9">
        <v>1</v>
      </c>
      <c r="K3" s="9">
        <v>4</v>
      </c>
      <c r="L3" s="19">
        <f>IF(C3&lt;&gt;I3,0,1+IF(AND(D3=J3,E3=K3),2,0)+IF(OR(D3&lt;&gt;J3,E3&lt;&gt;K3),0,IF(MAX(D3,E3)&gt;4,5,IF(MAX(D3,E3)&gt;1,3,0))))</f>
        <v>6</v>
      </c>
      <c r="M3" s="20"/>
      <c r="N3" s="21"/>
      <c r="O3" s="19">
        <f>IF(F3&lt;&gt;I3,0,1+IF(AND(G3=J3,H3=K3),2,0)+IF(OR(G3&lt;&gt;J3,H3&lt;&gt;K3),0,IF(MAX(G3,H3)&gt;4,5,IF(MAX(G3,H3)&gt;1,3,0))))</f>
        <v>6</v>
      </c>
      <c r="P3" s="20"/>
      <c r="Q3" s="21"/>
    </row>
    <row r="4" spans="1:17" x14ac:dyDescent="0.25">
      <c r="A4" s="4" t="s">
        <v>10</v>
      </c>
      <c r="B4" s="4" t="s">
        <v>11</v>
      </c>
      <c r="C4" s="5" t="s">
        <v>12</v>
      </c>
      <c r="D4" s="6">
        <v>2</v>
      </c>
      <c r="E4" s="7">
        <v>1</v>
      </c>
      <c r="F4" s="5" t="s">
        <v>9</v>
      </c>
      <c r="G4" s="7">
        <v>1</v>
      </c>
      <c r="H4" s="7">
        <v>2</v>
      </c>
      <c r="I4" s="8" t="s">
        <v>12</v>
      </c>
      <c r="J4" s="9">
        <v>1</v>
      </c>
      <c r="K4" s="9">
        <v>2</v>
      </c>
      <c r="L4" s="19">
        <f>IF(C4&lt;&gt;I4,0,1+IF(AND(D4=J4,E4=K4),2,0)+IF(OR(D4&lt;&gt;J4,E4&lt;&gt;K4),0,IF(MAX(D4,E4)&gt;4,5,IF(MAX(D4,E4)&gt;1,3,0))))</f>
        <v>1</v>
      </c>
      <c r="M4" s="20"/>
      <c r="N4" s="21"/>
      <c r="O4" s="19">
        <f t="shared" ref="O4:O12" si="0">IF(F4&lt;&gt;I4,0,1+IF(AND(G4=J4,H4=K4),2,0)+IF(OR(G4&lt;&gt;J4,H4&lt;&gt;K4),0,IF(MAX(G4,H4)&gt;4,5,IF(MAX(G4,H4)&gt;1,3,0))))</f>
        <v>0</v>
      </c>
      <c r="P4" s="20"/>
      <c r="Q4" s="21"/>
    </row>
    <row r="5" spans="1:17" x14ac:dyDescent="0.25">
      <c r="A5" s="4" t="s">
        <v>13</v>
      </c>
      <c r="B5" s="4" t="s">
        <v>14</v>
      </c>
      <c r="C5" s="5" t="s">
        <v>12</v>
      </c>
      <c r="D5" s="6">
        <v>1</v>
      </c>
      <c r="E5" s="7">
        <v>0</v>
      </c>
      <c r="F5" s="5" t="s">
        <v>12</v>
      </c>
      <c r="G5" s="7">
        <v>2</v>
      </c>
      <c r="H5" s="7">
        <v>0</v>
      </c>
      <c r="I5" s="8" t="s">
        <v>12</v>
      </c>
      <c r="J5" s="9">
        <v>1</v>
      </c>
      <c r="K5" s="9">
        <v>0</v>
      </c>
      <c r="L5" s="19">
        <f>IF(C5&lt;&gt;I5,0,1+IF(AND(D5=J5,E5=K5),2,0)+IF(OR(D5&lt;&gt;J5,E5&lt;&gt;K5),0,IF(MAX(D5,E5)&gt;4,5,IF(MAX(D5,E5)&gt;1,3,0))))</f>
        <v>3</v>
      </c>
      <c r="M5" s="20"/>
      <c r="N5" s="21"/>
      <c r="O5" s="19">
        <f t="shared" si="0"/>
        <v>1</v>
      </c>
      <c r="P5" s="20"/>
      <c r="Q5" s="21"/>
    </row>
    <row r="6" spans="1:17" x14ac:dyDescent="0.25">
      <c r="A6" s="4" t="s">
        <v>15</v>
      </c>
      <c r="B6" s="4" t="s">
        <v>16</v>
      </c>
      <c r="C6" s="5" t="s">
        <v>12</v>
      </c>
      <c r="D6" s="6">
        <v>0</v>
      </c>
      <c r="E6" s="7">
        <v>0</v>
      </c>
      <c r="F6" s="5" t="s">
        <v>12</v>
      </c>
      <c r="G6" s="7">
        <v>4</v>
      </c>
      <c r="H6" s="7">
        <v>4</v>
      </c>
      <c r="I6" s="8" t="s">
        <v>12</v>
      </c>
      <c r="J6" s="9">
        <v>1</v>
      </c>
      <c r="K6" s="9">
        <v>1</v>
      </c>
      <c r="L6" s="19">
        <f t="shared" ref="L6:L12" si="1">IF(C6&lt;&gt;I6,0,1+IF(AND(D6=J6,E6=K6),2,0)+IF(OR(D6&lt;&gt;J6,E6&lt;&gt;K6),0,IF(MAX(D6,E6)&gt;4,5,IF(MAX(D6,E6)&gt;1,3,0))))</f>
        <v>1</v>
      </c>
      <c r="M6" s="20"/>
      <c r="N6" s="21"/>
      <c r="O6" s="19">
        <f t="shared" si="0"/>
        <v>1</v>
      </c>
      <c r="P6" s="20"/>
      <c r="Q6" s="21"/>
    </row>
    <row r="7" spans="1:17" x14ac:dyDescent="0.25">
      <c r="A7" s="4" t="s">
        <v>17</v>
      </c>
      <c r="B7" s="4" t="s">
        <v>18</v>
      </c>
      <c r="C7" s="5" t="s">
        <v>12</v>
      </c>
      <c r="D7" s="6">
        <v>2</v>
      </c>
      <c r="E7" s="7">
        <v>1</v>
      </c>
      <c r="F7" s="5" t="s">
        <v>9</v>
      </c>
      <c r="G7" s="7">
        <v>1</v>
      </c>
      <c r="H7" s="7">
        <v>2</v>
      </c>
      <c r="I7" s="8" t="s">
        <v>12</v>
      </c>
      <c r="J7" s="9">
        <v>2</v>
      </c>
      <c r="K7" s="9">
        <v>1</v>
      </c>
      <c r="L7" s="19">
        <f t="shared" si="1"/>
        <v>6</v>
      </c>
      <c r="M7" s="20"/>
      <c r="N7" s="21"/>
      <c r="O7" s="19">
        <f t="shared" si="0"/>
        <v>0</v>
      </c>
      <c r="P7" s="20"/>
      <c r="Q7" s="21"/>
    </row>
    <row r="8" spans="1:17" x14ac:dyDescent="0.25">
      <c r="A8" s="4" t="s">
        <v>19</v>
      </c>
      <c r="B8" s="4" t="s">
        <v>20</v>
      </c>
      <c r="C8" s="5" t="s">
        <v>12</v>
      </c>
      <c r="D8" s="6">
        <v>1</v>
      </c>
      <c r="E8" s="7">
        <v>0</v>
      </c>
      <c r="F8" s="5" t="s">
        <v>12</v>
      </c>
      <c r="G8" s="7">
        <v>1</v>
      </c>
      <c r="H8" s="7">
        <v>0</v>
      </c>
      <c r="I8" s="8" t="s">
        <v>12</v>
      </c>
      <c r="J8" s="9">
        <v>1</v>
      </c>
      <c r="K8" s="9">
        <v>0</v>
      </c>
      <c r="L8" s="19">
        <f>IF(C8&lt;&gt;I8,0,1+IF(AND(D8=J8,E8=K8),2,0)+IF(OR(D8&lt;&gt;J8,E8&lt;&gt;K8),0,IF(MAX(D8,E8)&gt;4,5,IF(MAX(D8,E8)&gt;1,3,0))))</f>
        <v>3</v>
      </c>
      <c r="M8" s="20"/>
      <c r="N8" s="21"/>
      <c r="O8" s="19">
        <f t="shared" si="0"/>
        <v>3</v>
      </c>
      <c r="P8" s="20"/>
      <c r="Q8" s="21"/>
    </row>
    <row r="9" spans="1:17" x14ac:dyDescent="0.25">
      <c r="A9" s="4" t="s">
        <v>21</v>
      </c>
      <c r="B9" s="4" t="s">
        <v>22</v>
      </c>
      <c r="C9" s="5" t="s">
        <v>12</v>
      </c>
      <c r="D9" s="6">
        <v>6</v>
      </c>
      <c r="E9" s="7">
        <v>0</v>
      </c>
      <c r="F9" s="5" t="s">
        <v>12</v>
      </c>
      <c r="G9" s="7">
        <v>1</v>
      </c>
      <c r="H9" s="7">
        <v>0</v>
      </c>
      <c r="I9" s="8" t="s">
        <v>12</v>
      </c>
      <c r="J9" s="9">
        <v>4</v>
      </c>
      <c r="K9" s="9">
        <v>4</v>
      </c>
      <c r="L9" s="19">
        <f t="shared" si="1"/>
        <v>1</v>
      </c>
      <c r="M9" s="20"/>
      <c r="N9" s="21"/>
      <c r="O9" s="19">
        <f t="shared" si="0"/>
        <v>1</v>
      </c>
      <c r="P9" s="20"/>
      <c r="Q9" s="21"/>
    </row>
    <row r="10" spans="1:17" x14ac:dyDescent="0.25">
      <c r="A10" s="4" t="s">
        <v>23</v>
      </c>
      <c r="B10" s="4" t="s">
        <v>24</v>
      </c>
      <c r="C10" s="5" t="s">
        <v>12</v>
      </c>
      <c r="D10" s="6">
        <v>7</v>
      </c>
      <c r="E10" s="7">
        <v>1</v>
      </c>
      <c r="F10" s="5" t="s">
        <v>12</v>
      </c>
      <c r="G10" s="7">
        <v>1</v>
      </c>
      <c r="H10" s="7">
        <v>0</v>
      </c>
      <c r="I10" s="8" t="s">
        <v>12</v>
      </c>
      <c r="J10" s="9">
        <v>2</v>
      </c>
      <c r="K10" s="9">
        <v>0</v>
      </c>
      <c r="L10" s="19">
        <f t="shared" si="1"/>
        <v>1</v>
      </c>
      <c r="M10" s="20"/>
      <c r="N10" s="21"/>
      <c r="O10" s="19">
        <f t="shared" si="0"/>
        <v>1</v>
      </c>
      <c r="P10" s="20"/>
      <c r="Q10" s="21"/>
    </row>
    <row r="11" spans="1:17" x14ac:dyDescent="0.25">
      <c r="A11" s="4" t="s">
        <v>25</v>
      </c>
      <c r="B11" s="4" t="s">
        <v>26</v>
      </c>
      <c r="C11" s="5" t="s">
        <v>12</v>
      </c>
      <c r="D11" s="6">
        <v>1</v>
      </c>
      <c r="E11" s="7">
        <v>0</v>
      </c>
      <c r="F11" s="5" t="s">
        <v>12</v>
      </c>
      <c r="G11" s="7">
        <v>1</v>
      </c>
      <c r="H11" s="7">
        <v>0</v>
      </c>
      <c r="I11" s="8" t="s">
        <v>12</v>
      </c>
      <c r="J11" s="9">
        <v>1</v>
      </c>
      <c r="K11" s="9">
        <v>0</v>
      </c>
      <c r="L11" s="19">
        <f t="shared" si="1"/>
        <v>3</v>
      </c>
      <c r="M11" s="20"/>
      <c r="N11" s="21"/>
      <c r="O11" s="19">
        <f t="shared" si="0"/>
        <v>3</v>
      </c>
      <c r="P11" s="20"/>
      <c r="Q11" s="21"/>
    </row>
    <row r="12" spans="1:17" x14ac:dyDescent="0.25">
      <c r="A12" s="4" t="s">
        <v>27</v>
      </c>
      <c r="B12" s="4" t="s">
        <v>28</v>
      </c>
      <c r="C12" s="5" t="s">
        <v>12</v>
      </c>
      <c r="D12" s="6">
        <v>1</v>
      </c>
      <c r="E12" s="7">
        <v>0</v>
      </c>
      <c r="F12" s="5" t="s">
        <v>12</v>
      </c>
      <c r="G12" s="7">
        <v>4</v>
      </c>
      <c r="H12" s="7">
        <v>1</v>
      </c>
      <c r="I12" s="8" t="s">
        <v>12</v>
      </c>
      <c r="J12" s="9">
        <v>0</v>
      </c>
      <c r="K12" s="9">
        <v>5</v>
      </c>
      <c r="L12" s="19">
        <f t="shared" si="1"/>
        <v>1</v>
      </c>
      <c r="M12" s="20"/>
      <c r="N12" s="21"/>
      <c r="O12" s="19">
        <f t="shared" si="0"/>
        <v>1</v>
      </c>
      <c r="P12" s="20"/>
      <c r="Q12" s="21"/>
    </row>
    <row r="13" spans="1:17" x14ac:dyDescent="0.25">
      <c r="A13" s="39" t="s">
        <v>29</v>
      </c>
      <c r="B13" s="23"/>
      <c r="C13" s="10"/>
      <c r="D13" s="10"/>
      <c r="E13" s="4"/>
      <c r="F13" s="4"/>
      <c r="G13" s="4"/>
      <c r="H13" s="4"/>
      <c r="I13" s="9"/>
      <c r="J13" s="11"/>
      <c r="K13" s="11"/>
      <c r="L13" s="19">
        <f>SUM(L3:N12)</f>
        <v>26</v>
      </c>
      <c r="M13" s="20"/>
      <c r="N13" s="21"/>
      <c r="O13" s="19">
        <f>SUM(O3:Q12)</f>
        <v>17</v>
      </c>
      <c r="P13" s="20"/>
      <c r="Q13" s="21"/>
    </row>
    <row r="14" spans="1:17" x14ac:dyDescent="0.25">
      <c r="A14" s="39" t="s">
        <v>30</v>
      </c>
      <c r="B14" s="23"/>
      <c r="C14" s="10"/>
      <c r="D14" s="22">
        <f>SUM(D3:D12,E3:E12)</f>
        <v>29</v>
      </c>
      <c r="E14" s="23"/>
      <c r="F14" s="18"/>
      <c r="G14" s="22">
        <f>SUM(G3:G12,H3:H12)</f>
        <v>30</v>
      </c>
      <c r="H14" s="23"/>
      <c r="I14" s="9"/>
      <c r="J14" s="24">
        <f>SUM(J3:J12,K3:K12)</f>
        <v>31</v>
      </c>
      <c r="K14" s="25"/>
      <c r="L14" s="19"/>
      <c r="M14" s="20"/>
      <c r="N14" s="21"/>
      <c r="O14" s="19"/>
      <c r="P14" s="20"/>
      <c r="Q14" s="21"/>
    </row>
    <row r="15" spans="1:17" x14ac:dyDescent="0.25">
      <c r="A15" s="37" t="s">
        <v>31</v>
      </c>
      <c r="B15" s="38"/>
      <c r="C15" s="12"/>
      <c r="D15" s="12"/>
      <c r="E15" s="4"/>
      <c r="F15" s="4"/>
      <c r="G15" s="4"/>
      <c r="H15" s="4"/>
      <c r="I15" s="9"/>
      <c r="J15" s="11"/>
      <c r="K15" s="11"/>
      <c r="L15" s="19">
        <f>L13+L14</f>
        <v>26</v>
      </c>
      <c r="M15" s="20"/>
      <c r="N15" s="21"/>
      <c r="O15" s="19">
        <f>O13+O14</f>
        <v>17</v>
      </c>
      <c r="P15" s="20"/>
      <c r="Q15" s="21"/>
    </row>
    <row r="19" spans="1:2" x14ac:dyDescent="0.25">
      <c r="A19" s="13" t="s">
        <v>32</v>
      </c>
      <c r="B19" s="13"/>
    </row>
    <row r="20" spans="1:2" x14ac:dyDescent="0.25">
      <c r="A20" s="13" t="s">
        <v>35</v>
      </c>
      <c r="B20" s="13"/>
    </row>
    <row r="21" spans="1:2" x14ac:dyDescent="0.25">
      <c r="A21" s="13" t="s">
        <v>33</v>
      </c>
      <c r="B21" s="13"/>
    </row>
    <row r="23" spans="1:2" x14ac:dyDescent="0.25">
      <c r="A23" s="13" t="s">
        <v>5</v>
      </c>
      <c r="B23" s="16" t="s">
        <v>38</v>
      </c>
    </row>
    <row r="25" spans="1:2" x14ac:dyDescent="0.25">
      <c r="A25" s="14" t="s">
        <v>34</v>
      </c>
      <c r="B25" s="13" t="s">
        <v>36</v>
      </c>
    </row>
    <row r="26" spans="1:2" x14ac:dyDescent="0.25">
      <c r="B26" s="13" t="s">
        <v>37</v>
      </c>
    </row>
    <row r="27" spans="1:2" x14ac:dyDescent="0.25">
      <c r="B27" s="17"/>
    </row>
    <row r="28" spans="1:2" x14ac:dyDescent="0.25">
      <c r="A28" s="15" t="s">
        <v>39</v>
      </c>
      <c r="B28" s="16" t="s">
        <v>40</v>
      </c>
    </row>
  </sheetData>
  <mergeCells count="39">
    <mergeCell ref="L1:Q1"/>
    <mergeCell ref="A15:B15"/>
    <mergeCell ref="L15:N15"/>
    <mergeCell ref="L10:N10"/>
    <mergeCell ref="L11:N11"/>
    <mergeCell ref="L12:N12"/>
    <mergeCell ref="A13:B13"/>
    <mergeCell ref="L13:N13"/>
    <mergeCell ref="A14:B14"/>
    <mergeCell ref="L14:N14"/>
    <mergeCell ref="L9:N9"/>
    <mergeCell ref="A2:B2"/>
    <mergeCell ref="C2:E2"/>
    <mergeCell ref="I2:K2"/>
    <mergeCell ref="L2:N2"/>
    <mergeCell ref="L3:N3"/>
    <mergeCell ref="L4:N4"/>
    <mergeCell ref="L5:N5"/>
    <mergeCell ref="L6:N6"/>
    <mergeCell ref="L7:N7"/>
    <mergeCell ref="L8:N8"/>
    <mergeCell ref="F2:H2"/>
    <mergeCell ref="O2:Q2"/>
    <mergeCell ref="O3:Q3"/>
    <mergeCell ref="O4:Q4"/>
    <mergeCell ref="O5:Q5"/>
    <mergeCell ref="O6:Q6"/>
    <mergeCell ref="O7:Q7"/>
    <mergeCell ref="O8:Q8"/>
    <mergeCell ref="O9:Q9"/>
    <mergeCell ref="O10:Q10"/>
    <mergeCell ref="O11:Q11"/>
    <mergeCell ref="O12:Q12"/>
    <mergeCell ref="O13:Q13"/>
    <mergeCell ref="O14:Q14"/>
    <mergeCell ref="O15:Q15"/>
    <mergeCell ref="D14:E14"/>
    <mergeCell ref="G14:H14"/>
    <mergeCell ref="J14:K14"/>
  </mergeCells>
  <dataValidations count="1">
    <dataValidation type="list" allowBlank="1" showInputMessage="1" showErrorMessage="1" sqref="C3:C12 I3:I12 F3:F12">
      <formula1>$BU$1:$BW$1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CHAMBARD - LMC</dc:creator>
  <cp:lastModifiedBy>Benoit CHAMBARD - LMC</cp:lastModifiedBy>
  <dcterms:created xsi:type="dcterms:W3CDTF">2017-06-28T12:10:36Z</dcterms:created>
  <dcterms:modified xsi:type="dcterms:W3CDTF">2017-07-07T07:35:25Z</dcterms:modified>
</cp:coreProperties>
</file>