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 defaultThemeVersion="124226"/>
  <bookViews>
    <workbookView xWindow="120" yWindow="135" windowWidth="23715" windowHeight="9795"/>
  </bookViews>
  <sheets>
    <sheet name="Général" sheetId="6" r:id="rId1"/>
    <sheet name="Etape 1" sheetId="1" r:id="rId2"/>
    <sheet name="Etape 2" sheetId="7" r:id="rId3"/>
    <sheet name="Etape 3" sheetId="8" r:id="rId4"/>
    <sheet name="Etape 4" sheetId="9" r:id="rId5"/>
    <sheet name="Etape 5" sheetId="10" r:id="rId6"/>
    <sheet name="Etape 6" sheetId="11" r:id="rId7"/>
  </sheets>
  <calcPr calcId="125725"/>
</workbook>
</file>

<file path=xl/calcChain.xml><?xml version="1.0" encoding="utf-8"?>
<calcChain xmlns="http://schemas.openxmlformats.org/spreadsheetml/2006/main">
  <c r="K5" i="6"/>
  <c r="AB5" i="1"/>
  <c r="AB6"/>
  <c r="AB7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39"/>
  <c r="AB40"/>
  <c r="AB41"/>
  <c r="AB42"/>
  <c r="AB43"/>
  <c r="AB44"/>
  <c r="AB45"/>
  <c r="AB46"/>
  <c r="AB47"/>
  <c r="AB48"/>
  <c r="AB49"/>
  <c r="AB50"/>
  <c r="AB51"/>
  <c r="AB52"/>
  <c r="AB53"/>
  <c r="AB4"/>
  <c r="AE53"/>
  <c r="AE52"/>
  <c r="AE51"/>
  <c r="AE50"/>
  <c r="AE49"/>
  <c r="AE48"/>
  <c r="AE47"/>
  <c r="AE46"/>
  <c r="AE45"/>
  <c r="AE44"/>
  <c r="AE43"/>
  <c r="AE42"/>
  <c r="AE41"/>
  <c r="AE40"/>
  <c r="AE39"/>
  <c r="AE38"/>
  <c r="AE37"/>
  <c r="AE36"/>
  <c r="AE35"/>
  <c r="AE34"/>
  <c r="AE33"/>
  <c r="AE32"/>
  <c r="AE31"/>
  <c r="AE30"/>
  <c r="AE29"/>
  <c r="AE28"/>
  <c r="AE27"/>
  <c r="AE26"/>
  <c r="AE25"/>
  <c r="AE24"/>
  <c r="AE23"/>
  <c r="AE22"/>
  <c r="AE21"/>
  <c r="AE20"/>
  <c r="AE19"/>
  <c r="AE18"/>
  <c r="AE17"/>
  <c r="AE16"/>
  <c r="AE15"/>
  <c r="AE14"/>
  <c r="AE13"/>
  <c r="AE12"/>
  <c r="AE11"/>
  <c r="AE10"/>
  <c r="AE9"/>
  <c r="AE8"/>
  <c r="AE7"/>
  <c r="AE6"/>
  <c r="AE5"/>
  <c r="AE4"/>
  <c r="X5" i="7"/>
  <c r="X6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X51"/>
  <c r="X52"/>
  <c r="X53"/>
  <c r="X4" i="8"/>
  <c r="X4" i="9"/>
  <c r="X4" i="10"/>
  <c r="X4" i="11"/>
  <c r="X4" i="7"/>
  <c r="W53" i="8"/>
  <c r="W53" i="9"/>
  <c r="W53" i="10"/>
  <c r="W53" i="11"/>
  <c r="W5" i="8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" i="9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" i="10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" i="11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4" i="8"/>
  <c r="W4" i="9"/>
  <c r="W4" i="10"/>
  <c r="W4" i="11"/>
  <c r="J5" i="8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" i="9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" i="10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" i="11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" i="7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4" i="8"/>
  <c r="J4" i="9"/>
  <c r="J4" i="10"/>
  <c r="J4" i="11"/>
  <c r="J4" i="7"/>
  <c r="AJ10" i="1"/>
  <c r="AJ11"/>
  <c r="AJ12"/>
  <c r="AJ13"/>
  <c r="AJ14"/>
  <c r="AJ15"/>
  <c r="AJ16"/>
  <c r="AJ17"/>
  <c r="AJ18"/>
  <c r="AJ6"/>
  <c r="AJ19"/>
  <c r="AJ20"/>
  <c r="AJ4"/>
  <c r="AJ21"/>
  <c r="AJ22"/>
  <c r="AJ23"/>
  <c r="AJ24"/>
  <c r="AJ5"/>
  <c r="AJ25"/>
  <c r="AJ26"/>
  <c r="AJ27"/>
  <c r="AJ28"/>
  <c r="AJ29"/>
  <c r="AJ30"/>
  <c r="AJ31"/>
  <c r="AJ32"/>
  <c r="AJ33"/>
  <c r="AJ34"/>
  <c r="AJ35"/>
  <c r="AJ36"/>
  <c r="AJ37"/>
  <c r="AJ38"/>
  <c r="AJ39"/>
  <c r="AJ40"/>
  <c r="AJ8"/>
  <c r="AJ41"/>
  <c r="AJ42"/>
  <c r="AJ43"/>
  <c r="AJ44"/>
  <c r="AJ45"/>
  <c r="AJ46"/>
  <c r="AJ7"/>
  <c r="AJ47"/>
  <c r="AJ48"/>
  <c r="AJ49"/>
  <c r="AJ50"/>
  <c r="AJ51"/>
  <c r="AJ52"/>
  <c r="AJ53"/>
  <c r="AJ9"/>
  <c r="AE4" i="7"/>
  <c r="AJ4"/>
  <c r="AJ4" i="8" s="1"/>
  <c r="AJ4" i="9" s="1"/>
  <c r="AJ4" i="10" s="1"/>
  <c r="AJ4" i="11" s="1"/>
  <c r="AJ5" i="7"/>
  <c r="AJ5" i="8" s="1"/>
  <c r="AJ5" i="9" s="1"/>
  <c r="AJ5" i="10" s="1"/>
  <c r="AJ5" i="11" s="1"/>
  <c r="AJ6" i="7"/>
  <c r="AJ6" i="8" s="1"/>
  <c r="AJ6" i="9" s="1"/>
  <c r="AJ6" i="10" s="1"/>
  <c r="AJ6" i="11" s="1"/>
  <c r="AJ7" i="7"/>
  <c r="AJ8"/>
  <c r="AJ8" i="8" s="1"/>
  <c r="AJ8" i="9" s="1"/>
  <c r="AJ8" i="10" s="1"/>
  <c r="AJ8" i="11" s="1"/>
  <c r="AJ9" i="7"/>
  <c r="AJ9" i="8" s="1"/>
  <c r="AJ9" i="9" s="1"/>
  <c r="AJ9" i="10" s="1"/>
  <c r="AJ9" i="11" s="1"/>
  <c r="AJ10" i="7"/>
  <c r="AJ10" i="8" s="1"/>
  <c r="AJ10" i="9" s="1"/>
  <c r="AJ10" i="10" s="1"/>
  <c r="AJ10" i="11" s="1"/>
  <c r="AJ11" i="7"/>
  <c r="AJ12"/>
  <c r="AJ12" i="8" s="1"/>
  <c r="AJ12" i="9" s="1"/>
  <c r="AJ12" i="10" s="1"/>
  <c r="AJ12" i="11" s="1"/>
  <c r="AJ13" i="7"/>
  <c r="AJ13" i="8" s="1"/>
  <c r="AJ13" i="9" s="1"/>
  <c r="AJ13" i="10" s="1"/>
  <c r="AJ13" i="11" s="1"/>
  <c r="AJ14" i="7"/>
  <c r="AJ14" i="8" s="1"/>
  <c r="AJ14" i="9" s="1"/>
  <c r="AJ14" i="10" s="1"/>
  <c r="AJ14" i="11" s="1"/>
  <c r="AJ15" i="7"/>
  <c r="AJ15" i="8" s="1"/>
  <c r="AJ15" i="9" s="1"/>
  <c r="AJ15" i="10" s="1"/>
  <c r="AJ15" i="11" s="1"/>
  <c r="AJ16" i="7"/>
  <c r="AJ16" i="8" s="1"/>
  <c r="AJ16" i="9" s="1"/>
  <c r="AJ16" i="10" s="1"/>
  <c r="AJ16" i="11" s="1"/>
  <c r="AJ17" i="7"/>
  <c r="AJ17" i="8" s="1"/>
  <c r="AJ17" i="9" s="1"/>
  <c r="AJ17" i="10" s="1"/>
  <c r="AJ17" i="11" s="1"/>
  <c r="AJ18" i="7"/>
  <c r="AJ18" i="8" s="1"/>
  <c r="AJ18" i="9" s="1"/>
  <c r="AJ18" i="10" s="1"/>
  <c r="AJ18" i="11" s="1"/>
  <c r="AJ19" i="7"/>
  <c r="AJ20"/>
  <c r="AJ20" i="8" s="1"/>
  <c r="AJ20" i="9" s="1"/>
  <c r="AJ20" i="10" s="1"/>
  <c r="AJ20" i="11" s="1"/>
  <c r="AJ21" i="7"/>
  <c r="AJ21" i="8" s="1"/>
  <c r="AJ21" i="9" s="1"/>
  <c r="AJ21" i="10" s="1"/>
  <c r="AJ21" i="11" s="1"/>
  <c r="AJ22" i="7"/>
  <c r="AJ23"/>
  <c r="AJ24"/>
  <c r="AJ24" i="8" s="1"/>
  <c r="AJ24" i="9" s="1"/>
  <c r="AJ24" i="10" s="1"/>
  <c r="AJ24" i="11" s="1"/>
  <c r="AJ25" i="7"/>
  <c r="AJ25" i="8" s="1"/>
  <c r="AJ25" i="9" s="1"/>
  <c r="AJ25" i="10" s="1"/>
  <c r="AJ25" i="11" s="1"/>
  <c r="AJ26" i="7"/>
  <c r="AJ27"/>
  <c r="AJ28"/>
  <c r="AJ28" i="8" s="1"/>
  <c r="AJ28" i="9" s="1"/>
  <c r="AJ28" i="10" s="1"/>
  <c r="AJ28" i="11" s="1"/>
  <c r="AJ29" i="7"/>
  <c r="AJ29" i="8" s="1"/>
  <c r="AJ29" i="9" s="1"/>
  <c r="AJ29" i="10" s="1"/>
  <c r="AJ29" i="11" s="1"/>
  <c r="AJ30" i="7"/>
  <c r="AJ31"/>
  <c r="AJ32"/>
  <c r="AJ32" i="8" s="1"/>
  <c r="AJ32" i="9" s="1"/>
  <c r="AJ32" i="10" s="1"/>
  <c r="AJ32" i="11" s="1"/>
  <c r="AJ33" i="7"/>
  <c r="AJ33" i="8" s="1"/>
  <c r="AJ33" i="9" s="1"/>
  <c r="AJ33" i="10" s="1"/>
  <c r="AJ33" i="11" s="1"/>
  <c r="AJ34" i="7"/>
  <c r="AJ35"/>
  <c r="AJ36"/>
  <c r="AJ36" i="8" s="1"/>
  <c r="AJ36" i="9" s="1"/>
  <c r="AJ36" i="10" s="1"/>
  <c r="AJ36" i="11" s="1"/>
  <c r="AJ37" i="7"/>
  <c r="AJ37" i="8" s="1"/>
  <c r="AJ37" i="9" s="1"/>
  <c r="AJ37" i="10" s="1"/>
  <c r="AJ37" i="11" s="1"/>
  <c r="AJ38" i="7"/>
  <c r="AJ39"/>
  <c r="AJ40"/>
  <c r="AJ40" i="8" s="1"/>
  <c r="AJ40" i="9" s="1"/>
  <c r="AJ40" i="10" s="1"/>
  <c r="AJ40" i="11" s="1"/>
  <c r="AJ41" i="7"/>
  <c r="AJ42"/>
  <c r="AJ43"/>
  <c r="AJ44"/>
  <c r="AJ44" i="8" s="1"/>
  <c r="AJ44" i="9" s="1"/>
  <c r="AJ44" i="10" s="1"/>
  <c r="AJ44" i="11" s="1"/>
  <c r="AJ45" i="7"/>
  <c r="AJ46"/>
  <c r="AJ47"/>
  <c r="AJ48"/>
  <c r="AJ48" i="8" s="1"/>
  <c r="AJ48" i="9" s="1"/>
  <c r="AJ48" i="10" s="1"/>
  <c r="AJ48" i="11" s="1"/>
  <c r="AJ49" i="7"/>
  <c r="AJ50"/>
  <c r="AJ51"/>
  <c r="AJ52"/>
  <c r="AJ52" i="8" s="1"/>
  <c r="AJ52" i="9" s="1"/>
  <c r="AJ52" i="10" s="1"/>
  <c r="AJ52" i="11" s="1"/>
  <c r="AJ53" i="7"/>
  <c r="AJ53" i="8" s="1"/>
  <c r="AJ53" i="9" s="1"/>
  <c r="AJ53" i="10" s="1"/>
  <c r="AJ53" i="11" s="1"/>
  <c r="AE5" i="7"/>
  <c r="AE6"/>
  <c r="AE7"/>
  <c r="AE7" i="8" s="1"/>
  <c r="AE7" i="9" s="1"/>
  <c r="AE7" i="10" s="1"/>
  <c r="AE7" i="11" s="1"/>
  <c r="AE8" i="7"/>
  <c r="AE9"/>
  <c r="AE10"/>
  <c r="AE11"/>
  <c r="AE12"/>
  <c r="AE13"/>
  <c r="AE13" i="8" s="1"/>
  <c r="AE13" i="9" s="1"/>
  <c r="AE13" i="10" s="1"/>
  <c r="AE13" i="11" s="1"/>
  <c r="AE14" i="7"/>
  <c r="AE15"/>
  <c r="AE15" i="8" s="1"/>
  <c r="AE15" i="9" s="1"/>
  <c r="AE15" i="10" s="1"/>
  <c r="AE15" i="11" s="1"/>
  <c r="AE16" i="7"/>
  <c r="AE16" i="8" s="1"/>
  <c r="AE16" i="9" s="1"/>
  <c r="AE16" i="10" s="1"/>
  <c r="AE16" i="11" s="1"/>
  <c r="AE17" i="7"/>
  <c r="AE18"/>
  <c r="AE19"/>
  <c r="AE20"/>
  <c r="AE21"/>
  <c r="AE22"/>
  <c r="AE23"/>
  <c r="AE23" i="8" s="1"/>
  <c r="AE23" i="9" s="1"/>
  <c r="AE23" i="10" s="1"/>
  <c r="AE23" i="11" s="1"/>
  <c r="AE24" i="7"/>
  <c r="AE25"/>
  <c r="AE26"/>
  <c r="AE27"/>
  <c r="AE28"/>
  <c r="AE29"/>
  <c r="AE29" i="8" s="1"/>
  <c r="AE29" i="9" s="1"/>
  <c r="AE29" i="10" s="1"/>
  <c r="AE29" i="11" s="1"/>
  <c r="AE30" i="7"/>
  <c r="AE31"/>
  <c r="AE31" i="8" s="1"/>
  <c r="AE31" i="9" s="1"/>
  <c r="AE31" i="10" s="1"/>
  <c r="AE31" i="11" s="1"/>
  <c r="AE32" i="7"/>
  <c r="AE33"/>
  <c r="AE34"/>
  <c r="AE35"/>
  <c r="AE36"/>
  <c r="AE37"/>
  <c r="AE38"/>
  <c r="AE39"/>
  <c r="AE40"/>
  <c r="AE41"/>
  <c r="AE42"/>
  <c r="AE43"/>
  <c r="AE44"/>
  <c r="AE45"/>
  <c r="AE46"/>
  <c r="AE47"/>
  <c r="AE47" i="8" s="1"/>
  <c r="AE47" i="9" s="1"/>
  <c r="AE47" i="10" s="1"/>
  <c r="AE47" i="11" s="1"/>
  <c r="AE48" i="7"/>
  <c r="AE49"/>
  <c r="AE50"/>
  <c r="AE51"/>
  <c r="AE51" i="8" s="1"/>
  <c r="AE51" i="9" s="1"/>
  <c r="AE51" i="10" s="1"/>
  <c r="AE51" i="11" s="1"/>
  <c r="AE52" i="7"/>
  <c r="AE53"/>
  <c r="M33" i="1"/>
  <c r="M12"/>
  <c r="AE34" i="8" l="1"/>
  <c r="AE34" i="9" s="1"/>
  <c r="AE34" i="10" s="1"/>
  <c r="AE34" i="11" s="1"/>
  <c r="AE52" i="8"/>
  <c r="AE52" i="9" s="1"/>
  <c r="AE52" i="10" s="1"/>
  <c r="AE52" i="11" s="1"/>
  <c r="AE28" i="8"/>
  <c r="AE28" i="9" s="1"/>
  <c r="AE28" i="10" s="1"/>
  <c r="AE28" i="11" s="1"/>
  <c r="AJ50" i="8"/>
  <c r="AJ50" i="9" s="1"/>
  <c r="AJ50" i="10" s="1"/>
  <c r="AJ50" i="11" s="1"/>
  <c r="AJ34" i="8"/>
  <c r="AJ34" i="9" s="1"/>
  <c r="AJ34" i="10" s="1"/>
  <c r="AJ34" i="11" s="1"/>
  <c r="AJ26" i="8"/>
  <c r="AJ26" i="9" s="1"/>
  <c r="AJ26" i="10" s="1"/>
  <c r="AJ26" i="11" s="1"/>
  <c r="AJ51" i="8"/>
  <c r="AJ51" i="9" s="1"/>
  <c r="AJ51" i="10" s="1"/>
  <c r="AJ51" i="11" s="1"/>
  <c r="AJ43" i="8"/>
  <c r="AJ43" i="9" s="1"/>
  <c r="AJ43" i="10" s="1"/>
  <c r="AJ43" i="11" s="1"/>
  <c r="AJ35" i="8"/>
  <c r="AJ35" i="9" s="1"/>
  <c r="AJ35" i="10" s="1"/>
  <c r="AJ35" i="11" s="1"/>
  <c r="AJ27" i="8"/>
  <c r="AJ27" i="9" s="1"/>
  <c r="AJ27" i="10" s="1"/>
  <c r="AJ27" i="11" s="1"/>
  <c r="AH51" s="1"/>
  <c r="AJ19" i="8"/>
  <c r="AJ19" i="9" s="1"/>
  <c r="AJ19" i="10" s="1"/>
  <c r="AJ19" i="11" s="1"/>
  <c r="AJ11" i="8"/>
  <c r="AJ11" i="9" s="1"/>
  <c r="AJ11" i="10" s="1"/>
  <c r="AJ11" i="11" s="1"/>
  <c r="AJ45" i="8"/>
  <c r="AJ45" i="9" s="1"/>
  <c r="AJ45" i="10" s="1"/>
  <c r="AJ45" i="11" s="1"/>
  <c r="AJ30" i="8"/>
  <c r="AJ30" i="9" s="1"/>
  <c r="AJ30" i="10" s="1"/>
  <c r="AJ30" i="11" s="1"/>
  <c r="AJ46" i="8"/>
  <c r="AJ46" i="9" s="1"/>
  <c r="AJ46" i="10" s="1"/>
  <c r="AJ46" i="11" s="1"/>
  <c r="AJ38" i="8"/>
  <c r="AJ38" i="9" s="1"/>
  <c r="AJ38" i="10" s="1"/>
  <c r="AJ38" i="11" s="1"/>
  <c r="AJ22" i="8"/>
  <c r="AJ22" i="9" s="1"/>
  <c r="AJ22" i="10" s="1"/>
  <c r="AJ22" i="11" s="1"/>
  <c r="AJ47" i="8"/>
  <c r="AJ47" i="9" s="1"/>
  <c r="AJ47" i="10" s="1"/>
  <c r="AJ47" i="11" s="1"/>
  <c r="AH47" s="1"/>
  <c r="AJ39" i="8"/>
  <c r="AJ39" i="9" s="1"/>
  <c r="AJ39" i="10" s="1"/>
  <c r="AJ39" i="11" s="1"/>
  <c r="AJ31" i="8"/>
  <c r="AJ31" i="9" s="1"/>
  <c r="AJ31" i="10" s="1"/>
  <c r="AJ31" i="11" s="1"/>
  <c r="AJ23" i="8"/>
  <c r="AJ23" i="9" s="1"/>
  <c r="AJ23" i="10" s="1"/>
  <c r="AJ23" i="11" s="1"/>
  <c r="AJ7" i="8"/>
  <c r="AJ7" i="9" s="1"/>
  <c r="AJ7" i="10" s="1"/>
  <c r="AJ7" i="11" s="1"/>
  <c r="AJ49" i="8"/>
  <c r="AJ49" i="9" s="1"/>
  <c r="AJ49" i="10" s="1"/>
  <c r="AJ49" i="11" s="1"/>
  <c r="AJ41" i="8"/>
  <c r="AJ41" i="9" s="1"/>
  <c r="AJ41" i="10" s="1"/>
  <c r="AJ41" i="11" s="1"/>
  <c r="AJ42" i="8"/>
  <c r="AJ42" i="9" s="1"/>
  <c r="AJ42" i="10" s="1"/>
  <c r="AJ42" i="11" s="1"/>
  <c r="AE50" i="8"/>
  <c r="AE50" i="9" s="1"/>
  <c r="AE50" i="10" s="1"/>
  <c r="AE50" i="11" s="1"/>
  <c r="AE26" i="8"/>
  <c r="AE26" i="9" s="1"/>
  <c r="AE26" i="10" s="1"/>
  <c r="AE26" i="11" s="1"/>
  <c r="AE18" i="8"/>
  <c r="AE18" i="9" s="1"/>
  <c r="AE18" i="10" s="1"/>
  <c r="AE18" i="11" s="1"/>
  <c r="AE10" i="8"/>
  <c r="AE10" i="9" s="1"/>
  <c r="AE10" i="10" s="1"/>
  <c r="AE10" i="11" s="1"/>
  <c r="AE4" i="8"/>
  <c r="AE4" i="9" s="1"/>
  <c r="AE4" i="10" s="1"/>
  <c r="AE4" i="11" s="1"/>
  <c r="AC7" s="1"/>
  <c r="AE53" i="8"/>
  <c r="AE53" i="9" s="1"/>
  <c r="AE53" i="10" s="1"/>
  <c r="AE53" i="11" s="1"/>
  <c r="AE5" i="8"/>
  <c r="AE5" i="9" s="1"/>
  <c r="AE5" i="10" s="1"/>
  <c r="AE5" i="11" s="1"/>
  <c r="AE46" i="8"/>
  <c r="AE46" i="9" s="1"/>
  <c r="AE46" i="10" s="1"/>
  <c r="AE46" i="11" s="1"/>
  <c r="AE22" i="8"/>
  <c r="AE22" i="9" s="1"/>
  <c r="AE22" i="10" s="1"/>
  <c r="AE22" i="11" s="1"/>
  <c r="AC22" s="1"/>
  <c r="AE48" i="8"/>
  <c r="AE48" i="9" s="1"/>
  <c r="AE48" i="10" s="1"/>
  <c r="AE48" i="11" s="1"/>
  <c r="AE9" i="8"/>
  <c r="AE9" i="9" s="1"/>
  <c r="AE9" i="10" s="1"/>
  <c r="AE9" i="11" s="1"/>
  <c r="AE42" i="8"/>
  <c r="AE42" i="9" s="1"/>
  <c r="AE42" i="10" s="1"/>
  <c r="AE42" i="11" s="1"/>
  <c r="AE43" i="8"/>
  <c r="AE43" i="9" s="1"/>
  <c r="AE43" i="10" s="1"/>
  <c r="AE43" i="11" s="1"/>
  <c r="AE35" i="8"/>
  <c r="AE35" i="9" s="1"/>
  <c r="AE35" i="10" s="1"/>
  <c r="AE35" i="11" s="1"/>
  <c r="AE27" i="8"/>
  <c r="AE27" i="9" s="1"/>
  <c r="AE27" i="10" s="1"/>
  <c r="AE27" i="11" s="1"/>
  <c r="AE19" i="8"/>
  <c r="AE19" i="9" s="1"/>
  <c r="AE19" i="10" s="1"/>
  <c r="AE19" i="11" s="1"/>
  <c r="AE11" i="8"/>
  <c r="AE11" i="9" s="1"/>
  <c r="AE11" i="10" s="1"/>
  <c r="AE11" i="11" s="1"/>
  <c r="AC5" s="1"/>
  <c r="AE44" i="8"/>
  <c r="AE44" i="9" s="1"/>
  <c r="AE44" i="10" s="1"/>
  <c r="AE44" i="11" s="1"/>
  <c r="AE36" i="8"/>
  <c r="AE36" i="9" s="1"/>
  <c r="AE36" i="10" s="1"/>
  <c r="AE36" i="11" s="1"/>
  <c r="AE20" i="8"/>
  <c r="AE20" i="9" s="1"/>
  <c r="AE20" i="10" s="1"/>
  <c r="AE20" i="11" s="1"/>
  <c r="AE12" i="8"/>
  <c r="AE12" i="9" s="1"/>
  <c r="AE12" i="10" s="1"/>
  <c r="AE12" i="11" s="1"/>
  <c r="AE37" i="8"/>
  <c r="AE37" i="9" s="1"/>
  <c r="AE37" i="10" s="1"/>
  <c r="AE37" i="11" s="1"/>
  <c r="AE21" i="8"/>
  <c r="AE21" i="9" s="1"/>
  <c r="AE21" i="10" s="1"/>
  <c r="AE21" i="11" s="1"/>
  <c r="AE45" i="8"/>
  <c r="AE45" i="9" s="1"/>
  <c r="AE45" i="10" s="1"/>
  <c r="AE45" i="11" s="1"/>
  <c r="AE38" i="8"/>
  <c r="AE38" i="9" s="1"/>
  <c r="AE38" i="10" s="1"/>
  <c r="AE38" i="11" s="1"/>
  <c r="AE30" i="8"/>
  <c r="AE30" i="9" s="1"/>
  <c r="AE30" i="10" s="1"/>
  <c r="AE30" i="11" s="1"/>
  <c r="AE14" i="8"/>
  <c r="AE14" i="9" s="1"/>
  <c r="AE14" i="10" s="1"/>
  <c r="AE14" i="11" s="1"/>
  <c r="AE6" i="8"/>
  <c r="AE40"/>
  <c r="AE40" i="9" s="1"/>
  <c r="AE40" i="10" s="1"/>
  <c r="AE40" i="11" s="1"/>
  <c r="AE32" i="8"/>
  <c r="AE32" i="9" s="1"/>
  <c r="AE32" i="10" s="1"/>
  <c r="AE32" i="11" s="1"/>
  <c r="AE24" i="8"/>
  <c r="AE24" i="9" s="1"/>
  <c r="AE24" i="10" s="1"/>
  <c r="AE24" i="11" s="1"/>
  <c r="AE8" i="8"/>
  <c r="AE8" i="9" s="1"/>
  <c r="AE8" i="10" s="1"/>
  <c r="AE8" i="11" s="1"/>
  <c r="AE39" i="8"/>
  <c r="AE39" i="9" s="1"/>
  <c r="AE39" i="10" s="1"/>
  <c r="AE39" i="11" s="1"/>
  <c r="AE49" i="8"/>
  <c r="AE49" i="9" s="1"/>
  <c r="AE49" i="10" s="1"/>
  <c r="AE49" i="11" s="1"/>
  <c r="AE41" i="8"/>
  <c r="AE41" i="9" s="1"/>
  <c r="AE41" i="10" s="1"/>
  <c r="AE41" i="11" s="1"/>
  <c r="AE33" i="8"/>
  <c r="AE33" i="9" s="1"/>
  <c r="AE33" i="10" s="1"/>
  <c r="AE33" i="11" s="1"/>
  <c r="AE25" i="8"/>
  <c r="AE25" i="9" s="1"/>
  <c r="AE25" i="10" s="1"/>
  <c r="AE25" i="11" s="1"/>
  <c r="AE17" i="8"/>
  <c r="AE17" i="9" s="1"/>
  <c r="AE17" i="10" s="1"/>
  <c r="AE17" i="11" s="1"/>
  <c r="AE6" i="9"/>
  <c r="AE6" i="10" s="1"/>
  <c r="AE6" i="11" s="1"/>
  <c r="AC51" i="7"/>
  <c r="AC43"/>
  <c r="AC35"/>
  <c r="AC27"/>
  <c r="AC19"/>
  <c r="AC11"/>
  <c r="AC52"/>
  <c r="AC44"/>
  <c r="AC36"/>
  <c r="AC28"/>
  <c r="AC20"/>
  <c r="AC12"/>
  <c r="AC23" i="9"/>
  <c r="AC40" i="8"/>
  <c r="AC8"/>
  <c r="AC53" i="7"/>
  <c r="AC45"/>
  <c r="AC37"/>
  <c r="AC29"/>
  <c r="AC21"/>
  <c r="AC13"/>
  <c r="AC5"/>
  <c r="AC46" i="11"/>
  <c r="AC39" i="10"/>
  <c r="AC7"/>
  <c r="AC48" i="9"/>
  <c r="AC8"/>
  <c r="AC25" i="8"/>
  <c r="AC4"/>
  <c r="AC46" i="7"/>
  <c r="AC38"/>
  <c r="AC30"/>
  <c r="AC22"/>
  <c r="AC14"/>
  <c r="AC6"/>
  <c r="AC39" i="11"/>
  <c r="AC15"/>
  <c r="AC24" i="10"/>
  <c r="AC16"/>
  <c r="AC49" i="9"/>
  <c r="AC9"/>
  <c r="AC34" i="8"/>
  <c r="AC18"/>
  <c r="AC47" i="7"/>
  <c r="AC39"/>
  <c r="AC31"/>
  <c r="AC23"/>
  <c r="AC15"/>
  <c r="AC7"/>
  <c r="AC24" i="11"/>
  <c r="AC8"/>
  <c r="AC17" i="10"/>
  <c r="AC9"/>
  <c r="AC34" i="9"/>
  <c r="AC43" i="8"/>
  <c r="AC27"/>
  <c r="AC48" i="7"/>
  <c r="AC40"/>
  <c r="AC32"/>
  <c r="AC24"/>
  <c r="AC16"/>
  <c r="AC8"/>
  <c r="AC49" i="11"/>
  <c r="AC17"/>
  <c r="AC50" i="10"/>
  <c r="AC10"/>
  <c r="AC35" i="9"/>
  <c r="AC27"/>
  <c r="AC36" i="8"/>
  <c r="AC28"/>
  <c r="AC4" i="11"/>
  <c r="AC49" i="7"/>
  <c r="AC41"/>
  <c r="AC33"/>
  <c r="AC25"/>
  <c r="AC17"/>
  <c r="AC9"/>
  <c r="AC42" i="11"/>
  <c r="AC26"/>
  <c r="AC43" i="10"/>
  <c r="AC27"/>
  <c r="AC11"/>
  <c r="AC28" i="9"/>
  <c r="AC20"/>
  <c r="AC37" i="8"/>
  <c r="AC13"/>
  <c r="AC4" i="7"/>
  <c r="AC50"/>
  <c r="AC42"/>
  <c r="AC34"/>
  <c r="AC26"/>
  <c r="AC18"/>
  <c r="AC10"/>
  <c r="AC43" i="11"/>
  <c r="AC19"/>
  <c r="AC52" i="10"/>
  <c r="AC20"/>
  <c r="AC12"/>
  <c r="AC37" i="9"/>
  <c r="AC13"/>
  <c r="AC46" i="8"/>
  <c r="AC30"/>
  <c r="AC6"/>
  <c r="AH11" i="7"/>
  <c r="AH19"/>
  <c r="AH27"/>
  <c r="AH35"/>
  <c r="AH43"/>
  <c r="AH51"/>
  <c r="AH10"/>
  <c r="AH18"/>
  <c r="AH26"/>
  <c r="AH34"/>
  <c r="AH42"/>
  <c r="AH50"/>
  <c r="AH9"/>
  <c r="AH17"/>
  <c r="AH25"/>
  <c r="AH33"/>
  <c r="AH41"/>
  <c r="AH49"/>
  <c r="AH49" i="8"/>
  <c r="AH8" i="7"/>
  <c r="AH16"/>
  <c r="AH24"/>
  <c r="AH32"/>
  <c r="AH40"/>
  <c r="AH48"/>
  <c r="AH28" i="10"/>
  <c r="AH7" i="7"/>
  <c r="AH15"/>
  <c r="AH23"/>
  <c r="AH31"/>
  <c r="AH39"/>
  <c r="AH47"/>
  <c r="AH21" i="11"/>
  <c r="AH6" i="7"/>
  <c r="AH14"/>
  <c r="AH22"/>
  <c r="AH30"/>
  <c r="AH38"/>
  <c r="AH46"/>
  <c r="AH28" i="11"/>
  <c r="AH40" i="9"/>
  <c r="AH6" i="8"/>
  <c r="AH5" i="7"/>
  <c r="AH13"/>
  <c r="AH21"/>
  <c r="AH29"/>
  <c r="AH37"/>
  <c r="AH45"/>
  <c r="AH53"/>
  <c r="AH19" i="11"/>
  <c r="AH33" i="10"/>
  <c r="AH41"/>
  <c r="AH15" i="9"/>
  <c r="AH47"/>
  <c r="AH4" i="7"/>
  <c r="AH12"/>
  <c r="AH20"/>
  <c r="AH28"/>
  <c r="AH36"/>
  <c r="AH44"/>
  <c r="AH52"/>
  <c r="AH26" i="11"/>
  <c r="AH34"/>
  <c r="AH40" i="10"/>
  <c r="AH48"/>
  <c r="AH4" i="8"/>
  <c r="AH12"/>
  <c r="AH36"/>
  <c r="AH44"/>
  <c r="R23" i="10"/>
  <c r="R24" s="1"/>
  <c r="R25" s="1"/>
  <c r="R26" s="1"/>
  <c r="N5" i="6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4"/>
  <c r="K10"/>
  <c r="K7"/>
  <c r="K11"/>
  <c r="K12"/>
  <c r="K13"/>
  <c r="K14"/>
  <c r="K15"/>
  <c r="K6"/>
  <c r="K16"/>
  <c r="K17"/>
  <c r="K18"/>
  <c r="K19"/>
  <c r="K20"/>
  <c r="K21"/>
  <c r="K22"/>
  <c r="K23"/>
  <c r="K24"/>
  <c r="K48"/>
  <c r="K25"/>
  <c r="K26"/>
  <c r="K27"/>
  <c r="K28"/>
  <c r="K29"/>
  <c r="K30"/>
  <c r="K31"/>
  <c r="K32"/>
  <c r="K33"/>
  <c r="K34"/>
  <c r="K4"/>
  <c r="K35"/>
  <c r="K36"/>
  <c r="K37"/>
  <c r="K38"/>
  <c r="K39"/>
  <c r="K40"/>
  <c r="K41"/>
  <c r="K8"/>
  <c r="K42"/>
  <c r="K43"/>
  <c r="K44"/>
  <c r="K49"/>
  <c r="K50"/>
  <c r="K51"/>
  <c r="K52"/>
  <c r="K45"/>
  <c r="K53"/>
  <c r="K46"/>
  <c r="K47"/>
  <c r="K9"/>
  <c r="M53" i="11"/>
  <c r="Z53" s="1"/>
  <c r="M52"/>
  <c r="Z52" s="1"/>
  <c r="M51"/>
  <c r="Z51" s="1"/>
  <c r="M50"/>
  <c r="Z50" s="1"/>
  <c r="M49"/>
  <c r="Z49" s="1"/>
  <c r="M48"/>
  <c r="Z48" s="1"/>
  <c r="M47"/>
  <c r="Z47" s="1"/>
  <c r="M46"/>
  <c r="Z46" s="1"/>
  <c r="M45"/>
  <c r="Z45" s="1"/>
  <c r="M44"/>
  <c r="Z44" s="1"/>
  <c r="M43"/>
  <c r="Z43" s="1"/>
  <c r="M42"/>
  <c r="Z42" s="1"/>
  <c r="M41"/>
  <c r="Z41" s="1"/>
  <c r="M40"/>
  <c r="Z40" s="1"/>
  <c r="M39"/>
  <c r="Z39" s="1"/>
  <c r="M38"/>
  <c r="Z38" s="1"/>
  <c r="M37"/>
  <c r="Z37" s="1"/>
  <c r="M36"/>
  <c r="Z36" s="1"/>
  <c r="M35"/>
  <c r="Z35" s="1"/>
  <c r="M34"/>
  <c r="Z34" s="1"/>
  <c r="M33"/>
  <c r="Z33" s="1"/>
  <c r="M32"/>
  <c r="Z32" s="1"/>
  <c r="M31"/>
  <c r="Z31" s="1"/>
  <c r="M30"/>
  <c r="Z30" s="1"/>
  <c r="M29"/>
  <c r="Z29" s="1"/>
  <c r="M28"/>
  <c r="Z28" s="1"/>
  <c r="M27"/>
  <c r="Z27" s="1"/>
  <c r="M26"/>
  <c r="Z26" s="1"/>
  <c r="M25"/>
  <c r="Z25" s="1"/>
  <c r="M24"/>
  <c r="Z24" s="1"/>
  <c r="M23"/>
  <c r="Z23" s="1"/>
  <c r="R12"/>
  <c r="R13" s="1"/>
  <c r="R14" s="1"/>
  <c r="R15" s="1"/>
  <c r="R16" s="1"/>
  <c r="R17" s="1"/>
  <c r="R18" s="1"/>
  <c r="R19" s="1"/>
  <c r="R20" s="1"/>
  <c r="M22"/>
  <c r="Z22" s="1"/>
  <c r="M21"/>
  <c r="Z21" s="1"/>
  <c r="M20"/>
  <c r="Z20" s="1"/>
  <c r="Z19"/>
  <c r="M19"/>
  <c r="M18"/>
  <c r="Z18" s="1"/>
  <c r="M17"/>
  <c r="Z17" s="1"/>
  <c r="M16"/>
  <c r="Z16" s="1"/>
  <c r="M15"/>
  <c r="Z15" s="1"/>
  <c r="M14"/>
  <c r="Z14" s="1"/>
  <c r="M13"/>
  <c r="Z13" s="1"/>
  <c r="M12"/>
  <c r="Z12" s="1"/>
  <c r="M11"/>
  <c r="Z11" s="1"/>
  <c r="M10"/>
  <c r="Z10" s="1"/>
  <c r="M9"/>
  <c r="Z9" s="1"/>
  <c r="M8"/>
  <c r="Z8" s="1"/>
  <c r="M7"/>
  <c r="Z7" s="1"/>
  <c r="M6"/>
  <c r="Z6" s="1"/>
  <c r="R5"/>
  <c r="R6" s="1"/>
  <c r="R7" s="1"/>
  <c r="M5"/>
  <c r="Z5" s="1"/>
  <c r="E5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M4"/>
  <c r="Z4" s="1"/>
  <c r="M53" i="10"/>
  <c r="Z53" s="1"/>
  <c r="M52"/>
  <c r="Z52" s="1"/>
  <c r="M51"/>
  <c r="Z51" s="1"/>
  <c r="M50"/>
  <c r="Z50" s="1"/>
  <c r="M49"/>
  <c r="Z49" s="1"/>
  <c r="M48"/>
  <c r="Z48" s="1"/>
  <c r="M47"/>
  <c r="Z47" s="1"/>
  <c r="M46"/>
  <c r="Z46" s="1"/>
  <c r="M45"/>
  <c r="Z45" s="1"/>
  <c r="M44"/>
  <c r="Z44" s="1"/>
  <c r="M43"/>
  <c r="Z43" s="1"/>
  <c r="M42"/>
  <c r="Z42" s="1"/>
  <c r="M41"/>
  <c r="Z41" s="1"/>
  <c r="M40"/>
  <c r="Z40" s="1"/>
  <c r="M39"/>
  <c r="Z39" s="1"/>
  <c r="M38"/>
  <c r="Z38" s="1"/>
  <c r="M37"/>
  <c r="Z37" s="1"/>
  <c r="M36"/>
  <c r="Z36" s="1"/>
  <c r="M35"/>
  <c r="Z35" s="1"/>
  <c r="M34"/>
  <c r="Z34" s="1"/>
  <c r="M33"/>
  <c r="Z33" s="1"/>
  <c r="M32"/>
  <c r="Z32" s="1"/>
  <c r="M31"/>
  <c r="Z31" s="1"/>
  <c r="M30"/>
  <c r="Z30" s="1"/>
  <c r="M29"/>
  <c r="Z29" s="1"/>
  <c r="M28"/>
  <c r="Z28" s="1"/>
  <c r="M27"/>
  <c r="Z27" s="1"/>
  <c r="M26"/>
  <c r="Z26" s="1"/>
  <c r="M25"/>
  <c r="Z25" s="1"/>
  <c r="M24"/>
  <c r="Z24" s="1"/>
  <c r="M23"/>
  <c r="Z23" s="1"/>
  <c r="M22"/>
  <c r="Z22" s="1"/>
  <c r="M21"/>
  <c r="Z21" s="1"/>
  <c r="M20"/>
  <c r="Z20" s="1"/>
  <c r="M19"/>
  <c r="Z19" s="1"/>
  <c r="M18"/>
  <c r="Z18" s="1"/>
  <c r="R10"/>
  <c r="R11" s="1"/>
  <c r="M17"/>
  <c r="Z17" s="1"/>
  <c r="M16"/>
  <c r="Z16" s="1"/>
  <c r="M15"/>
  <c r="Z15" s="1"/>
  <c r="M14"/>
  <c r="Z14" s="1"/>
  <c r="M13"/>
  <c r="Z13" s="1"/>
  <c r="R5"/>
  <c r="R6" s="1"/>
  <c r="M12"/>
  <c r="Z12" s="1"/>
  <c r="M11"/>
  <c r="Z11" s="1"/>
  <c r="M10"/>
  <c r="Z10" s="1"/>
  <c r="M9"/>
  <c r="Z9" s="1"/>
  <c r="M8"/>
  <c r="Z8" s="1"/>
  <c r="M7"/>
  <c r="Z7" s="1"/>
  <c r="M6"/>
  <c r="Z6" s="1"/>
  <c r="R16"/>
  <c r="R17" s="1"/>
  <c r="R18" s="1"/>
  <c r="R19" s="1"/>
  <c r="M5"/>
  <c r="Z5" s="1"/>
  <c r="E5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M4"/>
  <c r="Z4" s="1"/>
  <c r="M53" i="9"/>
  <c r="Z53" s="1"/>
  <c r="M52"/>
  <c r="Z52" s="1"/>
  <c r="M51"/>
  <c r="Z51" s="1"/>
  <c r="M50"/>
  <c r="Z50" s="1"/>
  <c r="M49"/>
  <c r="Z49" s="1"/>
  <c r="M48"/>
  <c r="Z48" s="1"/>
  <c r="M47"/>
  <c r="Z47" s="1"/>
  <c r="M46"/>
  <c r="Z46" s="1"/>
  <c r="M45"/>
  <c r="Z45" s="1"/>
  <c r="M44"/>
  <c r="Z44" s="1"/>
  <c r="M43"/>
  <c r="Z43" s="1"/>
  <c r="M42"/>
  <c r="Z42" s="1"/>
  <c r="M41"/>
  <c r="Z41" s="1"/>
  <c r="M40"/>
  <c r="Z40" s="1"/>
  <c r="M39"/>
  <c r="Z39" s="1"/>
  <c r="M38"/>
  <c r="Z38" s="1"/>
  <c r="M37"/>
  <c r="Z37" s="1"/>
  <c r="M36"/>
  <c r="Z36" s="1"/>
  <c r="M35"/>
  <c r="Z35" s="1"/>
  <c r="M34"/>
  <c r="Z34" s="1"/>
  <c r="M33"/>
  <c r="Z33" s="1"/>
  <c r="M32"/>
  <c r="Z32" s="1"/>
  <c r="M31"/>
  <c r="Z31" s="1"/>
  <c r="M30"/>
  <c r="Z30" s="1"/>
  <c r="M29"/>
  <c r="Z29" s="1"/>
  <c r="M28"/>
  <c r="Z28" s="1"/>
  <c r="M27"/>
  <c r="Z27" s="1"/>
  <c r="M26"/>
  <c r="Z26" s="1"/>
  <c r="M25"/>
  <c r="Z25" s="1"/>
  <c r="M24"/>
  <c r="Z24" s="1"/>
  <c r="M23"/>
  <c r="Z23" s="1"/>
  <c r="R22"/>
  <c r="R23" s="1"/>
  <c r="R24" s="1"/>
  <c r="R25" s="1"/>
  <c r="R26" s="1"/>
  <c r="R27" s="1"/>
  <c r="R28" s="1"/>
  <c r="R29" s="1"/>
  <c r="R30" s="1"/>
  <c r="M22"/>
  <c r="Z22" s="1"/>
  <c r="M21"/>
  <c r="Z21" s="1"/>
  <c r="M20"/>
  <c r="Z20" s="1"/>
  <c r="M19"/>
  <c r="Z19" s="1"/>
  <c r="Z18"/>
  <c r="M18"/>
  <c r="R10"/>
  <c r="R11" s="1"/>
  <c r="M17"/>
  <c r="Z17" s="1"/>
  <c r="Z16"/>
  <c r="M16"/>
  <c r="M15"/>
  <c r="Z15" s="1"/>
  <c r="M14"/>
  <c r="Z14" s="1"/>
  <c r="M13"/>
  <c r="Z13" s="1"/>
  <c r="R5"/>
  <c r="R6" s="1"/>
  <c r="M12"/>
  <c r="Z12" s="1"/>
  <c r="M11"/>
  <c r="Z11" s="1"/>
  <c r="M10"/>
  <c r="Z10" s="1"/>
  <c r="M9"/>
  <c r="Z9" s="1"/>
  <c r="M8"/>
  <c r="Z8" s="1"/>
  <c r="M7"/>
  <c r="Z7" s="1"/>
  <c r="M6"/>
  <c r="Z6" s="1"/>
  <c r="R15"/>
  <c r="R16" s="1"/>
  <c r="R17" s="1"/>
  <c r="M5"/>
  <c r="Z5" s="1"/>
  <c r="E5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M4"/>
  <c r="Z4" s="1"/>
  <c r="M53" i="8"/>
  <c r="Z53" s="1"/>
  <c r="M52"/>
  <c r="Z52" s="1"/>
  <c r="M51"/>
  <c r="Z51" s="1"/>
  <c r="M50"/>
  <c r="Z50" s="1"/>
  <c r="M49"/>
  <c r="Z49" s="1"/>
  <c r="M48"/>
  <c r="Z48" s="1"/>
  <c r="M47"/>
  <c r="Z47" s="1"/>
  <c r="M46"/>
  <c r="Z46" s="1"/>
  <c r="M45"/>
  <c r="Z45" s="1"/>
  <c r="M44"/>
  <c r="Z44" s="1"/>
  <c r="M43"/>
  <c r="Z43" s="1"/>
  <c r="M42"/>
  <c r="Z42" s="1"/>
  <c r="M41"/>
  <c r="Z41" s="1"/>
  <c r="M40"/>
  <c r="Z40" s="1"/>
  <c r="M39"/>
  <c r="Z39" s="1"/>
  <c r="M38"/>
  <c r="Z38" s="1"/>
  <c r="M37"/>
  <c r="Z37" s="1"/>
  <c r="M36"/>
  <c r="Z36" s="1"/>
  <c r="M35"/>
  <c r="Z35" s="1"/>
  <c r="M34"/>
  <c r="Z34" s="1"/>
  <c r="M33"/>
  <c r="Z33" s="1"/>
  <c r="M32"/>
  <c r="Z32" s="1"/>
  <c r="M31"/>
  <c r="Z31" s="1"/>
  <c r="M30"/>
  <c r="Z30" s="1"/>
  <c r="M29"/>
  <c r="Z29" s="1"/>
  <c r="M28"/>
  <c r="Z28" s="1"/>
  <c r="M27"/>
  <c r="Z27" s="1"/>
  <c r="M26"/>
  <c r="Z26" s="1"/>
  <c r="M25"/>
  <c r="Z25" s="1"/>
  <c r="M24"/>
  <c r="Z24" s="1"/>
  <c r="M23"/>
  <c r="Z23" s="1"/>
  <c r="R23"/>
  <c r="R24" s="1"/>
  <c r="R25" s="1"/>
  <c r="R26" s="1"/>
  <c r="R27" s="1"/>
  <c r="R28" s="1"/>
  <c r="R29" s="1"/>
  <c r="R30" s="1"/>
  <c r="R31" s="1"/>
  <c r="M22"/>
  <c r="Z22" s="1"/>
  <c r="M21"/>
  <c r="Z21" s="1"/>
  <c r="Z20"/>
  <c r="M20"/>
  <c r="M19"/>
  <c r="Z19" s="1"/>
  <c r="M18"/>
  <c r="Z18" s="1"/>
  <c r="R10"/>
  <c r="R11" s="1"/>
  <c r="M17"/>
  <c r="Z17" s="1"/>
  <c r="M16"/>
  <c r="Z16" s="1"/>
  <c r="M15"/>
  <c r="Z15" s="1"/>
  <c r="M14"/>
  <c r="Z14" s="1"/>
  <c r="M13"/>
  <c r="Z13" s="1"/>
  <c r="R5"/>
  <c r="R6" s="1"/>
  <c r="M12"/>
  <c r="Z12" s="1"/>
  <c r="M11"/>
  <c r="Z11" s="1"/>
  <c r="M10"/>
  <c r="Z10" s="1"/>
  <c r="M9"/>
  <c r="Z9" s="1"/>
  <c r="M8"/>
  <c r="Z8" s="1"/>
  <c r="M7"/>
  <c r="Z7" s="1"/>
  <c r="M6"/>
  <c r="Z6" s="1"/>
  <c r="R16"/>
  <c r="R17" s="1"/>
  <c r="R18" s="1"/>
  <c r="R19" s="1"/>
  <c r="M5"/>
  <c r="Z5" s="1"/>
  <c r="E5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M4"/>
  <c r="Z4" s="1"/>
  <c r="M53" i="7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R22"/>
  <c r="R23" s="1"/>
  <c r="R24" s="1"/>
  <c r="R25" s="1"/>
  <c r="R26" s="1"/>
  <c r="R27" s="1"/>
  <c r="R28" s="1"/>
  <c r="R29" s="1"/>
  <c r="R30" s="1"/>
  <c r="M22"/>
  <c r="M21"/>
  <c r="M20"/>
  <c r="M19"/>
  <c r="M18"/>
  <c r="R17"/>
  <c r="R18" s="1"/>
  <c r="M17"/>
  <c r="M16"/>
  <c r="M15"/>
  <c r="M14"/>
  <c r="R13"/>
  <c r="M13"/>
  <c r="R12"/>
  <c r="M12"/>
  <c r="M11"/>
  <c r="M10"/>
  <c r="M9"/>
  <c r="M8"/>
  <c r="M7"/>
  <c r="R6"/>
  <c r="R7" s="1"/>
  <c r="M6"/>
  <c r="R5"/>
  <c r="M5"/>
  <c r="E5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M4"/>
  <c r="AO5" i="6"/>
  <c r="AO6"/>
  <c r="AO7"/>
  <c r="AO8"/>
  <c r="AO9"/>
  <c r="AO10"/>
  <c r="AO11"/>
  <c r="AO12"/>
  <c r="AO13"/>
  <c r="AO14"/>
  <c r="AO15"/>
  <c r="AO4"/>
  <c r="M5" i="1"/>
  <c r="M6"/>
  <c r="M7"/>
  <c r="M8"/>
  <c r="M9"/>
  <c r="M10"/>
  <c r="M11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4"/>
  <c r="E5" i="6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AC22" i="8" l="1"/>
  <c r="AC28" i="10"/>
  <c r="AC36" i="9"/>
  <c r="AC44" i="8"/>
  <c r="AC10" i="9"/>
  <c r="AC17"/>
  <c r="AC40"/>
  <c r="AC47"/>
  <c r="AC7" i="8"/>
  <c r="AC38" i="11"/>
  <c r="AC50"/>
  <c r="AC6"/>
  <c r="AC29" i="9"/>
  <c r="AC29" i="8"/>
  <c r="AC10" i="11"/>
  <c r="AC34" i="10"/>
  <c r="AC49"/>
  <c r="AC25" i="11"/>
  <c r="AC40"/>
  <c r="AC44"/>
  <c r="AC29" i="10"/>
  <c r="AC39" i="8"/>
  <c r="AC21" i="11"/>
  <c r="AC5" i="9"/>
  <c r="AC44" i="10"/>
  <c r="AC45" i="8"/>
  <c r="AC51" i="10"/>
  <c r="AC19" i="9"/>
  <c r="AC19" i="8"/>
  <c r="AC25" i="10"/>
  <c r="AC33" i="9"/>
  <c r="AC47" i="11"/>
  <c r="AC9" i="8"/>
  <c r="AC31" i="10"/>
  <c r="AC48" i="8"/>
  <c r="AC14" i="9"/>
  <c r="AC32" i="8"/>
  <c r="AC31"/>
  <c r="AC52" i="11"/>
  <c r="AC14"/>
  <c r="AC14" i="8"/>
  <c r="AC45" i="9"/>
  <c r="AC51" i="11"/>
  <c r="AC5" i="8"/>
  <c r="AC52" i="9"/>
  <c r="AC12" i="8"/>
  <c r="AC18" i="10"/>
  <c r="AC26" i="9"/>
  <c r="AC26" i="8"/>
  <c r="AC48" i="10"/>
  <c r="AC16" i="9"/>
  <c r="AC22" i="10"/>
  <c r="AC33" i="11"/>
  <c r="AC38" i="8"/>
  <c r="AC41"/>
  <c r="AC31" i="9"/>
  <c r="AC32" i="11"/>
  <c r="AC37"/>
  <c r="AC27"/>
  <c r="AC31"/>
  <c r="AH20" i="8"/>
  <c r="AH8" i="10"/>
  <c r="AH49"/>
  <c r="AH42"/>
  <c r="AH49" i="9"/>
  <c r="AH31" i="11"/>
  <c r="AH49"/>
  <c r="AH50"/>
  <c r="AH7" i="10"/>
  <c r="AH14"/>
  <c r="AH21" i="9"/>
  <c r="AH33" i="11"/>
  <c r="AH6" i="9"/>
  <c r="AH5" i="8"/>
  <c r="AH27" i="11"/>
  <c r="AH7"/>
  <c r="AH28" i="9"/>
  <c r="AH35" i="8"/>
  <c r="AH46" i="11"/>
  <c r="AH22" i="9"/>
  <c r="AH13" i="8"/>
  <c r="AH35" i="11"/>
  <c r="AH21" i="10"/>
  <c r="AH42" i="8"/>
  <c r="AH30" i="9"/>
  <c r="AH18" i="11"/>
  <c r="AH29" i="8"/>
  <c r="AH14" i="11"/>
  <c r="AH35" i="9"/>
  <c r="AH35" i="10"/>
  <c r="AH42" i="9"/>
  <c r="AH39" i="11"/>
  <c r="AH28" i="8"/>
  <c r="AH14" i="9"/>
  <c r="AH42" i="11"/>
  <c r="AH21" i="8"/>
  <c r="AH7" i="9"/>
  <c r="AH43" i="11"/>
  <c r="AH14" i="8"/>
  <c r="AH50" i="10"/>
  <c r="AH36" i="11"/>
  <c r="AH7" i="8"/>
  <c r="AH43" i="10"/>
  <c r="AH29" i="11"/>
  <c r="AH50" i="9"/>
  <c r="AH36" i="10"/>
  <c r="AH22" i="11"/>
  <c r="AH43" i="9"/>
  <c r="AH29" i="10"/>
  <c r="AH15" i="11"/>
  <c r="AH50" i="8"/>
  <c r="AH36" i="9"/>
  <c r="AH22" i="10"/>
  <c r="AH8" i="11"/>
  <c r="AH43" i="8"/>
  <c r="AH29" i="9"/>
  <c r="AH15" i="10"/>
  <c r="AH22" i="8"/>
  <c r="AH8" i="9"/>
  <c r="AH44" i="11"/>
  <c r="AH15" i="8"/>
  <c r="AH51" i="10"/>
  <c r="AH37" i="11"/>
  <c r="AH8" i="8"/>
  <c r="AH44" i="10"/>
  <c r="AH30" i="11"/>
  <c r="AH51" i="9"/>
  <c r="AH37" i="10"/>
  <c r="AH23" i="11"/>
  <c r="AH44" i="9"/>
  <c r="AH30" i="10"/>
  <c r="AH16" i="11"/>
  <c r="AH51" i="8"/>
  <c r="AH37" i="9"/>
  <c r="AH23" i="10"/>
  <c r="AH9" i="11"/>
  <c r="AH16" i="10"/>
  <c r="AH9"/>
  <c r="AH23" i="8"/>
  <c r="AH16"/>
  <c r="AH52" i="10"/>
  <c r="AH38" i="11"/>
  <c r="AH9" i="8"/>
  <c r="AH45" i="10"/>
  <c r="AH52" i="9"/>
  <c r="AH38" i="10"/>
  <c r="AH24" i="11"/>
  <c r="AH45" i="9"/>
  <c r="AH31" i="10"/>
  <c r="AH17" i="11"/>
  <c r="AH37" i="8"/>
  <c r="AH23" i="9"/>
  <c r="AH30" i="8"/>
  <c r="AH16" i="9"/>
  <c r="AH45" i="11"/>
  <c r="AH52" i="8"/>
  <c r="AH38" i="9"/>
  <c r="AH24" i="10"/>
  <c r="AH45" i="8"/>
  <c r="AH31" i="9"/>
  <c r="AH17" i="10"/>
  <c r="AH38" i="8"/>
  <c r="AH24" i="9"/>
  <c r="AH10" i="10"/>
  <c r="AH31" i="8"/>
  <c r="AH17" i="9"/>
  <c r="AH53" i="11"/>
  <c r="AH24" i="8"/>
  <c r="AH10" i="9"/>
  <c r="AH17" i="8"/>
  <c r="AH53" i="10"/>
  <c r="AH10" i="8"/>
  <c r="AH46" i="10"/>
  <c r="AH32" i="11"/>
  <c r="AH53" i="9"/>
  <c r="AH39" i="10"/>
  <c r="AH25" i="11"/>
  <c r="AH52"/>
  <c r="AH9" i="9"/>
  <c r="AH46"/>
  <c r="AH32" i="10"/>
  <c r="AH10" i="11"/>
  <c r="AH53" i="8"/>
  <c r="AH39" i="9"/>
  <c r="AH25" i="10"/>
  <c r="AH11" i="11"/>
  <c r="AH46" i="8"/>
  <c r="AH32" i="9"/>
  <c r="AH18" i="10"/>
  <c r="AH4" i="11"/>
  <c r="AH39" i="8"/>
  <c r="AH25" i="9"/>
  <c r="AH11" i="10"/>
  <c r="AH32" i="8"/>
  <c r="AH18" i="9"/>
  <c r="AH4" i="10"/>
  <c r="AH25" i="8"/>
  <c r="AH11" i="9"/>
  <c r="AH18" i="8"/>
  <c r="AH4" i="9"/>
  <c r="AH40" i="11"/>
  <c r="AH11" i="8"/>
  <c r="AH47" i="10"/>
  <c r="AH26"/>
  <c r="AH12" i="11"/>
  <c r="AH47" i="8"/>
  <c r="AH33" i="9"/>
  <c r="AH19" i="10"/>
  <c r="AH5" i="11"/>
  <c r="AH40" i="8"/>
  <c r="AH26" i="9"/>
  <c r="AH12" i="10"/>
  <c r="AH33" i="8"/>
  <c r="AH19" i="9"/>
  <c r="AH5" i="10"/>
  <c r="AH26" i="8"/>
  <c r="AH12" i="9"/>
  <c r="AH48" i="11"/>
  <c r="AH19" i="8"/>
  <c r="AH5" i="9"/>
  <c r="AH41" i="11"/>
  <c r="AH48" i="9"/>
  <c r="AH34" i="10"/>
  <c r="AH20" i="11"/>
  <c r="AH41" i="9"/>
  <c r="AH27" i="10"/>
  <c r="AH13" i="11"/>
  <c r="AH48" i="8"/>
  <c r="AH34" i="9"/>
  <c r="AH20" i="10"/>
  <c r="AH6" i="11"/>
  <c r="AH41" i="8"/>
  <c r="AH27" i="9"/>
  <c r="AH13" i="10"/>
  <c r="AH34" i="8"/>
  <c r="AH20" i="9"/>
  <c r="AH6" i="10"/>
  <c r="AH27" i="8"/>
  <c r="AH13" i="9"/>
  <c r="AC21"/>
  <c r="AC36" i="10"/>
  <c r="AC21" i="8"/>
  <c r="AC44" i="9"/>
  <c r="AC18" i="11"/>
  <c r="AC52" i="8"/>
  <c r="AC42" i="10"/>
  <c r="AC51" i="8"/>
  <c r="AC41" i="10"/>
  <c r="AC50" i="8"/>
  <c r="AC32" i="10"/>
  <c r="AC33" i="8"/>
  <c r="AC23" i="10"/>
  <c r="AC16" i="8"/>
  <c r="AC6" i="10"/>
  <c r="AC22" i="9"/>
  <c r="AC30" i="11"/>
  <c r="AC41"/>
  <c r="AC53" i="9"/>
  <c r="AC12"/>
  <c r="AC35" i="10"/>
  <c r="AC20" i="8"/>
  <c r="AC51" i="9"/>
  <c r="AC11" i="8"/>
  <c r="AC42" i="9"/>
  <c r="AC4"/>
  <c r="AC41"/>
  <c r="AC24"/>
  <c r="AC15"/>
  <c r="AC23" i="8"/>
  <c r="AC53" i="11"/>
  <c r="AC43" i="9"/>
  <c r="AC9" i="11"/>
  <c r="AC35" i="8"/>
  <c r="AC50" i="9"/>
  <c r="AC16" i="11"/>
  <c r="AC42" i="8"/>
  <c r="AC8" i="10"/>
  <c r="AC23" i="11"/>
  <c r="AC49" i="8"/>
  <c r="AC15" i="10"/>
  <c r="AC7" i="9"/>
  <c r="AC30" i="10"/>
  <c r="AC47" i="8"/>
  <c r="AC35" i="11"/>
  <c r="AC53" i="8"/>
  <c r="AC19" i="10"/>
  <c r="AC34" i="11"/>
  <c r="AC11" i="9"/>
  <c r="AC26" i="10"/>
  <c r="AC4"/>
  <c r="AC18" i="9"/>
  <c r="AC33" i="10"/>
  <c r="AC48" i="11"/>
  <c r="AC10" i="8"/>
  <c r="AC25" i="9"/>
  <c r="AC40" i="10"/>
  <c r="AC17" i="8"/>
  <c r="AC32" i="9"/>
  <c r="AC47" i="10"/>
  <c r="AC24" i="8"/>
  <c r="AC39" i="9"/>
  <c r="AC45" i="11"/>
  <c r="AC15" i="8"/>
  <c r="AC37" i="10"/>
  <c r="AC11" i="11"/>
  <c r="AC14" i="10"/>
  <c r="AC29" i="11"/>
  <c r="AC6" i="9"/>
  <c r="AC21" i="10"/>
  <c r="AC36" i="11"/>
  <c r="AC13" i="10"/>
  <c r="AC28" i="11"/>
  <c r="AC13"/>
  <c r="AC5" i="10"/>
  <c r="AC20" i="11"/>
  <c r="AC46" i="9"/>
  <c r="AC12" i="11"/>
  <c r="AC46" i="10"/>
  <c r="AC38" i="9"/>
  <c r="AC53" i="10"/>
  <c r="AC38"/>
  <c r="AC30" i="9"/>
  <c r="AC45" i="10"/>
  <c r="AO12" i="8"/>
  <c r="AO12" i="7"/>
  <c r="AO12" i="11"/>
  <c r="AO12" i="10"/>
  <c r="AO12" i="9"/>
  <c r="AO4" i="8"/>
  <c r="AO4" i="7"/>
  <c r="AO4" i="11"/>
  <c r="AO4" i="10"/>
  <c r="AO4" i="9"/>
  <c r="AO7" i="7"/>
  <c r="AO7" i="11"/>
  <c r="AO7" i="10"/>
  <c r="AO7" i="9"/>
  <c r="AO7" i="8"/>
  <c r="AO13" i="7"/>
  <c r="AO13" i="11"/>
  <c r="AO13" i="10"/>
  <c r="AO13" i="9"/>
  <c r="AO13" i="8"/>
  <c r="AO10" i="7"/>
  <c r="AO10" i="11"/>
  <c r="AO10" i="10"/>
  <c r="AO10" i="9"/>
  <c r="AO10" i="8"/>
  <c r="AO6" i="10"/>
  <c r="AO6" i="9"/>
  <c r="AO6" i="8"/>
  <c r="AO6" i="7"/>
  <c r="AO6" i="11"/>
  <c r="AO5" i="7"/>
  <c r="AO5" i="11"/>
  <c r="AO5" i="10"/>
  <c r="AO5" i="9"/>
  <c r="AO5" i="8"/>
  <c r="AO14" i="10"/>
  <c r="AO14" i="9"/>
  <c r="AO14" i="8"/>
  <c r="AO14" i="7"/>
  <c r="AO14" i="11"/>
  <c r="AO8" i="7"/>
  <c r="AO8" i="11"/>
  <c r="AO8" i="10"/>
  <c r="AO8" i="9"/>
  <c r="AO8" i="8"/>
  <c r="AO11" i="11"/>
  <c r="AO11" i="10"/>
  <c r="AO11" i="9"/>
  <c r="AO11" i="8"/>
  <c r="AO11" i="7"/>
  <c r="AO9" i="9"/>
  <c r="AO9" i="8"/>
  <c r="AO9" i="7"/>
  <c r="AO9" i="11"/>
  <c r="AO9" i="10"/>
  <c r="AO15" i="7"/>
  <c r="AO15" i="11"/>
  <c r="AO15" i="10"/>
  <c r="AO15" i="9"/>
  <c r="AO15" i="8"/>
  <c r="J47" i="1"/>
  <c r="J12"/>
  <c r="Y47" i="10"/>
  <c r="Y47" i="11"/>
  <c r="Y47" i="7"/>
  <c r="Y47" i="8"/>
  <c r="Y47" i="9"/>
  <c r="Y39" i="10"/>
  <c r="Y39" i="11"/>
  <c r="Y39" i="7"/>
  <c r="Y39" i="8"/>
  <c r="Y39" i="9"/>
  <c r="Y31" i="10"/>
  <c r="Y31" i="11"/>
  <c r="Y31" i="7"/>
  <c r="Y31" i="8"/>
  <c r="Y31" i="9"/>
  <c r="Y23" i="10"/>
  <c r="Y23" i="11"/>
  <c r="Y23" i="7"/>
  <c r="Y23" i="8"/>
  <c r="Y23" i="9"/>
  <c r="Y15" i="10"/>
  <c r="Y15" i="11"/>
  <c r="Y15" i="7"/>
  <c r="Y15" i="8"/>
  <c r="Y15" i="9"/>
  <c r="Y7" i="10"/>
  <c r="Y7" i="11"/>
  <c r="Y7" i="7"/>
  <c r="Y7" i="8"/>
  <c r="Y7" i="9"/>
  <c r="J48" i="1"/>
  <c r="J40"/>
  <c r="J31"/>
  <c r="J23"/>
  <c r="J15"/>
  <c r="J7"/>
  <c r="J33"/>
  <c r="Y48" i="11"/>
  <c r="Y48" i="7"/>
  <c r="Y48" i="8"/>
  <c r="Y48" i="9"/>
  <c r="Y48" i="10"/>
  <c r="Y40" i="11"/>
  <c r="Y40" i="7"/>
  <c r="Y40" i="8"/>
  <c r="Y40" i="9"/>
  <c r="Y40" i="10"/>
  <c r="Y32" i="11"/>
  <c r="Y32" i="7"/>
  <c r="Y32" i="8"/>
  <c r="Y32" i="9"/>
  <c r="Y32" i="10"/>
  <c r="Y24" i="11"/>
  <c r="Y24" i="7"/>
  <c r="Y24" i="8"/>
  <c r="Y24" i="9"/>
  <c r="Y24" i="10"/>
  <c r="Y16" i="11"/>
  <c r="Y16" i="7"/>
  <c r="Y16" i="8"/>
  <c r="Y16" i="9"/>
  <c r="Y16" i="10"/>
  <c r="Y8" i="11"/>
  <c r="Y8" i="7"/>
  <c r="Y8" i="8"/>
  <c r="Y8" i="9"/>
  <c r="Y8" i="10"/>
  <c r="J49" i="1"/>
  <c r="J41"/>
  <c r="J32"/>
  <c r="J24"/>
  <c r="J16"/>
  <c r="J8"/>
  <c r="Y49" i="7"/>
  <c r="Y49" i="8"/>
  <c r="Y49" i="9"/>
  <c r="Y49" i="10"/>
  <c r="Y49" i="11"/>
  <c r="Y41" i="7"/>
  <c r="Y41" i="8"/>
  <c r="Y41" i="9"/>
  <c r="Y41" i="10"/>
  <c r="Y41" i="11"/>
  <c r="Y33" i="7"/>
  <c r="Y33" i="8"/>
  <c r="Y33" i="9"/>
  <c r="Y33" i="10"/>
  <c r="Y33" i="11"/>
  <c r="Y25" i="7"/>
  <c r="Y25" i="8"/>
  <c r="Y25" i="9"/>
  <c r="Y25" i="10"/>
  <c r="Y25" i="11"/>
  <c r="Y17" i="7"/>
  <c r="Y17" i="8"/>
  <c r="Y17" i="9"/>
  <c r="Y17" i="10"/>
  <c r="Y17" i="11"/>
  <c r="Y9" i="7"/>
  <c r="Y9" i="8"/>
  <c r="Y9" i="9"/>
  <c r="Y9" i="10"/>
  <c r="Y9" i="11"/>
  <c r="J50" i="1"/>
  <c r="J42"/>
  <c r="J34"/>
  <c r="J25"/>
  <c r="J17"/>
  <c r="J9"/>
  <c r="Y50" i="7"/>
  <c r="Y50" i="8"/>
  <c r="Y50" i="9"/>
  <c r="Y50" i="10"/>
  <c r="Y50" i="11"/>
  <c r="Y42" i="7"/>
  <c r="Y42" i="8"/>
  <c r="Y42" i="9"/>
  <c r="Y42" i="10"/>
  <c r="Y42" i="11"/>
  <c r="Y34" i="7"/>
  <c r="Y34" i="8"/>
  <c r="Y34" i="9"/>
  <c r="Y34" i="10"/>
  <c r="Y34" i="11"/>
  <c r="Y26" i="7"/>
  <c r="Y26" i="8"/>
  <c r="Y26" i="9"/>
  <c r="Y26" i="10"/>
  <c r="Y26" i="11"/>
  <c r="Y18" i="7"/>
  <c r="Y18" i="8"/>
  <c r="Y18" i="9"/>
  <c r="Y18" i="10"/>
  <c r="Y18" i="11"/>
  <c r="Y10" i="7"/>
  <c r="Y10" i="8"/>
  <c r="Y10" i="9"/>
  <c r="Y10" i="10"/>
  <c r="Y10" i="11"/>
  <c r="J51" i="1"/>
  <c r="J43"/>
  <c r="J35"/>
  <c r="J26"/>
  <c r="J18"/>
  <c r="J10"/>
  <c r="Y51" i="7"/>
  <c r="Y51" i="8"/>
  <c r="Y51" i="9"/>
  <c r="Y51" i="10"/>
  <c r="Y51" i="11"/>
  <c r="Y43" i="7"/>
  <c r="Y43" i="8"/>
  <c r="Y43" i="9"/>
  <c r="Y43" i="10"/>
  <c r="Y43" i="11"/>
  <c r="Y35" i="7"/>
  <c r="Y35" i="8"/>
  <c r="Y35" i="9"/>
  <c r="Y35" i="10"/>
  <c r="Y35" i="11"/>
  <c r="Y27" i="7"/>
  <c r="Y27" i="8"/>
  <c r="Y27" i="9"/>
  <c r="Y27" i="10"/>
  <c r="Y27" i="11"/>
  <c r="Y19" i="7"/>
  <c r="Y19" i="8"/>
  <c r="Y19" i="9"/>
  <c r="Y19" i="10"/>
  <c r="Y19" i="11"/>
  <c r="Y11" i="7"/>
  <c r="Y11" i="8"/>
  <c r="Y11" i="9"/>
  <c r="Y11" i="10"/>
  <c r="Y11" i="11"/>
  <c r="J52" i="1"/>
  <c r="J44"/>
  <c r="J36"/>
  <c r="J27"/>
  <c r="J19"/>
  <c r="J11"/>
  <c r="Y52" i="7"/>
  <c r="Y52" i="8"/>
  <c r="Y52" i="9"/>
  <c r="Y52" i="10"/>
  <c r="Y52" i="11"/>
  <c r="Y44" i="7"/>
  <c r="Y44" i="8"/>
  <c r="Y44" i="9"/>
  <c r="Y44" i="10"/>
  <c r="Y44" i="11"/>
  <c r="Y36" i="7"/>
  <c r="Y36" i="8"/>
  <c r="Y36" i="9"/>
  <c r="Y36" i="10"/>
  <c r="Y36" i="11"/>
  <c r="Y28" i="7"/>
  <c r="Y28" i="8"/>
  <c r="Y28" i="9"/>
  <c r="Y28" i="10"/>
  <c r="Y28" i="11"/>
  <c r="Y20" i="7"/>
  <c r="Y20" i="8"/>
  <c r="Y20" i="9"/>
  <c r="Y20" i="10"/>
  <c r="Y20" i="11"/>
  <c r="Y12" i="7"/>
  <c r="Y12" i="8"/>
  <c r="Y12" i="9"/>
  <c r="Y12" i="10"/>
  <c r="Y12" i="11"/>
  <c r="J53" i="1"/>
  <c r="J45"/>
  <c r="J37"/>
  <c r="J28"/>
  <c r="J20"/>
  <c r="Y53" i="8"/>
  <c r="Y53" i="9"/>
  <c r="Y53" i="10"/>
  <c r="Y53" i="11"/>
  <c r="Y53" i="7"/>
  <c r="Y45" i="8"/>
  <c r="Y45" i="9"/>
  <c r="Y45" i="10"/>
  <c r="Y45" i="11"/>
  <c r="Y45" i="7"/>
  <c r="Y37" i="8"/>
  <c r="Y37" i="9"/>
  <c r="Y37" i="10"/>
  <c r="Y37" i="11"/>
  <c r="Y37" i="7"/>
  <c r="Y29" i="8"/>
  <c r="Y29" i="9"/>
  <c r="Y29" i="10"/>
  <c r="Y29" i="11"/>
  <c r="Y29" i="7"/>
  <c r="Y21" i="8"/>
  <c r="Y21" i="9"/>
  <c r="Y21" i="10"/>
  <c r="Y21" i="11"/>
  <c r="Y21" i="7"/>
  <c r="Y13" i="8"/>
  <c r="Y13" i="9"/>
  <c r="Y13" i="10"/>
  <c r="Y13" i="11"/>
  <c r="Y13" i="7"/>
  <c r="Y5" i="8"/>
  <c r="Y5" i="9"/>
  <c r="Y5" i="10"/>
  <c r="Y5" i="11"/>
  <c r="Y5" i="7"/>
  <c r="J46" i="1"/>
  <c r="J38"/>
  <c r="J29"/>
  <c r="J21"/>
  <c r="J13"/>
  <c r="J5"/>
  <c r="Y4" i="10"/>
  <c r="Y4" i="11"/>
  <c r="Y4" i="7"/>
  <c r="Y4" i="8"/>
  <c r="Y4" i="9"/>
  <c r="Y46"/>
  <c r="Y46" i="10"/>
  <c r="Y46" i="11"/>
  <c r="Y46" i="7"/>
  <c r="Y46" i="8"/>
  <c r="Y38" i="9"/>
  <c r="Y38" i="10"/>
  <c r="Y38" i="11"/>
  <c r="Y38" i="7"/>
  <c r="Y38" i="8"/>
  <c r="Y30" i="9"/>
  <c r="Y30" i="10"/>
  <c r="Y30" i="11"/>
  <c r="Y30" i="7"/>
  <c r="Y30" i="8"/>
  <c r="Y22" i="9"/>
  <c r="Y22" i="10"/>
  <c r="Y22" i="11"/>
  <c r="Y22" i="7"/>
  <c r="Y22" i="8"/>
  <c r="Y14" i="9"/>
  <c r="Y14" i="10"/>
  <c r="Y14" i="11"/>
  <c r="Y14" i="7"/>
  <c r="Y14" i="8"/>
  <c r="Y6" i="9"/>
  <c r="Y6" i="10"/>
  <c r="Y6" i="11"/>
  <c r="Y6" i="7"/>
  <c r="Y6" i="8"/>
  <c r="J39" i="1"/>
  <c r="J30"/>
  <c r="J22"/>
  <c r="J14"/>
  <c r="J6"/>
  <c r="J4"/>
  <c r="L41" i="6"/>
  <c r="Z41" i="7" s="1"/>
  <c r="L52" i="6"/>
  <c r="Z52" i="7" s="1"/>
  <c r="L13" i="6"/>
  <c r="Z13" i="7" s="1"/>
  <c r="L20" i="6"/>
  <c r="Z20" i="7" s="1"/>
  <c r="L27" i="6"/>
  <c r="Z27" i="7" s="1"/>
  <c r="L4" i="6"/>
  <c r="Z4" i="7" s="1"/>
  <c r="L45" i="6"/>
  <c r="Z45" i="7" s="1"/>
  <c r="L8" i="6"/>
  <c r="Z8" i="7" s="1"/>
  <c r="L5" i="6"/>
  <c r="Z5" i="7" s="1"/>
  <c r="L28" i="6"/>
  <c r="Z28" i="7" s="1"/>
  <c r="L21" i="6"/>
  <c r="Z21" i="7" s="1"/>
  <c r="L14" i="6"/>
  <c r="Z14" i="7" s="1"/>
  <c r="L53" i="6"/>
  <c r="Z53" i="7" s="1"/>
  <c r="L42" i="6"/>
  <c r="Z42" i="7" s="1"/>
  <c r="L35" i="6"/>
  <c r="Z35" i="7" s="1"/>
  <c r="L29" i="6"/>
  <c r="Z29" i="7" s="1"/>
  <c r="L22" i="6"/>
  <c r="Z22" i="7" s="1"/>
  <c r="L15" i="6"/>
  <c r="Z15" i="7" s="1"/>
  <c r="L46" i="6"/>
  <c r="Z46" i="7" s="1"/>
  <c r="L43" i="6"/>
  <c r="Z43" i="7" s="1"/>
  <c r="L36" i="6"/>
  <c r="Z36" i="7" s="1"/>
  <c r="L30" i="6"/>
  <c r="Z30" i="7" s="1"/>
  <c r="L23" i="6"/>
  <c r="Z23" i="7" s="1"/>
  <c r="L6" i="6"/>
  <c r="Z6" i="7" s="1"/>
  <c r="L47" i="6"/>
  <c r="Z47" i="7" s="1"/>
  <c r="L44" i="6"/>
  <c r="Z44" i="7" s="1"/>
  <c r="L37" i="6"/>
  <c r="Z37" i="7" s="1"/>
  <c r="L31" i="6"/>
  <c r="Z31" i="7" s="1"/>
  <c r="L24" i="6"/>
  <c r="Z24" i="7" s="1"/>
  <c r="L16" i="6"/>
  <c r="Z16" i="7" s="1"/>
  <c r="L10" i="6"/>
  <c r="Z10" i="7" s="1"/>
  <c r="L49" i="6"/>
  <c r="Z49" i="7" s="1"/>
  <c r="L38" i="6"/>
  <c r="Z38" i="7" s="1"/>
  <c r="L32" i="6"/>
  <c r="Z32" i="7" s="1"/>
  <c r="L48" i="6"/>
  <c r="Z48" i="7" s="1"/>
  <c r="L17" i="6"/>
  <c r="Z17" i="7" s="1"/>
  <c r="L7" i="6"/>
  <c r="Z7" i="7" s="1"/>
  <c r="L9" i="6"/>
  <c r="Z9" i="7" s="1"/>
  <c r="L50" i="6"/>
  <c r="Z50" i="7" s="1"/>
  <c r="L39" i="6"/>
  <c r="Z39" i="7" s="1"/>
  <c r="L33" i="6"/>
  <c r="Z33" i="7" s="1"/>
  <c r="L25" i="6"/>
  <c r="Z25" i="7" s="1"/>
  <c r="L18" i="6"/>
  <c r="Z18" i="7" s="1"/>
  <c r="L11" i="6"/>
  <c r="Z11" i="7" s="1"/>
  <c r="L51" i="6"/>
  <c r="Z51" i="7" s="1"/>
  <c r="L40" i="6"/>
  <c r="Z40" i="7" s="1"/>
  <c r="L34" i="6"/>
  <c r="Z34" i="7" s="1"/>
  <c r="L26" i="6"/>
  <c r="Z26" i="7" s="1"/>
  <c r="L19" i="6"/>
  <c r="Z19" i="7" s="1"/>
  <c r="L12" i="6"/>
  <c r="Z12" i="7" s="1"/>
  <c r="AR6" i="1"/>
  <c r="AR13"/>
  <c r="AR7"/>
  <c r="AR8"/>
  <c r="AR5"/>
  <c r="AR9"/>
  <c r="AR10"/>
  <c r="AR11"/>
  <c r="AR12"/>
  <c r="AR4"/>
  <c r="AR14"/>
  <c r="AR15"/>
  <c r="W12" i="7" l="1"/>
  <c r="W25"/>
  <c r="W32"/>
  <c r="W48"/>
  <c r="W17"/>
  <c r="W43"/>
  <c r="W14"/>
  <c r="W51"/>
  <c r="W7"/>
  <c r="W24"/>
  <c r="W36"/>
  <c r="W53"/>
  <c r="W27"/>
  <c r="W40"/>
  <c r="W30"/>
  <c r="W42"/>
  <c r="W4"/>
  <c r="W16"/>
  <c r="W50"/>
  <c r="W35"/>
  <c r="W45"/>
  <c r="W9"/>
  <c r="W23"/>
  <c r="W26"/>
  <c r="W6"/>
  <c r="W8"/>
  <c r="W11"/>
  <c r="W5"/>
  <c r="W34"/>
  <c r="W10"/>
  <c r="W39"/>
  <c r="W49"/>
  <c r="W29"/>
  <c r="W19"/>
  <c r="W33"/>
  <c r="W38"/>
  <c r="W47"/>
  <c r="W22"/>
  <c r="W41"/>
  <c r="W44"/>
  <c r="W15"/>
  <c r="W28"/>
  <c r="W52"/>
  <c r="W18"/>
  <c r="W46"/>
  <c r="W21"/>
  <c r="W13"/>
  <c r="W37"/>
  <c r="W31"/>
  <c r="W20"/>
  <c r="AO11" i="1"/>
  <c r="AO13"/>
  <c r="AO8"/>
  <c r="AO4"/>
  <c r="AO14"/>
  <c r="AO7"/>
  <c r="AO5"/>
  <c r="AO9"/>
  <c r="AO15"/>
  <c r="AO10"/>
  <c r="AO12"/>
  <c r="AO6"/>
  <c r="I40" i="6"/>
  <c r="I34"/>
  <c r="I50"/>
  <c r="I39"/>
  <c r="I29"/>
  <c r="I19"/>
  <c r="I33"/>
  <c r="I38"/>
  <c r="I47"/>
  <c r="I22"/>
  <c r="I5"/>
  <c r="I20"/>
  <c r="I12"/>
  <c r="I32"/>
  <c r="I44"/>
  <c r="I28"/>
  <c r="I27"/>
  <c r="I25"/>
  <c r="I15"/>
  <c r="I18"/>
  <c r="I48"/>
  <c r="I37"/>
  <c r="I46"/>
  <c r="I21"/>
  <c r="I4"/>
  <c r="I11"/>
  <c r="I17"/>
  <c r="I31"/>
  <c r="I43"/>
  <c r="I14"/>
  <c r="I51"/>
  <c r="I7"/>
  <c r="I24"/>
  <c r="I36"/>
  <c r="I53"/>
  <c r="I9"/>
  <c r="I16"/>
  <c r="I30"/>
  <c r="I42"/>
  <c r="I41"/>
  <c r="I10"/>
  <c r="I23"/>
  <c r="I35"/>
  <c r="I45"/>
  <c r="I52"/>
  <c r="I26"/>
  <c r="I49"/>
  <c r="I6"/>
  <c r="I8"/>
  <c r="I13"/>
  <c r="Y8" i="1"/>
  <c r="Y24"/>
  <c r="Y41"/>
  <c r="Y40"/>
  <c r="Y28"/>
  <c r="Y43"/>
  <c r="Y9"/>
  <c r="Y7"/>
  <c r="Y5"/>
  <c r="Y32"/>
  <c r="Y20"/>
  <c r="Y52"/>
  <c r="Y35"/>
  <c r="Y15"/>
  <c r="Y31"/>
  <c r="Y16"/>
  <c r="Y4"/>
  <c r="Y44"/>
  <c r="Y26"/>
  <c r="Y13"/>
  <c r="Y36"/>
  <c r="Y18"/>
  <c r="Y46"/>
  <c r="Y27"/>
  <c r="Y50"/>
  <c r="Y22"/>
  <c r="Y30"/>
  <c r="Y38"/>
  <c r="Y53"/>
  <c r="Y19"/>
  <c r="Y42"/>
  <c r="Y33"/>
  <c r="Y23"/>
  <c r="Y21"/>
  <c r="Y47"/>
  <c r="Y29"/>
  <c r="Y45"/>
  <c r="Y11"/>
  <c r="Y34"/>
  <c r="Y12"/>
  <c r="Y10"/>
  <c r="Y17"/>
  <c r="Y49"/>
  <c r="Y48"/>
  <c r="Y39"/>
  <c r="Y37"/>
  <c r="Y51"/>
  <c r="Y25"/>
  <c r="Y6"/>
  <c r="Y14"/>
  <c r="AP9" i="8"/>
  <c r="AP9" i="10"/>
  <c r="AP15" i="7"/>
  <c r="AP15" i="11"/>
  <c r="AP6" i="9"/>
  <c r="AP12" i="10"/>
  <c r="AP14"/>
  <c r="AP15"/>
  <c r="AP11" i="8"/>
  <c r="AP11" i="10"/>
  <c r="AP6" i="8"/>
  <c r="AP8" i="9"/>
  <c r="AP13" i="11"/>
  <c r="AP13" i="7"/>
  <c r="AP10" i="11"/>
  <c r="AP7" i="8"/>
  <c r="AP8" i="10"/>
  <c r="AP11" i="7"/>
  <c r="AP12" i="11"/>
  <c r="AP10" i="9"/>
  <c r="AP12" i="8"/>
  <c r="AP13" i="10"/>
  <c r="AP4" i="11"/>
  <c r="AP5" i="7"/>
  <c r="AP6"/>
  <c r="AP7" i="9"/>
  <c r="AP5" i="11"/>
  <c r="AP14" i="8"/>
  <c r="AP9" i="9"/>
  <c r="AP10" i="7"/>
  <c r="AP13" i="9"/>
  <c r="AP9" i="11"/>
  <c r="AP14" i="7"/>
  <c r="AP12"/>
  <c r="AP4" i="8"/>
  <c r="AP7" i="7"/>
  <c r="AP8" i="8"/>
  <c r="AP15" i="9"/>
  <c r="AP5" i="10"/>
  <c r="AP6" i="11"/>
  <c r="AP14" i="9"/>
  <c r="AP7" i="11"/>
  <c r="AP8" i="7"/>
  <c r="AP13" i="8"/>
  <c r="AP4" i="9"/>
  <c r="AP10" i="10"/>
  <c r="AP6"/>
  <c r="AP11" i="11"/>
  <c r="AP11" i="9"/>
  <c r="AP14" i="11"/>
  <c r="AP4" i="7"/>
  <c r="AP9"/>
  <c r="AP15" i="8"/>
  <c r="AP5"/>
  <c r="AP12" i="9"/>
  <c r="AP7" i="10"/>
  <c r="AP8" i="11"/>
  <c r="AP4" i="10"/>
  <c r="AP10" i="8"/>
  <c r="AP5" i="9"/>
  <c r="AM4" i="10" l="1"/>
  <c r="AM14" i="11"/>
  <c r="AM5" i="8"/>
  <c r="AM12" i="9"/>
  <c r="AM4" i="7"/>
  <c r="AM10" i="8"/>
  <c r="AM4"/>
  <c r="AM12" i="11"/>
  <c r="AM5" i="9"/>
  <c r="AM13" i="8"/>
  <c r="AM14"/>
  <c r="AM10" i="9"/>
  <c r="AM15" i="11"/>
  <c r="AM15" i="8"/>
  <c r="AM4" i="9"/>
  <c r="AM8" i="8"/>
  <c r="AM9" i="9"/>
  <c r="AM12" i="8"/>
  <c r="AM13" i="11"/>
  <c r="AM6" i="9"/>
  <c r="AM10" i="10"/>
  <c r="AM15" i="9"/>
  <c r="AM10" i="7"/>
  <c r="AM13" i="10"/>
  <c r="AM13" i="7"/>
  <c r="AM12" i="10"/>
  <c r="AM6"/>
  <c r="AM4" i="11"/>
  <c r="AM14" i="10"/>
  <c r="AM13" i="9"/>
  <c r="AM11" i="11"/>
  <c r="AM7" i="8"/>
  <c r="AM5" i="10"/>
  <c r="AM10" i="11"/>
  <c r="AM7" i="10"/>
  <c r="AM6" i="11"/>
  <c r="AM9"/>
  <c r="AM5" i="7"/>
  <c r="AM15" i="10"/>
  <c r="AM8" i="11"/>
  <c r="AM11" i="9"/>
  <c r="AM14"/>
  <c r="AM14" i="7"/>
  <c r="AM6"/>
  <c r="AM8" i="10"/>
  <c r="AM11" i="8"/>
  <c r="AM9"/>
  <c r="AM7" i="11"/>
  <c r="AM12" i="7"/>
  <c r="AM7" i="9"/>
  <c r="AM11" i="7"/>
  <c r="AM11" i="10"/>
  <c r="AM9"/>
  <c r="AM5" i="11"/>
  <c r="AM15" i="7"/>
  <c r="AM8"/>
  <c r="AM6" i="8"/>
  <c r="AM9" i="7"/>
  <c r="AM7"/>
  <c r="AM8" i="9"/>
  <c r="T22" i="1"/>
  <c r="T23" s="1"/>
  <c r="T24" s="1"/>
  <c r="T25" s="1"/>
  <c r="T26" s="1"/>
  <c r="T27" s="1"/>
  <c r="T28" s="1"/>
  <c r="T29" s="1"/>
  <c r="T30" s="1"/>
  <c r="T17"/>
  <c r="T18" s="1"/>
  <c r="T12"/>
  <c r="T13" s="1"/>
  <c r="T5"/>
  <c r="T6" s="1"/>
  <c r="T7" s="1"/>
  <c r="T8" s="1"/>
  <c r="E5" l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</calcChain>
</file>

<file path=xl/sharedStrings.xml><?xml version="1.0" encoding="utf-8"?>
<sst xmlns="http://schemas.openxmlformats.org/spreadsheetml/2006/main" count="2206" uniqueCount="100">
  <si>
    <t>ALM</t>
  </si>
  <si>
    <t>AST</t>
  </si>
  <si>
    <t>BOH</t>
  </si>
  <si>
    <t>DIR</t>
  </si>
  <si>
    <t>Participants</t>
  </si>
  <si>
    <t>Equipe</t>
  </si>
  <si>
    <t>CHATELET Louen</t>
  </si>
  <si>
    <t>LXL</t>
  </si>
  <si>
    <t>MARTIN Guillaume</t>
  </si>
  <si>
    <t>DEMARE Arnaud</t>
  </si>
  <si>
    <t>BOUHANNI Nacer</t>
  </si>
  <si>
    <t>PINOT Thibault</t>
  </si>
  <si>
    <t>BARDET Romain</t>
  </si>
  <si>
    <t>LATOUR Pierre</t>
  </si>
  <si>
    <t>VUILLERMOZ Alexis</t>
  </si>
  <si>
    <t>BAKELANTS Jan</t>
  </si>
  <si>
    <t>GAUTIER Cyril</t>
  </si>
  <si>
    <t>YATES Simon</t>
  </si>
  <si>
    <t>ORS</t>
  </si>
  <si>
    <t>YATES Adam</t>
  </si>
  <si>
    <t>CHAVES Esteban</t>
  </si>
  <si>
    <t>KREUZIGER Roman</t>
  </si>
  <si>
    <t>ALBASINI Michael</t>
  </si>
  <si>
    <t>FULSGANG Jacob</t>
  </si>
  <si>
    <t>ARU Fabio</t>
  </si>
  <si>
    <t>ANDERSEN Michael</t>
  </si>
  <si>
    <t>CATALDO Dario</t>
  </si>
  <si>
    <t>KRISTOFF Alexander</t>
  </si>
  <si>
    <t>KAT</t>
  </si>
  <si>
    <t>MARTIN Tony</t>
  </si>
  <si>
    <t>HALLER Marco</t>
  </si>
  <si>
    <t>MACHADO Tiago</t>
  </si>
  <si>
    <t>ZABEL Rick</t>
  </si>
  <si>
    <t xml:space="preserve">GILBERT Philippe </t>
  </si>
  <si>
    <t>QST</t>
  </si>
  <si>
    <t>MARTIN Daniel</t>
  </si>
  <si>
    <t>ALAPHILIPPE Julian</t>
  </si>
  <si>
    <t>MELGAREJO David</t>
  </si>
  <si>
    <t>KITTEL Marcel</t>
  </si>
  <si>
    <t>SAGAN Peter</t>
  </si>
  <si>
    <t>MAJKA Rafal</t>
  </si>
  <si>
    <t>BENNETT  Sam</t>
  </si>
  <si>
    <t>OPLJANSKI Pawel</t>
  </si>
  <si>
    <t>BUCHMANN Emanuel</t>
  </si>
  <si>
    <t>CHAVANEL Sylvain</t>
  </si>
  <si>
    <t>VOECKLER Thomas</t>
  </si>
  <si>
    <t>CALMEJANE Lilian</t>
  </si>
  <si>
    <t>BOUDAT Thomas</t>
  </si>
  <si>
    <t>GENE Yohann</t>
  </si>
  <si>
    <t>VALVERDE Alejandro</t>
  </si>
  <si>
    <t>MOV</t>
  </si>
  <si>
    <t>QUINTANA Nairo</t>
  </si>
  <si>
    <t>IZAGIRRE Gorka</t>
  </si>
  <si>
    <t>GIMENEZ Marc</t>
  </si>
  <si>
    <t>VICHOT Arthur</t>
  </si>
  <si>
    <t>FDJ</t>
  </si>
  <si>
    <t>ROGLIC Primoz</t>
  </si>
  <si>
    <t>MOLARD Rudy</t>
  </si>
  <si>
    <t>LE GAC Olivier</t>
  </si>
  <si>
    <t>Classement</t>
  </si>
  <si>
    <t>Temps</t>
  </si>
  <si>
    <t xml:space="preserve">Maillot Ocre </t>
  </si>
  <si>
    <t>Général</t>
  </si>
  <si>
    <t>Point</t>
  </si>
  <si>
    <t>Maillot bleu</t>
  </si>
  <si>
    <t>Points</t>
  </si>
  <si>
    <t>Montagne</t>
  </si>
  <si>
    <t>Maillot blanc a pois verts</t>
  </si>
  <si>
    <t>Jeunes</t>
  </si>
  <si>
    <t>Maillot noir</t>
  </si>
  <si>
    <t>VALGREN Michael</t>
  </si>
  <si>
    <t>SUTTERLIN Yasha</t>
  </si>
  <si>
    <t>Longueur</t>
  </si>
  <si>
    <t>14,5 km</t>
  </si>
  <si>
    <t>Col catégorie 1</t>
  </si>
  <si>
    <t>Sprint 1</t>
  </si>
  <si>
    <t>Sprint 2</t>
  </si>
  <si>
    <t>Arrivée</t>
  </si>
  <si>
    <t>14,8 km</t>
  </si>
  <si>
    <t>Ecart</t>
  </si>
  <si>
    <t>Col catégorie 2</t>
  </si>
  <si>
    <t>15,4 km</t>
  </si>
  <si>
    <t>14,4 km</t>
  </si>
  <si>
    <t>14,6 km</t>
  </si>
  <si>
    <t>15,1 km</t>
  </si>
  <si>
    <t>Col catégorie 1 (arrivée)</t>
  </si>
  <si>
    <t>9 km</t>
  </si>
  <si>
    <t>Tours de circuit</t>
  </si>
  <si>
    <t>Dossard</t>
  </si>
  <si>
    <t>Place</t>
  </si>
  <si>
    <t>REZA Kevin</t>
  </si>
  <si>
    <t>Bonifications</t>
  </si>
  <si>
    <t>Secondes</t>
  </si>
  <si>
    <t>SAGEN Peter</t>
  </si>
  <si>
    <t>FULSGANG Michael</t>
  </si>
  <si>
    <t>VALGERN Michael</t>
  </si>
  <si>
    <t>BUCHMANN  Emmanuel</t>
  </si>
  <si>
    <t>Fra</t>
  </si>
  <si>
    <t>fra</t>
  </si>
  <si>
    <t>Coquard bryan</t>
  </si>
</sst>
</file>

<file path=xl/styles.xml><?xml version="1.0" encoding="utf-8"?>
<styleSheet xmlns="http://schemas.openxmlformats.org/spreadsheetml/2006/main">
  <numFmts count="1">
    <numFmt numFmtId="164" formatCode="h:mm:ss;@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0" fillId="9" borderId="1" xfId="0" applyFont="1" applyFill="1" applyBorder="1" applyAlignment="1">
      <alignment horizontal="center"/>
    </xf>
    <xf numFmtId="0" fontId="0" fillId="1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21" fontId="0" fillId="0" borderId="1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21" fontId="0" fillId="0" borderId="0" xfId="0" applyNumberFormat="1"/>
    <xf numFmtId="0" fontId="0" fillId="0" borderId="3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21" fontId="0" fillId="0" borderId="1" xfId="0" applyNumberFormat="1" applyFont="1" applyFill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53"/>
  <sheetViews>
    <sheetView tabSelected="1" zoomScale="80" zoomScaleNormal="80" workbookViewId="0">
      <selection activeCell="C5" sqref="C5"/>
    </sheetView>
  </sheetViews>
  <sheetFormatPr baseColWidth="10" defaultRowHeight="15"/>
  <cols>
    <col min="2" max="2" width="11.42578125" customWidth="1"/>
    <col min="3" max="3" width="21.140625" customWidth="1"/>
    <col min="10" max="10" width="22.85546875" customWidth="1"/>
    <col min="11" max="11" width="21.42578125" customWidth="1"/>
    <col min="34" max="34" width="26.140625" customWidth="1"/>
    <col min="39" max="39" width="25.7109375" customWidth="1"/>
  </cols>
  <sheetData>
    <row r="1" spans="1:4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4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1">
      <c r="A3" s="1"/>
      <c r="B3" s="1"/>
      <c r="C3" s="1" t="s">
        <v>4</v>
      </c>
      <c r="D3" s="1" t="s">
        <v>5</v>
      </c>
      <c r="E3" s="1" t="s">
        <v>88</v>
      </c>
      <c r="F3" s="1"/>
      <c r="G3" s="1"/>
      <c r="H3" s="1"/>
      <c r="I3" s="1" t="s">
        <v>89</v>
      </c>
      <c r="J3" s="1" t="s">
        <v>59</v>
      </c>
      <c r="K3" s="1" t="s">
        <v>60</v>
      </c>
      <c r="L3" s="1" t="s">
        <v>79</v>
      </c>
      <c r="M3" s="1" t="s">
        <v>65</v>
      </c>
      <c r="N3" s="1" t="s">
        <v>66</v>
      </c>
    </row>
    <row r="4" spans="1:41">
      <c r="A4" s="1"/>
      <c r="B4" s="1"/>
      <c r="C4" s="18" t="s">
        <v>99</v>
      </c>
      <c r="D4" s="4" t="s">
        <v>97</v>
      </c>
      <c r="E4" s="17">
        <v>1</v>
      </c>
      <c r="F4" s="1"/>
      <c r="G4" s="1"/>
      <c r="H4" s="1"/>
      <c r="I4" s="16">
        <f t="shared" ref="I4:I35" si="0">RANK(L4,L$4:L$53)</f>
        <v>1</v>
      </c>
      <c r="J4" s="16" t="s">
        <v>38</v>
      </c>
      <c r="K4" s="41">
        <f>'Etape 1'!L33+'Etape 2'!L33+'Etape 3'!L33+'Etape 4'!L33+'Etape 5'!L33+'Etape 6'!L33</f>
        <v>2.6828703703703702E-2</v>
      </c>
      <c r="L4" s="41">
        <f t="shared" ref="L4:L35" si="1">SMALL(K$4:K$53,1)-K4</f>
        <v>0</v>
      </c>
      <c r="M4" s="16">
        <f>'Etape 1'!N4+'Etape 2'!N4+'Etape 3'!N4+'Etape 4'!N4+'Etape 5'!N4+'Etape 6'!N4</f>
        <v>0</v>
      </c>
      <c r="N4" s="16">
        <f>'Etape 1'!O4+'Etape 2'!O4+'Etape 3'!O4+'Etape 4'!O4+'Etape 5'!O4+'Etape 6'!O4</f>
        <v>0</v>
      </c>
      <c r="X4" s="34"/>
      <c r="Y4" s="34"/>
      <c r="AN4" s="34"/>
      <c r="AO4" s="34" t="e">
        <f>SMALL(AN$4:AN$15,1)-AN4</f>
        <v>#NUM!</v>
      </c>
    </row>
    <row r="5" spans="1:41">
      <c r="A5" s="1"/>
      <c r="B5" s="1"/>
      <c r="C5" s="18" t="s">
        <v>8</v>
      </c>
      <c r="D5" s="4" t="s">
        <v>98</v>
      </c>
      <c r="E5" s="17">
        <f t="shared" ref="E5:E53" si="2">E4+1</f>
        <v>2</v>
      </c>
      <c r="F5" s="1"/>
      <c r="G5" s="1"/>
      <c r="H5" s="1"/>
      <c r="I5" s="16">
        <f t="shared" si="0"/>
        <v>2</v>
      </c>
      <c r="J5" s="39" t="s">
        <v>39</v>
      </c>
      <c r="K5" s="41">
        <f>'Etape 1'!L34+'Etape 2'!L34+'Etape 3'!L34+'Etape 4'!L34+'Etape 5'!L34+'Etape 6'!L34</f>
        <v>2.6875E-2</v>
      </c>
      <c r="L5" s="41">
        <f t="shared" si="1"/>
        <v>-4.6296296296297751E-5</v>
      </c>
      <c r="M5" s="16">
        <f>'Etape 1'!N5+'Etape 2'!N5+'Etape 3'!N5+'Etape 4'!N5+'Etape 5'!N5+'Etape 6'!N5</f>
        <v>0</v>
      </c>
      <c r="N5" s="16">
        <f>'Etape 1'!O5+'Etape 2'!O5+'Etape 3'!O5+'Etape 4'!O5+'Etape 5'!O5+'Etape 6'!O5</f>
        <v>0</v>
      </c>
      <c r="X5" s="34"/>
      <c r="Y5" s="34"/>
      <c r="AN5" s="34"/>
      <c r="AO5" s="34" t="e">
        <f t="shared" ref="AO5:AO15" si="3">SMALL(AN$4:AN$15,1)-AN5</f>
        <v>#NUM!</v>
      </c>
    </row>
    <row r="6" spans="1:41">
      <c r="A6" s="1"/>
      <c r="B6" s="1"/>
      <c r="C6" s="4" t="s">
        <v>9</v>
      </c>
      <c r="D6" s="4" t="s">
        <v>98</v>
      </c>
      <c r="E6" s="17">
        <f t="shared" si="2"/>
        <v>3</v>
      </c>
      <c r="F6" s="1"/>
      <c r="G6" s="17"/>
      <c r="H6" s="1"/>
      <c r="I6" s="16">
        <f t="shared" si="0"/>
        <v>3</v>
      </c>
      <c r="J6" s="16" t="s">
        <v>15</v>
      </c>
      <c r="K6" s="41">
        <f>'Etape 1'!L12+'Etape 2'!L12+'Etape 3'!L12+'Etape 4'!L12+'Etape 5'!L12+'Etape 6'!L12</f>
        <v>2.6898148148148147E-2</v>
      </c>
      <c r="L6" s="41">
        <f t="shared" si="1"/>
        <v>-6.9444444444444892E-5</v>
      </c>
      <c r="M6" s="16">
        <f>'Etape 1'!N6+'Etape 2'!N6+'Etape 3'!N6+'Etape 4'!N6+'Etape 5'!N6+'Etape 6'!N6</f>
        <v>14</v>
      </c>
      <c r="N6" s="16">
        <f>'Etape 1'!O6+'Etape 2'!O6+'Etape 3'!O6+'Etape 4'!O6+'Etape 5'!O6+'Etape 6'!O6</f>
        <v>0</v>
      </c>
      <c r="X6" s="34"/>
      <c r="Y6" s="34"/>
      <c r="AN6" s="34"/>
      <c r="AO6" s="34" t="e">
        <f t="shared" si="3"/>
        <v>#NUM!</v>
      </c>
    </row>
    <row r="7" spans="1:41">
      <c r="A7" s="1"/>
      <c r="B7" s="1"/>
      <c r="C7" s="4" t="s">
        <v>10</v>
      </c>
      <c r="D7" s="4" t="s">
        <v>98</v>
      </c>
      <c r="E7" s="17">
        <f t="shared" si="2"/>
        <v>4</v>
      </c>
      <c r="F7" s="1"/>
      <c r="G7" s="17"/>
      <c r="H7" s="1"/>
      <c r="I7" s="16">
        <f t="shared" si="0"/>
        <v>4</v>
      </c>
      <c r="J7" s="16" t="s">
        <v>9</v>
      </c>
      <c r="K7" s="41">
        <f>'Etape 1'!L6+'Etape 2'!L6+'Etape 3'!L6+'Etape 4'!L6+'Etape 5'!L6+'Etape 6'!L6</f>
        <v>2.6956018518518522E-2</v>
      </c>
      <c r="L7" s="41">
        <f t="shared" si="1"/>
        <v>-1.2731481481481968E-4</v>
      </c>
      <c r="M7" s="16">
        <f>'Etape 1'!N7+'Etape 2'!N7+'Etape 3'!N7+'Etape 4'!N7+'Etape 5'!N7+'Etape 6'!N7</f>
        <v>8</v>
      </c>
      <c r="N7" s="16">
        <f>'Etape 1'!O7+'Etape 2'!O7+'Etape 3'!O7+'Etape 4'!O7+'Etape 5'!O7+'Etape 6'!O7</f>
        <v>0</v>
      </c>
      <c r="X7" s="34"/>
      <c r="Y7" s="34"/>
      <c r="AN7" s="34"/>
      <c r="AO7" s="34" t="e">
        <f t="shared" si="3"/>
        <v>#NUM!</v>
      </c>
    </row>
    <row r="8" spans="1:41">
      <c r="A8" s="1"/>
      <c r="B8" s="1"/>
      <c r="C8" s="4" t="s">
        <v>11</v>
      </c>
      <c r="D8" s="4" t="s">
        <v>98</v>
      </c>
      <c r="E8" s="17">
        <f t="shared" si="2"/>
        <v>5</v>
      </c>
      <c r="F8" s="1"/>
      <c r="G8" s="17"/>
      <c r="H8" s="1"/>
      <c r="I8" s="16">
        <f t="shared" si="0"/>
        <v>5</v>
      </c>
      <c r="J8" s="16" t="s">
        <v>47</v>
      </c>
      <c r="K8" s="41">
        <f>'Etape 1'!L42+'Etape 2'!L42+'Etape 3'!L42+'Etape 4'!L42+'Etape 5'!L42+'Etape 6'!L42</f>
        <v>2.6967592592592595E-2</v>
      </c>
      <c r="L8" s="41">
        <f t="shared" si="1"/>
        <v>-1.3888888888889325E-4</v>
      </c>
      <c r="M8" s="16">
        <f>'Etape 1'!N8+'Etape 2'!N8+'Etape 3'!N8+'Etape 4'!N8+'Etape 5'!N8+'Etape 6'!N8</f>
        <v>0</v>
      </c>
      <c r="N8" s="16">
        <f>'Etape 1'!O8+'Etape 2'!O8+'Etape 3'!O8+'Etape 4'!O8+'Etape 5'!O8+'Etape 6'!O8</f>
        <v>0</v>
      </c>
      <c r="X8" s="34"/>
      <c r="Y8" s="34"/>
      <c r="AN8" s="34"/>
      <c r="AO8" s="34" t="e">
        <f t="shared" si="3"/>
        <v>#NUM!</v>
      </c>
    </row>
    <row r="9" spans="1:41">
      <c r="A9" s="1"/>
      <c r="B9" s="1"/>
      <c r="C9" s="5" t="s">
        <v>12</v>
      </c>
      <c r="D9" s="5" t="s">
        <v>0</v>
      </c>
      <c r="E9" s="17">
        <f t="shared" si="2"/>
        <v>6</v>
      </c>
      <c r="F9" s="1"/>
      <c r="G9" s="17"/>
      <c r="H9" s="1"/>
      <c r="I9" s="16">
        <f t="shared" si="0"/>
        <v>6</v>
      </c>
      <c r="J9" s="16" t="s">
        <v>6</v>
      </c>
      <c r="K9" s="41">
        <f>'Etape 1'!L4+'Etape 2'!L4+'Etape 3'!L4+'Etape 4'!L4+'Etape 5'!L4+'Etape 6'!L4</f>
        <v>2.6979166666666669E-2</v>
      </c>
      <c r="L9" s="41">
        <f t="shared" si="1"/>
        <v>-1.5046296296296682E-4</v>
      </c>
      <c r="M9" s="16">
        <f>'Etape 1'!N9+'Etape 2'!N9+'Etape 3'!N9+'Etape 4'!N9+'Etape 5'!N9+'Etape 6'!N9</f>
        <v>0</v>
      </c>
      <c r="N9" s="16">
        <f>'Etape 1'!O9+'Etape 2'!O9+'Etape 3'!O9+'Etape 4'!O9+'Etape 5'!O9+'Etape 6'!O9</f>
        <v>0</v>
      </c>
      <c r="X9" s="34"/>
      <c r="Y9" s="34"/>
      <c r="AN9" s="34"/>
      <c r="AO9" s="34" t="e">
        <f t="shared" si="3"/>
        <v>#NUM!</v>
      </c>
    </row>
    <row r="10" spans="1:41">
      <c r="A10" s="1"/>
      <c r="B10" s="1"/>
      <c r="C10" s="19" t="s">
        <v>13</v>
      </c>
      <c r="D10" s="5" t="s">
        <v>0</v>
      </c>
      <c r="E10" s="17">
        <f t="shared" si="2"/>
        <v>7</v>
      </c>
      <c r="F10" s="1"/>
      <c r="G10" s="17"/>
      <c r="H10" s="1"/>
      <c r="I10" s="16">
        <f t="shared" si="0"/>
        <v>6</v>
      </c>
      <c r="J10" s="16" t="s">
        <v>8</v>
      </c>
      <c r="K10" s="41">
        <f>'Etape 1'!L5+'Etape 2'!L5+'Etape 3'!L5+'Etape 4'!L5+'Etape 5'!L5+'Etape 6'!L5</f>
        <v>2.6979166666666669E-2</v>
      </c>
      <c r="L10" s="41">
        <f t="shared" si="1"/>
        <v>-1.5046296296296682E-4</v>
      </c>
      <c r="M10" s="16">
        <f>'Etape 1'!N10+'Etape 2'!N10+'Etape 3'!N10+'Etape 4'!N10+'Etape 5'!N10+'Etape 6'!N10</f>
        <v>0</v>
      </c>
      <c r="N10" s="16">
        <f>'Etape 1'!O10+'Etape 2'!O10+'Etape 3'!O10+'Etape 4'!O10+'Etape 5'!O10+'Etape 6'!O10</f>
        <v>8</v>
      </c>
      <c r="X10" s="34"/>
      <c r="Y10" s="34"/>
      <c r="AN10" s="34"/>
      <c r="AO10" s="34" t="e">
        <f t="shared" si="3"/>
        <v>#NUM!</v>
      </c>
    </row>
    <row r="11" spans="1:41">
      <c r="A11" s="1"/>
      <c r="B11" s="1"/>
      <c r="C11" s="5" t="s">
        <v>14</v>
      </c>
      <c r="D11" s="5" t="s">
        <v>0</v>
      </c>
      <c r="E11" s="17">
        <f t="shared" si="2"/>
        <v>8</v>
      </c>
      <c r="F11" s="1"/>
      <c r="G11" s="17"/>
      <c r="H11" s="1"/>
      <c r="I11" s="16">
        <f t="shared" si="0"/>
        <v>6</v>
      </c>
      <c r="J11" s="16" t="s">
        <v>10</v>
      </c>
      <c r="K11" s="41">
        <f>'Etape 1'!L7+'Etape 2'!L7+'Etape 3'!L7+'Etape 4'!L7+'Etape 5'!L7+'Etape 6'!L7</f>
        <v>2.6979166666666669E-2</v>
      </c>
      <c r="L11" s="41">
        <f t="shared" si="1"/>
        <v>-1.5046296296296682E-4</v>
      </c>
      <c r="M11" s="16">
        <f>'Etape 1'!N11+'Etape 2'!N11+'Etape 3'!N11+'Etape 4'!N11+'Etape 5'!N11+'Etape 6'!N11</f>
        <v>0</v>
      </c>
      <c r="N11" s="16">
        <f>'Etape 1'!O11+'Etape 2'!O11+'Etape 3'!O11+'Etape 4'!O11+'Etape 5'!O11+'Etape 6'!O11</f>
        <v>0</v>
      </c>
      <c r="X11" s="34"/>
      <c r="Y11" s="34"/>
      <c r="AN11" s="34"/>
      <c r="AO11" s="34" t="e">
        <f t="shared" si="3"/>
        <v>#NUM!</v>
      </c>
    </row>
    <row r="12" spans="1:41">
      <c r="A12" s="1"/>
      <c r="B12" s="1"/>
      <c r="C12" s="5" t="s">
        <v>15</v>
      </c>
      <c r="D12" s="5" t="s">
        <v>0</v>
      </c>
      <c r="E12" s="17">
        <f t="shared" si="2"/>
        <v>9</v>
      </c>
      <c r="F12" s="1"/>
      <c r="G12" s="17"/>
      <c r="H12" s="1"/>
      <c r="I12" s="16">
        <f t="shared" si="0"/>
        <v>6</v>
      </c>
      <c r="J12" s="16" t="s">
        <v>11</v>
      </c>
      <c r="K12" s="41">
        <f>'Etape 1'!L8+'Etape 2'!L8+'Etape 3'!L8+'Etape 4'!L8+'Etape 5'!L8+'Etape 6'!L8</f>
        <v>2.6979166666666669E-2</v>
      </c>
      <c r="L12" s="41">
        <f t="shared" si="1"/>
        <v>-1.5046296296296682E-4</v>
      </c>
      <c r="M12" s="16">
        <f>'Etape 1'!N12+'Etape 2'!N12+'Etape 3'!N12+'Etape 4'!N12+'Etape 5'!N12+'Etape 6'!N12</f>
        <v>16</v>
      </c>
      <c r="N12" s="16">
        <f>'Etape 1'!O12+'Etape 2'!O12+'Etape 3'!O12+'Etape 4'!O12+'Etape 5'!O12+'Etape 6'!O12</f>
        <v>0</v>
      </c>
      <c r="X12" s="34"/>
      <c r="Y12" s="34"/>
      <c r="AN12" s="34"/>
      <c r="AO12" s="34" t="e">
        <f t="shared" si="3"/>
        <v>#NUM!</v>
      </c>
    </row>
    <row r="13" spans="1:41">
      <c r="A13" s="1"/>
      <c r="B13" s="1"/>
      <c r="C13" s="5" t="s">
        <v>16</v>
      </c>
      <c r="D13" s="5" t="s">
        <v>0</v>
      </c>
      <c r="E13" s="17">
        <f t="shared" si="2"/>
        <v>10</v>
      </c>
      <c r="F13" s="1"/>
      <c r="G13" s="17"/>
      <c r="H13" s="1"/>
      <c r="I13" s="16">
        <f t="shared" si="0"/>
        <v>6</v>
      </c>
      <c r="J13" s="16" t="s">
        <v>12</v>
      </c>
      <c r="K13" s="41">
        <f>'Etape 1'!L9+'Etape 2'!L9+'Etape 3'!L9+'Etape 4'!L9+'Etape 5'!L9+'Etape 6'!L9</f>
        <v>2.6979166666666669E-2</v>
      </c>
      <c r="L13" s="41">
        <f t="shared" si="1"/>
        <v>-1.5046296296296682E-4</v>
      </c>
      <c r="M13" s="16">
        <f>'Etape 1'!N13+'Etape 2'!N13+'Etape 3'!N13+'Etape 4'!N13+'Etape 5'!N13+'Etape 6'!N13</f>
        <v>0</v>
      </c>
      <c r="N13" s="16">
        <f>'Etape 1'!O13+'Etape 2'!O13+'Etape 3'!O13+'Etape 4'!O13+'Etape 5'!O13+'Etape 6'!O13</f>
        <v>0</v>
      </c>
      <c r="X13" s="34"/>
      <c r="Y13" s="34"/>
      <c r="AN13" s="34"/>
      <c r="AO13" s="34" t="e">
        <f t="shared" si="3"/>
        <v>#NUM!</v>
      </c>
    </row>
    <row r="14" spans="1:41">
      <c r="A14" s="1"/>
      <c r="B14" s="1"/>
      <c r="C14" s="20" t="s">
        <v>17</v>
      </c>
      <c r="D14" s="6" t="s">
        <v>18</v>
      </c>
      <c r="E14" s="17">
        <f t="shared" si="2"/>
        <v>11</v>
      </c>
      <c r="F14" s="1"/>
      <c r="G14" s="17"/>
      <c r="H14" s="1"/>
      <c r="I14" s="16">
        <f t="shared" si="0"/>
        <v>6</v>
      </c>
      <c r="J14" s="16" t="s">
        <v>13</v>
      </c>
      <c r="K14" s="41">
        <f>'Etape 1'!L10+'Etape 2'!L10+'Etape 3'!L10+'Etape 4'!L10+'Etape 5'!L10+'Etape 6'!L10</f>
        <v>2.6979166666666669E-2</v>
      </c>
      <c r="L14" s="41">
        <f t="shared" si="1"/>
        <v>-1.5046296296296682E-4</v>
      </c>
      <c r="M14" s="16">
        <f>'Etape 1'!N14+'Etape 2'!N14+'Etape 3'!N14+'Etape 4'!N14+'Etape 5'!N14+'Etape 6'!N14</f>
        <v>0</v>
      </c>
      <c r="N14" s="16">
        <f>'Etape 1'!O14+'Etape 2'!O14+'Etape 3'!O14+'Etape 4'!O14+'Etape 5'!O14+'Etape 6'!O14</f>
        <v>16</v>
      </c>
      <c r="X14" s="34"/>
      <c r="Y14" s="34"/>
      <c r="AN14" s="34"/>
      <c r="AO14" s="34" t="e">
        <f t="shared" si="3"/>
        <v>#NUM!</v>
      </c>
    </row>
    <row r="15" spans="1:41">
      <c r="A15" s="1"/>
      <c r="B15" s="1"/>
      <c r="C15" s="6" t="s">
        <v>19</v>
      </c>
      <c r="D15" s="6" t="s">
        <v>18</v>
      </c>
      <c r="E15" s="17">
        <f t="shared" si="2"/>
        <v>12</v>
      </c>
      <c r="F15" s="1"/>
      <c r="G15" s="17"/>
      <c r="H15" s="1"/>
      <c r="I15" s="16">
        <f t="shared" si="0"/>
        <v>6</v>
      </c>
      <c r="J15" s="16" t="s">
        <v>14</v>
      </c>
      <c r="K15" s="41">
        <f>'Etape 1'!L11+'Etape 2'!L11+'Etape 3'!L11+'Etape 4'!L11+'Etape 5'!L11+'Etape 6'!L11</f>
        <v>2.6979166666666669E-2</v>
      </c>
      <c r="L15" s="41">
        <f t="shared" si="1"/>
        <v>-1.5046296296296682E-4</v>
      </c>
      <c r="M15" s="16">
        <f>'Etape 1'!N15+'Etape 2'!N15+'Etape 3'!N15+'Etape 4'!N15+'Etape 5'!N15+'Etape 6'!N15</f>
        <v>0</v>
      </c>
      <c r="N15" s="16">
        <f>'Etape 1'!O15+'Etape 2'!O15+'Etape 3'!O15+'Etape 4'!O15+'Etape 5'!O15+'Etape 6'!O15</f>
        <v>0</v>
      </c>
      <c r="X15" s="34"/>
      <c r="Y15" s="34"/>
      <c r="AN15" s="34"/>
      <c r="AO15" s="34" t="e">
        <f t="shared" si="3"/>
        <v>#NUM!</v>
      </c>
    </row>
    <row r="16" spans="1:41">
      <c r="A16" s="1"/>
      <c r="B16" s="1"/>
      <c r="C16" s="6" t="s">
        <v>20</v>
      </c>
      <c r="D16" s="6" t="s">
        <v>18</v>
      </c>
      <c r="E16" s="17">
        <f t="shared" si="2"/>
        <v>13</v>
      </c>
      <c r="F16" s="1"/>
      <c r="G16" s="17"/>
      <c r="H16" s="1"/>
      <c r="I16" s="16">
        <f t="shared" si="0"/>
        <v>6</v>
      </c>
      <c r="J16" s="16" t="s">
        <v>16</v>
      </c>
      <c r="K16" s="41">
        <f>'Etape 1'!L13+'Etape 2'!L13+'Etape 3'!L13+'Etape 4'!L13+'Etape 5'!L13+'Etape 6'!L13</f>
        <v>2.6979166666666669E-2</v>
      </c>
      <c r="L16" s="41">
        <f t="shared" si="1"/>
        <v>-1.5046296296296682E-4</v>
      </c>
      <c r="M16" s="16">
        <f>'Etape 1'!N16+'Etape 2'!N16+'Etape 3'!N16+'Etape 4'!N16+'Etape 5'!N16+'Etape 6'!N16</f>
        <v>0</v>
      </c>
      <c r="N16" s="16">
        <f>'Etape 1'!O16+'Etape 2'!O16+'Etape 3'!O16+'Etape 4'!O16+'Etape 5'!O16+'Etape 6'!O16</f>
        <v>0</v>
      </c>
      <c r="X16" s="34"/>
      <c r="Y16" s="34"/>
    </row>
    <row r="17" spans="1:25">
      <c r="A17" s="1"/>
      <c r="B17" s="1"/>
      <c r="C17" s="6" t="s">
        <v>21</v>
      </c>
      <c r="D17" s="6" t="s">
        <v>18</v>
      </c>
      <c r="E17" s="17">
        <f t="shared" si="2"/>
        <v>14</v>
      </c>
      <c r="F17" s="1"/>
      <c r="G17" s="17"/>
      <c r="H17" s="1"/>
      <c r="I17" s="16">
        <f t="shared" si="0"/>
        <v>6</v>
      </c>
      <c r="J17" s="16" t="s">
        <v>17</v>
      </c>
      <c r="K17" s="41">
        <f>'Etape 1'!L14+'Etape 2'!L14+'Etape 3'!L14+'Etape 4'!L14+'Etape 5'!L14+'Etape 6'!L14</f>
        <v>2.6979166666666669E-2</v>
      </c>
      <c r="L17" s="41">
        <f t="shared" si="1"/>
        <v>-1.5046296296296682E-4</v>
      </c>
      <c r="M17" s="16">
        <f>'Etape 1'!N17+'Etape 2'!N17+'Etape 3'!N17+'Etape 4'!N17+'Etape 5'!N17+'Etape 6'!N17</f>
        <v>0</v>
      </c>
      <c r="N17" s="16">
        <f>'Etape 1'!O17+'Etape 2'!O17+'Etape 3'!O17+'Etape 4'!O17+'Etape 5'!O17+'Etape 6'!O17</f>
        <v>0</v>
      </c>
      <c r="X17" s="34"/>
      <c r="Y17" s="34"/>
    </row>
    <row r="18" spans="1:25">
      <c r="A18" s="1"/>
      <c r="B18" s="1"/>
      <c r="C18" s="6" t="s">
        <v>22</v>
      </c>
      <c r="D18" s="6" t="s">
        <v>18</v>
      </c>
      <c r="E18" s="17">
        <f t="shared" si="2"/>
        <v>15</v>
      </c>
      <c r="F18" s="1"/>
      <c r="G18" s="17"/>
      <c r="H18" s="1"/>
      <c r="I18" s="16">
        <f t="shared" si="0"/>
        <v>6</v>
      </c>
      <c r="J18" s="16" t="s">
        <v>19</v>
      </c>
      <c r="K18" s="41">
        <f>'Etape 1'!L15+'Etape 2'!L15+'Etape 3'!L15+'Etape 4'!L15+'Etape 5'!L15+'Etape 6'!L15</f>
        <v>2.6979166666666669E-2</v>
      </c>
      <c r="L18" s="41">
        <f t="shared" si="1"/>
        <v>-1.5046296296296682E-4</v>
      </c>
      <c r="M18" s="16">
        <f>'Etape 1'!N18+'Etape 2'!N18+'Etape 3'!N18+'Etape 4'!N18+'Etape 5'!N18+'Etape 6'!N18</f>
        <v>7</v>
      </c>
      <c r="N18" s="16">
        <f>'Etape 1'!O18+'Etape 2'!O18+'Etape 3'!O18+'Etape 4'!O18+'Etape 5'!O18+'Etape 6'!O18</f>
        <v>0</v>
      </c>
      <c r="X18" s="34"/>
      <c r="Y18" s="34"/>
    </row>
    <row r="19" spans="1:25">
      <c r="A19" s="1"/>
      <c r="B19" s="1"/>
      <c r="C19" s="7" t="s">
        <v>23</v>
      </c>
      <c r="D19" s="7" t="s">
        <v>1</v>
      </c>
      <c r="E19" s="17">
        <f t="shared" si="2"/>
        <v>16</v>
      </c>
      <c r="F19" s="1"/>
      <c r="G19" s="17"/>
      <c r="H19" s="1"/>
      <c r="I19" s="16">
        <f t="shared" si="0"/>
        <v>6</v>
      </c>
      <c r="J19" s="16" t="s">
        <v>20</v>
      </c>
      <c r="K19" s="41">
        <f>'Etape 1'!L16+'Etape 2'!L16+'Etape 3'!L16+'Etape 4'!L16+'Etape 5'!L16+'Etape 6'!L16</f>
        <v>2.6979166666666669E-2</v>
      </c>
      <c r="L19" s="41">
        <f t="shared" si="1"/>
        <v>-1.5046296296296682E-4</v>
      </c>
      <c r="M19" s="16">
        <f>'Etape 1'!N19+'Etape 2'!N19+'Etape 3'!N19+'Etape 4'!N19+'Etape 5'!N19+'Etape 6'!N19</f>
        <v>0</v>
      </c>
      <c r="N19" s="16">
        <f>'Etape 1'!O19+'Etape 2'!O19+'Etape 3'!O19+'Etape 4'!O19+'Etape 5'!O19+'Etape 6'!O19</f>
        <v>12</v>
      </c>
      <c r="X19" s="34"/>
      <c r="Y19" s="34"/>
    </row>
    <row r="20" spans="1:25">
      <c r="A20" s="1"/>
      <c r="B20" s="1"/>
      <c r="C20" s="8" t="s">
        <v>24</v>
      </c>
      <c r="D20" s="7" t="s">
        <v>1</v>
      </c>
      <c r="E20" s="17">
        <f t="shared" si="2"/>
        <v>17</v>
      </c>
      <c r="F20" s="1"/>
      <c r="G20" s="17"/>
      <c r="H20" s="1"/>
      <c r="I20" s="16">
        <f t="shared" si="0"/>
        <v>6</v>
      </c>
      <c r="J20" s="16" t="s">
        <v>21</v>
      </c>
      <c r="K20" s="41">
        <f>'Etape 1'!L17+'Etape 2'!L17+'Etape 3'!L17+'Etape 4'!L17+'Etape 5'!L17+'Etape 6'!L17</f>
        <v>2.6979166666666669E-2</v>
      </c>
      <c r="L20" s="41">
        <f t="shared" si="1"/>
        <v>-1.5046296296296682E-4</v>
      </c>
      <c r="M20" s="16">
        <f>'Etape 1'!N20+'Etape 2'!N20+'Etape 3'!N20+'Etape 4'!N20+'Etape 5'!N20+'Etape 6'!N20</f>
        <v>0</v>
      </c>
      <c r="N20" s="16">
        <f>'Etape 1'!O20+'Etape 2'!O20+'Etape 3'!O20+'Etape 4'!O20+'Etape 5'!O20+'Etape 6'!O20</f>
        <v>0</v>
      </c>
      <c r="X20" s="34"/>
      <c r="Y20" s="34"/>
    </row>
    <row r="21" spans="1:25">
      <c r="A21" s="1"/>
      <c r="B21" s="1"/>
      <c r="C21" s="7" t="s">
        <v>25</v>
      </c>
      <c r="D21" s="7" t="s">
        <v>1</v>
      </c>
      <c r="E21" s="17">
        <f t="shared" si="2"/>
        <v>18</v>
      </c>
      <c r="F21" s="1"/>
      <c r="G21" s="17"/>
      <c r="H21" s="1"/>
      <c r="I21" s="16">
        <f t="shared" si="0"/>
        <v>6</v>
      </c>
      <c r="J21" s="16" t="s">
        <v>22</v>
      </c>
      <c r="K21" s="41">
        <f>'Etape 1'!L18+'Etape 2'!L18+'Etape 3'!L18+'Etape 4'!L18+'Etape 5'!L18+'Etape 6'!L18</f>
        <v>2.6979166666666669E-2</v>
      </c>
      <c r="L21" s="41">
        <f t="shared" si="1"/>
        <v>-1.5046296296296682E-4</v>
      </c>
      <c r="M21" s="16">
        <f>'Etape 1'!N21+'Etape 2'!N21+'Etape 3'!N21+'Etape 4'!N21+'Etape 5'!N21+'Etape 6'!N21</f>
        <v>0</v>
      </c>
      <c r="N21" s="16">
        <f>'Etape 1'!O21+'Etape 2'!O21+'Etape 3'!O21+'Etape 4'!O21+'Etape 5'!O21+'Etape 6'!O21</f>
        <v>0</v>
      </c>
      <c r="X21" s="34"/>
      <c r="Y21" s="34"/>
    </row>
    <row r="22" spans="1:25">
      <c r="A22" s="1"/>
      <c r="B22" s="1"/>
      <c r="C22" s="8" t="s">
        <v>26</v>
      </c>
      <c r="D22" s="7" t="s">
        <v>1</v>
      </c>
      <c r="E22" s="17">
        <f t="shared" si="2"/>
        <v>19</v>
      </c>
      <c r="F22" s="1"/>
      <c r="G22" s="17"/>
      <c r="H22" s="1"/>
      <c r="I22" s="16">
        <f t="shared" si="0"/>
        <v>6</v>
      </c>
      <c r="J22" s="16" t="s">
        <v>23</v>
      </c>
      <c r="K22" s="41">
        <f>'Etape 1'!L19+'Etape 2'!L19+'Etape 3'!L19+'Etape 4'!L19+'Etape 5'!L19+'Etape 6'!L19</f>
        <v>2.6979166666666669E-2</v>
      </c>
      <c r="L22" s="41">
        <f t="shared" si="1"/>
        <v>-1.5046296296296682E-4</v>
      </c>
      <c r="M22" s="16">
        <f>'Etape 1'!N22+'Etape 2'!N22+'Etape 3'!N22+'Etape 4'!N22+'Etape 5'!N22+'Etape 6'!N22</f>
        <v>0</v>
      </c>
      <c r="N22" s="16">
        <f>'Etape 1'!O22+'Etape 2'!O22+'Etape 3'!O22+'Etape 4'!O22+'Etape 5'!O22+'Etape 6'!O22</f>
        <v>0</v>
      </c>
      <c r="X22" s="34"/>
      <c r="Y22" s="34"/>
    </row>
    <row r="23" spans="1:25">
      <c r="A23" s="1"/>
      <c r="B23" s="1"/>
      <c r="C23" s="21" t="s">
        <v>70</v>
      </c>
      <c r="D23" s="7" t="s">
        <v>1</v>
      </c>
      <c r="E23" s="17">
        <f t="shared" si="2"/>
        <v>20</v>
      </c>
      <c r="F23" s="1"/>
      <c r="G23" s="17"/>
      <c r="H23" s="1"/>
      <c r="I23" s="16">
        <f t="shared" si="0"/>
        <v>6</v>
      </c>
      <c r="J23" s="39" t="s">
        <v>24</v>
      </c>
      <c r="K23" s="41">
        <f>'Etape 1'!L20+'Etape 2'!L20+'Etape 3'!L20+'Etape 4'!L20+'Etape 5'!L20+'Etape 6'!L20</f>
        <v>2.6979166666666669E-2</v>
      </c>
      <c r="L23" s="41">
        <f t="shared" si="1"/>
        <v>-1.5046296296296682E-4</v>
      </c>
      <c r="M23" s="16">
        <f>'Etape 1'!N23+'Etape 2'!N23+'Etape 3'!N23+'Etape 4'!N23+'Etape 5'!N23+'Etape 6'!N23</f>
        <v>9</v>
      </c>
      <c r="N23" s="16">
        <f>'Etape 1'!O23+'Etape 2'!O23+'Etape 3'!O23+'Etape 4'!O23+'Etape 5'!O23+'Etape 6'!O23</f>
        <v>0</v>
      </c>
      <c r="X23" s="34"/>
      <c r="Y23" s="34"/>
    </row>
    <row r="24" spans="1:25">
      <c r="A24" s="1"/>
      <c r="B24" s="1"/>
      <c r="C24" s="9" t="s">
        <v>27</v>
      </c>
      <c r="D24" s="9" t="s">
        <v>28</v>
      </c>
      <c r="E24" s="17">
        <f t="shared" si="2"/>
        <v>21</v>
      </c>
      <c r="F24" s="1"/>
      <c r="G24" s="17"/>
      <c r="H24" s="1"/>
      <c r="I24" s="16">
        <f t="shared" si="0"/>
        <v>6</v>
      </c>
      <c r="J24" s="16" t="s">
        <v>25</v>
      </c>
      <c r="K24" s="41">
        <f>'Etape 1'!L21+'Etape 2'!L21+'Etape 3'!L21+'Etape 4'!L21+'Etape 5'!L21+'Etape 6'!L21</f>
        <v>2.6979166666666669E-2</v>
      </c>
      <c r="L24" s="41">
        <f t="shared" si="1"/>
        <v>-1.5046296296296682E-4</v>
      </c>
      <c r="M24" s="16">
        <f>'Etape 1'!N24+'Etape 2'!N24+'Etape 3'!N24+'Etape 4'!N24+'Etape 5'!N24+'Etape 6'!N24</f>
        <v>0</v>
      </c>
      <c r="N24" s="16">
        <f>'Etape 1'!O24+'Etape 2'!O24+'Etape 3'!O24+'Etape 4'!O24+'Etape 5'!O24+'Etape 6'!O24</f>
        <v>0</v>
      </c>
      <c r="X24" s="34"/>
      <c r="Y24" s="34"/>
    </row>
    <row r="25" spans="1:25">
      <c r="A25" s="1"/>
      <c r="B25" s="1"/>
      <c r="C25" s="9" t="s">
        <v>29</v>
      </c>
      <c r="D25" s="9" t="s">
        <v>28</v>
      </c>
      <c r="E25" s="17">
        <f t="shared" si="2"/>
        <v>22</v>
      </c>
      <c r="F25" s="1"/>
      <c r="G25" s="17"/>
      <c r="H25" s="1"/>
      <c r="I25" s="16">
        <f t="shared" si="0"/>
        <v>6</v>
      </c>
      <c r="J25" s="16" t="s">
        <v>70</v>
      </c>
      <c r="K25" s="41">
        <f>'Etape 1'!L23+'Etape 2'!L23+'Etape 3'!L23+'Etape 4'!L23+'Etape 5'!L23+'Etape 6'!L23</f>
        <v>2.6979166666666669E-2</v>
      </c>
      <c r="L25" s="41">
        <f t="shared" si="1"/>
        <v>-1.5046296296296682E-4</v>
      </c>
      <c r="M25" s="16">
        <f>'Etape 1'!N25+'Etape 2'!N25+'Etape 3'!N25+'Etape 4'!N25+'Etape 5'!N25+'Etape 6'!N25</f>
        <v>0</v>
      </c>
      <c r="N25" s="16">
        <f>'Etape 1'!O25+'Etape 2'!O25+'Etape 3'!O25+'Etape 4'!O25+'Etape 5'!O25+'Etape 6'!O25</f>
        <v>0</v>
      </c>
      <c r="X25" s="34"/>
      <c r="Y25" s="34"/>
    </row>
    <row r="26" spans="1:25">
      <c r="A26" s="1"/>
      <c r="B26" s="1"/>
      <c r="C26" s="9" t="s">
        <v>30</v>
      </c>
      <c r="D26" s="9" t="s">
        <v>28</v>
      </c>
      <c r="E26" s="17">
        <f t="shared" si="2"/>
        <v>23</v>
      </c>
      <c r="F26" s="1"/>
      <c r="G26" s="17"/>
      <c r="H26" s="1"/>
      <c r="I26" s="16">
        <f t="shared" si="0"/>
        <v>6</v>
      </c>
      <c r="J26" s="40" t="s">
        <v>27</v>
      </c>
      <c r="K26" s="41">
        <f>'Etape 1'!L24+'Etape 2'!L24+'Etape 3'!L24+'Etape 4'!L24+'Etape 5'!L24+'Etape 6'!L24</f>
        <v>2.6979166666666669E-2</v>
      </c>
      <c r="L26" s="41">
        <f t="shared" si="1"/>
        <v>-1.5046296296296682E-4</v>
      </c>
      <c r="M26" s="16">
        <f>'Etape 1'!N26+'Etape 2'!N26+'Etape 3'!N26+'Etape 4'!N26+'Etape 5'!N26+'Etape 6'!N26</f>
        <v>0</v>
      </c>
      <c r="N26" s="16">
        <f>'Etape 1'!O26+'Etape 2'!O26+'Etape 3'!O26+'Etape 4'!O26+'Etape 5'!O26+'Etape 6'!O26</f>
        <v>0</v>
      </c>
      <c r="X26" s="34"/>
      <c r="Y26" s="34"/>
    </row>
    <row r="27" spans="1:25">
      <c r="A27" s="1"/>
      <c r="B27" s="1"/>
      <c r="C27" s="9" t="s">
        <v>31</v>
      </c>
      <c r="D27" s="9" t="s">
        <v>28</v>
      </c>
      <c r="E27" s="17">
        <f t="shared" si="2"/>
        <v>24</v>
      </c>
      <c r="F27" s="1"/>
      <c r="G27" s="17"/>
      <c r="H27" s="1"/>
      <c r="I27" s="16">
        <f t="shared" si="0"/>
        <v>6</v>
      </c>
      <c r="J27" s="40" t="s">
        <v>29</v>
      </c>
      <c r="K27" s="41">
        <f>'Etape 1'!L25+'Etape 2'!L25+'Etape 3'!L25+'Etape 4'!L25+'Etape 5'!L25+'Etape 6'!L25</f>
        <v>2.6979166666666669E-2</v>
      </c>
      <c r="L27" s="41">
        <f t="shared" si="1"/>
        <v>-1.5046296296296682E-4</v>
      </c>
      <c r="M27" s="16">
        <f>'Etape 1'!N27+'Etape 2'!N27+'Etape 3'!N27+'Etape 4'!N27+'Etape 5'!N27+'Etape 6'!N27</f>
        <v>0</v>
      </c>
      <c r="N27" s="16">
        <f>'Etape 1'!O27+'Etape 2'!O27+'Etape 3'!O27+'Etape 4'!O27+'Etape 5'!O27+'Etape 6'!O27</f>
        <v>0</v>
      </c>
      <c r="X27" s="34"/>
      <c r="Y27" s="34"/>
    </row>
    <row r="28" spans="1:25">
      <c r="A28" s="1"/>
      <c r="B28" s="1"/>
      <c r="C28" s="22" t="s">
        <v>32</v>
      </c>
      <c r="D28" s="9" t="s">
        <v>28</v>
      </c>
      <c r="E28" s="17">
        <f t="shared" si="2"/>
        <v>25</v>
      </c>
      <c r="F28" s="1"/>
      <c r="G28" s="17"/>
      <c r="H28" s="1"/>
      <c r="I28" s="16">
        <f t="shared" si="0"/>
        <v>6</v>
      </c>
      <c r="J28" s="40" t="s">
        <v>30</v>
      </c>
      <c r="K28" s="41">
        <f>'Etape 1'!L26+'Etape 2'!L26+'Etape 3'!L26+'Etape 4'!L26+'Etape 5'!L26+'Etape 6'!L26</f>
        <v>2.6979166666666669E-2</v>
      </c>
      <c r="L28" s="41">
        <f t="shared" si="1"/>
        <v>-1.5046296296296682E-4</v>
      </c>
      <c r="M28" s="16">
        <f>'Etape 1'!N28+'Etape 2'!N28+'Etape 3'!N28+'Etape 4'!N28+'Etape 5'!N28+'Etape 6'!N28</f>
        <v>0</v>
      </c>
      <c r="N28" s="16">
        <f>'Etape 1'!O28+'Etape 2'!O28+'Etape 3'!O28+'Etape 4'!O28+'Etape 5'!O28+'Etape 6'!O28</f>
        <v>0</v>
      </c>
      <c r="X28" s="34"/>
      <c r="Y28" s="34"/>
    </row>
    <row r="29" spans="1:25">
      <c r="A29" s="1"/>
      <c r="B29" s="1"/>
      <c r="C29" s="10" t="s">
        <v>33</v>
      </c>
      <c r="D29" s="10" t="s">
        <v>34</v>
      </c>
      <c r="E29" s="17">
        <f t="shared" si="2"/>
        <v>26</v>
      </c>
      <c r="F29" s="1"/>
      <c r="G29" s="17"/>
      <c r="H29" s="1"/>
      <c r="I29" s="16">
        <f t="shared" si="0"/>
        <v>6</v>
      </c>
      <c r="J29" s="40" t="s">
        <v>31</v>
      </c>
      <c r="K29" s="41">
        <f>'Etape 1'!L27+'Etape 2'!L27+'Etape 3'!L27+'Etape 4'!L27+'Etape 5'!L27+'Etape 6'!L27</f>
        <v>2.6979166666666669E-2</v>
      </c>
      <c r="L29" s="41">
        <f t="shared" si="1"/>
        <v>-1.5046296296296682E-4</v>
      </c>
      <c r="M29" s="16">
        <f>'Etape 1'!N29+'Etape 2'!N29+'Etape 3'!N29+'Etape 4'!N29+'Etape 5'!N29+'Etape 6'!N29</f>
        <v>0</v>
      </c>
      <c r="N29" s="16">
        <f>'Etape 1'!O29+'Etape 2'!O29+'Etape 3'!O29+'Etape 4'!O29+'Etape 5'!O29+'Etape 6'!O29</f>
        <v>0</v>
      </c>
      <c r="X29" s="34"/>
      <c r="Y29" s="34"/>
    </row>
    <row r="30" spans="1:25">
      <c r="A30" s="1"/>
      <c r="B30" s="1"/>
      <c r="C30" s="10" t="s">
        <v>35</v>
      </c>
      <c r="D30" s="10" t="s">
        <v>34</v>
      </c>
      <c r="E30" s="17">
        <f t="shared" si="2"/>
        <v>27</v>
      </c>
      <c r="F30" s="1"/>
      <c r="G30" s="17"/>
      <c r="H30" s="1"/>
      <c r="I30" s="16">
        <f t="shared" si="0"/>
        <v>6</v>
      </c>
      <c r="J30" s="40" t="s">
        <v>32</v>
      </c>
      <c r="K30" s="41">
        <f>'Etape 1'!L28+'Etape 2'!L28+'Etape 3'!L28+'Etape 4'!L28+'Etape 5'!L28+'Etape 6'!L28</f>
        <v>2.6979166666666669E-2</v>
      </c>
      <c r="L30" s="41">
        <f t="shared" si="1"/>
        <v>-1.5046296296296682E-4</v>
      </c>
      <c r="M30" s="16">
        <f>'Etape 1'!N30+'Etape 2'!N30+'Etape 3'!N30+'Etape 4'!N30+'Etape 5'!N30+'Etape 6'!N30</f>
        <v>0</v>
      </c>
      <c r="N30" s="16">
        <f>'Etape 1'!O30+'Etape 2'!O30+'Etape 3'!O30+'Etape 4'!O30+'Etape 5'!O30+'Etape 6'!O30</f>
        <v>0</v>
      </c>
      <c r="X30" s="34"/>
      <c r="Y30" s="34"/>
    </row>
    <row r="31" spans="1:25">
      <c r="A31" s="1"/>
      <c r="B31" s="1"/>
      <c r="C31" s="23" t="s">
        <v>36</v>
      </c>
      <c r="D31" s="10" t="s">
        <v>34</v>
      </c>
      <c r="E31" s="17">
        <f t="shared" si="2"/>
        <v>28</v>
      </c>
      <c r="F31" s="1"/>
      <c r="G31" s="17"/>
      <c r="H31" s="1"/>
      <c r="I31" s="16">
        <f t="shared" si="0"/>
        <v>6</v>
      </c>
      <c r="J31" s="16" t="s">
        <v>33</v>
      </c>
      <c r="K31" s="41">
        <f>'Etape 1'!L29+'Etape 2'!L29+'Etape 3'!L29+'Etape 4'!L29+'Etape 5'!L29+'Etape 6'!L29</f>
        <v>2.6979166666666669E-2</v>
      </c>
      <c r="L31" s="41">
        <f t="shared" si="1"/>
        <v>-1.5046296296296682E-4</v>
      </c>
      <c r="M31" s="16">
        <f>'Etape 1'!N31+'Etape 2'!N31+'Etape 3'!N31+'Etape 4'!N31+'Etape 5'!N31+'Etape 6'!N31</f>
        <v>0</v>
      </c>
      <c r="N31" s="16">
        <f>'Etape 1'!O31+'Etape 2'!O31+'Etape 3'!O31+'Etape 4'!O31+'Etape 5'!O31+'Etape 6'!O31</f>
        <v>0</v>
      </c>
      <c r="X31" s="34"/>
      <c r="Y31" s="34"/>
    </row>
    <row r="32" spans="1:25">
      <c r="A32" s="1"/>
      <c r="B32" s="1"/>
      <c r="C32" s="10" t="s">
        <v>37</v>
      </c>
      <c r="D32" s="10" t="s">
        <v>34</v>
      </c>
      <c r="E32" s="17">
        <f t="shared" si="2"/>
        <v>29</v>
      </c>
      <c r="F32" s="1"/>
      <c r="G32" s="17"/>
      <c r="H32" s="1"/>
      <c r="I32" s="16">
        <f t="shared" si="0"/>
        <v>6</v>
      </c>
      <c r="J32" s="16" t="s">
        <v>35</v>
      </c>
      <c r="K32" s="41">
        <f>'Etape 1'!L30+'Etape 2'!L30+'Etape 3'!L30+'Etape 4'!L30+'Etape 5'!L30+'Etape 6'!L30</f>
        <v>2.6979166666666669E-2</v>
      </c>
      <c r="L32" s="41">
        <f t="shared" si="1"/>
        <v>-1.5046296296296682E-4</v>
      </c>
      <c r="M32" s="16">
        <f>'Etape 1'!N32+'Etape 2'!N32+'Etape 3'!N32+'Etape 4'!N32+'Etape 5'!N32+'Etape 6'!N32</f>
        <v>0</v>
      </c>
      <c r="N32" s="16">
        <f>'Etape 1'!O32+'Etape 2'!O32+'Etape 3'!O32+'Etape 4'!O32+'Etape 5'!O32+'Etape 6'!O32</f>
        <v>0</v>
      </c>
      <c r="X32" s="34"/>
      <c r="Y32" s="34"/>
    </row>
    <row r="33" spans="1:25">
      <c r="A33" s="1"/>
      <c r="B33" s="1"/>
      <c r="C33" s="10" t="s">
        <v>38</v>
      </c>
      <c r="D33" s="10" t="s">
        <v>34</v>
      </c>
      <c r="E33" s="17">
        <f t="shared" si="2"/>
        <v>30</v>
      </c>
      <c r="F33" s="1"/>
      <c r="G33" s="17"/>
      <c r="H33" s="1"/>
      <c r="I33" s="16">
        <f t="shared" si="0"/>
        <v>6</v>
      </c>
      <c r="J33" s="16" t="s">
        <v>36</v>
      </c>
      <c r="K33" s="41">
        <f>'Etape 1'!L31+'Etape 2'!L31+'Etape 3'!L31+'Etape 4'!L31+'Etape 5'!L31+'Etape 6'!L31</f>
        <v>2.6979166666666669E-2</v>
      </c>
      <c r="L33" s="41">
        <f t="shared" si="1"/>
        <v>-1.5046296296296682E-4</v>
      </c>
      <c r="M33" s="16">
        <f>'Etape 1'!N33+'Etape 2'!N33+'Etape 3'!N33+'Etape 4'!N33+'Etape 5'!N33+'Etape 6'!N33</f>
        <v>20</v>
      </c>
      <c r="N33" s="16">
        <f>'Etape 1'!O33+'Etape 2'!O33+'Etape 3'!O33+'Etape 4'!O33+'Etape 5'!O33+'Etape 6'!O33</f>
        <v>0</v>
      </c>
      <c r="X33" s="34"/>
      <c r="Y33" s="34"/>
    </row>
    <row r="34" spans="1:25">
      <c r="A34" s="1"/>
      <c r="B34" s="1"/>
      <c r="C34" s="11" t="s">
        <v>39</v>
      </c>
      <c r="D34" s="11" t="s">
        <v>2</v>
      </c>
      <c r="E34" s="17">
        <f t="shared" si="2"/>
        <v>31</v>
      </c>
      <c r="F34" s="1"/>
      <c r="G34" s="17"/>
      <c r="H34" s="1"/>
      <c r="I34" s="16">
        <f t="shared" si="0"/>
        <v>6</v>
      </c>
      <c r="J34" s="16" t="s">
        <v>37</v>
      </c>
      <c r="K34" s="41">
        <f>'Etape 1'!L32+'Etape 2'!L32+'Etape 3'!L32+'Etape 4'!L32+'Etape 5'!L32+'Etape 6'!L32</f>
        <v>2.6979166666666669E-2</v>
      </c>
      <c r="L34" s="41">
        <f t="shared" si="1"/>
        <v>-1.5046296296296682E-4</v>
      </c>
      <c r="M34" s="16">
        <f>'Etape 1'!N34+'Etape 2'!N34+'Etape 3'!N34+'Etape 4'!N34+'Etape 5'!N34+'Etape 6'!N34</f>
        <v>21</v>
      </c>
      <c r="N34" s="16">
        <f>'Etape 1'!O34+'Etape 2'!O34+'Etape 3'!O34+'Etape 4'!O34+'Etape 5'!O34+'Etape 6'!O34</f>
        <v>0</v>
      </c>
      <c r="X34" s="34"/>
      <c r="Y34" s="34"/>
    </row>
    <row r="35" spans="1:25">
      <c r="A35" s="1"/>
      <c r="B35" s="1"/>
      <c r="C35" s="11" t="s">
        <v>40</v>
      </c>
      <c r="D35" s="11" t="s">
        <v>2</v>
      </c>
      <c r="E35" s="17">
        <f t="shared" si="2"/>
        <v>32</v>
      </c>
      <c r="F35" s="1"/>
      <c r="G35" s="17"/>
      <c r="H35" s="1"/>
      <c r="I35" s="16">
        <f t="shared" si="0"/>
        <v>6</v>
      </c>
      <c r="J35" s="39" t="s">
        <v>40</v>
      </c>
      <c r="K35" s="41">
        <f>'Etape 1'!L35+'Etape 2'!L35+'Etape 3'!L35+'Etape 4'!L35+'Etape 5'!L35+'Etape 6'!L35</f>
        <v>2.6979166666666669E-2</v>
      </c>
      <c r="L35" s="41">
        <f t="shared" si="1"/>
        <v>-1.5046296296296682E-4</v>
      </c>
      <c r="M35" s="16">
        <f>'Etape 1'!N35+'Etape 2'!N35+'Etape 3'!N35+'Etape 4'!N35+'Etape 5'!N35+'Etape 6'!N35</f>
        <v>0</v>
      </c>
      <c r="N35" s="16">
        <f>'Etape 1'!O35+'Etape 2'!O35+'Etape 3'!O35+'Etape 4'!O35+'Etape 5'!O35+'Etape 6'!O35</f>
        <v>0</v>
      </c>
      <c r="X35" s="34"/>
      <c r="Y35" s="34"/>
    </row>
    <row r="36" spans="1:25">
      <c r="A36" s="1"/>
      <c r="B36" s="1"/>
      <c r="C36" s="12" t="s">
        <v>41</v>
      </c>
      <c r="D36" s="12" t="s">
        <v>2</v>
      </c>
      <c r="E36" s="17">
        <f t="shared" si="2"/>
        <v>33</v>
      </c>
      <c r="F36" s="1"/>
      <c r="G36" s="17"/>
      <c r="H36" s="1"/>
      <c r="I36" s="16">
        <f t="shared" ref="I36:I53" si="4">RANK(L36,L$4:L$53)</f>
        <v>6</v>
      </c>
      <c r="J36" s="16" t="s">
        <v>41</v>
      </c>
      <c r="K36" s="41">
        <f>'Etape 1'!L36+'Etape 2'!L36+'Etape 3'!L36+'Etape 4'!L36+'Etape 5'!L36+'Etape 6'!L36</f>
        <v>2.6979166666666669E-2</v>
      </c>
      <c r="L36" s="41">
        <f t="shared" ref="L36:L53" si="5">SMALL(K$4:K$53,1)-K36</f>
        <v>-1.5046296296296682E-4</v>
      </c>
      <c r="M36" s="16">
        <f>'Etape 1'!N36+'Etape 2'!N36+'Etape 3'!N36+'Etape 4'!N36+'Etape 5'!N36+'Etape 6'!N36</f>
        <v>0</v>
      </c>
      <c r="N36" s="16">
        <f>'Etape 1'!O36+'Etape 2'!O36+'Etape 3'!O36+'Etape 4'!O36+'Etape 5'!O36+'Etape 6'!O36</f>
        <v>0</v>
      </c>
      <c r="X36" s="34"/>
      <c r="Y36" s="34"/>
    </row>
    <row r="37" spans="1:25">
      <c r="A37" s="1"/>
      <c r="B37" s="1"/>
      <c r="C37" s="12" t="s">
        <v>42</v>
      </c>
      <c r="D37" s="12" t="s">
        <v>2</v>
      </c>
      <c r="E37" s="17">
        <f t="shared" si="2"/>
        <v>34</v>
      </c>
      <c r="F37" s="1"/>
      <c r="G37" s="17"/>
      <c r="H37" s="1"/>
      <c r="I37" s="16">
        <f t="shared" si="4"/>
        <v>6</v>
      </c>
      <c r="J37" s="16" t="s">
        <v>42</v>
      </c>
      <c r="K37" s="41">
        <f>'Etape 1'!L37+'Etape 2'!L37+'Etape 3'!L37+'Etape 4'!L37+'Etape 5'!L37+'Etape 6'!L37</f>
        <v>2.6979166666666669E-2</v>
      </c>
      <c r="L37" s="41">
        <f t="shared" si="5"/>
        <v>-1.5046296296296682E-4</v>
      </c>
      <c r="M37" s="16">
        <f>'Etape 1'!N37+'Etape 2'!N37+'Etape 3'!N37+'Etape 4'!N37+'Etape 5'!N37+'Etape 6'!N37</f>
        <v>0</v>
      </c>
      <c r="N37" s="16">
        <f>'Etape 1'!O37+'Etape 2'!O37+'Etape 3'!O37+'Etape 4'!O37+'Etape 5'!O37+'Etape 6'!O37</f>
        <v>0</v>
      </c>
      <c r="X37" s="34"/>
      <c r="Y37" s="34"/>
    </row>
    <row r="38" spans="1:25">
      <c r="A38" s="1"/>
      <c r="B38" s="1"/>
      <c r="C38" s="24" t="s">
        <v>43</v>
      </c>
      <c r="D38" s="11" t="s">
        <v>2</v>
      </c>
      <c r="E38" s="17">
        <f t="shared" si="2"/>
        <v>35</v>
      </c>
      <c r="F38" s="1"/>
      <c r="G38" s="17"/>
      <c r="H38" s="1"/>
      <c r="I38" s="16">
        <f t="shared" si="4"/>
        <v>6</v>
      </c>
      <c r="J38" s="39" t="s">
        <v>43</v>
      </c>
      <c r="K38" s="41">
        <f>'Etape 1'!L38+'Etape 2'!L38+'Etape 3'!L38+'Etape 4'!L38+'Etape 5'!L38+'Etape 6'!L38</f>
        <v>2.6979166666666669E-2</v>
      </c>
      <c r="L38" s="41">
        <f t="shared" si="5"/>
        <v>-1.5046296296296682E-4</v>
      </c>
      <c r="M38" s="16">
        <f>'Etape 1'!N38+'Etape 2'!N38+'Etape 3'!N38+'Etape 4'!N38+'Etape 5'!N38+'Etape 6'!N38</f>
        <v>0</v>
      </c>
      <c r="N38" s="16">
        <f>'Etape 1'!O38+'Etape 2'!O38+'Etape 3'!O38+'Etape 4'!O38+'Etape 5'!O38+'Etape 6'!O38</f>
        <v>0</v>
      </c>
      <c r="X38" s="34"/>
      <c r="Y38" s="34"/>
    </row>
    <row r="39" spans="1:25">
      <c r="A39" s="1"/>
      <c r="B39" s="1"/>
      <c r="C39" s="13" t="s">
        <v>44</v>
      </c>
      <c r="D39" s="13" t="s">
        <v>3</v>
      </c>
      <c r="E39" s="17">
        <f t="shared" si="2"/>
        <v>36</v>
      </c>
      <c r="F39" s="1"/>
      <c r="G39" s="17"/>
      <c r="H39" s="1"/>
      <c r="I39" s="16">
        <f t="shared" si="4"/>
        <v>6</v>
      </c>
      <c r="J39" s="39" t="s">
        <v>44</v>
      </c>
      <c r="K39" s="41">
        <f>'Etape 1'!L39+'Etape 2'!L39+'Etape 3'!L39+'Etape 4'!L39+'Etape 5'!L39+'Etape 6'!L39</f>
        <v>2.6979166666666669E-2</v>
      </c>
      <c r="L39" s="41">
        <f t="shared" si="5"/>
        <v>-1.5046296296296682E-4</v>
      </c>
      <c r="M39" s="16">
        <f>'Etape 1'!N39+'Etape 2'!N39+'Etape 3'!N39+'Etape 4'!N39+'Etape 5'!N39+'Etape 6'!N39</f>
        <v>0</v>
      </c>
      <c r="N39" s="16">
        <f>'Etape 1'!O39+'Etape 2'!O39+'Etape 3'!O39+'Etape 4'!O39+'Etape 5'!O39+'Etape 6'!O39</f>
        <v>4</v>
      </c>
      <c r="X39" s="34"/>
      <c r="Y39" s="34"/>
    </row>
    <row r="40" spans="1:25">
      <c r="A40" s="1"/>
      <c r="B40" s="1"/>
      <c r="C40" s="14" t="s">
        <v>45</v>
      </c>
      <c r="D40" s="14" t="s">
        <v>3</v>
      </c>
      <c r="E40" s="17">
        <f t="shared" si="2"/>
        <v>37</v>
      </c>
      <c r="F40" s="1"/>
      <c r="G40" s="17"/>
      <c r="H40" s="1"/>
      <c r="I40" s="16">
        <f t="shared" si="4"/>
        <v>6</v>
      </c>
      <c r="J40" s="16" t="s">
        <v>45</v>
      </c>
      <c r="K40" s="41">
        <f>'Etape 1'!L40+'Etape 2'!L40+'Etape 3'!L40+'Etape 4'!L40+'Etape 5'!L40+'Etape 6'!L40</f>
        <v>2.6979166666666669E-2</v>
      </c>
      <c r="L40" s="41">
        <f t="shared" si="5"/>
        <v>-1.5046296296296682E-4</v>
      </c>
      <c r="M40" s="16">
        <f>'Etape 1'!N40+'Etape 2'!N40+'Etape 3'!N40+'Etape 4'!N40+'Etape 5'!N40+'Etape 6'!N40</f>
        <v>0</v>
      </c>
      <c r="N40" s="16">
        <f>'Etape 1'!O40+'Etape 2'!O40+'Etape 3'!O40+'Etape 4'!O40+'Etape 5'!O40+'Etape 6'!O40</f>
        <v>0</v>
      </c>
      <c r="X40" s="34"/>
      <c r="Y40" s="34"/>
    </row>
    <row r="41" spans="1:25">
      <c r="A41" s="1"/>
      <c r="B41" s="1"/>
      <c r="C41" s="25" t="s">
        <v>46</v>
      </c>
      <c r="D41" s="14" t="s">
        <v>3</v>
      </c>
      <c r="E41" s="17">
        <f t="shared" si="2"/>
        <v>38</v>
      </c>
      <c r="F41" s="1"/>
      <c r="G41" s="17"/>
      <c r="H41" s="1"/>
      <c r="I41" s="16">
        <f t="shared" si="4"/>
        <v>6</v>
      </c>
      <c r="J41" s="16" t="s">
        <v>46</v>
      </c>
      <c r="K41" s="41">
        <f>'Etape 1'!L41+'Etape 2'!L41+'Etape 3'!L41+'Etape 4'!L41+'Etape 5'!L41+'Etape 6'!L41</f>
        <v>2.6979166666666669E-2</v>
      </c>
      <c r="L41" s="41">
        <f t="shared" si="5"/>
        <v>-1.5046296296296682E-4</v>
      </c>
      <c r="M41" s="16">
        <f>'Etape 1'!N41+'Etape 2'!N41+'Etape 3'!N41+'Etape 4'!N41+'Etape 5'!N41+'Etape 6'!N41</f>
        <v>0</v>
      </c>
      <c r="N41" s="16">
        <f>'Etape 1'!O41+'Etape 2'!O41+'Etape 3'!O41+'Etape 4'!O41+'Etape 5'!O41+'Etape 6'!O41</f>
        <v>0</v>
      </c>
      <c r="X41" s="34"/>
      <c r="Y41" s="34"/>
    </row>
    <row r="42" spans="1:25">
      <c r="A42" s="1"/>
      <c r="B42" s="1"/>
      <c r="C42" s="25" t="s">
        <v>47</v>
      </c>
      <c r="D42" s="14" t="s">
        <v>3</v>
      </c>
      <c r="E42" s="17">
        <f t="shared" si="2"/>
        <v>39</v>
      </c>
      <c r="F42" s="1"/>
      <c r="G42" s="17"/>
      <c r="H42" s="1"/>
      <c r="I42" s="16">
        <f t="shared" si="4"/>
        <v>6</v>
      </c>
      <c r="J42" s="16" t="s">
        <v>48</v>
      </c>
      <c r="K42" s="41">
        <f>'Etape 1'!L43+'Etape 2'!L43+'Etape 3'!L43+'Etape 4'!L43+'Etape 5'!L43+'Etape 6'!L43</f>
        <v>2.6979166666666669E-2</v>
      </c>
      <c r="L42" s="41">
        <f t="shared" si="5"/>
        <v>-1.5046296296296682E-4</v>
      </c>
      <c r="M42" s="16">
        <f>'Etape 1'!N42+'Etape 2'!N42+'Etape 3'!N42+'Etape 4'!N42+'Etape 5'!N42+'Etape 6'!N42</f>
        <v>12</v>
      </c>
      <c r="N42" s="16">
        <f>'Etape 1'!O42+'Etape 2'!O42+'Etape 3'!O42+'Etape 4'!O42+'Etape 5'!O42+'Etape 6'!O42</f>
        <v>0</v>
      </c>
      <c r="X42" s="34"/>
      <c r="Y42" s="34"/>
    </row>
    <row r="43" spans="1:25">
      <c r="A43" s="1"/>
      <c r="B43" s="1"/>
      <c r="C43" s="14" t="s">
        <v>48</v>
      </c>
      <c r="D43" s="14" t="s">
        <v>3</v>
      </c>
      <c r="E43" s="17">
        <f t="shared" si="2"/>
        <v>40</v>
      </c>
      <c r="F43" s="1"/>
      <c r="G43" s="17"/>
      <c r="H43" s="1"/>
      <c r="I43" s="16">
        <f t="shared" si="4"/>
        <v>6</v>
      </c>
      <c r="J43" s="16" t="s">
        <v>49</v>
      </c>
      <c r="K43" s="41">
        <f>'Etape 1'!L44+'Etape 2'!L44+'Etape 3'!L44+'Etape 4'!L44+'Etape 5'!L44+'Etape 6'!L44</f>
        <v>2.6979166666666669E-2</v>
      </c>
      <c r="L43" s="41">
        <f t="shared" si="5"/>
        <v>-1.5046296296296682E-4</v>
      </c>
      <c r="M43" s="16">
        <f>'Etape 1'!N43+'Etape 2'!N43+'Etape 3'!N43+'Etape 4'!N43+'Etape 5'!N43+'Etape 6'!N43</f>
        <v>0</v>
      </c>
      <c r="N43" s="16">
        <f>'Etape 1'!O43+'Etape 2'!O43+'Etape 3'!O43+'Etape 4'!O43+'Etape 5'!O43+'Etape 6'!O43</f>
        <v>0</v>
      </c>
      <c r="X43" s="34"/>
      <c r="Y43" s="34"/>
    </row>
    <row r="44" spans="1:25">
      <c r="A44" s="1"/>
      <c r="B44" s="1"/>
      <c r="C44" s="15" t="s">
        <v>49</v>
      </c>
      <c r="D44" s="15" t="s">
        <v>50</v>
      </c>
      <c r="E44" s="17">
        <f t="shared" si="2"/>
        <v>41</v>
      </c>
      <c r="F44" s="1"/>
      <c r="G44" s="17"/>
      <c r="H44" s="1"/>
      <c r="I44" s="16">
        <f t="shared" si="4"/>
        <v>6</v>
      </c>
      <c r="J44" s="16" t="s">
        <v>51</v>
      </c>
      <c r="K44" s="41">
        <f>'Etape 1'!L45+'Etape 2'!L45+'Etape 3'!L45+'Etape 4'!L45+'Etape 5'!L45+'Etape 6'!L45</f>
        <v>2.6979166666666669E-2</v>
      </c>
      <c r="L44" s="41">
        <f t="shared" si="5"/>
        <v>-1.5046296296296682E-4</v>
      </c>
      <c r="M44" s="16">
        <f>'Etape 1'!N44+'Etape 2'!N44+'Etape 3'!N44+'Etape 4'!N44+'Etape 5'!N44+'Etape 6'!N44</f>
        <v>0</v>
      </c>
      <c r="N44" s="16">
        <f>'Etape 1'!O44+'Etape 2'!O44+'Etape 3'!O44+'Etape 4'!O44+'Etape 5'!O44+'Etape 6'!O44</f>
        <v>0</v>
      </c>
      <c r="X44" s="34"/>
      <c r="Y44" s="34"/>
    </row>
    <row r="45" spans="1:25">
      <c r="A45" s="1"/>
      <c r="B45" s="1"/>
      <c r="C45" s="15" t="s">
        <v>51</v>
      </c>
      <c r="D45" s="15" t="s">
        <v>50</v>
      </c>
      <c r="E45" s="17">
        <f t="shared" si="2"/>
        <v>42</v>
      </c>
      <c r="F45" s="1"/>
      <c r="G45" s="17"/>
      <c r="H45" s="1"/>
      <c r="I45" s="16">
        <f t="shared" si="4"/>
        <v>6</v>
      </c>
      <c r="J45" s="16" t="s">
        <v>56</v>
      </c>
      <c r="K45" s="41">
        <f>'Etape 1'!L50+'Etape 2'!L50+'Etape 3'!L50+'Etape 4'!L50+'Etape 5'!L50+'Etape 6'!L50</f>
        <v>2.6979166666666669E-2</v>
      </c>
      <c r="L45" s="41">
        <f t="shared" si="5"/>
        <v>-1.5046296296296682E-4</v>
      </c>
      <c r="M45" s="16">
        <f>'Etape 1'!N45+'Etape 2'!N45+'Etape 3'!N45+'Etape 4'!N45+'Etape 5'!N45+'Etape 6'!N45</f>
        <v>0</v>
      </c>
      <c r="N45" s="16">
        <f>'Etape 1'!O45+'Etape 2'!O45+'Etape 3'!O45+'Etape 4'!O45+'Etape 5'!O45+'Etape 6'!O45</f>
        <v>0</v>
      </c>
      <c r="X45" s="34"/>
      <c r="Y45" s="34"/>
    </row>
    <row r="46" spans="1:25">
      <c r="A46" s="1"/>
      <c r="B46" s="1"/>
      <c r="C46" s="15" t="s">
        <v>52</v>
      </c>
      <c r="D46" s="15" t="s">
        <v>50</v>
      </c>
      <c r="E46" s="17">
        <f t="shared" si="2"/>
        <v>43</v>
      </c>
      <c r="F46" s="1"/>
      <c r="G46" s="17"/>
      <c r="H46" s="1"/>
      <c r="I46" s="16">
        <f t="shared" si="4"/>
        <v>6</v>
      </c>
      <c r="J46" s="16" t="s">
        <v>58</v>
      </c>
      <c r="K46" s="41">
        <f>'Etape 1'!L52+'Etape 2'!L52+'Etape 3'!L52+'Etape 4'!L52+'Etape 5'!L52+'Etape 6'!L52</f>
        <v>2.6979166666666669E-2</v>
      </c>
      <c r="L46" s="41">
        <f t="shared" si="5"/>
        <v>-1.5046296296296682E-4</v>
      </c>
      <c r="M46" s="16">
        <f>'Etape 1'!N46+'Etape 2'!N46+'Etape 3'!N46+'Etape 4'!N46+'Etape 5'!N46+'Etape 6'!N46</f>
        <v>0</v>
      </c>
      <c r="N46" s="16">
        <f>'Etape 1'!O46+'Etape 2'!O46+'Etape 3'!O46+'Etape 4'!O46+'Etape 5'!O46+'Etape 6'!O46</f>
        <v>0</v>
      </c>
      <c r="X46" s="34"/>
      <c r="Y46" s="34"/>
    </row>
    <row r="47" spans="1:25">
      <c r="A47" s="1"/>
      <c r="B47" s="1"/>
      <c r="C47" s="15" t="s">
        <v>53</v>
      </c>
      <c r="D47" s="15" t="s">
        <v>50</v>
      </c>
      <c r="E47" s="17">
        <f t="shared" si="2"/>
        <v>44</v>
      </c>
      <c r="F47" s="1"/>
      <c r="G47" s="17"/>
      <c r="H47" s="1"/>
      <c r="I47" s="16">
        <f t="shared" si="4"/>
        <v>6</v>
      </c>
      <c r="J47" s="16" t="s">
        <v>90</v>
      </c>
      <c r="K47" s="41">
        <f>'Etape 1'!L53+'Etape 2'!L53+'Etape 3'!L53+'Etape 4'!L53+'Etape 5'!L53+'Etape 6'!L53</f>
        <v>2.6979166666666669E-2</v>
      </c>
      <c r="L47" s="41">
        <f t="shared" si="5"/>
        <v>-1.5046296296296682E-4</v>
      </c>
      <c r="M47" s="16">
        <f>'Etape 1'!N47+'Etape 2'!N47+'Etape 3'!N47+'Etape 4'!N47+'Etape 5'!N47+'Etape 6'!N47</f>
        <v>0</v>
      </c>
      <c r="N47" s="16">
        <f>'Etape 1'!O47+'Etape 2'!O47+'Etape 3'!O47+'Etape 4'!O47+'Etape 5'!O47+'Etape 6'!O47</f>
        <v>0</v>
      </c>
      <c r="X47" s="34"/>
      <c r="Y47" s="34"/>
    </row>
    <row r="48" spans="1:25">
      <c r="A48" s="1"/>
      <c r="B48" s="1"/>
      <c r="C48" s="26" t="s">
        <v>71</v>
      </c>
      <c r="D48" s="15" t="s">
        <v>50</v>
      </c>
      <c r="E48" s="17">
        <f t="shared" si="2"/>
        <v>45</v>
      </c>
      <c r="F48" s="1"/>
      <c r="G48" s="17"/>
      <c r="H48" s="1"/>
      <c r="I48" s="16">
        <f t="shared" si="4"/>
        <v>45</v>
      </c>
      <c r="J48" s="39" t="s">
        <v>26</v>
      </c>
      <c r="K48" s="41">
        <f>'Etape 1'!L22+'Etape 2'!L22+'Etape 3'!L22+'Etape 4'!L22+'Etape 5'!L22+'Etape 6'!L22</f>
        <v>2.7025462962962959E-2</v>
      </c>
      <c r="L48" s="41">
        <f t="shared" si="5"/>
        <v>-1.9675925925925764E-4</v>
      </c>
      <c r="M48" s="16">
        <f>'Etape 1'!N48+'Etape 2'!N48+'Etape 3'!N48+'Etape 4'!N48+'Etape 5'!N48+'Etape 6'!N48</f>
        <v>0</v>
      </c>
      <c r="N48" s="16">
        <f>'Etape 1'!O48+'Etape 2'!O48+'Etape 3'!O48+'Etape 4'!O48+'Etape 5'!O48+'Etape 6'!O48</f>
        <v>0</v>
      </c>
      <c r="X48" s="34"/>
      <c r="Y48" s="34"/>
    </row>
    <row r="49" spans="1:25">
      <c r="A49" s="1"/>
      <c r="B49" s="1"/>
      <c r="C49" s="16" t="s">
        <v>54</v>
      </c>
      <c r="D49" s="16" t="s">
        <v>55</v>
      </c>
      <c r="E49" s="17">
        <f t="shared" si="2"/>
        <v>46</v>
      </c>
      <c r="F49" s="1"/>
      <c r="G49" s="17"/>
      <c r="H49" s="1"/>
      <c r="I49" s="16">
        <f t="shared" si="4"/>
        <v>45</v>
      </c>
      <c r="J49" s="16" t="s">
        <v>52</v>
      </c>
      <c r="K49" s="41">
        <f>'Etape 1'!L46+'Etape 2'!L46+'Etape 3'!L46+'Etape 4'!L46+'Etape 5'!L46+'Etape 6'!L46</f>
        <v>2.7025462962962959E-2</v>
      </c>
      <c r="L49" s="41">
        <f t="shared" si="5"/>
        <v>-1.9675925925925764E-4</v>
      </c>
      <c r="M49" s="16">
        <f>'Etape 1'!N49+'Etape 2'!N49+'Etape 3'!N49+'Etape 4'!N49+'Etape 5'!N49+'Etape 6'!N49</f>
        <v>0</v>
      </c>
      <c r="N49" s="16">
        <f>'Etape 1'!O49+'Etape 2'!O49+'Etape 3'!O49+'Etape 4'!O49+'Etape 5'!O49+'Etape 6'!O49</f>
        <v>0</v>
      </c>
      <c r="X49" s="34"/>
      <c r="Y49" s="34"/>
    </row>
    <row r="50" spans="1:25">
      <c r="A50" s="1"/>
      <c r="B50" s="1"/>
      <c r="C50" s="16" t="s">
        <v>56</v>
      </c>
      <c r="D50" s="16" t="s">
        <v>55</v>
      </c>
      <c r="E50" s="17">
        <f t="shared" si="2"/>
        <v>47</v>
      </c>
      <c r="F50" s="1"/>
      <c r="G50" s="17"/>
      <c r="H50" s="1"/>
      <c r="I50" s="16">
        <f t="shared" si="4"/>
        <v>45</v>
      </c>
      <c r="J50" s="16" t="s">
        <v>53</v>
      </c>
      <c r="K50" s="41">
        <f>'Etape 1'!L47+'Etape 2'!L47+'Etape 3'!L47+'Etape 4'!L47+'Etape 5'!L47+'Etape 6'!L47</f>
        <v>2.7025462962962959E-2</v>
      </c>
      <c r="L50" s="41">
        <f t="shared" si="5"/>
        <v>-1.9675925925925764E-4</v>
      </c>
      <c r="M50" s="16">
        <f>'Etape 1'!N50+'Etape 2'!N50+'Etape 3'!N50+'Etape 4'!N50+'Etape 5'!N50+'Etape 6'!N50</f>
        <v>0</v>
      </c>
      <c r="N50" s="16">
        <f>'Etape 1'!O50+'Etape 2'!O50+'Etape 3'!O50+'Etape 4'!O50+'Etape 5'!O50+'Etape 6'!O50</f>
        <v>0</v>
      </c>
      <c r="X50" s="34"/>
      <c r="Y50" s="34"/>
    </row>
    <row r="51" spans="1:25">
      <c r="A51" s="1"/>
      <c r="B51" s="1"/>
      <c r="C51" s="16" t="s">
        <v>57</v>
      </c>
      <c r="D51" s="16" t="s">
        <v>55</v>
      </c>
      <c r="E51" s="17">
        <f t="shared" si="2"/>
        <v>48</v>
      </c>
      <c r="F51" s="1"/>
      <c r="G51" s="17"/>
      <c r="H51" s="1"/>
      <c r="I51" s="16">
        <f t="shared" si="4"/>
        <v>45</v>
      </c>
      <c r="J51" s="16" t="s">
        <v>71</v>
      </c>
      <c r="K51" s="41">
        <f>'Etape 1'!L48+'Etape 2'!L48+'Etape 3'!L48+'Etape 4'!L48+'Etape 5'!L48+'Etape 6'!L48</f>
        <v>2.7025462962962959E-2</v>
      </c>
      <c r="L51" s="41">
        <f t="shared" si="5"/>
        <v>-1.9675925925925764E-4</v>
      </c>
      <c r="M51" s="16">
        <f>'Etape 1'!N51+'Etape 2'!N51+'Etape 3'!N51+'Etape 4'!N51+'Etape 5'!N51+'Etape 6'!N51</f>
        <v>0</v>
      </c>
      <c r="N51" s="16">
        <f>'Etape 1'!O51+'Etape 2'!O51+'Etape 3'!O51+'Etape 4'!O51+'Etape 5'!O51+'Etape 6'!O51</f>
        <v>0</v>
      </c>
      <c r="X51" s="34"/>
      <c r="Y51" s="34"/>
    </row>
    <row r="52" spans="1:25">
      <c r="A52" s="1"/>
      <c r="B52" s="1"/>
      <c r="C52" s="27" t="s">
        <v>58</v>
      </c>
      <c r="D52" s="16" t="s">
        <v>55</v>
      </c>
      <c r="E52" s="17">
        <f t="shared" si="2"/>
        <v>49</v>
      </c>
      <c r="F52" s="1"/>
      <c r="G52" s="17"/>
      <c r="H52" s="1"/>
      <c r="I52" s="16">
        <f t="shared" si="4"/>
        <v>49</v>
      </c>
      <c r="J52" s="16" t="s">
        <v>54</v>
      </c>
      <c r="K52" s="41">
        <f>'Etape 1'!L49+'Etape 2'!L49+'Etape 3'!L49+'Etape 4'!L49+'Etape 5'!L49+'Etape 6'!L49</f>
        <v>2.7037037037037037E-2</v>
      </c>
      <c r="L52" s="41">
        <f t="shared" si="5"/>
        <v>-2.0833333333333467E-4</v>
      </c>
      <c r="M52" s="16">
        <f>'Etape 1'!N52+'Etape 2'!N52+'Etape 3'!N52+'Etape 4'!N52+'Etape 5'!N52+'Etape 6'!N52</f>
        <v>0</v>
      </c>
      <c r="N52" s="16">
        <f>'Etape 1'!O52+'Etape 2'!O52+'Etape 3'!O52+'Etape 4'!O52+'Etape 5'!O52+'Etape 6'!O52</f>
        <v>6</v>
      </c>
      <c r="X52" s="34"/>
      <c r="Y52" s="34"/>
    </row>
    <row r="53" spans="1:25">
      <c r="A53" s="1"/>
      <c r="B53" s="1"/>
      <c r="C53" s="38" t="s">
        <v>90</v>
      </c>
      <c r="D53" s="16" t="s">
        <v>55</v>
      </c>
      <c r="E53" s="17">
        <f t="shared" si="2"/>
        <v>50</v>
      </c>
      <c r="F53" s="1"/>
      <c r="G53" s="17"/>
      <c r="H53" s="1"/>
      <c r="I53" s="16">
        <f t="shared" si="4"/>
        <v>49</v>
      </c>
      <c r="J53" s="16" t="s">
        <v>57</v>
      </c>
      <c r="K53" s="41">
        <f>'Etape 1'!L51+'Etape 2'!L51+'Etape 3'!L51+'Etape 4'!L51+'Etape 5'!L51+'Etape 6'!L51</f>
        <v>2.7037037037037037E-2</v>
      </c>
      <c r="L53" s="41">
        <f t="shared" si="5"/>
        <v>-2.0833333333333467E-4</v>
      </c>
      <c r="M53" s="16">
        <f>'Etape 1'!N53+'Etape 2'!N53+'Etape 3'!N53+'Etape 4'!N53+'Etape 5'!N53+'Etape 6'!N53</f>
        <v>6</v>
      </c>
      <c r="N53" s="16">
        <f>'Etape 1'!O53+'Etape 2'!O53+'Etape 3'!O53+'Etape 4'!O53+'Etape 5'!O53+'Etape 6'!O53</f>
        <v>0</v>
      </c>
      <c r="X53" s="34"/>
      <c r="Y53" s="34"/>
    </row>
  </sheetData>
  <sortState ref="I4:M53">
    <sortCondition descending="1" ref="L53"/>
  </sortState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1:AR60"/>
  <sheetViews>
    <sheetView topLeftCell="A2" zoomScale="60" zoomScaleNormal="60" workbookViewId="0">
      <selection activeCell="Q32" sqref="Q32"/>
    </sheetView>
  </sheetViews>
  <sheetFormatPr baseColWidth="10" defaultRowHeight="15"/>
  <cols>
    <col min="1" max="2" width="11.42578125" style="1"/>
    <col min="3" max="3" width="26.85546875" style="1" customWidth="1"/>
    <col min="4" max="4" width="22.85546875" style="1" customWidth="1"/>
    <col min="5" max="6" width="11.42578125" style="1"/>
    <col min="7" max="7" width="15.85546875" style="1" customWidth="1"/>
    <col min="8" max="10" width="11.42578125" style="1"/>
    <col min="11" max="11" width="24.85546875" style="1" customWidth="1"/>
    <col min="12" max="18" width="15" style="1" customWidth="1"/>
    <col min="19" max="20" width="11.42578125" style="1"/>
    <col min="21" max="21" width="23.5703125" style="1" customWidth="1"/>
    <col min="22" max="22" width="14.28515625" style="1" customWidth="1"/>
    <col min="23" max="24" width="11.42578125" style="1"/>
    <col min="25" max="25" width="11.5703125" style="1" customWidth="1"/>
    <col min="26" max="26" width="25.42578125" style="17" customWidth="1"/>
    <col min="27" max="27" width="14.28515625" style="1" customWidth="1"/>
    <col min="28" max="29" width="11.42578125" style="1"/>
    <col min="30" max="30" width="11.42578125" style="1" customWidth="1"/>
    <col min="31" max="31" width="11.42578125" style="1"/>
    <col min="32" max="32" width="25.42578125" style="17" customWidth="1"/>
    <col min="33" max="33" width="12.7109375" style="1" customWidth="1"/>
    <col min="34" max="36" width="11.42578125" style="1"/>
    <col min="37" max="37" width="25.42578125" style="17" customWidth="1"/>
    <col min="38" max="38" width="12.42578125" style="1" customWidth="1"/>
    <col min="39" max="41" width="11.42578125" style="1"/>
    <col min="42" max="42" width="25.7109375" style="1" customWidth="1"/>
    <col min="43" max="43" width="18.85546875" style="1" customWidth="1"/>
    <col min="44" max="44" width="11.42578125" style="1" customWidth="1"/>
    <col min="45" max="16384" width="11.42578125" style="1"/>
  </cols>
  <sheetData>
    <row r="1" spans="3:44">
      <c r="Z1" s="17" t="s">
        <v>62</v>
      </c>
      <c r="AF1" s="17" t="s">
        <v>63</v>
      </c>
      <c r="AK1" s="17" t="s">
        <v>66</v>
      </c>
      <c r="AP1" s="1" t="s">
        <v>68</v>
      </c>
    </row>
    <row r="3" spans="3:44">
      <c r="C3" s="1" t="s">
        <v>4</v>
      </c>
      <c r="D3" s="1" t="s">
        <v>5</v>
      </c>
      <c r="E3" s="1" t="s">
        <v>88</v>
      </c>
      <c r="K3" s="1" t="s">
        <v>59</v>
      </c>
      <c r="L3" s="1" t="s">
        <v>60</v>
      </c>
      <c r="M3" s="1" t="s">
        <v>79</v>
      </c>
      <c r="N3" s="1" t="s">
        <v>65</v>
      </c>
      <c r="O3" s="1" t="s">
        <v>66</v>
      </c>
      <c r="P3" s="43"/>
      <c r="Q3" s="3"/>
      <c r="U3" s="1" t="s">
        <v>74</v>
      </c>
      <c r="V3" s="1" t="s">
        <v>65</v>
      </c>
      <c r="Z3" s="17" t="s">
        <v>61</v>
      </c>
      <c r="AA3" s="1" t="s">
        <v>60</v>
      </c>
      <c r="AB3" s="1" t="s">
        <v>79</v>
      </c>
      <c r="AF3" s="17" t="s">
        <v>64</v>
      </c>
      <c r="AG3" s="1" t="s">
        <v>65</v>
      </c>
      <c r="AK3" s="17" t="s">
        <v>67</v>
      </c>
      <c r="AL3" s="1" t="s">
        <v>65</v>
      </c>
      <c r="AP3" s="1" t="s">
        <v>69</v>
      </c>
      <c r="AQ3" s="1" t="s">
        <v>60</v>
      </c>
      <c r="AR3" s="1" t="s">
        <v>79</v>
      </c>
    </row>
    <row r="4" spans="3:44">
      <c r="C4" s="18" t="s">
        <v>6</v>
      </c>
      <c r="D4" s="4" t="s">
        <v>7</v>
      </c>
      <c r="E4" s="17">
        <v>1</v>
      </c>
      <c r="G4" s="1" t="s">
        <v>72</v>
      </c>
      <c r="J4" s="16">
        <f t="shared" ref="J4:J35" si="0">RANK(M4,M$4:M$53)</f>
        <v>6</v>
      </c>
      <c r="K4" s="16" t="s">
        <v>6</v>
      </c>
      <c r="L4" s="29">
        <v>2.6979166666666669E-2</v>
      </c>
      <c r="M4" s="29">
        <f t="shared" ref="M4:M35" si="1">SMALL(L$4:L$53,1)-L4</f>
        <v>-1.5046296296296682E-4</v>
      </c>
      <c r="N4" s="33">
        <v>0</v>
      </c>
      <c r="O4" s="42">
        <v>0</v>
      </c>
      <c r="P4" s="43"/>
      <c r="R4" s="3" t="s">
        <v>72</v>
      </c>
      <c r="T4" s="16">
        <v>1</v>
      </c>
      <c r="U4" s="2" t="s">
        <v>17</v>
      </c>
      <c r="V4" s="2">
        <v>16</v>
      </c>
      <c r="Y4" s="16">
        <f>RANK(AB4,AB$4:AB$53)</f>
        <v>1</v>
      </c>
      <c r="Z4" s="16" t="s">
        <v>38</v>
      </c>
      <c r="AA4" s="29">
        <v>2.6828703703703702E-2</v>
      </c>
      <c r="AB4" s="29">
        <f>SMALL(AA$4:AA$53,1)-AA4</f>
        <v>0</v>
      </c>
      <c r="AC4" s="30"/>
      <c r="AD4" s="3"/>
      <c r="AE4" s="16">
        <f t="shared" ref="AE4:AE35" si="2">RANK(AG4,AG$4:AG$53)</f>
        <v>1</v>
      </c>
      <c r="AF4" s="39" t="s">
        <v>39</v>
      </c>
      <c r="AG4" s="2">
        <v>21</v>
      </c>
      <c r="AJ4" s="16">
        <f t="shared" ref="AJ4:AJ35" si="3">RANK(AL4,AL$4:AL$53)</f>
        <v>1</v>
      </c>
      <c r="AK4" s="16" t="s">
        <v>17</v>
      </c>
      <c r="AL4" s="2">
        <v>16</v>
      </c>
      <c r="AO4" s="16">
        <f t="shared" ref="AO4:AO15" si="4">RANK(AR4,AR$4:AR$15)</f>
        <v>1</v>
      </c>
      <c r="AP4" s="2" t="s">
        <v>47</v>
      </c>
      <c r="AQ4" s="29">
        <v>2.6967592592592595E-2</v>
      </c>
      <c r="AR4" s="29">
        <f t="shared" ref="AR4:AR15" si="5">SMALL(AQ$4:AQ$15,1)-AQ4</f>
        <v>0</v>
      </c>
    </row>
    <row r="5" spans="3:44">
      <c r="C5" s="18" t="s">
        <v>8</v>
      </c>
      <c r="D5" s="4" t="s">
        <v>7</v>
      </c>
      <c r="E5" s="17">
        <f t="shared" ref="E5:E36" si="6">E4+1</f>
        <v>2</v>
      </c>
      <c r="G5" s="1" t="s">
        <v>73</v>
      </c>
      <c r="J5" s="16">
        <f t="shared" si="0"/>
        <v>6</v>
      </c>
      <c r="K5" s="16" t="s">
        <v>8</v>
      </c>
      <c r="L5" s="29">
        <v>2.6979166666666669E-2</v>
      </c>
      <c r="M5" s="29">
        <f t="shared" si="1"/>
        <v>-1.5046296296296682E-4</v>
      </c>
      <c r="N5" s="33">
        <v>0</v>
      </c>
      <c r="O5" s="42">
        <v>0</v>
      </c>
      <c r="P5" s="43"/>
      <c r="R5" s="3" t="s">
        <v>81</v>
      </c>
      <c r="T5" s="16">
        <f>T4+1</f>
        <v>2</v>
      </c>
      <c r="U5" s="2" t="s">
        <v>94</v>
      </c>
      <c r="V5" s="2">
        <v>12</v>
      </c>
      <c r="Y5" s="16">
        <f t="shared" ref="Y5:Y53" si="7">RANK(AB5,AB$4:AB$53)</f>
        <v>2</v>
      </c>
      <c r="Z5" s="39" t="s">
        <v>39</v>
      </c>
      <c r="AA5" s="29">
        <v>2.6875E-2</v>
      </c>
      <c r="AB5" s="29">
        <f t="shared" ref="AB5:AB53" si="8">SMALL(AA$4:AA$53,1)-AA5</f>
        <v>-4.6296296296297751E-5</v>
      </c>
      <c r="AC5" s="30"/>
      <c r="AE5" s="16">
        <f t="shared" si="2"/>
        <v>2</v>
      </c>
      <c r="AF5" s="16" t="s">
        <v>38</v>
      </c>
      <c r="AG5" s="2">
        <v>20</v>
      </c>
      <c r="AJ5" s="16">
        <f t="shared" si="3"/>
        <v>2</v>
      </c>
      <c r="AK5" s="16" t="s">
        <v>23</v>
      </c>
      <c r="AL5" s="2">
        <v>12</v>
      </c>
      <c r="AO5" s="16">
        <f t="shared" si="4"/>
        <v>2</v>
      </c>
      <c r="AP5" s="2" t="s">
        <v>6</v>
      </c>
      <c r="AQ5" s="29">
        <v>2.6979166666666669E-2</v>
      </c>
      <c r="AR5" s="29">
        <f t="shared" si="5"/>
        <v>-1.157407407407357E-5</v>
      </c>
    </row>
    <row r="6" spans="3:44">
      <c r="C6" s="4" t="s">
        <v>9</v>
      </c>
      <c r="D6" s="4" t="s">
        <v>7</v>
      </c>
      <c r="E6" s="17">
        <f t="shared" si="6"/>
        <v>3</v>
      </c>
      <c r="G6" s="17"/>
      <c r="J6" s="16">
        <f t="shared" si="0"/>
        <v>4</v>
      </c>
      <c r="K6" s="16" t="s">
        <v>9</v>
      </c>
      <c r="L6" s="29">
        <v>2.6956018518518522E-2</v>
      </c>
      <c r="M6" s="29">
        <f t="shared" si="1"/>
        <v>-1.2731481481481968E-4</v>
      </c>
      <c r="N6" s="33">
        <v>14</v>
      </c>
      <c r="O6" s="42">
        <v>0</v>
      </c>
      <c r="P6" s="43"/>
      <c r="Q6" s="3"/>
      <c r="R6" s="3"/>
      <c r="T6" s="16">
        <f>T5+1</f>
        <v>3</v>
      </c>
      <c r="U6" s="2" t="s">
        <v>13</v>
      </c>
      <c r="V6" s="2">
        <v>8</v>
      </c>
      <c r="Y6" s="16">
        <f t="shared" si="7"/>
        <v>3</v>
      </c>
      <c r="Z6" s="16" t="s">
        <v>15</v>
      </c>
      <c r="AA6" s="29">
        <v>2.6898148148148147E-2</v>
      </c>
      <c r="AB6" s="29">
        <f t="shared" si="8"/>
        <v>-6.9444444444444892E-5</v>
      </c>
      <c r="AC6" s="30"/>
      <c r="AE6" s="16">
        <f t="shared" si="2"/>
        <v>3</v>
      </c>
      <c r="AF6" s="16" t="s">
        <v>15</v>
      </c>
      <c r="AG6" s="2">
        <v>16</v>
      </c>
      <c r="AJ6" s="16">
        <f t="shared" si="3"/>
        <v>3</v>
      </c>
      <c r="AK6" s="16" t="s">
        <v>13</v>
      </c>
      <c r="AL6" s="2">
        <v>8</v>
      </c>
      <c r="AO6" s="16">
        <f t="shared" si="4"/>
        <v>2</v>
      </c>
      <c r="AP6" s="2" t="s">
        <v>13</v>
      </c>
      <c r="AQ6" s="29">
        <v>2.6979166666666669E-2</v>
      </c>
      <c r="AR6" s="29">
        <f t="shared" si="5"/>
        <v>-1.157407407407357E-5</v>
      </c>
    </row>
    <row r="7" spans="3:44">
      <c r="C7" s="4" t="s">
        <v>10</v>
      </c>
      <c r="D7" s="4" t="s">
        <v>7</v>
      </c>
      <c r="E7" s="17">
        <f t="shared" si="6"/>
        <v>4</v>
      </c>
      <c r="G7" s="17"/>
      <c r="J7" s="16">
        <f t="shared" si="0"/>
        <v>6</v>
      </c>
      <c r="K7" s="16" t="s">
        <v>10</v>
      </c>
      <c r="L7" s="29">
        <v>2.6979166666666669E-2</v>
      </c>
      <c r="M7" s="29">
        <f t="shared" si="1"/>
        <v>-1.5046296296296682E-4</v>
      </c>
      <c r="N7" s="33">
        <v>8</v>
      </c>
      <c r="O7" s="42">
        <v>0</v>
      </c>
      <c r="P7" s="43"/>
      <c r="Q7" s="3"/>
      <c r="R7" s="3"/>
      <c r="T7" s="16">
        <f>T6+1</f>
        <v>4</v>
      </c>
      <c r="U7" s="2" t="s">
        <v>58</v>
      </c>
      <c r="V7" s="2">
        <v>6</v>
      </c>
      <c r="Y7" s="16">
        <f t="shared" si="7"/>
        <v>4</v>
      </c>
      <c r="Z7" s="16" t="s">
        <v>9</v>
      </c>
      <c r="AA7" s="29">
        <v>2.6956018518518522E-2</v>
      </c>
      <c r="AB7" s="29">
        <f t="shared" si="8"/>
        <v>-1.2731481481481968E-4</v>
      </c>
      <c r="AC7" s="30"/>
      <c r="AE7" s="16">
        <f t="shared" si="2"/>
        <v>4</v>
      </c>
      <c r="AF7" s="16" t="s">
        <v>9</v>
      </c>
      <c r="AG7" s="2">
        <v>14</v>
      </c>
      <c r="AJ7" s="16">
        <f t="shared" si="3"/>
        <v>4</v>
      </c>
      <c r="AK7" s="16" t="s">
        <v>58</v>
      </c>
      <c r="AL7" s="2">
        <v>6</v>
      </c>
      <c r="AO7" s="16">
        <f t="shared" si="4"/>
        <v>2</v>
      </c>
      <c r="AP7" s="2" t="s">
        <v>17</v>
      </c>
      <c r="AQ7" s="29">
        <v>2.6979166666666669E-2</v>
      </c>
      <c r="AR7" s="29">
        <f t="shared" si="5"/>
        <v>-1.157407407407357E-5</v>
      </c>
    </row>
    <row r="8" spans="3:44">
      <c r="C8" s="4" t="s">
        <v>11</v>
      </c>
      <c r="D8" s="4" t="s">
        <v>7</v>
      </c>
      <c r="E8" s="17">
        <f t="shared" si="6"/>
        <v>5</v>
      </c>
      <c r="G8" s="17"/>
      <c r="J8" s="16">
        <f t="shared" si="0"/>
        <v>6</v>
      </c>
      <c r="K8" s="16" t="s">
        <v>11</v>
      </c>
      <c r="L8" s="29">
        <v>2.6979166666666669E-2</v>
      </c>
      <c r="M8" s="29">
        <f t="shared" si="1"/>
        <v>-1.5046296296296682E-4</v>
      </c>
      <c r="N8" s="33">
        <v>0</v>
      </c>
      <c r="O8" s="42">
        <v>0</v>
      </c>
      <c r="P8" s="43"/>
      <c r="Q8" s="3"/>
      <c r="R8" s="3"/>
      <c r="T8" s="16">
        <f>T7+1</f>
        <v>5</v>
      </c>
      <c r="U8" s="2" t="s">
        <v>44</v>
      </c>
      <c r="V8" s="2">
        <v>4</v>
      </c>
      <c r="Y8" s="16">
        <f t="shared" si="7"/>
        <v>5</v>
      </c>
      <c r="Z8" s="16" t="s">
        <v>47</v>
      </c>
      <c r="AA8" s="29">
        <v>2.6967592592592595E-2</v>
      </c>
      <c r="AB8" s="29">
        <f t="shared" si="8"/>
        <v>-1.3888888888889325E-4</v>
      </c>
      <c r="AC8" s="30"/>
      <c r="AE8" s="16">
        <f t="shared" si="2"/>
        <v>5</v>
      </c>
      <c r="AF8" s="16" t="s">
        <v>47</v>
      </c>
      <c r="AG8" s="2">
        <v>12</v>
      </c>
      <c r="AJ8" s="16">
        <f t="shared" si="3"/>
        <v>5</v>
      </c>
      <c r="AK8" s="39" t="s">
        <v>44</v>
      </c>
      <c r="AL8" s="2">
        <v>4</v>
      </c>
      <c r="AO8" s="16">
        <f t="shared" si="4"/>
        <v>2</v>
      </c>
      <c r="AP8" s="2" t="s">
        <v>70</v>
      </c>
      <c r="AQ8" s="29">
        <v>2.6979166666666669E-2</v>
      </c>
      <c r="AR8" s="29">
        <f t="shared" si="5"/>
        <v>-1.157407407407357E-5</v>
      </c>
    </row>
    <row r="9" spans="3:44">
      <c r="C9" s="5" t="s">
        <v>12</v>
      </c>
      <c r="D9" s="5" t="s">
        <v>0</v>
      </c>
      <c r="E9" s="17">
        <f t="shared" si="6"/>
        <v>6</v>
      </c>
      <c r="G9" s="17"/>
      <c r="J9" s="16">
        <f t="shared" si="0"/>
        <v>6</v>
      </c>
      <c r="K9" s="16" t="s">
        <v>12</v>
      </c>
      <c r="L9" s="29">
        <v>2.6979166666666669E-2</v>
      </c>
      <c r="M9" s="29">
        <f t="shared" si="1"/>
        <v>-1.5046296296296682E-4</v>
      </c>
      <c r="N9" s="33">
        <v>0</v>
      </c>
      <c r="O9" s="42">
        <v>0</v>
      </c>
      <c r="P9" s="43"/>
      <c r="Q9" s="3"/>
      <c r="R9" s="3"/>
      <c r="T9" s="28"/>
      <c r="U9" s="3"/>
      <c r="V9" s="3"/>
      <c r="Y9" s="16">
        <f t="shared" si="7"/>
        <v>6</v>
      </c>
      <c r="Z9" s="16" t="s">
        <v>6</v>
      </c>
      <c r="AA9" s="29">
        <v>2.6979166666666669E-2</v>
      </c>
      <c r="AB9" s="29">
        <f t="shared" si="8"/>
        <v>-1.5046296296296682E-4</v>
      </c>
      <c r="AC9" s="30"/>
      <c r="AE9" s="16">
        <f t="shared" si="2"/>
        <v>6</v>
      </c>
      <c r="AF9" s="16" t="s">
        <v>70</v>
      </c>
      <c r="AG9" s="2">
        <v>9</v>
      </c>
      <c r="AJ9" s="16">
        <f t="shared" si="3"/>
        <v>6</v>
      </c>
      <c r="AK9" s="16" t="s">
        <v>38</v>
      </c>
      <c r="AL9" s="2">
        <v>0</v>
      </c>
      <c r="AO9" s="16">
        <f t="shared" si="4"/>
        <v>2</v>
      </c>
      <c r="AP9" s="2" t="s">
        <v>32</v>
      </c>
      <c r="AQ9" s="29">
        <v>2.6979166666666669E-2</v>
      </c>
      <c r="AR9" s="29">
        <f t="shared" si="5"/>
        <v>-1.157407407407357E-5</v>
      </c>
    </row>
    <row r="10" spans="3:44">
      <c r="C10" s="19" t="s">
        <v>13</v>
      </c>
      <c r="D10" s="5" t="s">
        <v>0</v>
      </c>
      <c r="E10" s="17">
        <f t="shared" si="6"/>
        <v>7</v>
      </c>
      <c r="G10" s="17"/>
      <c r="J10" s="16">
        <f t="shared" si="0"/>
        <v>6</v>
      </c>
      <c r="K10" s="16" t="s">
        <v>13</v>
      </c>
      <c r="L10" s="29">
        <v>2.6979166666666669E-2</v>
      </c>
      <c r="M10" s="29">
        <f t="shared" si="1"/>
        <v>-1.5046296296296682E-4</v>
      </c>
      <c r="N10" s="33">
        <v>0</v>
      </c>
      <c r="O10" s="42">
        <v>8</v>
      </c>
      <c r="P10" s="43"/>
      <c r="Q10" s="3"/>
      <c r="R10" s="3"/>
      <c r="U10" s="1" t="s">
        <v>75</v>
      </c>
      <c r="V10" s="1" t="s">
        <v>65</v>
      </c>
      <c r="Y10" s="16">
        <f t="shared" si="7"/>
        <v>6</v>
      </c>
      <c r="Z10" s="16" t="s">
        <v>8</v>
      </c>
      <c r="AA10" s="29">
        <v>2.6979166666666669E-2</v>
      </c>
      <c r="AB10" s="29">
        <f t="shared" si="8"/>
        <v>-1.5046296296296682E-4</v>
      </c>
      <c r="AC10" s="30"/>
      <c r="AE10" s="16">
        <f t="shared" si="2"/>
        <v>7</v>
      </c>
      <c r="AF10" s="16" t="s">
        <v>22</v>
      </c>
      <c r="AG10" s="2">
        <v>7</v>
      </c>
      <c r="AJ10" s="16">
        <f t="shared" si="3"/>
        <v>6</v>
      </c>
      <c r="AK10" s="39" t="s">
        <v>39</v>
      </c>
      <c r="AL10" s="2">
        <v>0</v>
      </c>
      <c r="AO10" s="16">
        <f t="shared" si="4"/>
        <v>2</v>
      </c>
      <c r="AP10" s="2" t="s">
        <v>36</v>
      </c>
      <c r="AQ10" s="29">
        <v>2.6979166666666669E-2</v>
      </c>
      <c r="AR10" s="29">
        <f t="shared" si="5"/>
        <v>-1.157407407407357E-5</v>
      </c>
    </row>
    <row r="11" spans="3:44">
      <c r="C11" s="5" t="s">
        <v>14</v>
      </c>
      <c r="D11" s="5" t="s">
        <v>0</v>
      </c>
      <c r="E11" s="17">
        <f t="shared" si="6"/>
        <v>8</v>
      </c>
      <c r="G11" s="17"/>
      <c r="J11" s="16">
        <f t="shared" si="0"/>
        <v>6</v>
      </c>
      <c r="K11" s="16" t="s">
        <v>14</v>
      </c>
      <c r="L11" s="29">
        <v>2.6979166666666669E-2</v>
      </c>
      <c r="M11" s="29">
        <f t="shared" si="1"/>
        <v>-1.5046296296296682E-4</v>
      </c>
      <c r="N11" s="33">
        <v>0</v>
      </c>
      <c r="O11" s="42">
        <v>0</v>
      </c>
      <c r="P11" s="43"/>
      <c r="Q11" s="3"/>
      <c r="R11" s="3"/>
      <c r="T11" s="16">
        <v>1</v>
      </c>
      <c r="U11" s="2" t="s">
        <v>38</v>
      </c>
      <c r="V11" s="2">
        <v>5</v>
      </c>
      <c r="Y11" s="16">
        <f t="shared" si="7"/>
        <v>6</v>
      </c>
      <c r="Z11" s="16" t="s">
        <v>10</v>
      </c>
      <c r="AA11" s="29">
        <v>2.6979166666666669E-2</v>
      </c>
      <c r="AB11" s="29">
        <f t="shared" si="8"/>
        <v>-1.5046296296296682E-4</v>
      </c>
      <c r="AC11" s="30"/>
      <c r="AE11" s="16">
        <f t="shared" si="2"/>
        <v>8</v>
      </c>
      <c r="AF11" s="16" t="s">
        <v>90</v>
      </c>
      <c r="AG11" s="2">
        <v>6</v>
      </c>
      <c r="AJ11" s="16">
        <f t="shared" si="3"/>
        <v>6</v>
      </c>
      <c r="AK11" s="16" t="s">
        <v>15</v>
      </c>
      <c r="AL11" s="2">
        <v>0</v>
      </c>
      <c r="AO11" s="16">
        <f t="shared" si="4"/>
        <v>2</v>
      </c>
      <c r="AP11" s="2" t="s">
        <v>43</v>
      </c>
      <c r="AQ11" s="29">
        <v>2.6979166666666669E-2</v>
      </c>
      <c r="AR11" s="29">
        <f t="shared" si="5"/>
        <v>-1.157407407407357E-5</v>
      </c>
    </row>
    <row r="12" spans="3:44">
      <c r="C12" s="5" t="s">
        <v>15</v>
      </c>
      <c r="D12" s="5" t="s">
        <v>0</v>
      </c>
      <c r="E12" s="17">
        <f t="shared" si="6"/>
        <v>9</v>
      </c>
      <c r="G12" s="17"/>
      <c r="J12" s="16">
        <f t="shared" si="0"/>
        <v>3</v>
      </c>
      <c r="K12" s="16" t="s">
        <v>15</v>
      </c>
      <c r="L12" s="29">
        <v>2.6898148148148147E-2</v>
      </c>
      <c r="M12" s="29">
        <f t="shared" si="1"/>
        <v>-6.9444444444444892E-5</v>
      </c>
      <c r="N12" s="33">
        <v>16</v>
      </c>
      <c r="O12" s="42">
        <v>0</v>
      </c>
      <c r="P12" s="43"/>
      <c r="Q12" s="3"/>
      <c r="R12" s="3"/>
      <c r="T12" s="16">
        <f>T11+1</f>
        <v>2</v>
      </c>
      <c r="U12" s="2" t="s">
        <v>39</v>
      </c>
      <c r="V12" s="2">
        <v>3</v>
      </c>
      <c r="Y12" s="16">
        <f t="shared" si="7"/>
        <v>6</v>
      </c>
      <c r="Z12" s="16" t="s">
        <v>11</v>
      </c>
      <c r="AA12" s="29">
        <v>2.6979166666666669E-2</v>
      </c>
      <c r="AB12" s="29">
        <f t="shared" si="8"/>
        <v>-1.5046296296296682E-4</v>
      </c>
      <c r="AC12" s="30"/>
      <c r="AE12" s="16">
        <f t="shared" si="2"/>
        <v>9</v>
      </c>
      <c r="AF12" s="16" t="s">
        <v>6</v>
      </c>
      <c r="AG12" s="2">
        <v>0</v>
      </c>
      <c r="AJ12" s="16">
        <f t="shared" si="3"/>
        <v>6</v>
      </c>
      <c r="AK12" s="16" t="s">
        <v>9</v>
      </c>
      <c r="AL12" s="2">
        <v>0</v>
      </c>
      <c r="AO12" s="16">
        <f t="shared" si="4"/>
        <v>2</v>
      </c>
      <c r="AP12" s="2" t="s">
        <v>46</v>
      </c>
      <c r="AQ12" s="29">
        <v>2.6979166666666669E-2</v>
      </c>
      <c r="AR12" s="29">
        <f t="shared" si="5"/>
        <v>-1.157407407407357E-5</v>
      </c>
    </row>
    <row r="13" spans="3:44">
      <c r="C13" s="5" t="s">
        <v>16</v>
      </c>
      <c r="D13" s="5" t="s">
        <v>0</v>
      </c>
      <c r="E13" s="17">
        <f t="shared" si="6"/>
        <v>10</v>
      </c>
      <c r="G13" s="17"/>
      <c r="J13" s="16">
        <f t="shared" si="0"/>
        <v>6</v>
      </c>
      <c r="K13" s="16" t="s">
        <v>16</v>
      </c>
      <c r="L13" s="29">
        <v>2.6979166666666669E-2</v>
      </c>
      <c r="M13" s="29">
        <f t="shared" si="1"/>
        <v>-1.5046296296296682E-4</v>
      </c>
      <c r="N13" s="33">
        <v>0</v>
      </c>
      <c r="O13" s="42">
        <v>0</v>
      </c>
      <c r="P13" s="43"/>
      <c r="Q13" s="3"/>
      <c r="R13" s="3"/>
      <c r="T13" s="16">
        <f>T12+1</f>
        <v>3</v>
      </c>
      <c r="U13" s="2" t="s">
        <v>47</v>
      </c>
      <c r="V13" s="2">
        <v>2</v>
      </c>
      <c r="Y13" s="16">
        <f t="shared" si="7"/>
        <v>6</v>
      </c>
      <c r="Z13" s="16" t="s">
        <v>12</v>
      </c>
      <c r="AA13" s="29">
        <v>2.6979166666666669E-2</v>
      </c>
      <c r="AB13" s="29">
        <f t="shared" si="8"/>
        <v>-1.5046296296296682E-4</v>
      </c>
      <c r="AC13" s="30"/>
      <c r="AE13" s="16">
        <f t="shared" si="2"/>
        <v>9</v>
      </c>
      <c r="AF13" s="16" t="s">
        <v>8</v>
      </c>
      <c r="AG13" s="2">
        <v>0</v>
      </c>
      <c r="AJ13" s="16">
        <f t="shared" si="3"/>
        <v>6</v>
      </c>
      <c r="AK13" s="16" t="s">
        <v>47</v>
      </c>
      <c r="AL13" s="2">
        <v>0</v>
      </c>
      <c r="AO13" s="16">
        <f t="shared" si="4"/>
        <v>2</v>
      </c>
      <c r="AP13" s="2" t="s">
        <v>58</v>
      </c>
      <c r="AQ13" s="29">
        <v>2.6979166666666669E-2</v>
      </c>
      <c r="AR13" s="29">
        <f t="shared" si="5"/>
        <v>-1.157407407407357E-5</v>
      </c>
    </row>
    <row r="14" spans="3:44">
      <c r="C14" s="20" t="s">
        <v>17</v>
      </c>
      <c r="D14" s="6" t="s">
        <v>18</v>
      </c>
      <c r="E14" s="17">
        <f t="shared" si="6"/>
        <v>11</v>
      </c>
      <c r="G14" s="17"/>
      <c r="J14" s="16">
        <f t="shared" si="0"/>
        <v>6</v>
      </c>
      <c r="K14" s="16" t="s">
        <v>17</v>
      </c>
      <c r="L14" s="29">
        <v>2.6979166666666669E-2</v>
      </c>
      <c r="M14" s="29">
        <f t="shared" si="1"/>
        <v>-1.5046296296296682E-4</v>
      </c>
      <c r="N14" s="33">
        <v>0</v>
      </c>
      <c r="O14" s="42">
        <v>16</v>
      </c>
      <c r="P14" s="43"/>
      <c r="Q14" s="3"/>
      <c r="R14" s="3"/>
      <c r="T14" s="28"/>
      <c r="U14" s="3"/>
      <c r="V14" s="3"/>
      <c r="Y14" s="16">
        <f t="shared" si="7"/>
        <v>6</v>
      </c>
      <c r="Z14" s="16" t="s">
        <v>13</v>
      </c>
      <c r="AA14" s="29">
        <v>2.6979166666666669E-2</v>
      </c>
      <c r="AB14" s="29">
        <f t="shared" si="8"/>
        <v>-1.5046296296296682E-4</v>
      </c>
      <c r="AC14" s="30"/>
      <c r="AE14" s="16">
        <f t="shared" si="2"/>
        <v>9</v>
      </c>
      <c r="AF14" s="16" t="s">
        <v>10</v>
      </c>
      <c r="AG14" s="2">
        <v>0</v>
      </c>
      <c r="AJ14" s="16">
        <f t="shared" si="3"/>
        <v>6</v>
      </c>
      <c r="AK14" s="16" t="s">
        <v>6</v>
      </c>
      <c r="AL14" s="2">
        <v>0</v>
      </c>
      <c r="AO14" s="16">
        <f t="shared" si="4"/>
        <v>2</v>
      </c>
      <c r="AP14" s="2" t="s">
        <v>8</v>
      </c>
      <c r="AQ14" s="29">
        <v>2.6979166666666669E-2</v>
      </c>
      <c r="AR14" s="29">
        <f t="shared" si="5"/>
        <v>-1.157407407407357E-5</v>
      </c>
    </row>
    <row r="15" spans="3:44">
      <c r="C15" s="6" t="s">
        <v>19</v>
      </c>
      <c r="D15" s="6" t="s">
        <v>18</v>
      </c>
      <c r="E15" s="17">
        <f t="shared" si="6"/>
        <v>12</v>
      </c>
      <c r="G15" s="17"/>
      <c r="J15" s="16">
        <f t="shared" si="0"/>
        <v>6</v>
      </c>
      <c r="K15" s="16" t="s">
        <v>19</v>
      </c>
      <c r="L15" s="29">
        <v>2.6979166666666669E-2</v>
      </c>
      <c r="M15" s="29">
        <f t="shared" si="1"/>
        <v>-1.5046296296296682E-4</v>
      </c>
      <c r="N15" s="33">
        <v>0</v>
      </c>
      <c r="O15" s="42">
        <v>0</v>
      </c>
      <c r="P15" s="43"/>
      <c r="Q15" s="3"/>
      <c r="R15" s="3"/>
      <c r="U15" s="1" t="s">
        <v>76</v>
      </c>
      <c r="V15" s="1" t="s">
        <v>65</v>
      </c>
      <c r="Y15" s="16">
        <f t="shared" si="7"/>
        <v>6</v>
      </c>
      <c r="Z15" s="16" t="s">
        <v>14</v>
      </c>
      <c r="AA15" s="29">
        <v>2.6979166666666669E-2</v>
      </c>
      <c r="AB15" s="29">
        <f t="shared" si="8"/>
        <v>-1.5046296296296682E-4</v>
      </c>
      <c r="AC15" s="30"/>
      <c r="AE15" s="16">
        <f t="shared" si="2"/>
        <v>9</v>
      </c>
      <c r="AF15" s="16" t="s">
        <v>11</v>
      </c>
      <c r="AG15" s="2">
        <v>0</v>
      </c>
      <c r="AJ15" s="16">
        <f t="shared" si="3"/>
        <v>6</v>
      </c>
      <c r="AK15" s="16" t="s">
        <v>8</v>
      </c>
      <c r="AL15" s="2">
        <v>0</v>
      </c>
      <c r="AO15" s="16">
        <f t="shared" si="4"/>
        <v>12</v>
      </c>
      <c r="AP15" s="2" t="s">
        <v>71</v>
      </c>
      <c r="AQ15" s="29">
        <v>2.7025462962962959E-2</v>
      </c>
      <c r="AR15" s="29">
        <f t="shared" si="5"/>
        <v>-5.7870370370364382E-5</v>
      </c>
    </row>
    <row r="16" spans="3:44">
      <c r="C16" s="6" t="s">
        <v>20</v>
      </c>
      <c r="D16" s="6" t="s">
        <v>18</v>
      </c>
      <c r="E16" s="17">
        <f t="shared" si="6"/>
        <v>13</v>
      </c>
      <c r="G16" s="17"/>
      <c r="J16" s="16">
        <f t="shared" si="0"/>
        <v>6</v>
      </c>
      <c r="K16" s="16" t="s">
        <v>20</v>
      </c>
      <c r="L16" s="29">
        <v>2.6979166666666669E-2</v>
      </c>
      <c r="M16" s="29">
        <f t="shared" si="1"/>
        <v>-1.5046296296296682E-4</v>
      </c>
      <c r="N16" s="33">
        <v>0</v>
      </c>
      <c r="O16" s="42">
        <v>0</v>
      </c>
      <c r="P16" s="43"/>
      <c r="Q16" s="3"/>
      <c r="R16" s="3"/>
      <c r="T16" s="16">
        <v>1</v>
      </c>
      <c r="U16" s="2" t="s">
        <v>93</v>
      </c>
      <c r="V16" s="2">
        <v>5</v>
      </c>
      <c r="Y16" s="16">
        <f t="shared" si="7"/>
        <v>6</v>
      </c>
      <c r="Z16" s="16" t="s">
        <v>16</v>
      </c>
      <c r="AA16" s="29">
        <v>2.6979166666666669E-2</v>
      </c>
      <c r="AB16" s="29">
        <f t="shared" si="8"/>
        <v>-1.5046296296296682E-4</v>
      </c>
      <c r="AC16" s="30"/>
      <c r="AE16" s="16">
        <f t="shared" si="2"/>
        <v>9</v>
      </c>
      <c r="AF16" s="16" t="s">
        <v>12</v>
      </c>
      <c r="AG16" s="2">
        <v>0</v>
      </c>
      <c r="AJ16" s="16">
        <f t="shared" si="3"/>
        <v>6</v>
      </c>
      <c r="AK16" s="16" t="s">
        <v>10</v>
      </c>
      <c r="AL16" s="2">
        <v>0</v>
      </c>
      <c r="AO16" s="28"/>
      <c r="AP16" s="3"/>
      <c r="AQ16" s="30"/>
    </row>
    <row r="17" spans="3:43">
      <c r="C17" s="6" t="s">
        <v>21</v>
      </c>
      <c r="D17" s="6" t="s">
        <v>18</v>
      </c>
      <c r="E17" s="17">
        <f t="shared" si="6"/>
        <v>14</v>
      </c>
      <c r="G17" s="17"/>
      <c r="J17" s="16">
        <f t="shared" si="0"/>
        <v>6</v>
      </c>
      <c r="K17" s="16" t="s">
        <v>21</v>
      </c>
      <c r="L17" s="29">
        <v>2.6979166666666669E-2</v>
      </c>
      <c r="M17" s="29">
        <f t="shared" si="1"/>
        <v>-1.5046296296296682E-4</v>
      </c>
      <c r="N17" s="33">
        <v>0</v>
      </c>
      <c r="O17" s="42">
        <v>0</v>
      </c>
      <c r="P17" s="43"/>
      <c r="Q17" s="3"/>
      <c r="R17" s="3"/>
      <c r="T17" s="16">
        <f>T16+1</f>
        <v>2</v>
      </c>
      <c r="U17" s="2" t="s">
        <v>9</v>
      </c>
      <c r="V17" s="2">
        <v>3</v>
      </c>
      <c r="Y17" s="16">
        <f t="shared" si="7"/>
        <v>6</v>
      </c>
      <c r="Z17" s="16" t="s">
        <v>17</v>
      </c>
      <c r="AA17" s="29">
        <v>2.6979166666666669E-2</v>
      </c>
      <c r="AB17" s="29">
        <f t="shared" si="8"/>
        <v>-1.5046296296296682E-4</v>
      </c>
      <c r="AC17" s="30"/>
      <c r="AE17" s="16">
        <f t="shared" si="2"/>
        <v>9</v>
      </c>
      <c r="AF17" s="16" t="s">
        <v>13</v>
      </c>
      <c r="AG17" s="2">
        <v>0</v>
      </c>
      <c r="AJ17" s="16">
        <f t="shared" si="3"/>
        <v>6</v>
      </c>
      <c r="AK17" s="16" t="s">
        <v>11</v>
      </c>
      <c r="AL17" s="2">
        <v>0</v>
      </c>
      <c r="AO17" s="28"/>
      <c r="AP17" s="3"/>
      <c r="AQ17" s="30"/>
    </row>
    <row r="18" spans="3:43">
      <c r="C18" s="6" t="s">
        <v>22</v>
      </c>
      <c r="D18" s="6" t="s">
        <v>18</v>
      </c>
      <c r="E18" s="17">
        <f t="shared" si="6"/>
        <v>15</v>
      </c>
      <c r="G18" s="17"/>
      <c r="J18" s="16">
        <f t="shared" si="0"/>
        <v>6</v>
      </c>
      <c r="K18" s="16" t="s">
        <v>22</v>
      </c>
      <c r="L18" s="29">
        <v>2.6979166666666669E-2</v>
      </c>
      <c r="M18" s="29">
        <f t="shared" si="1"/>
        <v>-1.5046296296296682E-4</v>
      </c>
      <c r="N18" s="33">
        <v>7</v>
      </c>
      <c r="O18" s="42">
        <v>0</v>
      </c>
      <c r="P18" s="43"/>
      <c r="Q18" s="3"/>
      <c r="R18" s="3"/>
      <c r="T18" s="16">
        <f>T17+1</f>
        <v>3</v>
      </c>
      <c r="U18" s="2" t="s">
        <v>15</v>
      </c>
      <c r="V18" s="2">
        <v>2</v>
      </c>
      <c r="Y18" s="16">
        <f t="shared" si="7"/>
        <v>6</v>
      </c>
      <c r="Z18" s="16" t="s">
        <v>19</v>
      </c>
      <c r="AA18" s="29">
        <v>2.6979166666666669E-2</v>
      </c>
      <c r="AB18" s="29">
        <f t="shared" si="8"/>
        <v>-1.5046296296296682E-4</v>
      </c>
      <c r="AC18" s="30"/>
      <c r="AE18" s="16">
        <f t="shared" si="2"/>
        <v>9</v>
      </c>
      <c r="AF18" s="16" t="s">
        <v>14</v>
      </c>
      <c r="AG18" s="2">
        <v>0</v>
      </c>
      <c r="AJ18" s="16">
        <f t="shared" si="3"/>
        <v>6</v>
      </c>
      <c r="AK18" s="16" t="s">
        <v>12</v>
      </c>
      <c r="AL18" s="2">
        <v>0</v>
      </c>
      <c r="AO18" s="28"/>
      <c r="AP18" s="3"/>
      <c r="AQ18" s="30"/>
    </row>
    <row r="19" spans="3:43">
      <c r="C19" s="7" t="s">
        <v>23</v>
      </c>
      <c r="D19" s="7" t="s">
        <v>1</v>
      </c>
      <c r="E19" s="17">
        <f t="shared" si="6"/>
        <v>16</v>
      </c>
      <c r="G19" s="17"/>
      <c r="J19" s="16">
        <f t="shared" si="0"/>
        <v>6</v>
      </c>
      <c r="K19" s="16" t="s">
        <v>23</v>
      </c>
      <c r="L19" s="29">
        <v>2.6979166666666669E-2</v>
      </c>
      <c r="M19" s="29">
        <f t="shared" si="1"/>
        <v>-1.5046296296296682E-4</v>
      </c>
      <c r="N19" s="33">
        <v>0</v>
      </c>
      <c r="O19" s="42">
        <v>12</v>
      </c>
      <c r="P19" s="43"/>
      <c r="Q19" s="3"/>
      <c r="R19" s="3"/>
      <c r="T19" s="28"/>
      <c r="U19" s="3"/>
      <c r="V19" s="3"/>
      <c r="Y19" s="16">
        <f t="shared" si="7"/>
        <v>6</v>
      </c>
      <c r="Z19" s="16" t="s">
        <v>20</v>
      </c>
      <c r="AA19" s="29">
        <v>2.6979166666666669E-2</v>
      </c>
      <c r="AB19" s="29">
        <f t="shared" si="8"/>
        <v>-1.5046296296296682E-4</v>
      </c>
      <c r="AC19" s="30"/>
      <c r="AE19" s="16">
        <f t="shared" si="2"/>
        <v>9</v>
      </c>
      <c r="AF19" s="16" t="s">
        <v>16</v>
      </c>
      <c r="AG19" s="2">
        <v>0</v>
      </c>
      <c r="AJ19" s="16">
        <f t="shared" si="3"/>
        <v>6</v>
      </c>
      <c r="AK19" s="16" t="s">
        <v>14</v>
      </c>
      <c r="AL19" s="2">
        <v>0</v>
      </c>
      <c r="AO19" s="28"/>
      <c r="AP19" s="3"/>
      <c r="AQ19" s="30"/>
    </row>
    <row r="20" spans="3:43">
      <c r="C20" s="8" t="s">
        <v>24</v>
      </c>
      <c r="D20" s="7" t="s">
        <v>1</v>
      </c>
      <c r="E20" s="17">
        <f t="shared" si="6"/>
        <v>17</v>
      </c>
      <c r="G20" s="17"/>
      <c r="J20" s="16">
        <f t="shared" si="0"/>
        <v>6</v>
      </c>
      <c r="K20" s="39" t="s">
        <v>24</v>
      </c>
      <c r="L20" s="29">
        <v>2.6979166666666669E-2</v>
      </c>
      <c r="M20" s="29">
        <f t="shared" si="1"/>
        <v>-1.5046296296296682E-4</v>
      </c>
      <c r="N20" s="33">
        <v>0</v>
      </c>
      <c r="O20" s="42">
        <v>0</v>
      </c>
      <c r="P20" s="43"/>
      <c r="Q20" s="3"/>
      <c r="R20" s="3"/>
      <c r="U20" s="1" t="s">
        <v>77</v>
      </c>
      <c r="V20" s="1" t="s">
        <v>65</v>
      </c>
      <c r="Y20" s="16">
        <f t="shared" si="7"/>
        <v>6</v>
      </c>
      <c r="Z20" s="16" t="s">
        <v>21</v>
      </c>
      <c r="AA20" s="29">
        <v>2.6979166666666669E-2</v>
      </c>
      <c r="AB20" s="29">
        <f t="shared" si="8"/>
        <v>-1.5046296296296682E-4</v>
      </c>
      <c r="AC20" s="30"/>
      <c r="AE20" s="16">
        <f t="shared" si="2"/>
        <v>9</v>
      </c>
      <c r="AF20" s="16" t="s">
        <v>17</v>
      </c>
      <c r="AG20" s="2">
        <v>0</v>
      </c>
      <c r="AJ20" s="16">
        <f t="shared" si="3"/>
        <v>6</v>
      </c>
      <c r="AK20" s="16" t="s">
        <v>16</v>
      </c>
      <c r="AL20" s="2">
        <v>0</v>
      </c>
      <c r="AO20" s="28"/>
      <c r="AP20" s="3"/>
      <c r="AQ20" s="30"/>
    </row>
    <row r="21" spans="3:43">
      <c r="C21" s="7" t="s">
        <v>25</v>
      </c>
      <c r="D21" s="7" t="s">
        <v>1</v>
      </c>
      <c r="E21" s="17">
        <f t="shared" si="6"/>
        <v>18</v>
      </c>
      <c r="G21" s="17"/>
      <c r="J21" s="16">
        <f t="shared" si="0"/>
        <v>6</v>
      </c>
      <c r="K21" s="16" t="s">
        <v>25</v>
      </c>
      <c r="L21" s="29">
        <v>2.6979166666666669E-2</v>
      </c>
      <c r="M21" s="29">
        <f t="shared" si="1"/>
        <v>-1.5046296296296682E-4</v>
      </c>
      <c r="N21" s="33">
        <v>0</v>
      </c>
      <c r="O21" s="42">
        <v>0</v>
      </c>
      <c r="P21" s="43"/>
      <c r="Q21" s="3"/>
      <c r="R21" s="3"/>
      <c r="T21" s="16">
        <v>1</v>
      </c>
      <c r="U21" s="2" t="s">
        <v>38</v>
      </c>
      <c r="V21" s="2">
        <v>15</v>
      </c>
      <c r="Y21" s="16">
        <f t="shared" si="7"/>
        <v>6</v>
      </c>
      <c r="Z21" s="16" t="s">
        <v>22</v>
      </c>
      <c r="AA21" s="29">
        <v>2.6979166666666669E-2</v>
      </c>
      <c r="AB21" s="29">
        <f t="shared" si="8"/>
        <v>-1.5046296296296682E-4</v>
      </c>
      <c r="AC21" s="30"/>
      <c r="AE21" s="16">
        <f t="shared" si="2"/>
        <v>9</v>
      </c>
      <c r="AF21" s="16" t="s">
        <v>19</v>
      </c>
      <c r="AG21" s="2">
        <v>0</v>
      </c>
      <c r="AJ21" s="16">
        <f t="shared" si="3"/>
        <v>6</v>
      </c>
      <c r="AK21" s="16" t="s">
        <v>19</v>
      </c>
      <c r="AL21" s="2">
        <v>0</v>
      </c>
      <c r="AO21" s="28"/>
      <c r="AP21" s="3"/>
      <c r="AQ21" s="30"/>
    </row>
    <row r="22" spans="3:43">
      <c r="C22" s="8" t="s">
        <v>26</v>
      </c>
      <c r="D22" s="7" t="s">
        <v>1</v>
      </c>
      <c r="E22" s="17">
        <f t="shared" si="6"/>
        <v>19</v>
      </c>
      <c r="G22" s="17"/>
      <c r="J22" s="16">
        <f t="shared" si="0"/>
        <v>45</v>
      </c>
      <c r="K22" s="39" t="s">
        <v>26</v>
      </c>
      <c r="L22" s="29">
        <v>2.7025462962962959E-2</v>
      </c>
      <c r="M22" s="29">
        <f t="shared" si="1"/>
        <v>-1.9675925925925764E-4</v>
      </c>
      <c r="N22" s="33">
        <v>0</v>
      </c>
      <c r="O22" s="42">
        <v>0</v>
      </c>
      <c r="P22" s="43"/>
      <c r="Q22" s="3"/>
      <c r="R22" s="3"/>
      <c r="T22" s="16">
        <f t="shared" ref="T22:T30" si="9">T21+1</f>
        <v>2</v>
      </c>
      <c r="U22" s="2" t="s">
        <v>15</v>
      </c>
      <c r="V22" s="2">
        <v>14</v>
      </c>
      <c r="Y22" s="16">
        <f t="shared" si="7"/>
        <v>6</v>
      </c>
      <c r="Z22" s="16" t="s">
        <v>23</v>
      </c>
      <c r="AA22" s="29">
        <v>2.6979166666666669E-2</v>
      </c>
      <c r="AB22" s="29">
        <f t="shared" si="8"/>
        <v>-1.5046296296296682E-4</v>
      </c>
      <c r="AC22" s="30"/>
      <c r="AE22" s="16">
        <f t="shared" si="2"/>
        <v>9</v>
      </c>
      <c r="AF22" s="16" t="s">
        <v>20</v>
      </c>
      <c r="AG22" s="2">
        <v>0</v>
      </c>
      <c r="AJ22" s="16">
        <f t="shared" si="3"/>
        <v>6</v>
      </c>
      <c r="AK22" s="16" t="s">
        <v>20</v>
      </c>
      <c r="AL22" s="2">
        <v>0</v>
      </c>
      <c r="AO22" s="28"/>
      <c r="AP22" s="3"/>
      <c r="AQ22" s="30"/>
    </row>
    <row r="23" spans="3:43">
      <c r="C23" s="21" t="s">
        <v>70</v>
      </c>
      <c r="D23" s="7" t="s">
        <v>1</v>
      </c>
      <c r="E23" s="17">
        <f t="shared" si="6"/>
        <v>20</v>
      </c>
      <c r="G23" s="17"/>
      <c r="J23" s="16">
        <f t="shared" si="0"/>
        <v>6</v>
      </c>
      <c r="K23" s="16" t="s">
        <v>70</v>
      </c>
      <c r="L23" s="29">
        <v>2.6979166666666669E-2</v>
      </c>
      <c r="M23" s="29">
        <f t="shared" si="1"/>
        <v>-1.5046296296296682E-4</v>
      </c>
      <c r="N23" s="33">
        <v>9</v>
      </c>
      <c r="O23" s="42">
        <v>0</v>
      </c>
      <c r="P23" s="43"/>
      <c r="Q23" s="3"/>
      <c r="R23" s="3"/>
      <c r="T23" s="16">
        <f t="shared" si="9"/>
        <v>3</v>
      </c>
      <c r="U23" s="2" t="s">
        <v>39</v>
      </c>
      <c r="V23" s="2">
        <v>13</v>
      </c>
      <c r="Y23" s="16">
        <f t="shared" si="7"/>
        <v>6</v>
      </c>
      <c r="Z23" s="39" t="s">
        <v>24</v>
      </c>
      <c r="AA23" s="29">
        <v>2.6979166666666669E-2</v>
      </c>
      <c r="AB23" s="29">
        <f t="shared" si="8"/>
        <v>-1.5046296296296682E-4</v>
      </c>
      <c r="AC23" s="30"/>
      <c r="AE23" s="16">
        <f t="shared" si="2"/>
        <v>9</v>
      </c>
      <c r="AF23" s="16" t="s">
        <v>21</v>
      </c>
      <c r="AG23" s="2">
        <v>0</v>
      </c>
      <c r="AJ23" s="16">
        <f t="shared" si="3"/>
        <v>6</v>
      </c>
      <c r="AK23" s="16" t="s">
        <v>21</v>
      </c>
      <c r="AL23" s="2">
        <v>0</v>
      </c>
      <c r="AO23" s="28"/>
      <c r="AP23" s="3"/>
      <c r="AQ23" s="30"/>
    </row>
    <row r="24" spans="3:43">
      <c r="C24" s="9" t="s">
        <v>27</v>
      </c>
      <c r="D24" s="9" t="s">
        <v>28</v>
      </c>
      <c r="E24" s="17">
        <f t="shared" si="6"/>
        <v>21</v>
      </c>
      <c r="G24" s="17"/>
      <c r="J24" s="16">
        <f t="shared" si="0"/>
        <v>6</v>
      </c>
      <c r="K24" s="40" t="s">
        <v>27</v>
      </c>
      <c r="L24" s="29">
        <v>2.6979166666666669E-2</v>
      </c>
      <c r="M24" s="29">
        <f t="shared" si="1"/>
        <v>-1.5046296296296682E-4</v>
      </c>
      <c r="N24" s="33">
        <v>0</v>
      </c>
      <c r="O24" s="42">
        <v>0</v>
      </c>
      <c r="P24" s="43"/>
      <c r="Q24" s="3"/>
      <c r="R24" s="3"/>
      <c r="T24" s="16">
        <f t="shared" si="9"/>
        <v>4</v>
      </c>
      <c r="U24" s="2" t="s">
        <v>27</v>
      </c>
      <c r="V24" s="2">
        <v>12</v>
      </c>
      <c r="Y24" s="16">
        <f t="shared" si="7"/>
        <v>6</v>
      </c>
      <c r="Z24" s="16" t="s">
        <v>25</v>
      </c>
      <c r="AA24" s="29">
        <v>2.6979166666666669E-2</v>
      </c>
      <c r="AB24" s="29">
        <f t="shared" si="8"/>
        <v>-1.5046296296296682E-4</v>
      </c>
      <c r="AC24" s="30"/>
      <c r="AE24" s="16">
        <f t="shared" si="2"/>
        <v>9</v>
      </c>
      <c r="AF24" s="16" t="s">
        <v>23</v>
      </c>
      <c r="AG24" s="2">
        <v>0</v>
      </c>
      <c r="AJ24" s="16">
        <f t="shared" si="3"/>
        <v>6</v>
      </c>
      <c r="AK24" s="16" t="s">
        <v>22</v>
      </c>
      <c r="AL24" s="2">
        <v>0</v>
      </c>
      <c r="AO24" s="28"/>
      <c r="AP24" s="3"/>
      <c r="AQ24" s="30"/>
    </row>
    <row r="25" spans="3:43">
      <c r="C25" s="9" t="s">
        <v>29</v>
      </c>
      <c r="D25" s="9" t="s">
        <v>28</v>
      </c>
      <c r="E25" s="17">
        <f t="shared" si="6"/>
        <v>22</v>
      </c>
      <c r="G25" s="17"/>
      <c r="J25" s="16">
        <f t="shared" si="0"/>
        <v>6</v>
      </c>
      <c r="K25" s="40" t="s">
        <v>29</v>
      </c>
      <c r="L25" s="29">
        <v>2.6979166666666669E-2</v>
      </c>
      <c r="M25" s="29">
        <f t="shared" si="1"/>
        <v>-1.5046296296296682E-4</v>
      </c>
      <c r="N25" s="33">
        <v>0</v>
      </c>
      <c r="O25" s="42">
        <v>0</v>
      </c>
      <c r="P25" s="43"/>
      <c r="Q25" s="3"/>
      <c r="R25" s="3"/>
      <c r="T25" s="16">
        <f t="shared" si="9"/>
        <v>5</v>
      </c>
      <c r="U25" s="2" t="s">
        <v>9</v>
      </c>
      <c r="V25" s="2">
        <v>11</v>
      </c>
      <c r="Y25" s="16">
        <f t="shared" si="7"/>
        <v>6</v>
      </c>
      <c r="Z25" s="16" t="s">
        <v>70</v>
      </c>
      <c r="AA25" s="29">
        <v>2.6979166666666669E-2</v>
      </c>
      <c r="AB25" s="29">
        <f t="shared" si="8"/>
        <v>-1.5046296296296682E-4</v>
      </c>
      <c r="AC25" s="30"/>
      <c r="AE25" s="16">
        <f t="shared" si="2"/>
        <v>9</v>
      </c>
      <c r="AF25" s="39" t="s">
        <v>24</v>
      </c>
      <c r="AG25" s="2">
        <v>0</v>
      </c>
      <c r="AJ25" s="16">
        <f t="shared" si="3"/>
        <v>6</v>
      </c>
      <c r="AK25" s="39" t="s">
        <v>24</v>
      </c>
      <c r="AL25" s="2">
        <v>0</v>
      </c>
      <c r="AO25" s="28"/>
      <c r="AP25" s="3"/>
      <c r="AQ25" s="30"/>
    </row>
    <row r="26" spans="3:43">
      <c r="C26" s="9" t="s">
        <v>30</v>
      </c>
      <c r="D26" s="9" t="s">
        <v>28</v>
      </c>
      <c r="E26" s="17">
        <f t="shared" si="6"/>
        <v>23</v>
      </c>
      <c r="G26" s="17"/>
      <c r="J26" s="16">
        <f t="shared" si="0"/>
        <v>6</v>
      </c>
      <c r="K26" s="40" t="s">
        <v>30</v>
      </c>
      <c r="L26" s="29">
        <v>2.6979166666666669E-2</v>
      </c>
      <c r="M26" s="29">
        <f t="shared" si="1"/>
        <v>-1.5046296296296682E-4</v>
      </c>
      <c r="N26" s="33">
        <v>0</v>
      </c>
      <c r="O26" s="42">
        <v>0</v>
      </c>
      <c r="P26" s="43"/>
      <c r="Q26" s="3"/>
      <c r="R26" s="3"/>
      <c r="T26" s="16">
        <f t="shared" si="9"/>
        <v>6</v>
      </c>
      <c r="U26" s="2" t="s">
        <v>47</v>
      </c>
      <c r="V26" s="2">
        <v>10</v>
      </c>
      <c r="Y26" s="16">
        <f t="shared" si="7"/>
        <v>6</v>
      </c>
      <c r="Z26" s="40" t="s">
        <v>27</v>
      </c>
      <c r="AA26" s="29">
        <v>2.6979166666666669E-2</v>
      </c>
      <c r="AB26" s="29">
        <f t="shared" si="8"/>
        <v>-1.5046296296296682E-4</v>
      </c>
      <c r="AC26" s="30"/>
      <c r="AE26" s="16">
        <f t="shared" si="2"/>
        <v>9</v>
      </c>
      <c r="AF26" s="16" t="s">
        <v>25</v>
      </c>
      <c r="AG26" s="2">
        <v>0</v>
      </c>
      <c r="AJ26" s="16">
        <f t="shared" si="3"/>
        <v>6</v>
      </c>
      <c r="AK26" s="16" t="s">
        <v>25</v>
      </c>
      <c r="AL26" s="2">
        <v>0</v>
      </c>
      <c r="AO26" s="28"/>
      <c r="AP26" s="3"/>
      <c r="AQ26" s="30"/>
    </row>
    <row r="27" spans="3:43">
      <c r="C27" s="9" t="s">
        <v>31</v>
      </c>
      <c r="D27" s="9" t="s">
        <v>28</v>
      </c>
      <c r="E27" s="17">
        <f t="shared" si="6"/>
        <v>24</v>
      </c>
      <c r="G27" s="17"/>
      <c r="J27" s="16">
        <f t="shared" si="0"/>
        <v>6</v>
      </c>
      <c r="K27" s="40" t="s">
        <v>31</v>
      </c>
      <c r="L27" s="29">
        <v>2.6979166666666669E-2</v>
      </c>
      <c r="M27" s="29">
        <f t="shared" si="1"/>
        <v>-1.5046296296296682E-4</v>
      </c>
      <c r="N27" s="33">
        <v>0</v>
      </c>
      <c r="O27" s="42">
        <v>0</v>
      </c>
      <c r="P27" s="43"/>
      <c r="Q27" s="3"/>
      <c r="R27" s="3"/>
      <c r="T27" s="16">
        <f t="shared" si="9"/>
        <v>7</v>
      </c>
      <c r="U27" s="2" t="s">
        <v>70</v>
      </c>
      <c r="V27" s="2">
        <v>9</v>
      </c>
      <c r="Y27" s="16">
        <f t="shared" si="7"/>
        <v>6</v>
      </c>
      <c r="Z27" s="40" t="s">
        <v>29</v>
      </c>
      <c r="AA27" s="29">
        <v>2.6979166666666669E-2</v>
      </c>
      <c r="AB27" s="29">
        <f t="shared" si="8"/>
        <v>-1.5046296296296682E-4</v>
      </c>
      <c r="AC27" s="30"/>
      <c r="AE27" s="16">
        <f t="shared" si="2"/>
        <v>9</v>
      </c>
      <c r="AF27" s="40" t="s">
        <v>27</v>
      </c>
      <c r="AG27" s="2">
        <v>0</v>
      </c>
      <c r="AJ27" s="16">
        <f t="shared" si="3"/>
        <v>6</v>
      </c>
      <c r="AK27" s="16" t="s">
        <v>70</v>
      </c>
      <c r="AL27" s="2">
        <v>0</v>
      </c>
      <c r="AO27" s="28"/>
      <c r="AP27" s="3"/>
      <c r="AQ27" s="30"/>
    </row>
    <row r="28" spans="3:43">
      <c r="C28" s="22" t="s">
        <v>32</v>
      </c>
      <c r="D28" s="9" t="s">
        <v>28</v>
      </c>
      <c r="E28" s="17">
        <f t="shared" si="6"/>
        <v>25</v>
      </c>
      <c r="G28" s="17"/>
      <c r="J28" s="16">
        <f t="shared" si="0"/>
        <v>6</v>
      </c>
      <c r="K28" s="40" t="s">
        <v>32</v>
      </c>
      <c r="L28" s="29">
        <v>2.6979166666666669E-2</v>
      </c>
      <c r="M28" s="29">
        <f t="shared" si="1"/>
        <v>-1.5046296296296682E-4</v>
      </c>
      <c r="N28" s="33">
        <v>0</v>
      </c>
      <c r="O28" s="42">
        <v>0</v>
      </c>
      <c r="P28" s="43"/>
      <c r="Q28" s="3"/>
      <c r="R28" s="3"/>
      <c r="T28" s="16">
        <f t="shared" si="9"/>
        <v>8</v>
      </c>
      <c r="U28" s="2" t="s">
        <v>10</v>
      </c>
      <c r="V28" s="2">
        <v>8</v>
      </c>
      <c r="Y28" s="16">
        <f t="shared" si="7"/>
        <v>6</v>
      </c>
      <c r="Z28" s="40" t="s">
        <v>30</v>
      </c>
      <c r="AA28" s="29">
        <v>2.6979166666666669E-2</v>
      </c>
      <c r="AB28" s="29">
        <f t="shared" si="8"/>
        <v>-1.5046296296296682E-4</v>
      </c>
      <c r="AC28" s="30"/>
      <c r="AE28" s="16">
        <f t="shared" si="2"/>
        <v>9</v>
      </c>
      <c r="AF28" s="40" t="s">
        <v>29</v>
      </c>
      <c r="AG28" s="2">
        <v>0</v>
      </c>
      <c r="AJ28" s="16">
        <f t="shared" si="3"/>
        <v>6</v>
      </c>
      <c r="AK28" s="40" t="s">
        <v>27</v>
      </c>
      <c r="AL28" s="2">
        <v>0</v>
      </c>
      <c r="AO28" s="28"/>
      <c r="AP28" s="3"/>
      <c r="AQ28" s="30"/>
    </row>
    <row r="29" spans="3:43">
      <c r="C29" s="10" t="s">
        <v>33</v>
      </c>
      <c r="D29" s="10" t="s">
        <v>34</v>
      </c>
      <c r="E29" s="17">
        <f t="shared" si="6"/>
        <v>26</v>
      </c>
      <c r="G29" s="17"/>
      <c r="J29" s="16">
        <f t="shared" si="0"/>
        <v>6</v>
      </c>
      <c r="K29" s="16" t="s">
        <v>33</v>
      </c>
      <c r="L29" s="29">
        <v>2.6979166666666669E-2</v>
      </c>
      <c r="M29" s="29">
        <f t="shared" si="1"/>
        <v>-1.5046296296296682E-4</v>
      </c>
      <c r="N29" s="33">
        <v>0</v>
      </c>
      <c r="O29" s="42">
        <v>0</v>
      </c>
      <c r="P29" s="43"/>
      <c r="Q29" s="3"/>
      <c r="R29" s="3"/>
      <c r="T29" s="16">
        <f t="shared" si="9"/>
        <v>9</v>
      </c>
      <c r="U29" s="2" t="s">
        <v>22</v>
      </c>
      <c r="V29" s="2">
        <v>7</v>
      </c>
      <c r="Y29" s="16">
        <f t="shared" si="7"/>
        <v>6</v>
      </c>
      <c r="Z29" s="40" t="s">
        <v>31</v>
      </c>
      <c r="AA29" s="29">
        <v>2.6979166666666669E-2</v>
      </c>
      <c r="AB29" s="29">
        <f t="shared" si="8"/>
        <v>-1.5046296296296682E-4</v>
      </c>
      <c r="AC29" s="30"/>
      <c r="AE29" s="16">
        <f t="shared" si="2"/>
        <v>9</v>
      </c>
      <c r="AF29" s="40" t="s">
        <v>30</v>
      </c>
      <c r="AG29" s="2">
        <v>0</v>
      </c>
      <c r="AJ29" s="16">
        <f t="shared" si="3"/>
        <v>6</v>
      </c>
      <c r="AK29" s="40" t="s">
        <v>29</v>
      </c>
      <c r="AL29" s="2">
        <v>0</v>
      </c>
      <c r="AO29" s="28"/>
      <c r="AP29" s="3"/>
      <c r="AQ29" s="30"/>
    </row>
    <row r="30" spans="3:43">
      <c r="C30" s="10" t="s">
        <v>35</v>
      </c>
      <c r="D30" s="10" t="s">
        <v>34</v>
      </c>
      <c r="E30" s="17">
        <f t="shared" si="6"/>
        <v>27</v>
      </c>
      <c r="G30" s="17"/>
      <c r="J30" s="16">
        <f t="shared" si="0"/>
        <v>6</v>
      </c>
      <c r="K30" s="16" t="s">
        <v>35</v>
      </c>
      <c r="L30" s="29">
        <v>2.6979166666666669E-2</v>
      </c>
      <c r="M30" s="29">
        <f t="shared" si="1"/>
        <v>-1.5046296296296682E-4</v>
      </c>
      <c r="N30" s="33">
        <v>0</v>
      </c>
      <c r="O30" s="42">
        <v>0</v>
      </c>
      <c r="P30" s="43"/>
      <c r="Q30" s="3"/>
      <c r="R30" s="3"/>
      <c r="T30" s="16">
        <f t="shared" si="9"/>
        <v>10</v>
      </c>
      <c r="U30" s="2" t="s">
        <v>90</v>
      </c>
      <c r="V30" s="2">
        <v>6</v>
      </c>
      <c r="Y30" s="16">
        <f t="shared" si="7"/>
        <v>6</v>
      </c>
      <c r="Z30" s="40" t="s">
        <v>32</v>
      </c>
      <c r="AA30" s="29">
        <v>2.6979166666666669E-2</v>
      </c>
      <c r="AB30" s="29">
        <f t="shared" si="8"/>
        <v>-1.5046296296296682E-4</v>
      </c>
      <c r="AC30" s="30"/>
      <c r="AE30" s="16">
        <f t="shared" si="2"/>
        <v>9</v>
      </c>
      <c r="AF30" s="40" t="s">
        <v>31</v>
      </c>
      <c r="AG30" s="2">
        <v>0</v>
      </c>
      <c r="AJ30" s="16">
        <f t="shared" si="3"/>
        <v>6</v>
      </c>
      <c r="AK30" s="40" t="s">
        <v>30</v>
      </c>
      <c r="AL30" s="2">
        <v>0</v>
      </c>
      <c r="AO30" s="28"/>
      <c r="AP30" s="3"/>
      <c r="AQ30" s="30"/>
    </row>
    <row r="31" spans="3:43">
      <c r="C31" s="23" t="s">
        <v>36</v>
      </c>
      <c r="D31" s="10" t="s">
        <v>34</v>
      </c>
      <c r="E31" s="17">
        <f t="shared" si="6"/>
        <v>28</v>
      </c>
      <c r="G31" s="17"/>
      <c r="J31" s="16">
        <f t="shared" si="0"/>
        <v>6</v>
      </c>
      <c r="K31" s="16" t="s">
        <v>36</v>
      </c>
      <c r="L31" s="29">
        <v>2.6979166666666669E-2</v>
      </c>
      <c r="M31" s="29">
        <f t="shared" si="1"/>
        <v>-1.5046296296296682E-4</v>
      </c>
      <c r="N31" s="33">
        <v>0</v>
      </c>
      <c r="O31" s="42">
        <v>0</v>
      </c>
      <c r="P31" s="43"/>
      <c r="Q31" s="3"/>
      <c r="R31" s="3"/>
      <c r="T31" s="28"/>
      <c r="U31" s="3"/>
      <c r="V31" s="3"/>
      <c r="Y31" s="16">
        <f t="shared" si="7"/>
        <v>6</v>
      </c>
      <c r="Z31" s="16" t="s">
        <v>33</v>
      </c>
      <c r="AA31" s="29">
        <v>2.6979166666666669E-2</v>
      </c>
      <c r="AB31" s="29">
        <f t="shared" si="8"/>
        <v>-1.5046296296296682E-4</v>
      </c>
      <c r="AC31" s="30"/>
      <c r="AE31" s="16">
        <f t="shared" si="2"/>
        <v>9</v>
      </c>
      <c r="AF31" s="40" t="s">
        <v>32</v>
      </c>
      <c r="AG31" s="2">
        <v>0</v>
      </c>
      <c r="AJ31" s="16">
        <f t="shared" si="3"/>
        <v>6</v>
      </c>
      <c r="AK31" s="40" t="s">
        <v>31</v>
      </c>
      <c r="AL31" s="2">
        <v>0</v>
      </c>
      <c r="AO31" s="28"/>
      <c r="AP31" s="3"/>
      <c r="AQ31" s="30"/>
    </row>
    <row r="32" spans="3:43">
      <c r="C32" s="10" t="s">
        <v>37</v>
      </c>
      <c r="D32" s="10" t="s">
        <v>34</v>
      </c>
      <c r="E32" s="17">
        <f t="shared" si="6"/>
        <v>29</v>
      </c>
      <c r="G32" s="17"/>
      <c r="J32" s="16">
        <f t="shared" si="0"/>
        <v>6</v>
      </c>
      <c r="K32" s="16" t="s">
        <v>37</v>
      </c>
      <c r="L32" s="29">
        <v>2.6979166666666669E-2</v>
      </c>
      <c r="M32" s="29">
        <f t="shared" si="1"/>
        <v>-1.5046296296296682E-4</v>
      </c>
      <c r="N32" s="33">
        <v>0</v>
      </c>
      <c r="O32" s="42">
        <v>0</v>
      </c>
      <c r="P32" s="43"/>
      <c r="Q32" s="3"/>
      <c r="R32" s="3"/>
      <c r="T32" s="28"/>
      <c r="U32" s="3"/>
      <c r="V32" s="3"/>
      <c r="Y32" s="16">
        <f t="shared" si="7"/>
        <v>6</v>
      </c>
      <c r="Z32" s="16" t="s">
        <v>35</v>
      </c>
      <c r="AA32" s="29">
        <v>2.6979166666666669E-2</v>
      </c>
      <c r="AB32" s="29">
        <f t="shared" si="8"/>
        <v>-1.5046296296296682E-4</v>
      </c>
      <c r="AC32" s="30"/>
      <c r="AE32" s="16">
        <f t="shared" si="2"/>
        <v>9</v>
      </c>
      <c r="AF32" s="16" t="s">
        <v>33</v>
      </c>
      <c r="AG32" s="2">
        <v>0</v>
      </c>
      <c r="AJ32" s="16">
        <f t="shared" si="3"/>
        <v>6</v>
      </c>
      <c r="AK32" s="40" t="s">
        <v>32</v>
      </c>
      <c r="AL32" s="2">
        <v>0</v>
      </c>
      <c r="AO32" s="28"/>
      <c r="AP32" s="3"/>
      <c r="AQ32" s="30"/>
    </row>
    <row r="33" spans="3:43">
      <c r="C33" s="10" t="s">
        <v>38</v>
      </c>
      <c r="D33" s="10" t="s">
        <v>34</v>
      </c>
      <c r="E33" s="17">
        <f t="shared" si="6"/>
        <v>30</v>
      </c>
      <c r="G33" s="17"/>
      <c r="J33" s="16">
        <f t="shared" si="0"/>
        <v>1</v>
      </c>
      <c r="K33" s="16" t="s">
        <v>38</v>
      </c>
      <c r="L33" s="29">
        <v>2.6828703703703702E-2</v>
      </c>
      <c r="M33" s="29">
        <f t="shared" si="1"/>
        <v>0</v>
      </c>
      <c r="N33" s="33">
        <v>20</v>
      </c>
      <c r="O33" s="42">
        <v>0</v>
      </c>
      <c r="P33" s="43"/>
      <c r="Q33" s="3"/>
      <c r="R33" s="3"/>
      <c r="T33" s="28"/>
      <c r="U33" s="3" t="s">
        <v>91</v>
      </c>
      <c r="V33" s="3" t="s">
        <v>92</v>
      </c>
      <c r="Y33" s="16">
        <f t="shared" si="7"/>
        <v>6</v>
      </c>
      <c r="Z33" s="16" t="s">
        <v>36</v>
      </c>
      <c r="AA33" s="29">
        <v>2.6979166666666669E-2</v>
      </c>
      <c r="AB33" s="29">
        <f t="shared" si="8"/>
        <v>-1.5046296296296682E-4</v>
      </c>
      <c r="AC33" s="30"/>
      <c r="AE33" s="16">
        <f t="shared" si="2"/>
        <v>9</v>
      </c>
      <c r="AF33" s="16" t="s">
        <v>35</v>
      </c>
      <c r="AG33" s="2">
        <v>0</v>
      </c>
      <c r="AJ33" s="16">
        <f t="shared" si="3"/>
        <v>6</v>
      </c>
      <c r="AK33" s="16" t="s">
        <v>33</v>
      </c>
      <c r="AL33" s="2">
        <v>0</v>
      </c>
      <c r="AO33" s="28"/>
      <c r="AP33" s="3"/>
      <c r="AQ33" s="30"/>
    </row>
    <row r="34" spans="3:43">
      <c r="C34" s="11" t="s">
        <v>39</v>
      </c>
      <c r="D34" s="11" t="s">
        <v>2</v>
      </c>
      <c r="E34" s="17">
        <f t="shared" si="6"/>
        <v>31</v>
      </c>
      <c r="G34" s="17"/>
      <c r="J34" s="16">
        <f t="shared" si="0"/>
        <v>2</v>
      </c>
      <c r="K34" s="39" t="s">
        <v>39</v>
      </c>
      <c r="L34" s="29">
        <v>2.6875E-2</v>
      </c>
      <c r="M34" s="29">
        <f t="shared" si="1"/>
        <v>-4.6296296296297751E-5</v>
      </c>
      <c r="N34" s="33">
        <v>21</v>
      </c>
      <c r="O34" s="42">
        <v>0</v>
      </c>
      <c r="P34" s="43"/>
      <c r="Q34" s="3"/>
      <c r="R34" s="3"/>
      <c r="T34" s="28"/>
      <c r="U34" s="2" t="s">
        <v>38</v>
      </c>
      <c r="V34" s="2">
        <v>13</v>
      </c>
      <c r="Y34" s="16">
        <f t="shared" si="7"/>
        <v>6</v>
      </c>
      <c r="Z34" s="16" t="s">
        <v>37</v>
      </c>
      <c r="AA34" s="29">
        <v>2.6979166666666669E-2</v>
      </c>
      <c r="AB34" s="29">
        <f t="shared" si="8"/>
        <v>-1.5046296296296682E-4</v>
      </c>
      <c r="AC34" s="30"/>
      <c r="AE34" s="16">
        <f t="shared" si="2"/>
        <v>9</v>
      </c>
      <c r="AF34" s="16" t="s">
        <v>36</v>
      </c>
      <c r="AG34" s="2">
        <v>0</v>
      </c>
      <c r="AJ34" s="16">
        <f t="shared" si="3"/>
        <v>6</v>
      </c>
      <c r="AK34" s="16" t="s">
        <v>35</v>
      </c>
      <c r="AL34" s="2">
        <v>0</v>
      </c>
      <c r="AO34" s="28"/>
      <c r="AP34" s="3"/>
      <c r="AQ34" s="30"/>
    </row>
    <row r="35" spans="3:43">
      <c r="C35" s="11" t="s">
        <v>40</v>
      </c>
      <c r="D35" s="11" t="s">
        <v>2</v>
      </c>
      <c r="E35" s="17">
        <f t="shared" si="6"/>
        <v>32</v>
      </c>
      <c r="G35" s="17"/>
      <c r="J35" s="16">
        <f t="shared" si="0"/>
        <v>6</v>
      </c>
      <c r="K35" s="39" t="s">
        <v>40</v>
      </c>
      <c r="L35" s="29">
        <v>2.6979166666666669E-2</v>
      </c>
      <c r="M35" s="29">
        <f t="shared" si="1"/>
        <v>-1.5046296296296682E-4</v>
      </c>
      <c r="N35" s="33">
        <v>0</v>
      </c>
      <c r="O35" s="42">
        <v>0</v>
      </c>
      <c r="P35" s="43"/>
      <c r="Q35" s="3"/>
      <c r="R35" s="3"/>
      <c r="T35" s="28"/>
      <c r="U35" s="2" t="s">
        <v>15</v>
      </c>
      <c r="V35" s="2">
        <v>7</v>
      </c>
      <c r="Y35" s="16">
        <f t="shared" si="7"/>
        <v>6</v>
      </c>
      <c r="Z35" s="39" t="s">
        <v>40</v>
      </c>
      <c r="AA35" s="29">
        <v>2.6979166666666669E-2</v>
      </c>
      <c r="AB35" s="29">
        <f t="shared" si="8"/>
        <v>-1.5046296296296682E-4</v>
      </c>
      <c r="AC35" s="30"/>
      <c r="AE35" s="16">
        <f t="shared" si="2"/>
        <v>9</v>
      </c>
      <c r="AF35" s="16" t="s">
        <v>37</v>
      </c>
      <c r="AG35" s="2">
        <v>0</v>
      </c>
      <c r="AJ35" s="16">
        <f t="shared" si="3"/>
        <v>6</v>
      </c>
      <c r="AK35" s="16" t="s">
        <v>36</v>
      </c>
      <c r="AL35" s="2">
        <v>0</v>
      </c>
      <c r="AO35" s="28"/>
      <c r="AP35" s="3"/>
      <c r="AQ35" s="30"/>
    </row>
    <row r="36" spans="3:43">
      <c r="C36" s="12" t="s">
        <v>41</v>
      </c>
      <c r="D36" s="12" t="s">
        <v>2</v>
      </c>
      <c r="E36" s="17">
        <f t="shared" si="6"/>
        <v>33</v>
      </c>
      <c r="G36" s="17"/>
      <c r="J36" s="16">
        <f t="shared" ref="J36:J53" si="10">RANK(M36,M$4:M$53)</f>
        <v>6</v>
      </c>
      <c r="K36" s="16" t="s">
        <v>41</v>
      </c>
      <c r="L36" s="29">
        <v>2.6979166666666669E-2</v>
      </c>
      <c r="M36" s="29">
        <f t="shared" ref="M36:M67" si="11">SMALL(L$4:L$53,1)-L36</f>
        <v>-1.5046296296296682E-4</v>
      </c>
      <c r="N36" s="33">
        <v>0</v>
      </c>
      <c r="O36" s="42">
        <v>0</v>
      </c>
      <c r="P36" s="43"/>
      <c r="Q36" s="3"/>
      <c r="R36" s="3"/>
      <c r="T36" s="28"/>
      <c r="U36" s="2" t="s">
        <v>39</v>
      </c>
      <c r="V36" s="2">
        <v>9</v>
      </c>
      <c r="Y36" s="16">
        <f t="shared" si="7"/>
        <v>6</v>
      </c>
      <c r="Z36" s="16" t="s">
        <v>41</v>
      </c>
      <c r="AA36" s="29">
        <v>2.6979166666666669E-2</v>
      </c>
      <c r="AB36" s="29">
        <f t="shared" si="8"/>
        <v>-1.5046296296296682E-4</v>
      </c>
      <c r="AC36" s="30"/>
      <c r="AE36" s="16">
        <f t="shared" ref="AE36:AE53" si="12">RANK(AG36,AG$4:AG$53)</f>
        <v>9</v>
      </c>
      <c r="AF36" s="39" t="s">
        <v>40</v>
      </c>
      <c r="AG36" s="2">
        <v>0</v>
      </c>
      <c r="AJ36" s="16">
        <f t="shared" ref="AJ36:AJ53" si="13">RANK(AL36,AL$4:AL$53)</f>
        <v>6</v>
      </c>
      <c r="AK36" s="16" t="s">
        <v>37</v>
      </c>
      <c r="AL36" s="2">
        <v>0</v>
      </c>
      <c r="AO36" s="28"/>
      <c r="AP36" s="3"/>
      <c r="AQ36" s="30"/>
    </row>
    <row r="37" spans="3:43">
      <c r="C37" s="12" t="s">
        <v>42</v>
      </c>
      <c r="D37" s="12" t="s">
        <v>2</v>
      </c>
      <c r="E37" s="17">
        <f t="shared" ref="E37:E53" si="14">E36+1</f>
        <v>34</v>
      </c>
      <c r="G37" s="17"/>
      <c r="J37" s="16">
        <f t="shared" si="10"/>
        <v>6</v>
      </c>
      <c r="K37" s="16" t="s">
        <v>42</v>
      </c>
      <c r="L37" s="29">
        <v>2.6979166666666669E-2</v>
      </c>
      <c r="M37" s="29">
        <f t="shared" si="11"/>
        <v>-1.5046296296296682E-4</v>
      </c>
      <c r="N37" s="33">
        <v>0</v>
      </c>
      <c r="O37" s="42">
        <v>0</v>
      </c>
      <c r="P37" s="43"/>
      <c r="Q37" s="3"/>
      <c r="R37" s="3"/>
      <c r="T37" s="28"/>
      <c r="U37" s="2" t="s">
        <v>47</v>
      </c>
      <c r="V37" s="2">
        <v>1</v>
      </c>
      <c r="Y37" s="16">
        <f t="shared" si="7"/>
        <v>6</v>
      </c>
      <c r="Z37" s="16" t="s">
        <v>42</v>
      </c>
      <c r="AA37" s="29">
        <v>2.6979166666666669E-2</v>
      </c>
      <c r="AB37" s="29">
        <f t="shared" si="8"/>
        <v>-1.5046296296296682E-4</v>
      </c>
      <c r="AC37" s="30"/>
      <c r="AE37" s="16">
        <f t="shared" si="12"/>
        <v>9</v>
      </c>
      <c r="AF37" s="16" t="s">
        <v>41</v>
      </c>
      <c r="AG37" s="2">
        <v>0</v>
      </c>
      <c r="AJ37" s="16">
        <f t="shared" si="13"/>
        <v>6</v>
      </c>
      <c r="AK37" s="39" t="s">
        <v>40</v>
      </c>
      <c r="AL37" s="2">
        <v>0</v>
      </c>
      <c r="AO37" s="28"/>
      <c r="AP37" s="3"/>
      <c r="AQ37" s="30"/>
    </row>
    <row r="38" spans="3:43">
      <c r="C38" s="24" t="s">
        <v>43</v>
      </c>
      <c r="D38" s="11" t="s">
        <v>2</v>
      </c>
      <c r="E38" s="17">
        <f t="shared" si="14"/>
        <v>35</v>
      </c>
      <c r="G38" s="17"/>
      <c r="J38" s="16">
        <f t="shared" si="10"/>
        <v>6</v>
      </c>
      <c r="K38" s="39" t="s">
        <v>43</v>
      </c>
      <c r="L38" s="29">
        <v>2.6979166666666669E-2</v>
      </c>
      <c r="M38" s="29">
        <f t="shared" si="11"/>
        <v>-1.5046296296296682E-4</v>
      </c>
      <c r="N38" s="33">
        <v>0</v>
      </c>
      <c r="O38" s="42">
        <v>0</v>
      </c>
      <c r="P38" s="43"/>
      <c r="Q38" s="3"/>
      <c r="R38" s="3"/>
      <c r="T38" s="28"/>
      <c r="U38" s="32" t="s">
        <v>9</v>
      </c>
      <c r="V38" s="32">
        <v>2</v>
      </c>
      <c r="Y38" s="16">
        <f t="shared" si="7"/>
        <v>6</v>
      </c>
      <c r="Z38" s="39" t="s">
        <v>43</v>
      </c>
      <c r="AA38" s="29">
        <v>2.6979166666666669E-2</v>
      </c>
      <c r="AB38" s="29">
        <f t="shared" si="8"/>
        <v>-1.5046296296296682E-4</v>
      </c>
      <c r="AC38" s="30"/>
      <c r="AE38" s="16">
        <f t="shared" si="12"/>
        <v>9</v>
      </c>
      <c r="AF38" s="16" t="s">
        <v>42</v>
      </c>
      <c r="AG38" s="2">
        <v>0</v>
      </c>
      <c r="AJ38" s="16">
        <f t="shared" si="13"/>
        <v>6</v>
      </c>
      <c r="AK38" s="16" t="s">
        <v>41</v>
      </c>
      <c r="AL38" s="2">
        <v>0</v>
      </c>
      <c r="AO38" s="28"/>
      <c r="AP38" s="3"/>
      <c r="AQ38" s="30"/>
    </row>
    <row r="39" spans="3:43">
      <c r="C39" s="13" t="s">
        <v>44</v>
      </c>
      <c r="D39" s="13" t="s">
        <v>3</v>
      </c>
      <c r="E39" s="17">
        <f t="shared" si="14"/>
        <v>36</v>
      </c>
      <c r="G39" s="17"/>
      <c r="J39" s="16">
        <f t="shared" si="10"/>
        <v>6</v>
      </c>
      <c r="K39" s="39" t="s">
        <v>44</v>
      </c>
      <c r="L39" s="29">
        <v>2.6979166666666669E-2</v>
      </c>
      <c r="M39" s="29">
        <f t="shared" si="11"/>
        <v>-1.5046296296296682E-4</v>
      </c>
      <c r="N39" s="33">
        <v>0</v>
      </c>
      <c r="O39" s="42">
        <v>4</v>
      </c>
      <c r="P39" s="43"/>
      <c r="Q39" s="3"/>
      <c r="R39" s="3"/>
      <c r="T39" s="28"/>
      <c r="U39" s="36"/>
      <c r="V39" s="36"/>
      <c r="Y39" s="16">
        <f t="shared" si="7"/>
        <v>6</v>
      </c>
      <c r="Z39" s="39" t="s">
        <v>44</v>
      </c>
      <c r="AA39" s="29">
        <v>2.6979166666666669E-2</v>
      </c>
      <c r="AB39" s="29">
        <f t="shared" si="8"/>
        <v>-1.5046296296296682E-4</v>
      </c>
      <c r="AC39" s="30"/>
      <c r="AE39" s="16">
        <f t="shared" si="12"/>
        <v>9</v>
      </c>
      <c r="AF39" s="39" t="s">
        <v>43</v>
      </c>
      <c r="AG39" s="2">
        <v>0</v>
      </c>
      <c r="AJ39" s="16">
        <f t="shared" si="13"/>
        <v>6</v>
      </c>
      <c r="AK39" s="16" t="s">
        <v>42</v>
      </c>
      <c r="AL39" s="2">
        <v>0</v>
      </c>
      <c r="AO39" s="28"/>
      <c r="AP39" s="3"/>
      <c r="AQ39" s="30"/>
    </row>
    <row r="40" spans="3:43">
      <c r="C40" s="14" t="s">
        <v>45</v>
      </c>
      <c r="D40" s="14" t="s">
        <v>3</v>
      </c>
      <c r="E40" s="17">
        <f t="shared" si="14"/>
        <v>37</v>
      </c>
      <c r="G40" s="17"/>
      <c r="J40" s="16">
        <f t="shared" si="10"/>
        <v>6</v>
      </c>
      <c r="K40" s="16" t="s">
        <v>45</v>
      </c>
      <c r="L40" s="29">
        <v>2.6979166666666669E-2</v>
      </c>
      <c r="M40" s="29">
        <f t="shared" si="11"/>
        <v>-1.5046296296296682E-4</v>
      </c>
      <c r="N40" s="33">
        <v>0</v>
      </c>
      <c r="O40" s="42">
        <v>0</v>
      </c>
      <c r="P40" s="43"/>
      <c r="Q40" s="3"/>
      <c r="R40" s="3"/>
      <c r="T40" s="28"/>
      <c r="U40" s="3"/>
      <c r="V40" s="3"/>
      <c r="Y40" s="16">
        <f t="shared" si="7"/>
        <v>6</v>
      </c>
      <c r="Z40" s="16" t="s">
        <v>45</v>
      </c>
      <c r="AA40" s="29">
        <v>2.6979166666666669E-2</v>
      </c>
      <c r="AB40" s="29">
        <f t="shared" si="8"/>
        <v>-1.5046296296296682E-4</v>
      </c>
      <c r="AC40" s="30"/>
      <c r="AE40" s="16">
        <f t="shared" si="12"/>
        <v>9</v>
      </c>
      <c r="AF40" s="39" t="s">
        <v>44</v>
      </c>
      <c r="AG40" s="2">
        <v>0</v>
      </c>
      <c r="AJ40" s="16">
        <f t="shared" si="13"/>
        <v>6</v>
      </c>
      <c r="AK40" s="39" t="s">
        <v>43</v>
      </c>
      <c r="AL40" s="2">
        <v>0</v>
      </c>
      <c r="AO40" s="28"/>
      <c r="AP40" s="3"/>
      <c r="AQ40" s="30"/>
    </row>
    <row r="41" spans="3:43">
      <c r="C41" s="25" t="s">
        <v>46</v>
      </c>
      <c r="D41" s="14" t="s">
        <v>3</v>
      </c>
      <c r="E41" s="17">
        <f t="shared" si="14"/>
        <v>38</v>
      </c>
      <c r="G41" s="17"/>
      <c r="J41" s="16">
        <f t="shared" si="10"/>
        <v>6</v>
      </c>
      <c r="K41" s="16" t="s">
        <v>46</v>
      </c>
      <c r="L41" s="29">
        <v>2.6979166666666669E-2</v>
      </c>
      <c r="M41" s="29">
        <f t="shared" si="11"/>
        <v>-1.5046296296296682E-4</v>
      </c>
      <c r="N41" s="33">
        <v>0</v>
      </c>
      <c r="O41" s="42">
        <v>0</v>
      </c>
      <c r="P41" s="43"/>
      <c r="Q41" s="3"/>
      <c r="R41" s="3"/>
      <c r="T41" s="28"/>
      <c r="U41" s="3"/>
      <c r="V41" s="3"/>
      <c r="Y41" s="16">
        <f t="shared" si="7"/>
        <v>6</v>
      </c>
      <c r="Z41" s="16" t="s">
        <v>46</v>
      </c>
      <c r="AA41" s="29">
        <v>2.6979166666666669E-2</v>
      </c>
      <c r="AB41" s="29">
        <f t="shared" si="8"/>
        <v>-1.5046296296296682E-4</v>
      </c>
      <c r="AC41" s="30"/>
      <c r="AE41" s="16">
        <f t="shared" si="12"/>
        <v>9</v>
      </c>
      <c r="AF41" s="16" t="s">
        <v>45</v>
      </c>
      <c r="AG41" s="2">
        <v>0</v>
      </c>
      <c r="AJ41" s="16">
        <f t="shared" si="13"/>
        <v>6</v>
      </c>
      <c r="AK41" s="16" t="s">
        <v>45</v>
      </c>
      <c r="AL41" s="2">
        <v>0</v>
      </c>
      <c r="AO41" s="28"/>
      <c r="AP41" s="3"/>
      <c r="AQ41" s="30"/>
    </row>
    <row r="42" spans="3:43">
      <c r="C42" s="25" t="s">
        <v>47</v>
      </c>
      <c r="D42" s="14" t="s">
        <v>3</v>
      </c>
      <c r="E42" s="17">
        <f t="shared" si="14"/>
        <v>39</v>
      </c>
      <c r="G42" s="17"/>
      <c r="J42" s="16">
        <f t="shared" si="10"/>
        <v>5</v>
      </c>
      <c r="K42" s="16" t="s">
        <v>47</v>
      </c>
      <c r="L42" s="29">
        <v>2.6967592592592595E-2</v>
      </c>
      <c r="M42" s="29">
        <f t="shared" si="11"/>
        <v>-1.3888888888889325E-4</v>
      </c>
      <c r="N42" s="33">
        <v>12</v>
      </c>
      <c r="O42" s="42">
        <v>0</v>
      </c>
      <c r="P42" s="43"/>
      <c r="Q42" s="3"/>
      <c r="R42" s="3"/>
      <c r="T42" s="28"/>
      <c r="U42" s="3"/>
      <c r="V42" s="3"/>
      <c r="Y42" s="16">
        <f t="shared" si="7"/>
        <v>6</v>
      </c>
      <c r="Z42" s="16" t="s">
        <v>48</v>
      </c>
      <c r="AA42" s="29">
        <v>2.6979166666666669E-2</v>
      </c>
      <c r="AB42" s="29">
        <f t="shared" si="8"/>
        <v>-1.5046296296296682E-4</v>
      </c>
      <c r="AC42" s="30"/>
      <c r="AE42" s="16">
        <f t="shared" si="12"/>
        <v>9</v>
      </c>
      <c r="AF42" s="16" t="s">
        <v>46</v>
      </c>
      <c r="AG42" s="2">
        <v>0</v>
      </c>
      <c r="AJ42" s="16">
        <f t="shared" si="13"/>
        <v>6</v>
      </c>
      <c r="AK42" s="16" t="s">
        <v>46</v>
      </c>
      <c r="AL42" s="2">
        <v>0</v>
      </c>
      <c r="AO42" s="28"/>
      <c r="AP42" s="3"/>
      <c r="AQ42" s="30"/>
    </row>
    <row r="43" spans="3:43">
      <c r="C43" s="14" t="s">
        <v>48</v>
      </c>
      <c r="D43" s="14" t="s">
        <v>3</v>
      </c>
      <c r="E43" s="17">
        <f t="shared" si="14"/>
        <v>40</v>
      </c>
      <c r="G43" s="17"/>
      <c r="J43" s="16">
        <f t="shared" si="10"/>
        <v>6</v>
      </c>
      <c r="K43" s="16" t="s">
        <v>48</v>
      </c>
      <c r="L43" s="29">
        <v>2.6979166666666669E-2</v>
      </c>
      <c r="M43" s="29">
        <f t="shared" si="11"/>
        <v>-1.5046296296296682E-4</v>
      </c>
      <c r="N43" s="33">
        <v>0</v>
      </c>
      <c r="O43" s="42">
        <v>0</v>
      </c>
      <c r="P43" s="43"/>
      <c r="Q43" s="3"/>
      <c r="R43" s="3"/>
      <c r="T43" s="28"/>
      <c r="U43" s="3"/>
      <c r="V43" s="3"/>
      <c r="Y43" s="16">
        <f t="shared" si="7"/>
        <v>6</v>
      </c>
      <c r="Z43" s="16" t="s">
        <v>49</v>
      </c>
      <c r="AA43" s="29">
        <v>2.6979166666666669E-2</v>
      </c>
      <c r="AB43" s="29">
        <f t="shared" si="8"/>
        <v>-1.5046296296296682E-4</v>
      </c>
      <c r="AC43" s="30"/>
      <c r="AE43" s="16">
        <f t="shared" si="12"/>
        <v>9</v>
      </c>
      <c r="AF43" s="16" t="s">
        <v>48</v>
      </c>
      <c r="AG43" s="2">
        <v>0</v>
      </c>
      <c r="AJ43" s="16">
        <f t="shared" si="13"/>
        <v>6</v>
      </c>
      <c r="AK43" s="16" t="s">
        <v>48</v>
      </c>
      <c r="AL43" s="2">
        <v>0</v>
      </c>
      <c r="AO43" s="28"/>
      <c r="AP43" s="3"/>
      <c r="AQ43" s="30"/>
    </row>
    <row r="44" spans="3:43">
      <c r="C44" s="15" t="s">
        <v>49</v>
      </c>
      <c r="D44" s="15" t="s">
        <v>50</v>
      </c>
      <c r="E44" s="17">
        <f t="shared" si="14"/>
        <v>41</v>
      </c>
      <c r="G44" s="17"/>
      <c r="J44" s="16">
        <f t="shared" si="10"/>
        <v>6</v>
      </c>
      <c r="K44" s="16" t="s">
        <v>49</v>
      </c>
      <c r="L44" s="29">
        <v>2.6979166666666669E-2</v>
      </c>
      <c r="M44" s="29">
        <f t="shared" si="11"/>
        <v>-1.5046296296296682E-4</v>
      </c>
      <c r="N44" s="33">
        <v>0</v>
      </c>
      <c r="O44" s="42">
        <v>0</v>
      </c>
      <c r="P44" s="43"/>
      <c r="Q44" s="3"/>
      <c r="R44" s="3"/>
      <c r="T44" s="28"/>
      <c r="U44" s="3"/>
      <c r="V44" s="3"/>
      <c r="Y44" s="16">
        <f t="shared" si="7"/>
        <v>6</v>
      </c>
      <c r="Z44" s="16" t="s">
        <v>51</v>
      </c>
      <c r="AA44" s="29">
        <v>2.6979166666666669E-2</v>
      </c>
      <c r="AB44" s="29">
        <f t="shared" si="8"/>
        <v>-1.5046296296296682E-4</v>
      </c>
      <c r="AC44" s="30"/>
      <c r="AE44" s="16">
        <f t="shared" si="12"/>
        <v>9</v>
      </c>
      <c r="AF44" s="16" t="s">
        <v>49</v>
      </c>
      <c r="AG44" s="2">
        <v>0</v>
      </c>
      <c r="AJ44" s="16">
        <f t="shared" si="13"/>
        <v>6</v>
      </c>
      <c r="AK44" s="16" t="s">
        <v>49</v>
      </c>
      <c r="AL44" s="2">
        <v>0</v>
      </c>
      <c r="AO44" s="28"/>
      <c r="AP44" s="3"/>
      <c r="AQ44" s="30"/>
    </row>
    <row r="45" spans="3:43">
      <c r="C45" s="15" t="s">
        <v>51</v>
      </c>
      <c r="D45" s="15" t="s">
        <v>50</v>
      </c>
      <c r="E45" s="17">
        <f t="shared" si="14"/>
        <v>42</v>
      </c>
      <c r="G45" s="17"/>
      <c r="J45" s="16">
        <f t="shared" si="10"/>
        <v>6</v>
      </c>
      <c r="K45" s="16" t="s">
        <v>51</v>
      </c>
      <c r="L45" s="29">
        <v>2.6979166666666669E-2</v>
      </c>
      <c r="M45" s="29">
        <f t="shared" si="11"/>
        <v>-1.5046296296296682E-4</v>
      </c>
      <c r="N45" s="33">
        <v>0</v>
      </c>
      <c r="O45" s="42">
        <v>0</v>
      </c>
      <c r="P45" s="43"/>
      <c r="Q45" s="3"/>
      <c r="R45" s="3"/>
      <c r="T45" s="28"/>
      <c r="U45" s="3"/>
      <c r="V45" s="3"/>
      <c r="Y45" s="16">
        <f t="shared" si="7"/>
        <v>6</v>
      </c>
      <c r="Z45" s="16" t="s">
        <v>56</v>
      </c>
      <c r="AA45" s="29">
        <v>2.6979166666666669E-2</v>
      </c>
      <c r="AB45" s="29">
        <f t="shared" si="8"/>
        <v>-1.5046296296296682E-4</v>
      </c>
      <c r="AC45" s="30"/>
      <c r="AE45" s="16">
        <f t="shared" si="12"/>
        <v>9</v>
      </c>
      <c r="AF45" s="16" t="s">
        <v>51</v>
      </c>
      <c r="AG45" s="2">
        <v>0</v>
      </c>
      <c r="AJ45" s="16">
        <f t="shared" si="13"/>
        <v>6</v>
      </c>
      <c r="AK45" s="16" t="s">
        <v>51</v>
      </c>
      <c r="AL45" s="2">
        <v>0</v>
      </c>
      <c r="AO45" s="28"/>
      <c r="AP45" s="3"/>
      <c r="AQ45" s="30"/>
    </row>
    <row r="46" spans="3:43">
      <c r="C46" s="15" t="s">
        <v>52</v>
      </c>
      <c r="D46" s="15" t="s">
        <v>50</v>
      </c>
      <c r="E46" s="17">
        <f t="shared" si="14"/>
        <v>43</v>
      </c>
      <c r="G46" s="17"/>
      <c r="J46" s="16">
        <f t="shared" si="10"/>
        <v>45</v>
      </c>
      <c r="K46" s="16" t="s">
        <v>52</v>
      </c>
      <c r="L46" s="29">
        <v>2.7025462962962959E-2</v>
      </c>
      <c r="M46" s="29">
        <f t="shared" si="11"/>
        <v>-1.9675925925925764E-4</v>
      </c>
      <c r="N46" s="33">
        <v>0</v>
      </c>
      <c r="O46" s="42">
        <v>0</v>
      </c>
      <c r="P46" s="43"/>
      <c r="Q46" s="3"/>
      <c r="R46" s="3"/>
      <c r="T46" s="28"/>
      <c r="U46" s="3"/>
      <c r="V46" s="3"/>
      <c r="Y46" s="16">
        <f t="shared" si="7"/>
        <v>6</v>
      </c>
      <c r="Z46" s="16" t="s">
        <v>58</v>
      </c>
      <c r="AA46" s="29">
        <v>2.6979166666666669E-2</v>
      </c>
      <c r="AB46" s="29">
        <f t="shared" si="8"/>
        <v>-1.5046296296296682E-4</v>
      </c>
      <c r="AC46" s="30"/>
      <c r="AE46" s="16">
        <f t="shared" si="12"/>
        <v>9</v>
      </c>
      <c r="AF46" s="16" t="s">
        <v>56</v>
      </c>
      <c r="AG46" s="2">
        <v>0</v>
      </c>
      <c r="AJ46" s="16">
        <f t="shared" si="13"/>
        <v>6</v>
      </c>
      <c r="AK46" s="16" t="s">
        <v>56</v>
      </c>
      <c r="AL46" s="2">
        <v>0</v>
      </c>
      <c r="AO46" s="28"/>
      <c r="AP46" s="3"/>
      <c r="AQ46" s="30"/>
    </row>
    <row r="47" spans="3:43">
      <c r="C47" s="15" t="s">
        <v>53</v>
      </c>
      <c r="D47" s="15" t="s">
        <v>50</v>
      </c>
      <c r="E47" s="17">
        <f t="shared" si="14"/>
        <v>44</v>
      </c>
      <c r="G47" s="17"/>
      <c r="J47" s="16">
        <f t="shared" si="10"/>
        <v>45</v>
      </c>
      <c r="K47" s="16" t="s">
        <v>53</v>
      </c>
      <c r="L47" s="29">
        <v>2.7025462962962959E-2</v>
      </c>
      <c r="M47" s="29">
        <f t="shared" si="11"/>
        <v>-1.9675925925925764E-4</v>
      </c>
      <c r="N47" s="33">
        <v>0</v>
      </c>
      <c r="O47" s="42">
        <v>0</v>
      </c>
      <c r="P47" s="43"/>
      <c r="Q47" s="3"/>
      <c r="R47" s="3"/>
      <c r="T47" s="28"/>
      <c r="U47" s="3"/>
      <c r="V47" s="3"/>
      <c r="Y47" s="16">
        <f t="shared" si="7"/>
        <v>6</v>
      </c>
      <c r="Z47" s="16" t="s">
        <v>90</v>
      </c>
      <c r="AA47" s="29">
        <v>2.6979166666666669E-2</v>
      </c>
      <c r="AB47" s="29">
        <f t="shared" si="8"/>
        <v>-1.5046296296296682E-4</v>
      </c>
      <c r="AC47" s="30"/>
      <c r="AE47" s="16">
        <f t="shared" si="12"/>
        <v>9</v>
      </c>
      <c r="AF47" s="16" t="s">
        <v>58</v>
      </c>
      <c r="AG47" s="2">
        <v>0</v>
      </c>
      <c r="AJ47" s="16">
        <f t="shared" si="13"/>
        <v>6</v>
      </c>
      <c r="AK47" s="16" t="s">
        <v>90</v>
      </c>
      <c r="AL47" s="2">
        <v>0</v>
      </c>
      <c r="AO47" s="28"/>
      <c r="AP47" s="3"/>
      <c r="AQ47" s="30"/>
    </row>
    <row r="48" spans="3:43">
      <c r="C48" s="26" t="s">
        <v>71</v>
      </c>
      <c r="D48" s="15" t="s">
        <v>50</v>
      </c>
      <c r="E48" s="17">
        <f t="shared" si="14"/>
        <v>45</v>
      </c>
      <c r="G48" s="17"/>
      <c r="J48" s="16">
        <f t="shared" si="10"/>
        <v>45</v>
      </c>
      <c r="K48" s="16" t="s">
        <v>71</v>
      </c>
      <c r="L48" s="29">
        <v>2.7025462962962959E-2</v>
      </c>
      <c r="M48" s="29">
        <f t="shared" si="11"/>
        <v>-1.9675925925925764E-4</v>
      </c>
      <c r="N48" s="33">
        <v>0</v>
      </c>
      <c r="O48" s="42">
        <v>0</v>
      </c>
      <c r="P48" s="43"/>
      <c r="Q48" s="3"/>
      <c r="R48" s="3"/>
      <c r="T48" s="28"/>
      <c r="U48" s="3"/>
      <c r="V48" s="3"/>
      <c r="Y48" s="16">
        <f t="shared" si="7"/>
        <v>45</v>
      </c>
      <c r="Z48" s="39" t="s">
        <v>26</v>
      </c>
      <c r="AA48" s="29">
        <v>2.7025462962962959E-2</v>
      </c>
      <c r="AB48" s="29">
        <f t="shared" si="8"/>
        <v>-1.9675925925925764E-4</v>
      </c>
      <c r="AC48" s="30"/>
      <c r="AE48" s="16">
        <f t="shared" si="12"/>
        <v>9</v>
      </c>
      <c r="AF48" s="39" t="s">
        <v>26</v>
      </c>
      <c r="AG48" s="2">
        <v>0</v>
      </c>
      <c r="AJ48" s="16">
        <f t="shared" si="13"/>
        <v>6</v>
      </c>
      <c r="AK48" s="39" t="s">
        <v>26</v>
      </c>
      <c r="AL48" s="2">
        <v>0</v>
      </c>
      <c r="AO48" s="28"/>
      <c r="AP48" s="3"/>
      <c r="AQ48" s="30"/>
    </row>
    <row r="49" spans="3:43">
      <c r="C49" s="16" t="s">
        <v>54</v>
      </c>
      <c r="D49" s="16" t="s">
        <v>55</v>
      </c>
      <c r="E49" s="17">
        <f t="shared" si="14"/>
        <v>46</v>
      </c>
      <c r="G49" s="17"/>
      <c r="J49" s="16">
        <f t="shared" si="10"/>
        <v>49</v>
      </c>
      <c r="K49" s="16" t="s">
        <v>54</v>
      </c>
      <c r="L49" s="29">
        <v>2.7037037037037037E-2</v>
      </c>
      <c r="M49" s="29">
        <f t="shared" si="11"/>
        <v>-2.0833333333333467E-4</v>
      </c>
      <c r="N49" s="33">
        <v>0</v>
      </c>
      <c r="O49" s="42">
        <v>0</v>
      </c>
      <c r="P49" s="43"/>
      <c r="Q49" s="3"/>
      <c r="R49" s="3"/>
      <c r="T49" s="28"/>
      <c r="U49" s="3"/>
      <c r="V49" s="3"/>
      <c r="Y49" s="16">
        <f t="shared" si="7"/>
        <v>45</v>
      </c>
      <c r="Z49" s="16" t="s">
        <v>52</v>
      </c>
      <c r="AA49" s="29">
        <v>2.7025462962962959E-2</v>
      </c>
      <c r="AB49" s="29">
        <f t="shared" si="8"/>
        <v>-1.9675925925925764E-4</v>
      </c>
      <c r="AC49" s="30"/>
      <c r="AE49" s="16">
        <f t="shared" si="12"/>
        <v>9</v>
      </c>
      <c r="AF49" s="16" t="s">
        <v>52</v>
      </c>
      <c r="AG49" s="2">
        <v>0</v>
      </c>
      <c r="AJ49" s="16">
        <f t="shared" si="13"/>
        <v>6</v>
      </c>
      <c r="AK49" s="16" t="s">
        <v>52</v>
      </c>
      <c r="AL49" s="2">
        <v>0</v>
      </c>
      <c r="AO49" s="28"/>
      <c r="AP49" s="3"/>
      <c r="AQ49" s="30"/>
    </row>
    <row r="50" spans="3:43">
      <c r="C50" s="16" t="s">
        <v>56</v>
      </c>
      <c r="D50" s="16" t="s">
        <v>55</v>
      </c>
      <c r="E50" s="17">
        <f t="shared" si="14"/>
        <v>47</v>
      </c>
      <c r="G50" s="17"/>
      <c r="J50" s="16">
        <f t="shared" si="10"/>
        <v>6</v>
      </c>
      <c r="K50" s="16" t="s">
        <v>56</v>
      </c>
      <c r="L50" s="29">
        <v>2.6979166666666669E-2</v>
      </c>
      <c r="M50" s="29">
        <f t="shared" si="11"/>
        <v>-1.5046296296296682E-4</v>
      </c>
      <c r="N50" s="33">
        <v>0</v>
      </c>
      <c r="O50" s="42">
        <v>0</v>
      </c>
      <c r="P50" s="43"/>
      <c r="Q50" s="3"/>
      <c r="R50" s="3"/>
      <c r="T50" s="28"/>
      <c r="U50" s="3"/>
      <c r="V50" s="3"/>
      <c r="Y50" s="16">
        <f t="shared" si="7"/>
        <v>45</v>
      </c>
      <c r="Z50" s="16" t="s">
        <v>53</v>
      </c>
      <c r="AA50" s="29">
        <v>2.7025462962962959E-2</v>
      </c>
      <c r="AB50" s="29">
        <f t="shared" si="8"/>
        <v>-1.9675925925925764E-4</v>
      </c>
      <c r="AC50" s="30"/>
      <c r="AE50" s="16">
        <f t="shared" si="12"/>
        <v>9</v>
      </c>
      <c r="AF50" s="16" t="s">
        <v>53</v>
      </c>
      <c r="AG50" s="2">
        <v>0</v>
      </c>
      <c r="AJ50" s="16">
        <f t="shared" si="13"/>
        <v>6</v>
      </c>
      <c r="AK50" s="16" t="s">
        <v>53</v>
      </c>
      <c r="AL50" s="2">
        <v>0</v>
      </c>
      <c r="AO50" s="28"/>
      <c r="AP50" s="3"/>
      <c r="AQ50" s="30"/>
    </row>
    <row r="51" spans="3:43">
      <c r="C51" s="16" t="s">
        <v>57</v>
      </c>
      <c r="D51" s="16" t="s">
        <v>55</v>
      </c>
      <c r="E51" s="17">
        <f t="shared" si="14"/>
        <v>48</v>
      </c>
      <c r="G51" s="17"/>
      <c r="J51" s="16">
        <f t="shared" si="10"/>
        <v>49</v>
      </c>
      <c r="K51" s="16" t="s">
        <v>57</v>
      </c>
      <c r="L51" s="29">
        <v>2.7037037037037037E-2</v>
      </c>
      <c r="M51" s="29">
        <f t="shared" si="11"/>
        <v>-2.0833333333333467E-4</v>
      </c>
      <c r="N51" s="33">
        <v>0</v>
      </c>
      <c r="O51" s="42">
        <v>0</v>
      </c>
      <c r="P51" s="43"/>
      <c r="Q51" s="3"/>
      <c r="R51" s="3"/>
      <c r="T51" s="28"/>
      <c r="U51" s="3"/>
      <c r="V51" s="3"/>
      <c r="Y51" s="16">
        <f t="shared" si="7"/>
        <v>45</v>
      </c>
      <c r="Z51" s="16" t="s">
        <v>71</v>
      </c>
      <c r="AA51" s="29">
        <v>2.7025462962962959E-2</v>
      </c>
      <c r="AB51" s="29">
        <f t="shared" si="8"/>
        <v>-1.9675925925925764E-4</v>
      </c>
      <c r="AC51" s="30"/>
      <c r="AE51" s="16">
        <f t="shared" si="12"/>
        <v>9</v>
      </c>
      <c r="AF51" s="16" t="s">
        <v>71</v>
      </c>
      <c r="AG51" s="2">
        <v>0</v>
      </c>
      <c r="AJ51" s="16">
        <f t="shared" si="13"/>
        <v>6</v>
      </c>
      <c r="AK51" s="16" t="s">
        <v>71</v>
      </c>
      <c r="AL51" s="2">
        <v>0</v>
      </c>
      <c r="AO51" s="28"/>
      <c r="AP51" s="3"/>
      <c r="AQ51" s="30"/>
    </row>
    <row r="52" spans="3:43">
      <c r="C52" s="27" t="s">
        <v>58</v>
      </c>
      <c r="D52" s="16" t="s">
        <v>55</v>
      </c>
      <c r="E52" s="17">
        <f t="shared" si="14"/>
        <v>49</v>
      </c>
      <c r="G52" s="17"/>
      <c r="J52" s="16">
        <f t="shared" si="10"/>
        <v>6</v>
      </c>
      <c r="K52" s="16" t="s">
        <v>58</v>
      </c>
      <c r="L52" s="29">
        <v>2.6979166666666669E-2</v>
      </c>
      <c r="M52" s="29">
        <f t="shared" si="11"/>
        <v>-1.5046296296296682E-4</v>
      </c>
      <c r="N52" s="33">
        <v>0</v>
      </c>
      <c r="O52" s="42">
        <v>6</v>
      </c>
      <c r="P52" s="43"/>
      <c r="Q52" s="3"/>
      <c r="R52" s="3"/>
      <c r="T52" s="28"/>
      <c r="U52" s="3"/>
      <c r="V52" s="3"/>
      <c r="Y52" s="16">
        <f t="shared" si="7"/>
        <v>49</v>
      </c>
      <c r="Z52" s="16" t="s">
        <v>54</v>
      </c>
      <c r="AA52" s="29">
        <v>2.7037037037037037E-2</v>
      </c>
      <c r="AB52" s="29">
        <f t="shared" si="8"/>
        <v>-2.0833333333333467E-4</v>
      </c>
      <c r="AC52" s="30"/>
      <c r="AE52" s="16">
        <f t="shared" si="12"/>
        <v>9</v>
      </c>
      <c r="AF52" s="16" t="s">
        <v>54</v>
      </c>
      <c r="AG52" s="2">
        <v>0</v>
      </c>
      <c r="AJ52" s="16">
        <f t="shared" si="13"/>
        <v>6</v>
      </c>
      <c r="AK52" s="16" t="s">
        <v>54</v>
      </c>
      <c r="AL52" s="2">
        <v>0</v>
      </c>
      <c r="AO52" s="28"/>
      <c r="AP52" s="3"/>
      <c r="AQ52" s="30"/>
    </row>
    <row r="53" spans="3:43">
      <c r="C53" s="38" t="s">
        <v>90</v>
      </c>
      <c r="D53" s="16" t="s">
        <v>55</v>
      </c>
      <c r="E53" s="17">
        <f t="shared" si="14"/>
        <v>50</v>
      </c>
      <c r="G53" s="17"/>
      <c r="J53" s="16">
        <f t="shared" si="10"/>
        <v>6</v>
      </c>
      <c r="K53" s="16" t="s">
        <v>90</v>
      </c>
      <c r="L53" s="29">
        <v>2.6979166666666669E-2</v>
      </c>
      <c r="M53" s="29">
        <f t="shared" si="11"/>
        <v>-1.5046296296296682E-4</v>
      </c>
      <c r="N53" s="33">
        <v>6</v>
      </c>
      <c r="O53" s="42">
        <v>0</v>
      </c>
      <c r="P53" s="43"/>
      <c r="Q53" s="3"/>
      <c r="R53" s="3"/>
      <c r="T53" s="28"/>
      <c r="U53" s="3"/>
      <c r="V53" s="3"/>
      <c r="Y53" s="16">
        <f t="shared" si="7"/>
        <v>49</v>
      </c>
      <c r="Z53" s="16" t="s">
        <v>57</v>
      </c>
      <c r="AA53" s="29">
        <v>2.7037037037037037E-2</v>
      </c>
      <c r="AB53" s="29">
        <f t="shared" si="8"/>
        <v>-2.0833333333333467E-4</v>
      </c>
      <c r="AC53" s="30"/>
      <c r="AE53" s="31">
        <f t="shared" si="12"/>
        <v>9</v>
      </c>
      <c r="AF53" s="31" t="s">
        <v>57</v>
      </c>
      <c r="AG53" s="32">
        <v>0</v>
      </c>
      <c r="AJ53" s="16">
        <f t="shared" si="13"/>
        <v>6</v>
      </c>
      <c r="AK53" s="16" t="s">
        <v>57</v>
      </c>
      <c r="AL53" s="2">
        <v>0</v>
      </c>
      <c r="AO53" s="28"/>
      <c r="AP53" s="3"/>
      <c r="AQ53" s="30"/>
    </row>
    <row r="54" spans="3:43">
      <c r="P54" s="43"/>
      <c r="T54" s="28"/>
      <c r="U54" s="3"/>
      <c r="V54" s="3"/>
      <c r="AE54" s="36"/>
      <c r="AF54" s="35"/>
      <c r="AG54" s="36"/>
    </row>
    <row r="55" spans="3:43">
      <c r="P55" s="43"/>
      <c r="T55" s="28"/>
      <c r="U55" s="3"/>
      <c r="V55" s="3"/>
    </row>
    <row r="56" spans="3:43">
      <c r="P56" s="43"/>
      <c r="T56" s="28"/>
      <c r="U56" s="3"/>
      <c r="V56" s="3"/>
    </row>
    <row r="57" spans="3:43">
      <c r="T57" s="28"/>
      <c r="U57" s="3"/>
      <c r="V57" s="3"/>
    </row>
    <row r="58" spans="3:43">
      <c r="T58" s="28"/>
      <c r="U58" s="3"/>
      <c r="V58" s="3"/>
    </row>
    <row r="59" spans="3:43">
      <c r="T59" s="28"/>
      <c r="U59" s="3"/>
      <c r="V59" s="3"/>
    </row>
    <row r="60" spans="3:43">
      <c r="T60" s="28"/>
      <c r="U60" s="3"/>
      <c r="V60" s="3"/>
    </row>
  </sheetData>
  <sortState ref="AE4:AG54">
    <sortCondition ref="AE4"/>
  </sortState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1:AP60"/>
  <sheetViews>
    <sheetView topLeftCell="R2" zoomScale="60" zoomScaleNormal="60" workbookViewId="0">
      <selection activeCell="Y4" sqref="Y4"/>
    </sheetView>
  </sheetViews>
  <sheetFormatPr baseColWidth="10" defaultRowHeight="15"/>
  <cols>
    <col min="1" max="2" width="11.42578125" style="1"/>
    <col min="3" max="3" width="26.85546875" style="1" customWidth="1"/>
    <col min="4" max="4" width="22.85546875" style="1" customWidth="1"/>
    <col min="5" max="6" width="11.42578125" style="1"/>
    <col min="7" max="7" width="15.85546875" style="1" customWidth="1"/>
    <col min="8" max="10" width="11.42578125" style="1"/>
    <col min="11" max="11" width="25" style="17" customWidth="1"/>
    <col min="12" max="15" width="15" style="1" customWidth="1"/>
    <col min="16" max="16" width="15" style="43" customWidth="1"/>
    <col min="17" max="18" width="11.42578125" style="1"/>
    <col min="19" max="19" width="20.7109375" style="1" customWidth="1"/>
    <col min="20" max="20" width="14.28515625" style="1" customWidth="1"/>
    <col min="21" max="22" width="11.42578125" style="1"/>
    <col min="23" max="23" width="11.5703125" style="1" customWidth="1"/>
    <col min="24" max="24" width="25" style="17" customWidth="1"/>
    <col min="25" max="25" width="14.28515625" style="1" customWidth="1"/>
    <col min="26" max="27" width="11.42578125" style="1"/>
    <col min="28" max="28" width="11.42578125" style="1" customWidth="1"/>
    <col min="29" max="29" width="11.42578125" style="1"/>
    <col min="30" max="30" width="25" style="17" customWidth="1"/>
    <col min="31" max="31" width="12.7109375" style="1" customWidth="1"/>
    <col min="32" max="34" width="11.42578125" style="1"/>
    <col min="35" max="35" width="25" style="17" customWidth="1"/>
    <col min="36" max="36" width="12.42578125" style="1" customWidth="1"/>
    <col min="37" max="39" width="11.42578125" style="1"/>
    <col min="40" max="40" width="25.7109375" style="1" customWidth="1"/>
    <col min="41" max="41" width="18.85546875" style="1" customWidth="1"/>
    <col min="42" max="42" width="11.42578125" style="1" customWidth="1"/>
    <col min="43" max="16384" width="11.42578125" style="1"/>
  </cols>
  <sheetData>
    <row r="1" spans="3:42">
      <c r="X1" s="17" t="s">
        <v>62</v>
      </c>
      <c r="AD1" s="17" t="s">
        <v>63</v>
      </c>
      <c r="AI1" s="17" t="s">
        <v>66</v>
      </c>
      <c r="AN1" s="1" t="s">
        <v>68</v>
      </c>
    </row>
    <row r="3" spans="3:42">
      <c r="C3" s="1" t="s">
        <v>4</v>
      </c>
      <c r="D3" s="1" t="s">
        <v>5</v>
      </c>
      <c r="E3" s="1" t="s">
        <v>88</v>
      </c>
      <c r="K3" s="17" t="s">
        <v>59</v>
      </c>
      <c r="L3" s="1" t="s">
        <v>60</v>
      </c>
      <c r="M3" s="1" t="s">
        <v>79</v>
      </c>
      <c r="N3" s="1" t="s">
        <v>65</v>
      </c>
      <c r="O3" s="1" t="s">
        <v>66</v>
      </c>
      <c r="S3" s="1" t="s">
        <v>80</v>
      </c>
      <c r="T3" s="1" t="s">
        <v>65</v>
      </c>
      <c r="X3" s="17" t="s">
        <v>61</v>
      </c>
      <c r="Y3" s="1" t="s">
        <v>60</v>
      </c>
      <c r="Z3" s="1" t="s">
        <v>79</v>
      </c>
      <c r="AD3" s="17" t="s">
        <v>64</v>
      </c>
      <c r="AE3" s="1" t="s">
        <v>65</v>
      </c>
      <c r="AI3" s="17" t="s">
        <v>67</v>
      </c>
      <c r="AJ3" s="1" t="s">
        <v>65</v>
      </c>
      <c r="AN3" s="1" t="s">
        <v>69</v>
      </c>
      <c r="AO3" s="1" t="s">
        <v>60</v>
      </c>
      <c r="AP3" s="1" t="s">
        <v>79</v>
      </c>
    </row>
    <row r="4" spans="3:42">
      <c r="C4" s="18" t="s">
        <v>6</v>
      </c>
      <c r="D4" s="4" t="s">
        <v>7</v>
      </c>
      <c r="E4" s="17">
        <v>1</v>
      </c>
      <c r="G4" s="1" t="s">
        <v>72</v>
      </c>
      <c r="J4" s="16">
        <f>RANK(M4,M$4:M$53)</f>
        <v>1</v>
      </c>
      <c r="K4" s="16" t="s">
        <v>6</v>
      </c>
      <c r="L4" s="29">
        <v>0</v>
      </c>
      <c r="M4" s="29">
        <f>SMALL(L$4:L$53,1)-L4</f>
        <v>0</v>
      </c>
      <c r="N4" s="33">
        <v>0</v>
      </c>
      <c r="O4" s="42">
        <v>0</v>
      </c>
      <c r="R4" s="16">
        <v>1</v>
      </c>
      <c r="S4" s="2"/>
      <c r="T4" s="2">
        <v>10</v>
      </c>
      <c r="W4" s="16">
        <f>RANK(Z4,Z$4:Z$53)</f>
        <v>1</v>
      </c>
      <c r="X4" s="16" t="str">
        <f>Général!J4</f>
        <v>KITTEL Marcel</v>
      </c>
      <c r="Y4" s="29">
        <f>Général!K4</f>
        <v>2.6828703703703702E-2</v>
      </c>
      <c r="Z4" s="29">
        <f>Général!L4</f>
        <v>0</v>
      </c>
      <c r="AA4" s="30"/>
      <c r="AB4" s="3"/>
      <c r="AC4" s="16">
        <f t="shared" ref="AC4:AC35" si="0">RANK(AE4,AE$4:AE$53)</f>
        <v>10</v>
      </c>
      <c r="AD4" s="16" t="s">
        <v>6</v>
      </c>
      <c r="AE4" s="2">
        <f>'Etape 1'!N4+'Etape 2'!N4</f>
        <v>0</v>
      </c>
      <c r="AH4" s="16">
        <f t="shared" ref="AH4:AH35" si="1">RANK(AJ4,AJ$4:AJ$53)</f>
        <v>6</v>
      </c>
      <c r="AI4" s="16" t="s">
        <v>6</v>
      </c>
      <c r="AJ4" s="2">
        <f>'Etape 1'!O4+'Etape 2'!O4</f>
        <v>0</v>
      </c>
      <c r="AM4" s="16">
        <f t="shared" ref="AM4:AM15" si="2">RANK(AP4,AP$4:AP$15)</f>
        <v>1</v>
      </c>
      <c r="AN4" s="2" t="s">
        <v>47</v>
      </c>
      <c r="AO4" s="29">
        <f>Général!K8</f>
        <v>2.6967592592592595E-2</v>
      </c>
      <c r="AP4" s="29">
        <f t="shared" ref="AP4:AP15" si="3">SMALL(AO$4:AO$15,1)-AO4</f>
        <v>0</v>
      </c>
    </row>
    <row r="5" spans="3:42">
      <c r="C5" s="18" t="s">
        <v>8</v>
      </c>
      <c r="D5" s="4" t="s">
        <v>7</v>
      </c>
      <c r="E5" s="17">
        <f t="shared" ref="E5:E53" si="4">E4+1</f>
        <v>2</v>
      </c>
      <c r="G5" s="1" t="s">
        <v>78</v>
      </c>
      <c r="J5" s="16">
        <f t="shared" ref="J5:J53" si="5">RANK(M5,M$4:M$53)</f>
        <v>1</v>
      </c>
      <c r="K5" s="16" t="s">
        <v>8</v>
      </c>
      <c r="L5" s="29">
        <v>0</v>
      </c>
      <c r="M5" s="29">
        <f t="shared" ref="M5:M53" si="6">SMALL(L$4:L$53,1)-L5</f>
        <v>0</v>
      </c>
      <c r="N5" s="33">
        <v>0</v>
      </c>
      <c r="O5" s="42">
        <v>0</v>
      </c>
      <c r="R5" s="16">
        <f>R4+1</f>
        <v>2</v>
      </c>
      <c r="S5" s="2"/>
      <c r="T5" s="2">
        <v>6</v>
      </c>
      <c r="W5" s="16">
        <f t="shared" ref="W5:W52" si="7">RANK(Z5,Z$4:Z$53)</f>
        <v>2</v>
      </c>
      <c r="X5" s="16" t="str">
        <f>Général!J5</f>
        <v>SAGAN Peter</v>
      </c>
      <c r="Y5" s="29">
        <f>Général!K5</f>
        <v>2.6875E-2</v>
      </c>
      <c r="Z5" s="29">
        <f>Général!L5</f>
        <v>-4.6296296296297751E-5</v>
      </c>
      <c r="AA5" s="30"/>
      <c r="AC5" s="16">
        <f t="shared" si="0"/>
        <v>10</v>
      </c>
      <c r="AD5" s="16" t="s">
        <v>8</v>
      </c>
      <c r="AE5" s="2">
        <f>'Etape 1'!N5+'Etape 2'!N5</f>
        <v>0</v>
      </c>
      <c r="AH5" s="16">
        <f t="shared" si="1"/>
        <v>6</v>
      </c>
      <c r="AI5" s="16" t="s">
        <v>8</v>
      </c>
      <c r="AJ5" s="2">
        <f>'Etape 1'!O5+'Etape 2'!O5</f>
        <v>0</v>
      </c>
      <c r="AM5" s="16">
        <f t="shared" si="2"/>
        <v>2</v>
      </c>
      <c r="AN5" s="2" t="s">
        <v>6</v>
      </c>
      <c r="AO5" s="29">
        <f>Général!K9</f>
        <v>2.6979166666666669E-2</v>
      </c>
      <c r="AP5" s="29">
        <f t="shared" si="3"/>
        <v>-1.157407407407357E-5</v>
      </c>
    </row>
    <row r="6" spans="3:42">
      <c r="C6" s="4" t="s">
        <v>9</v>
      </c>
      <c r="D6" s="4" t="s">
        <v>7</v>
      </c>
      <c r="E6" s="17">
        <f t="shared" si="4"/>
        <v>3</v>
      </c>
      <c r="G6" s="17"/>
      <c r="J6" s="16">
        <f t="shared" si="5"/>
        <v>1</v>
      </c>
      <c r="K6" s="16" t="s">
        <v>9</v>
      </c>
      <c r="L6" s="29">
        <v>0</v>
      </c>
      <c r="M6" s="29">
        <f t="shared" si="6"/>
        <v>0</v>
      </c>
      <c r="N6" s="33">
        <v>0</v>
      </c>
      <c r="O6" s="42">
        <v>0</v>
      </c>
      <c r="R6" s="16">
        <f>R5+1</f>
        <v>3</v>
      </c>
      <c r="S6" s="2"/>
      <c r="T6" s="2">
        <v>4</v>
      </c>
      <c r="W6" s="16">
        <f t="shared" si="7"/>
        <v>3</v>
      </c>
      <c r="X6" s="16" t="str">
        <f>Général!J6</f>
        <v>BAKELANTS Jan</v>
      </c>
      <c r="Y6" s="29">
        <f>Général!K6</f>
        <v>2.6898148148148147E-2</v>
      </c>
      <c r="Z6" s="29">
        <f>Général!L6</f>
        <v>-6.9444444444444892E-5</v>
      </c>
      <c r="AA6" s="30"/>
      <c r="AC6" s="16">
        <f t="shared" si="0"/>
        <v>4</v>
      </c>
      <c r="AD6" s="16" t="s">
        <v>9</v>
      </c>
      <c r="AE6" s="2">
        <f>'Etape 1'!N6+'Etape 2'!N6</f>
        <v>14</v>
      </c>
      <c r="AH6" s="16">
        <f t="shared" si="1"/>
        <v>6</v>
      </c>
      <c r="AI6" s="16" t="s">
        <v>9</v>
      </c>
      <c r="AJ6" s="2">
        <f>'Etape 1'!O6+'Etape 2'!O6</f>
        <v>0</v>
      </c>
      <c r="AM6" s="16">
        <f t="shared" si="2"/>
        <v>2</v>
      </c>
      <c r="AN6" s="2" t="s">
        <v>8</v>
      </c>
      <c r="AO6" s="29">
        <f>Général!K10</f>
        <v>2.6979166666666669E-2</v>
      </c>
      <c r="AP6" s="29">
        <f t="shared" si="3"/>
        <v>-1.157407407407357E-5</v>
      </c>
    </row>
    <row r="7" spans="3:42">
      <c r="C7" s="4" t="s">
        <v>10</v>
      </c>
      <c r="D7" s="4" t="s">
        <v>7</v>
      </c>
      <c r="E7" s="17">
        <f t="shared" si="4"/>
        <v>4</v>
      </c>
      <c r="G7" s="17"/>
      <c r="J7" s="16">
        <f t="shared" si="5"/>
        <v>1</v>
      </c>
      <c r="K7" s="16" t="s">
        <v>10</v>
      </c>
      <c r="L7" s="29">
        <v>0</v>
      </c>
      <c r="M7" s="29">
        <f t="shared" si="6"/>
        <v>0</v>
      </c>
      <c r="N7" s="33">
        <v>0</v>
      </c>
      <c r="O7" s="42">
        <v>0</v>
      </c>
      <c r="R7" s="31">
        <f>R6+1</f>
        <v>4</v>
      </c>
      <c r="S7" s="32"/>
      <c r="T7" s="32">
        <v>2</v>
      </c>
      <c r="W7" s="16">
        <f t="shared" si="7"/>
        <v>4</v>
      </c>
      <c r="X7" s="16" t="str">
        <f>Général!J7</f>
        <v>DEMARE Arnaud</v>
      </c>
      <c r="Y7" s="29">
        <f>Général!K7</f>
        <v>2.6956018518518522E-2</v>
      </c>
      <c r="Z7" s="29">
        <f>Général!L7</f>
        <v>-1.2731481481481968E-4</v>
      </c>
      <c r="AA7" s="30"/>
      <c r="AC7" s="16">
        <f t="shared" si="0"/>
        <v>7</v>
      </c>
      <c r="AD7" s="16" t="s">
        <v>10</v>
      </c>
      <c r="AE7" s="2">
        <f>'Etape 1'!N7+'Etape 2'!N7</f>
        <v>8</v>
      </c>
      <c r="AH7" s="16">
        <f t="shared" si="1"/>
        <v>6</v>
      </c>
      <c r="AI7" s="16" t="s">
        <v>10</v>
      </c>
      <c r="AJ7" s="2">
        <f>'Etape 1'!O7+'Etape 2'!O7</f>
        <v>0</v>
      </c>
      <c r="AM7" s="16">
        <f t="shared" si="2"/>
        <v>2</v>
      </c>
      <c r="AN7" s="2" t="s">
        <v>13</v>
      </c>
      <c r="AO7" s="29">
        <f>Général!K14</f>
        <v>2.6979166666666669E-2</v>
      </c>
      <c r="AP7" s="29">
        <f t="shared" si="3"/>
        <v>-1.157407407407357E-5</v>
      </c>
    </row>
    <row r="8" spans="3:42">
      <c r="C8" s="4" t="s">
        <v>11</v>
      </c>
      <c r="D8" s="4" t="s">
        <v>7</v>
      </c>
      <c r="E8" s="17">
        <f t="shared" si="4"/>
        <v>5</v>
      </c>
      <c r="G8" s="17"/>
      <c r="J8" s="16">
        <f t="shared" si="5"/>
        <v>1</v>
      </c>
      <c r="K8" s="16" t="s">
        <v>11</v>
      </c>
      <c r="L8" s="29">
        <v>0</v>
      </c>
      <c r="M8" s="29">
        <f t="shared" si="6"/>
        <v>0</v>
      </c>
      <c r="N8" s="33">
        <v>0</v>
      </c>
      <c r="O8" s="42">
        <v>0</v>
      </c>
      <c r="R8" s="35"/>
      <c r="S8" s="36"/>
      <c r="T8" s="36"/>
      <c r="W8" s="16">
        <f t="shared" si="7"/>
        <v>5</v>
      </c>
      <c r="X8" s="16" t="str">
        <f>Général!J8</f>
        <v>BOUDAT Thomas</v>
      </c>
      <c r="Y8" s="29">
        <f>Général!K8</f>
        <v>2.6967592592592595E-2</v>
      </c>
      <c r="Z8" s="29">
        <f>Général!L8</f>
        <v>-1.3888888888889325E-4</v>
      </c>
      <c r="AA8" s="30"/>
      <c r="AC8" s="16">
        <f t="shared" si="0"/>
        <v>10</v>
      </c>
      <c r="AD8" s="16" t="s">
        <v>11</v>
      </c>
      <c r="AE8" s="2">
        <f>'Etape 1'!N8+'Etape 2'!N8</f>
        <v>0</v>
      </c>
      <c r="AH8" s="16">
        <f t="shared" si="1"/>
        <v>6</v>
      </c>
      <c r="AI8" s="16" t="s">
        <v>11</v>
      </c>
      <c r="AJ8" s="2">
        <f>'Etape 1'!O8+'Etape 2'!O8</f>
        <v>0</v>
      </c>
      <c r="AM8" s="16">
        <f t="shared" si="2"/>
        <v>2</v>
      </c>
      <c r="AN8" s="2" t="s">
        <v>17</v>
      </c>
      <c r="AO8" s="29">
        <f>Général!K17</f>
        <v>2.6979166666666669E-2</v>
      </c>
      <c r="AP8" s="29">
        <f t="shared" si="3"/>
        <v>-1.157407407407357E-5</v>
      </c>
    </row>
    <row r="9" spans="3:42">
      <c r="C9" s="5" t="s">
        <v>12</v>
      </c>
      <c r="D9" s="5" t="s">
        <v>0</v>
      </c>
      <c r="E9" s="17">
        <f t="shared" si="4"/>
        <v>6</v>
      </c>
      <c r="G9" s="17"/>
      <c r="J9" s="16">
        <f t="shared" si="5"/>
        <v>1</v>
      </c>
      <c r="K9" s="16" t="s">
        <v>12</v>
      </c>
      <c r="L9" s="29">
        <v>0</v>
      </c>
      <c r="M9" s="29">
        <f t="shared" si="6"/>
        <v>0</v>
      </c>
      <c r="N9" s="33">
        <v>0</v>
      </c>
      <c r="O9" s="42">
        <v>0</v>
      </c>
      <c r="R9" s="28"/>
      <c r="S9" s="3"/>
      <c r="T9" s="3"/>
      <c r="W9" s="16">
        <f t="shared" si="7"/>
        <v>6</v>
      </c>
      <c r="X9" s="16" t="str">
        <f>Général!J9</f>
        <v>CHATELET Louen</v>
      </c>
      <c r="Y9" s="29">
        <f>Général!K9</f>
        <v>2.6979166666666669E-2</v>
      </c>
      <c r="Z9" s="29">
        <f>Général!L9</f>
        <v>-1.5046296296296682E-4</v>
      </c>
      <c r="AA9" s="30"/>
      <c r="AC9" s="16">
        <f t="shared" si="0"/>
        <v>10</v>
      </c>
      <c r="AD9" s="16" t="s">
        <v>12</v>
      </c>
      <c r="AE9" s="2">
        <f>'Etape 1'!N9+'Etape 2'!N9</f>
        <v>0</v>
      </c>
      <c r="AH9" s="16">
        <f t="shared" si="1"/>
        <v>6</v>
      </c>
      <c r="AI9" s="16" t="s">
        <v>12</v>
      </c>
      <c r="AJ9" s="2">
        <f>'Etape 1'!O9+'Etape 2'!O9</f>
        <v>0</v>
      </c>
      <c r="AM9" s="16">
        <f t="shared" si="2"/>
        <v>2</v>
      </c>
      <c r="AN9" s="2" t="s">
        <v>95</v>
      </c>
      <c r="AO9" s="29">
        <f>Général!K25</f>
        <v>2.6979166666666669E-2</v>
      </c>
      <c r="AP9" s="29">
        <f t="shared" si="3"/>
        <v>-1.157407407407357E-5</v>
      </c>
    </row>
    <row r="10" spans="3:42">
      <c r="C10" s="19" t="s">
        <v>13</v>
      </c>
      <c r="D10" s="5" t="s">
        <v>0</v>
      </c>
      <c r="E10" s="17">
        <f t="shared" si="4"/>
        <v>7</v>
      </c>
      <c r="G10" s="17"/>
      <c r="J10" s="16">
        <f t="shared" si="5"/>
        <v>1</v>
      </c>
      <c r="K10" s="16" t="s">
        <v>13</v>
      </c>
      <c r="L10" s="29">
        <v>0</v>
      </c>
      <c r="M10" s="29">
        <f t="shared" si="6"/>
        <v>0</v>
      </c>
      <c r="N10" s="33">
        <v>0</v>
      </c>
      <c r="O10" s="42">
        <v>0</v>
      </c>
      <c r="S10" s="1" t="s">
        <v>75</v>
      </c>
      <c r="T10" s="1" t="s">
        <v>65</v>
      </c>
      <c r="W10" s="16">
        <f t="shared" si="7"/>
        <v>6</v>
      </c>
      <c r="X10" s="16" t="str">
        <f>Général!J10</f>
        <v>MARTIN Guillaume</v>
      </c>
      <c r="Y10" s="29">
        <f>Général!K10</f>
        <v>2.6979166666666669E-2</v>
      </c>
      <c r="Z10" s="29">
        <f>Général!L10</f>
        <v>-1.5046296296296682E-4</v>
      </c>
      <c r="AA10" s="30"/>
      <c r="AC10" s="16">
        <f t="shared" si="0"/>
        <v>10</v>
      </c>
      <c r="AD10" s="16" t="s">
        <v>13</v>
      </c>
      <c r="AE10" s="2">
        <f>'Etape 1'!N10+'Etape 2'!N10</f>
        <v>0</v>
      </c>
      <c r="AH10" s="16">
        <f t="shared" si="1"/>
        <v>3</v>
      </c>
      <c r="AI10" s="16" t="s">
        <v>13</v>
      </c>
      <c r="AJ10" s="2">
        <f>'Etape 1'!O10+'Etape 2'!O10</f>
        <v>8</v>
      </c>
      <c r="AM10" s="16">
        <f t="shared" si="2"/>
        <v>2</v>
      </c>
      <c r="AN10" s="2" t="s">
        <v>32</v>
      </c>
      <c r="AO10" s="29">
        <f>Général!K30</f>
        <v>2.6979166666666669E-2</v>
      </c>
      <c r="AP10" s="29">
        <f t="shared" si="3"/>
        <v>-1.157407407407357E-5</v>
      </c>
    </row>
    <row r="11" spans="3:42">
      <c r="C11" s="5" t="s">
        <v>14</v>
      </c>
      <c r="D11" s="5" t="s">
        <v>0</v>
      </c>
      <c r="E11" s="17">
        <f t="shared" si="4"/>
        <v>8</v>
      </c>
      <c r="G11" s="17"/>
      <c r="J11" s="16">
        <f t="shared" si="5"/>
        <v>1</v>
      </c>
      <c r="K11" s="16" t="s">
        <v>14</v>
      </c>
      <c r="L11" s="29">
        <v>0</v>
      </c>
      <c r="M11" s="29">
        <f t="shared" si="6"/>
        <v>0</v>
      </c>
      <c r="N11" s="33">
        <v>0</v>
      </c>
      <c r="O11" s="42">
        <v>0</v>
      </c>
      <c r="R11" s="16">
        <v>1</v>
      </c>
      <c r="S11" s="2"/>
      <c r="T11" s="2">
        <v>5</v>
      </c>
      <c r="W11" s="16">
        <f t="shared" si="7"/>
        <v>6</v>
      </c>
      <c r="X11" s="16" t="str">
        <f>Général!J11</f>
        <v>BOUHANNI Nacer</v>
      </c>
      <c r="Y11" s="29">
        <f>Général!K11</f>
        <v>2.6979166666666669E-2</v>
      </c>
      <c r="Z11" s="29">
        <f>Général!L11</f>
        <v>-1.5046296296296682E-4</v>
      </c>
      <c r="AA11" s="30"/>
      <c r="AC11" s="16">
        <f t="shared" si="0"/>
        <v>10</v>
      </c>
      <c r="AD11" s="16" t="s">
        <v>14</v>
      </c>
      <c r="AE11" s="2">
        <f>'Etape 1'!N11+'Etape 2'!N11</f>
        <v>0</v>
      </c>
      <c r="AH11" s="16">
        <f t="shared" si="1"/>
        <v>6</v>
      </c>
      <c r="AI11" s="16" t="s">
        <v>14</v>
      </c>
      <c r="AJ11" s="2">
        <f>'Etape 1'!O11+'Etape 2'!O11</f>
        <v>0</v>
      </c>
      <c r="AM11" s="16">
        <f t="shared" si="2"/>
        <v>2</v>
      </c>
      <c r="AN11" s="2" t="s">
        <v>36</v>
      </c>
      <c r="AO11" s="29">
        <f>Général!K33</f>
        <v>2.6979166666666669E-2</v>
      </c>
      <c r="AP11" s="29">
        <f t="shared" si="3"/>
        <v>-1.157407407407357E-5</v>
      </c>
    </row>
    <row r="12" spans="3:42">
      <c r="C12" s="5" t="s">
        <v>15</v>
      </c>
      <c r="D12" s="5" t="s">
        <v>0</v>
      </c>
      <c r="E12" s="17">
        <f t="shared" si="4"/>
        <v>9</v>
      </c>
      <c r="G12" s="17"/>
      <c r="J12" s="16">
        <f t="shared" si="5"/>
        <v>1</v>
      </c>
      <c r="K12" s="16" t="s">
        <v>15</v>
      </c>
      <c r="L12" s="29">
        <v>0</v>
      </c>
      <c r="M12" s="29">
        <f t="shared" si="6"/>
        <v>0</v>
      </c>
      <c r="N12" s="33">
        <v>0</v>
      </c>
      <c r="O12" s="42">
        <v>0</v>
      </c>
      <c r="R12" s="16">
        <f>R11+1</f>
        <v>2</v>
      </c>
      <c r="S12" s="2"/>
      <c r="T12" s="2">
        <v>3</v>
      </c>
      <c r="W12" s="16">
        <f t="shared" si="7"/>
        <v>6</v>
      </c>
      <c r="X12" s="16" t="str">
        <f>Général!J12</f>
        <v>PINOT Thibault</v>
      </c>
      <c r="Y12" s="29">
        <f>Général!K12</f>
        <v>2.6979166666666669E-2</v>
      </c>
      <c r="Z12" s="29">
        <f>Général!L12</f>
        <v>-1.5046296296296682E-4</v>
      </c>
      <c r="AA12" s="30"/>
      <c r="AC12" s="16">
        <f t="shared" si="0"/>
        <v>3</v>
      </c>
      <c r="AD12" s="16" t="s">
        <v>15</v>
      </c>
      <c r="AE12" s="2">
        <f>'Etape 1'!N12+'Etape 2'!N12</f>
        <v>16</v>
      </c>
      <c r="AH12" s="16">
        <f t="shared" si="1"/>
        <v>6</v>
      </c>
      <c r="AI12" s="16" t="s">
        <v>15</v>
      </c>
      <c r="AJ12" s="2">
        <f>'Etape 1'!O12+'Etape 2'!O12</f>
        <v>0</v>
      </c>
      <c r="AM12" s="16">
        <f t="shared" si="2"/>
        <v>2</v>
      </c>
      <c r="AN12" s="2" t="s">
        <v>46</v>
      </c>
      <c r="AO12" s="29">
        <f>Général!K41</f>
        <v>2.6979166666666669E-2</v>
      </c>
      <c r="AP12" s="29">
        <f t="shared" si="3"/>
        <v>-1.157407407407357E-5</v>
      </c>
    </row>
    <row r="13" spans="3:42">
      <c r="C13" s="5" t="s">
        <v>16</v>
      </c>
      <c r="D13" s="5" t="s">
        <v>0</v>
      </c>
      <c r="E13" s="17">
        <f t="shared" si="4"/>
        <v>10</v>
      </c>
      <c r="G13" s="17"/>
      <c r="J13" s="16">
        <f t="shared" si="5"/>
        <v>1</v>
      </c>
      <c r="K13" s="16" t="s">
        <v>16</v>
      </c>
      <c r="L13" s="29">
        <v>0</v>
      </c>
      <c r="M13" s="29">
        <f t="shared" si="6"/>
        <v>0</v>
      </c>
      <c r="N13" s="33">
        <v>0</v>
      </c>
      <c r="O13" s="42">
        <v>0</v>
      </c>
      <c r="R13" s="16">
        <f>R12+1</f>
        <v>3</v>
      </c>
      <c r="S13" s="2"/>
      <c r="T13" s="2">
        <v>2</v>
      </c>
      <c r="W13" s="16">
        <f t="shared" si="7"/>
        <v>6</v>
      </c>
      <c r="X13" s="16" t="str">
        <f>Général!J13</f>
        <v>BARDET Romain</v>
      </c>
      <c r="Y13" s="29">
        <f>Général!K13</f>
        <v>2.6979166666666669E-2</v>
      </c>
      <c r="Z13" s="29">
        <f>Général!L13</f>
        <v>-1.5046296296296682E-4</v>
      </c>
      <c r="AA13" s="30"/>
      <c r="AC13" s="16">
        <f t="shared" si="0"/>
        <v>10</v>
      </c>
      <c r="AD13" s="16" t="s">
        <v>16</v>
      </c>
      <c r="AE13" s="2">
        <f>'Etape 1'!N13+'Etape 2'!N13</f>
        <v>0</v>
      </c>
      <c r="AH13" s="16">
        <f t="shared" si="1"/>
        <v>6</v>
      </c>
      <c r="AI13" s="16" t="s">
        <v>16</v>
      </c>
      <c r="AJ13" s="2">
        <f>'Etape 1'!O13+'Etape 2'!O13</f>
        <v>0</v>
      </c>
      <c r="AM13" s="16">
        <f t="shared" si="2"/>
        <v>2</v>
      </c>
      <c r="AN13" s="2" t="s">
        <v>58</v>
      </c>
      <c r="AO13" s="29">
        <f>Général!K46</f>
        <v>2.6979166666666669E-2</v>
      </c>
      <c r="AP13" s="29">
        <f t="shared" si="3"/>
        <v>-1.157407407407357E-5</v>
      </c>
    </row>
    <row r="14" spans="3:42">
      <c r="C14" s="20" t="s">
        <v>17</v>
      </c>
      <c r="D14" s="6" t="s">
        <v>18</v>
      </c>
      <c r="E14" s="17">
        <f t="shared" si="4"/>
        <v>11</v>
      </c>
      <c r="G14" s="17"/>
      <c r="J14" s="16">
        <f t="shared" si="5"/>
        <v>1</v>
      </c>
      <c r="K14" s="16" t="s">
        <v>17</v>
      </c>
      <c r="L14" s="29">
        <v>0</v>
      </c>
      <c r="M14" s="29">
        <f t="shared" si="6"/>
        <v>0</v>
      </c>
      <c r="N14" s="33">
        <v>0</v>
      </c>
      <c r="O14" s="42">
        <v>0</v>
      </c>
      <c r="R14" s="28"/>
      <c r="S14" s="3"/>
      <c r="T14" s="3"/>
      <c r="W14" s="16">
        <f t="shared" si="7"/>
        <v>6</v>
      </c>
      <c r="X14" s="16" t="str">
        <f>Général!J14</f>
        <v>LATOUR Pierre</v>
      </c>
      <c r="Y14" s="29">
        <f>Général!K14</f>
        <v>2.6979166666666669E-2</v>
      </c>
      <c r="Z14" s="29">
        <f>Général!L14</f>
        <v>-1.5046296296296682E-4</v>
      </c>
      <c r="AA14" s="30"/>
      <c r="AC14" s="16">
        <f t="shared" si="0"/>
        <v>10</v>
      </c>
      <c r="AD14" s="16" t="s">
        <v>17</v>
      </c>
      <c r="AE14" s="2">
        <f>'Etape 1'!N14+'Etape 2'!N14</f>
        <v>0</v>
      </c>
      <c r="AH14" s="16">
        <f t="shared" si="1"/>
        <v>1</v>
      </c>
      <c r="AI14" s="16" t="s">
        <v>17</v>
      </c>
      <c r="AJ14" s="2">
        <f>'Etape 1'!O14+'Etape 2'!O14</f>
        <v>16</v>
      </c>
      <c r="AM14" s="16">
        <f t="shared" si="2"/>
        <v>2</v>
      </c>
      <c r="AN14" s="2" t="s">
        <v>96</v>
      </c>
      <c r="AO14" s="29">
        <f>Général!K38</f>
        <v>2.6979166666666669E-2</v>
      </c>
      <c r="AP14" s="29">
        <f t="shared" si="3"/>
        <v>-1.157407407407357E-5</v>
      </c>
    </row>
    <row r="15" spans="3:42">
      <c r="C15" s="6" t="s">
        <v>19</v>
      </c>
      <c r="D15" s="6" t="s">
        <v>18</v>
      </c>
      <c r="E15" s="17">
        <f t="shared" si="4"/>
        <v>12</v>
      </c>
      <c r="G15" s="17"/>
      <c r="J15" s="16">
        <f t="shared" si="5"/>
        <v>1</v>
      </c>
      <c r="K15" s="16" t="s">
        <v>19</v>
      </c>
      <c r="L15" s="29">
        <v>0</v>
      </c>
      <c r="M15" s="29">
        <f t="shared" si="6"/>
        <v>0</v>
      </c>
      <c r="N15" s="33">
        <v>0</v>
      </c>
      <c r="O15" s="42">
        <v>0</v>
      </c>
      <c r="S15" s="1" t="s">
        <v>76</v>
      </c>
      <c r="T15" s="1" t="s">
        <v>65</v>
      </c>
      <c r="W15" s="16">
        <f t="shared" si="7"/>
        <v>6</v>
      </c>
      <c r="X15" s="16" t="str">
        <f>Général!J15</f>
        <v>VUILLERMOZ Alexis</v>
      </c>
      <c r="Y15" s="29">
        <f>Général!K15</f>
        <v>2.6979166666666669E-2</v>
      </c>
      <c r="Z15" s="29">
        <f>Général!L15</f>
        <v>-1.5046296296296682E-4</v>
      </c>
      <c r="AA15" s="30"/>
      <c r="AC15" s="16">
        <f t="shared" si="0"/>
        <v>10</v>
      </c>
      <c r="AD15" s="16" t="s">
        <v>19</v>
      </c>
      <c r="AE15" s="2">
        <f>'Etape 1'!N15+'Etape 2'!N15</f>
        <v>0</v>
      </c>
      <c r="AH15" s="16">
        <f t="shared" si="1"/>
        <v>6</v>
      </c>
      <c r="AI15" s="16" t="s">
        <v>19</v>
      </c>
      <c r="AJ15" s="2">
        <f>'Etape 1'!O15+'Etape 2'!O15</f>
        <v>0</v>
      </c>
      <c r="AM15" s="16">
        <f t="shared" si="2"/>
        <v>12</v>
      </c>
      <c r="AN15" s="2" t="s">
        <v>71</v>
      </c>
      <c r="AO15" s="29">
        <f>Général!K51</f>
        <v>2.7025462962962959E-2</v>
      </c>
      <c r="AP15" s="29">
        <f t="shared" si="3"/>
        <v>-5.7870370370364382E-5</v>
      </c>
    </row>
    <row r="16" spans="3:42">
      <c r="C16" s="6" t="s">
        <v>20</v>
      </c>
      <c r="D16" s="6" t="s">
        <v>18</v>
      </c>
      <c r="E16" s="17">
        <f t="shared" si="4"/>
        <v>13</v>
      </c>
      <c r="G16" s="17"/>
      <c r="J16" s="16">
        <f t="shared" si="5"/>
        <v>1</v>
      </c>
      <c r="K16" s="16" t="s">
        <v>20</v>
      </c>
      <c r="L16" s="29">
        <v>0</v>
      </c>
      <c r="M16" s="29">
        <f t="shared" si="6"/>
        <v>0</v>
      </c>
      <c r="N16" s="33">
        <v>0</v>
      </c>
      <c r="O16" s="42">
        <v>0</v>
      </c>
      <c r="R16" s="16">
        <v>1</v>
      </c>
      <c r="S16" s="2"/>
      <c r="T16" s="2">
        <v>5</v>
      </c>
      <c r="W16" s="16">
        <f t="shared" si="7"/>
        <v>6</v>
      </c>
      <c r="X16" s="16" t="str">
        <f>Général!J16</f>
        <v>GAUTIER Cyril</v>
      </c>
      <c r="Y16" s="29">
        <f>Général!K16</f>
        <v>2.6979166666666669E-2</v>
      </c>
      <c r="Z16" s="29">
        <f>Général!L16</f>
        <v>-1.5046296296296682E-4</v>
      </c>
      <c r="AA16" s="30"/>
      <c r="AC16" s="16">
        <f t="shared" si="0"/>
        <v>10</v>
      </c>
      <c r="AD16" s="16" t="s">
        <v>20</v>
      </c>
      <c r="AE16" s="2">
        <f>'Etape 1'!N16+'Etape 2'!N16</f>
        <v>0</v>
      </c>
      <c r="AH16" s="16">
        <f t="shared" si="1"/>
        <v>6</v>
      </c>
      <c r="AI16" s="16" t="s">
        <v>20</v>
      </c>
      <c r="AJ16" s="2">
        <f>'Etape 1'!O16+'Etape 2'!O16</f>
        <v>0</v>
      </c>
      <c r="AM16" s="28"/>
      <c r="AN16" s="3"/>
      <c r="AO16" s="30"/>
    </row>
    <row r="17" spans="3:41">
      <c r="C17" s="6" t="s">
        <v>21</v>
      </c>
      <c r="D17" s="6" t="s">
        <v>18</v>
      </c>
      <c r="E17" s="17">
        <f t="shared" si="4"/>
        <v>14</v>
      </c>
      <c r="G17" s="17"/>
      <c r="J17" s="16">
        <f t="shared" si="5"/>
        <v>1</v>
      </c>
      <c r="K17" s="16" t="s">
        <v>21</v>
      </c>
      <c r="L17" s="29">
        <v>0</v>
      </c>
      <c r="M17" s="29">
        <f t="shared" si="6"/>
        <v>0</v>
      </c>
      <c r="N17" s="33">
        <v>0</v>
      </c>
      <c r="O17" s="42">
        <v>0</v>
      </c>
      <c r="R17" s="16">
        <f>R16+1</f>
        <v>2</v>
      </c>
      <c r="S17" s="2"/>
      <c r="T17" s="2">
        <v>3</v>
      </c>
      <c r="W17" s="16">
        <f t="shared" si="7"/>
        <v>6</v>
      </c>
      <c r="X17" s="16" t="str">
        <f>Général!J17</f>
        <v>YATES Simon</v>
      </c>
      <c r="Y17" s="29">
        <f>Général!K17</f>
        <v>2.6979166666666669E-2</v>
      </c>
      <c r="Z17" s="29">
        <f>Général!L17</f>
        <v>-1.5046296296296682E-4</v>
      </c>
      <c r="AA17" s="30"/>
      <c r="AC17" s="16">
        <f t="shared" si="0"/>
        <v>10</v>
      </c>
      <c r="AD17" s="16" t="s">
        <v>21</v>
      </c>
      <c r="AE17" s="2">
        <f>'Etape 1'!N17+'Etape 2'!N17</f>
        <v>0</v>
      </c>
      <c r="AH17" s="16">
        <f t="shared" si="1"/>
        <v>6</v>
      </c>
      <c r="AI17" s="16" t="s">
        <v>21</v>
      </c>
      <c r="AJ17" s="2">
        <f>'Etape 1'!O17+'Etape 2'!O17</f>
        <v>0</v>
      </c>
      <c r="AM17" s="28"/>
      <c r="AN17" s="3"/>
      <c r="AO17" s="30"/>
    </row>
    <row r="18" spans="3:41">
      <c r="C18" s="6" t="s">
        <v>22</v>
      </c>
      <c r="D18" s="6" t="s">
        <v>18</v>
      </c>
      <c r="E18" s="17">
        <f t="shared" si="4"/>
        <v>15</v>
      </c>
      <c r="G18" s="17"/>
      <c r="J18" s="16">
        <f t="shared" si="5"/>
        <v>1</v>
      </c>
      <c r="K18" s="16" t="s">
        <v>22</v>
      </c>
      <c r="L18" s="29">
        <v>0</v>
      </c>
      <c r="M18" s="29">
        <f t="shared" si="6"/>
        <v>0</v>
      </c>
      <c r="N18" s="33">
        <v>0</v>
      </c>
      <c r="O18" s="42">
        <v>0</v>
      </c>
      <c r="R18" s="16">
        <f>R17+1</f>
        <v>3</v>
      </c>
      <c r="S18" s="2"/>
      <c r="T18" s="2">
        <v>2</v>
      </c>
      <c r="W18" s="16">
        <f t="shared" si="7"/>
        <v>6</v>
      </c>
      <c r="X18" s="16" t="str">
        <f>Général!J18</f>
        <v>YATES Adam</v>
      </c>
      <c r="Y18" s="29">
        <f>Général!K18</f>
        <v>2.6979166666666669E-2</v>
      </c>
      <c r="Z18" s="29">
        <f>Général!L18</f>
        <v>-1.5046296296296682E-4</v>
      </c>
      <c r="AA18" s="30"/>
      <c r="AC18" s="16">
        <f t="shared" si="0"/>
        <v>8</v>
      </c>
      <c r="AD18" s="16" t="s">
        <v>22</v>
      </c>
      <c r="AE18" s="2">
        <f>'Etape 1'!N18+'Etape 2'!N18</f>
        <v>7</v>
      </c>
      <c r="AH18" s="16">
        <f t="shared" si="1"/>
        <v>6</v>
      </c>
      <c r="AI18" s="16" t="s">
        <v>22</v>
      </c>
      <c r="AJ18" s="2">
        <f>'Etape 1'!O18+'Etape 2'!O18</f>
        <v>0</v>
      </c>
      <c r="AM18" s="28"/>
      <c r="AN18" s="3"/>
      <c r="AO18" s="30"/>
    </row>
    <row r="19" spans="3:41">
      <c r="C19" s="7" t="s">
        <v>23</v>
      </c>
      <c r="D19" s="7" t="s">
        <v>1</v>
      </c>
      <c r="E19" s="17">
        <f t="shared" si="4"/>
        <v>16</v>
      </c>
      <c r="G19" s="17"/>
      <c r="J19" s="16">
        <f t="shared" si="5"/>
        <v>1</v>
      </c>
      <c r="K19" s="16" t="s">
        <v>23</v>
      </c>
      <c r="L19" s="29">
        <v>0</v>
      </c>
      <c r="M19" s="29">
        <f t="shared" si="6"/>
        <v>0</v>
      </c>
      <c r="N19" s="33">
        <v>0</v>
      </c>
      <c r="O19" s="42">
        <v>0</v>
      </c>
      <c r="R19" s="28"/>
      <c r="S19" s="3"/>
      <c r="T19" s="3"/>
      <c r="W19" s="16">
        <f t="shared" si="7"/>
        <v>6</v>
      </c>
      <c r="X19" s="16" t="str">
        <f>Général!J19</f>
        <v>CHAVES Esteban</v>
      </c>
      <c r="Y19" s="29">
        <f>Général!K19</f>
        <v>2.6979166666666669E-2</v>
      </c>
      <c r="Z19" s="29">
        <f>Général!L19</f>
        <v>-1.5046296296296682E-4</v>
      </c>
      <c r="AA19" s="30"/>
      <c r="AC19" s="16">
        <f t="shared" si="0"/>
        <v>10</v>
      </c>
      <c r="AD19" s="16" t="s">
        <v>23</v>
      </c>
      <c r="AE19" s="2">
        <f>'Etape 1'!N19+'Etape 2'!N19</f>
        <v>0</v>
      </c>
      <c r="AH19" s="16">
        <f t="shared" si="1"/>
        <v>2</v>
      </c>
      <c r="AI19" s="16" t="s">
        <v>23</v>
      </c>
      <c r="AJ19" s="2">
        <f>'Etape 1'!O19+'Etape 2'!O19</f>
        <v>12</v>
      </c>
      <c r="AM19" s="28"/>
      <c r="AN19" s="3"/>
      <c r="AO19" s="30"/>
    </row>
    <row r="20" spans="3:41">
      <c r="C20" s="8" t="s">
        <v>24</v>
      </c>
      <c r="D20" s="7" t="s">
        <v>1</v>
      </c>
      <c r="E20" s="17">
        <f t="shared" si="4"/>
        <v>17</v>
      </c>
      <c r="G20" s="17"/>
      <c r="J20" s="16">
        <f t="shared" si="5"/>
        <v>1</v>
      </c>
      <c r="K20" s="39" t="s">
        <v>24</v>
      </c>
      <c r="L20" s="29">
        <v>0</v>
      </c>
      <c r="M20" s="29">
        <f t="shared" si="6"/>
        <v>0</v>
      </c>
      <c r="N20" s="33">
        <v>0</v>
      </c>
      <c r="O20" s="42">
        <v>0</v>
      </c>
      <c r="S20" s="1" t="s">
        <v>77</v>
      </c>
      <c r="T20" s="1" t="s">
        <v>65</v>
      </c>
      <c r="W20" s="16">
        <f t="shared" si="7"/>
        <v>6</v>
      </c>
      <c r="X20" s="16" t="str">
        <f>Général!J20</f>
        <v>KREUZIGER Roman</v>
      </c>
      <c r="Y20" s="29">
        <f>Général!K20</f>
        <v>2.6979166666666669E-2</v>
      </c>
      <c r="Z20" s="29">
        <f>Général!L20</f>
        <v>-1.5046296296296682E-4</v>
      </c>
      <c r="AA20" s="30"/>
      <c r="AC20" s="16">
        <f t="shared" si="0"/>
        <v>10</v>
      </c>
      <c r="AD20" s="39" t="s">
        <v>24</v>
      </c>
      <c r="AE20" s="2">
        <f>'Etape 1'!N20+'Etape 2'!N20</f>
        <v>0</v>
      </c>
      <c r="AH20" s="16">
        <f t="shared" si="1"/>
        <v>6</v>
      </c>
      <c r="AI20" s="39" t="s">
        <v>24</v>
      </c>
      <c r="AJ20" s="2">
        <f>'Etape 1'!O20+'Etape 2'!O20</f>
        <v>0</v>
      </c>
      <c r="AM20" s="28"/>
      <c r="AN20" s="3"/>
      <c r="AO20" s="30"/>
    </row>
    <row r="21" spans="3:41">
      <c r="C21" s="7" t="s">
        <v>25</v>
      </c>
      <c r="D21" s="7" t="s">
        <v>1</v>
      </c>
      <c r="E21" s="17">
        <f t="shared" si="4"/>
        <v>18</v>
      </c>
      <c r="G21" s="17"/>
      <c r="J21" s="16">
        <f t="shared" si="5"/>
        <v>1</v>
      </c>
      <c r="K21" s="16" t="s">
        <v>25</v>
      </c>
      <c r="L21" s="29">
        <v>0</v>
      </c>
      <c r="M21" s="29">
        <f t="shared" si="6"/>
        <v>0</v>
      </c>
      <c r="N21" s="33">
        <v>0</v>
      </c>
      <c r="O21" s="42">
        <v>0</v>
      </c>
      <c r="R21" s="16">
        <v>1</v>
      </c>
      <c r="S21" s="2"/>
      <c r="T21" s="2">
        <v>15</v>
      </c>
      <c r="W21" s="16">
        <f t="shared" si="7"/>
        <v>6</v>
      </c>
      <c r="X21" s="16" t="str">
        <f>Général!J21</f>
        <v>ALBASINI Michael</v>
      </c>
      <c r="Y21" s="29">
        <f>Général!K21</f>
        <v>2.6979166666666669E-2</v>
      </c>
      <c r="Z21" s="29">
        <f>Général!L21</f>
        <v>-1.5046296296296682E-4</v>
      </c>
      <c r="AA21" s="30"/>
      <c r="AC21" s="16">
        <f t="shared" si="0"/>
        <v>10</v>
      </c>
      <c r="AD21" s="16" t="s">
        <v>25</v>
      </c>
      <c r="AE21" s="2">
        <f>'Etape 1'!N21+'Etape 2'!N21</f>
        <v>0</v>
      </c>
      <c r="AH21" s="16">
        <f t="shared" si="1"/>
        <v>6</v>
      </c>
      <c r="AI21" s="16" t="s">
        <v>25</v>
      </c>
      <c r="AJ21" s="2">
        <f>'Etape 1'!O21+'Etape 2'!O21</f>
        <v>0</v>
      </c>
      <c r="AM21" s="28"/>
      <c r="AN21" s="3"/>
      <c r="AO21" s="30"/>
    </row>
    <row r="22" spans="3:41">
      <c r="C22" s="8" t="s">
        <v>26</v>
      </c>
      <c r="D22" s="7" t="s">
        <v>1</v>
      </c>
      <c r="E22" s="17">
        <f t="shared" si="4"/>
        <v>19</v>
      </c>
      <c r="G22" s="17"/>
      <c r="J22" s="16">
        <f t="shared" si="5"/>
        <v>1</v>
      </c>
      <c r="K22" s="39" t="s">
        <v>26</v>
      </c>
      <c r="L22" s="29">
        <v>0</v>
      </c>
      <c r="M22" s="29">
        <f t="shared" si="6"/>
        <v>0</v>
      </c>
      <c r="N22" s="33">
        <v>0</v>
      </c>
      <c r="O22" s="42">
        <v>0</v>
      </c>
      <c r="R22" s="16">
        <f t="shared" ref="R22:R30" si="8">R21+1</f>
        <v>2</v>
      </c>
      <c r="S22" s="2"/>
      <c r="T22" s="2">
        <v>14</v>
      </c>
      <c r="W22" s="16">
        <f t="shared" si="7"/>
        <v>6</v>
      </c>
      <c r="X22" s="16" t="str">
        <f>Général!J22</f>
        <v>FULSGANG Jacob</v>
      </c>
      <c r="Y22" s="29">
        <f>Général!K22</f>
        <v>2.6979166666666669E-2</v>
      </c>
      <c r="Z22" s="29">
        <f>Général!L22</f>
        <v>-1.5046296296296682E-4</v>
      </c>
      <c r="AA22" s="30"/>
      <c r="AC22" s="16">
        <f t="shared" si="0"/>
        <v>10</v>
      </c>
      <c r="AD22" s="39" t="s">
        <v>26</v>
      </c>
      <c r="AE22" s="2">
        <f>'Etape 1'!N22+'Etape 2'!N22</f>
        <v>0</v>
      </c>
      <c r="AH22" s="16">
        <f t="shared" si="1"/>
        <v>6</v>
      </c>
      <c r="AI22" s="39" t="s">
        <v>26</v>
      </c>
      <c r="AJ22" s="2">
        <f>'Etape 1'!O22+'Etape 2'!O22</f>
        <v>0</v>
      </c>
      <c r="AM22" s="28"/>
      <c r="AN22" s="3"/>
      <c r="AO22" s="30"/>
    </row>
    <row r="23" spans="3:41">
      <c r="C23" s="21" t="s">
        <v>70</v>
      </c>
      <c r="D23" s="7" t="s">
        <v>1</v>
      </c>
      <c r="E23" s="17">
        <f t="shared" si="4"/>
        <v>20</v>
      </c>
      <c r="G23" s="17"/>
      <c r="J23" s="16">
        <f t="shared" si="5"/>
        <v>1</v>
      </c>
      <c r="K23" s="16" t="s">
        <v>70</v>
      </c>
      <c r="L23" s="29">
        <v>0</v>
      </c>
      <c r="M23" s="29">
        <f t="shared" si="6"/>
        <v>0</v>
      </c>
      <c r="N23" s="33">
        <v>0</v>
      </c>
      <c r="O23" s="42">
        <v>0</v>
      </c>
      <c r="R23" s="16">
        <f t="shared" si="8"/>
        <v>3</v>
      </c>
      <c r="S23" s="2"/>
      <c r="T23" s="2">
        <v>13</v>
      </c>
      <c r="W23" s="16">
        <f t="shared" si="7"/>
        <v>6</v>
      </c>
      <c r="X23" s="16" t="str">
        <f>Général!J23</f>
        <v>ARU Fabio</v>
      </c>
      <c r="Y23" s="29">
        <f>Général!K23</f>
        <v>2.6979166666666669E-2</v>
      </c>
      <c r="Z23" s="29">
        <f>Général!L23</f>
        <v>-1.5046296296296682E-4</v>
      </c>
      <c r="AA23" s="30"/>
      <c r="AC23" s="16">
        <f t="shared" si="0"/>
        <v>6</v>
      </c>
      <c r="AD23" s="16" t="s">
        <v>70</v>
      </c>
      <c r="AE23" s="2">
        <f>'Etape 1'!N23+'Etape 2'!N23</f>
        <v>9</v>
      </c>
      <c r="AH23" s="16">
        <f t="shared" si="1"/>
        <v>6</v>
      </c>
      <c r="AI23" s="16" t="s">
        <v>70</v>
      </c>
      <c r="AJ23" s="2">
        <f>'Etape 1'!O23+'Etape 2'!O23</f>
        <v>0</v>
      </c>
      <c r="AM23" s="28"/>
      <c r="AN23" s="3"/>
      <c r="AO23" s="30"/>
    </row>
    <row r="24" spans="3:41">
      <c r="C24" s="9" t="s">
        <v>27</v>
      </c>
      <c r="D24" s="9" t="s">
        <v>28</v>
      </c>
      <c r="E24" s="17">
        <f t="shared" si="4"/>
        <v>21</v>
      </c>
      <c r="G24" s="17"/>
      <c r="J24" s="16">
        <f t="shared" si="5"/>
        <v>1</v>
      </c>
      <c r="K24" s="40" t="s">
        <v>27</v>
      </c>
      <c r="L24" s="29">
        <v>0</v>
      </c>
      <c r="M24" s="29">
        <f t="shared" si="6"/>
        <v>0</v>
      </c>
      <c r="N24" s="33">
        <v>0</v>
      </c>
      <c r="O24" s="42">
        <v>0</v>
      </c>
      <c r="R24" s="16">
        <f t="shared" si="8"/>
        <v>4</v>
      </c>
      <c r="S24" s="2"/>
      <c r="T24" s="2">
        <v>12</v>
      </c>
      <c r="W24" s="16">
        <f t="shared" si="7"/>
        <v>6</v>
      </c>
      <c r="X24" s="16" t="str">
        <f>Général!J24</f>
        <v>ANDERSEN Michael</v>
      </c>
      <c r="Y24" s="29">
        <f>Général!K24</f>
        <v>2.6979166666666669E-2</v>
      </c>
      <c r="Z24" s="29">
        <f>Général!L24</f>
        <v>-1.5046296296296682E-4</v>
      </c>
      <c r="AA24" s="30"/>
      <c r="AC24" s="16">
        <f t="shared" si="0"/>
        <v>10</v>
      </c>
      <c r="AD24" s="40" t="s">
        <v>27</v>
      </c>
      <c r="AE24" s="2">
        <f>'Etape 1'!N24+'Etape 2'!N24</f>
        <v>0</v>
      </c>
      <c r="AH24" s="16">
        <f t="shared" si="1"/>
        <v>6</v>
      </c>
      <c r="AI24" s="40" t="s">
        <v>27</v>
      </c>
      <c r="AJ24" s="2">
        <f>'Etape 1'!O24+'Etape 2'!O24</f>
        <v>0</v>
      </c>
      <c r="AM24" s="28"/>
      <c r="AN24" s="3"/>
      <c r="AO24" s="30"/>
    </row>
    <row r="25" spans="3:41">
      <c r="C25" s="9" t="s">
        <v>29</v>
      </c>
      <c r="D25" s="9" t="s">
        <v>28</v>
      </c>
      <c r="E25" s="17">
        <f t="shared" si="4"/>
        <v>22</v>
      </c>
      <c r="G25" s="17"/>
      <c r="J25" s="16">
        <f t="shared" si="5"/>
        <v>1</v>
      </c>
      <c r="K25" s="40" t="s">
        <v>29</v>
      </c>
      <c r="L25" s="29">
        <v>0</v>
      </c>
      <c r="M25" s="29">
        <f t="shared" si="6"/>
        <v>0</v>
      </c>
      <c r="N25" s="33">
        <v>0</v>
      </c>
      <c r="O25" s="42">
        <v>0</v>
      </c>
      <c r="R25" s="16">
        <f t="shared" si="8"/>
        <v>5</v>
      </c>
      <c r="S25" s="2"/>
      <c r="T25" s="2">
        <v>11</v>
      </c>
      <c r="W25" s="16">
        <f t="shared" si="7"/>
        <v>6</v>
      </c>
      <c r="X25" s="16" t="str">
        <f>Général!J25</f>
        <v>VALGREN Michael</v>
      </c>
      <c r="Y25" s="29">
        <f>Général!K25</f>
        <v>2.6979166666666669E-2</v>
      </c>
      <c r="Z25" s="29">
        <f>Général!L25</f>
        <v>-1.5046296296296682E-4</v>
      </c>
      <c r="AA25" s="30"/>
      <c r="AC25" s="16">
        <f t="shared" si="0"/>
        <v>10</v>
      </c>
      <c r="AD25" s="40" t="s">
        <v>29</v>
      </c>
      <c r="AE25" s="2">
        <f>'Etape 1'!N25+'Etape 2'!N25</f>
        <v>0</v>
      </c>
      <c r="AH25" s="16">
        <f t="shared" si="1"/>
        <v>6</v>
      </c>
      <c r="AI25" s="40" t="s">
        <v>29</v>
      </c>
      <c r="AJ25" s="2">
        <f>'Etape 1'!O25+'Etape 2'!O25</f>
        <v>0</v>
      </c>
      <c r="AM25" s="28"/>
      <c r="AN25" s="3"/>
      <c r="AO25" s="30"/>
    </row>
    <row r="26" spans="3:41">
      <c r="C26" s="9" t="s">
        <v>30</v>
      </c>
      <c r="D26" s="9" t="s">
        <v>28</v>
      </c>
      <c r="E26" s="17">
        <f t="shared" si="4"/>
        <v>23</v>
      </c>
      <c r="G26" s="17"/>
      <c r="J26" s="16">
        <f t="shared" si="5"/>
        <v>1</v>
      </c>
      <c r="K26" s="40" t="s">
        <v>30</v>
      </c>
      <c r="L26" s="29">
        <v>0</v>
      </c>
      <c r="M26" s="29">
        <f t="shared" si="6"/>
        <v>0</v>
      </c>
      <c r="N26" s="33">
        <v>0</v>
      </c>
      <c r="O26" s="42">
        <v>0</v>
      </c>
      <c r="R26" s="16">
        <f t="shared" si="8"/>
        <v>6</v>
      </c>
      <c r="S26" s="2"/>
      <c r="T26" s="2">
        <v>10</v>
      </c>
      <c r="W26" s="16">
        <f t="shared" si="7"/>
        <v>6</v>
      </c>
      <c r="X26" s="16" t="str">
        <f>Général!J26</f>
        <v>KRISTOFF Alexander</v>
      </c>
      <c r="Y26" s="29">
        <f>Général!K26</f>
        <v>2.6979166666666669E-2</v>
      </c>
      <c r="Z26" s="29">
        <f>Général!L26</f>
        <v>-1.5046296296296682E-4</v>
      </c>
      <c r="AA26" s="30"/>
      <c r="AC26" s="16">
        <f t="shared" si="0"/>
        <v>10</v>
      </c>
      <c r="AD26" s="40" t="s">
        <v>30</v>
      </c>
      <c r="AE26" s="2">
        <f>'Etape 1'!N26+'Etape 2'!N26</f>
        <v>0</v>
      </c>
      <c r="AH26" s="16">
        <f t="shared" si="1"/>
        <v>6</v>
      </c>
      <c r="AI26" s="40" t="s">
        <v>30</v>
      </c>
      <c r="AJ26" s="2">
        <f>'Etape 1'!O26+'Etape 2'!O26</f>
        <v>0</v>
      </c>
      <c r="AM26" s="28"/>
      <c r="AN26" s="3"/>
      <c r="AO26" s="30"/>
    </row>
    <row r="27" spans="3:41">
      <c r="C27" s="9" t="s">
        <v>31</v>
      </c>
      <c r="D27" s="9" t="s">
        <v>28</v>
      </c>
      <c r="E27" s="17">
        <f t="shared" si="4"/>
        <v>24</v>
      </c>
      <c r="G27" s="17"/>
      <c r="J27" s="16">
        <f t="shared" si="5"/>
        <v>1</v>
      </c>
      <c r="K27" s="40" t="s">
        <v>31</v>
      </c>
      <c r="L27" s="29">
        <v>0</v>
      </c>
      <c r="M27" s="29">
        <f t="shared" si="6"/>
        <v>0</v>
      </c>
      <c r="N27" s="33">
        <v>0</v>
      </c>
      <c r="O27" s="42">
        <v>0</v>
      </c>
      <c r="R27" s="16">
        <f t="shared" si="8"/>
        <v>7</v>
      </c>
      <c r="S27" s="2"/>
      <c r="T27" s="2">
        <v>9</v>
      </c>
      <c r="W27" s="16">
        <f t="shared" si="7"/>
        <v>6</v>
      </c>
      <c r="X27" s="16" t="str">
        <f>Général!J27</f>
        <v>MARTIN Tony</v>
      </c>
      <c r="Y27" s="29">
        <f>Général!K27</f>
        <v>2.6979166666666669E-2</v>
      </c>
      <c r="Z27" s="29">
        <f>Général!L27</f>
        <v>-1.5046296296296682E-4</v>
      </c>
      <c r="AA27" s="30"/>
      <c r="AC27" s="16">
        <f t="shared" si="0"/>
        <v>10</v>
      </c>
      <c r="AD27" s="40" t="s">
        <v>31</v>
      </c>
      <c r="AE27" s="2">
        <f>'Etape 1'!N27+'Etape 2'!N27</f>
        <v>0</v>
      </c>
      <c r="AH27" s="16">
        <f t="shared" si="1"/>
        <v>6</v>
      </c>
      <c r="AI27" s="40" t="s">
        <v>31</v>
      </c>
      <c r="AJ27" s="2">
        <f>'Etape 1'!O27+'Etape 2'!O27</f>
        <v>0</v>
      </c>
      <c r="AM27" s="28"/>
      <c r="AN27" s="3"/>
      <c r="AO27" s="30"/>
    </row>
    <row r="28" spans="3:41">
      <c r="C28" s="22" t="s">
        <v>32</v>
      </c>
      <c r="D28" s="9" t="s">
        <v>28</v>
      </c>
      <c r="E28" s="17">
        <f t="shared" si="4"/>
        <v>25</v>
      </c>
      <c r="G28" s="17"/>
      <c r="J28" s="16">
        <f t="shared" si="5"/>
        <v>1</v>
      </c>
      <c r="K28" s="40" t="s">
        <v>32</v>
      </c>
      <c r="L28" s="29">
        <v>0</v>
      </c>
      <c r="M28" s="29">
        <f t="shared" si="6"/>
        <v>0</v>
      </c>
      <c r="N28" s="33">
        <v>0</v>
      </c>
      <c r="O28" s="42">
        <v>0</v>
      </c>
      <c r="R28" s="16">
        <f t="shared" si="8"/>
        <v>8</v>
      </c>
      <c r="S28" s="2"/>
      <c r="T28" s="2">
        <v>8</v>
      </c>
      <c r="W28" s="16">
        <f t="shared" si="7"/>
        <v>6</v>
      </c>
      <c r="X28" s="16" t="str">
        <f>Général!J28</f>
        <v>HALLER Marco</v>
      </c>
      <c r="Y28" s="29">
        <f>Général!K28</f>
        <v>2.6979166666666669E-2</v>
      </c>
      <c r="Z28" s="29">
        <f>Général!L28</f>
        <v>-1.5046296296296682E-4</v>
      </c>
      <c r="AA28" s="30"/>
      <c r="AC28" s="16">
        <f t="shared" si="0"/>
        <v>10</v>
      </c>
      <c r="AD28" s="40" t="s">
        <v>32</v>
      </c>
      <c r="AE28" s="2">
        <f>'Etape 1'!N28+'Etape 2'!N28</f>
        <v>0</v>
      </c>
      <c r="AH28" s="16">
        <f t="shared" si="1"/>
        <v>6</v>
      </c>
      <c r="AI28" s="40" t="s">
        <v>32</v>
      </c>
      <c r="AJ28" s="2">
        <f>'Etape 1'!O28+'Etape 2'!O28</f>
        <v>0</v>
      </c>
      <c r="AM28" s="28"/>
      <c r="AN28" s="3"/>
      <c r="AO28" s="30"/>
    </row>
    <row r="29" spans="3:41">
      <c r="C29" s="10" t="s">
        <v>33</v>
      </c>
      <c r="D29" s="10" t="s">
        <v>34</v>
      </c>
      <c r="E29" s="17">
        <f t="shared" si="4"/>
        <v>26</v>
      </c>
      <c r="G29" s="17"/>
      <c r="J29" s="16">
        <f t="shared" si="5"/>
        <v>1</v>
      </c>
      <c r="K29" s="16" t="s">
        <v>33</v>
      </c>
      <c r="L29" s="29">
        <v>0</v>
      </c>
      <c r="M29" s="29">
        <f t="shared" si="6"/>
        <v>0</v>
      </c>
      <c r="N29" s="33">
        <v>0</v>
      </c>
      <c r="O29" s="42">
        <v>0</v>
      </c>
      <c r="R29" s="16">
        <f t="shared" si="8"/>
        <v>9</v>
      </c>
      <c r="S29" s="2"/>
      <c r="T29" s="2">
        <v>7</v>
      </c>
      <c r="W29" s="16">
        <f t="shared" si="7"/>
        <v>6</v>
      </c>
      <c r="X29" s="16" t="str">
        <f>Général!J29</f>
        <v>MACHADO Tiago</v>
      </c>
      <c r="Y29" s="29">
        <f>Général!K29</f>
        <v>2.6979166666666669E-2</v>
      </c>
      <c r="Z29" s="29">
        <f>Général!L29</f>
        <v>-1.5046296296296682E-4</v>
      </c>
      <c r="AA29" s="30"/>
      <c r="AC29" s="16">
        <f t="shared" si="0"/>
        <v>10</v>
      </c>
      <c r="AD29" s="16" t="s">
        <v>33</v>
      </c>
      <c r="AE29" s="2">
        <f>'Etape 1'!N29+'Etape 2'!N29</f>
        <v>0</v>
      </c>
      <c r="AH29" s="16">
        <f t="shared" si="1"/>
        <v>6</v>
      </c>
      <c r="AI29" s="16" t="s">
        <v>33</v>
      </c>
      <c r="AJ29" s="2">
        <f>'Etape 1'!O29+'Etape 2'!O29</f>
        <v>0</v>
      </c>
      <c r="AM29" s="28"/>
      <c r="AN29" s="3"/>
      <c r="AO29" s="30"/>
    </row>
    <row r="30" spans="3:41">
      <c r="C30" s="10" t="s">
        <v>35</v>
      </c>
      <c r="D30" s="10" t="s">
        <v>34</v>
      </c>
      <c r="E30" s="17">
        <f t="shared" si="4"/>
        <v>27</v>
      </c>
      <c r="G30" s="17"/>
      <c r="J30" s="16">
        <f t="shared" si="5"/>
        <v>1</v>
      </c>
      <c r="K30" s="16" t="s">
        <v>35</v>
      </c>
      <c r="L30" s="29">
        <v>0</v>
      </c>
      <c r="M30" s="29">
        <f t="shared" si="6"/>
        <v>0</v>
      </c>
      <c r="N30" s="33">
        <v>0</v>
      </c>
      <c r="O30" s="42">
        <v>0</v>
      </c>
      <c r="R30" s="16">
        <f t="shared" si="8"/>
        <v>10</v>
      </c>
      <c r="S30" s="2"/>
      <c r="T30" s="2">
        <v>6</v>
      </c>
      <c r="W30" s="16">
        <f t="shared" si="7"/>
        <v>6</v>
      </c>
      <c r="X30" s="16" t="str">
        <f>Général!J30</f>
        <v>ZABEL Rick</v>
      </c>
      <c r="Y30" s="29">
        <f>Général!K30</f>
        <v>2.6979166666666669E-2</v>
      </c>
      <c r="Z30" s="29">
        <f>Général!L30</f>
        <v>-1.5046296296296682E-4</v>
      </c>
      <c r="AA30" s="30"/>
      <c r="AC30" s="16">
        <f t="shared" si="0"/>
        <v>10</v>
      </c>
      <c r="AD30" s="16" t="s">
        <v>35</v>
      </c>
      <c r="AE30" s="2">
        <f>'Etape 1'!N30+'Etape 2'!N30</f>
        <v>0</v>
      </c>
      <c r="AH30" s="16">
        <f t="shared" si="1"/>
        <v>6</v>
      </c>
      <c r="AI30" s="16" t="s">
        <v>35</v>
      </c>
      <c r="AJ30" s="2">
        <f>'Etape 1'!O30+'Etape 2'!O30</f>
        <v>0</v>
      </c>
      <c r="AM30" s="28"/>
      <c r="AN30" s="3"/>
      <c r="AO30" s="30"/>
    </row>
    <row r="31" spans="3:41">
      <c r="C31" s="23" t="s">
        <v>36</v>
      </c>
      <c r="D31" s="10" t="s">
        <v>34</v>
      </c>
      <c r="E31" s="17">
        <f t="shared" si="4"/>
        <v>28</v>
      </c>
      <c r="G31" s="17"/>
      <c r="J31" s="16">
        <f t="shared" si="5"/>
        <v>1</v>
      </c>
      <c r="K31" s="16" t="s">
        <v>36</v>
      </c>
      <c r="L31" s="29">
        <v>0</v>
      </c>
      <c r="M31" s="29">
        <f t="shared" si="6"/>
        <v>0</v>
      </c>
      <c r="N31" s="33">
        <v>0</v>
      </c>
      <c r="O31" s="42">
        <v>0</v>
      </c>
      <c r="R31" s="28"/>
      <c r="S31" s="3"/>
      <c r="T31" s="3"/>
      <c r="W31" s="16">
        <f t="shared" si="7"/>
        <v>6</v>
      </c>
      <c r="X31" s="16" t="str">
        <f>Général!J31</f>
        <v xml:space="preserve">GILBERT Philippe </v>
      </c>
      <c r="Y31" s="29">
        <f>Général!K31</f>
        <v>2.6979166666666669E-2</v>
      </c>
      <c r="Z31" s="29">
        <f>Général!L31</f>
        <v>-1.5046296296296682E-4</v>
      </c>
      <c r="AA31" s="30"/>
      <c r="AC31" s="16">
        <f t="shared" si="0"/>
        <v>10</v>
      </c>
      <c r="AD31" s="16" t="s">
        <v>36</v>
      </c>
      <c r="AE31" s="2">
        <f>'Etape 1'!N31+'Etape 2'!N31</f>
        <v>0</v>
      </c>
      <c r="AH31" s="16">
        <f t="shared" si="1"/>
        <v>6</v>
      </c>
      <c r="AI31" s="16" t="s">
        <v>36</v>
      </c>
      <c r="AJ31" s="2">
        <f>'Etape 1'!O31+'Etape 2'!O31</f>
        <v>0</v>
      </c>
      <c r="AM31" s="28"/>
      <c r="AN31" s="3"/>
      <c r="AO31" s="30"/>
    </row>
    <row r="32" spans="3:41">
      <c r="C32" s="10" t="s">
        <v>37</v>
      </c>
      <c r="D32" s="10" t="s">
        <v>34</v>
      </c>
      <c r="E32" s="17">
        <f t="shared" si="4"/>
        <v>29</v>
      </c>
      <c r="G32" s="17"/>
      <c r="J32" s="16">
        <f t="shared" si="5"/>
        <v>1</v>
      </c>
      <c r="K32" s="16" t="s">
        <v>37</v>
      </c>
      <c r="L32" s="29">
        <v>0</v>
      </c>
      <c r="M32" s="29">
        <f t="shared" si="6"/>
        <v>0</v>
      </c>
      <c r="N32" s="33">
        <v>0</v>
      </c>
      <c r="O32" s="42">
        <v>0</v>
      </c>
      <c r="R32" s="28"/>
      <c r="S32" s="3"/>
      <c r="T32" s="3"/>
      <c r="W32" s="16">
        <f t="shared" si="7"/>
        <v>6</v>
      </c>
      <c r="X32" s="16" t="str">
        <f>Général!J32</f>
        <v>MARTIN Daniel</v>
      </c>
      <c r="Y32" s="29">
        <f>Général!K32</f>
        <v>2.6979166666666669E-2</v>
      </c>
      <c r="Z32" s="29">
        <f>Général!L32</f>
        <v>-1.5046296296296682E-4</v>
      </c>
      <c r="AA32" s="30"/>
      <c r="AC32" s="16">
        <f t="shared" si="0"/>
        <v>10</v>
      </c>
      <c r="AD32" s="16" t="s">
        <v>37</v>
      </c>
      <c r="AE32" s="2">
        <f>'Etape 1'!N32+'Etape 2'!N32</f>
        <v>0</v>
      </c>
      <c r="AH32" s="16">
        <f t="shared" si="1"/>
        <v>6</v>
      </c>
      <c r="AI32" s="16" t="s">
        <v>37</v>
      </c>
      <c r="AJ32" s="2">
        <f>'Etape 1'!O32+'Etape 2'!O32</f>
        <v>0</v>
      </c>
      <c r="AM32" s="28"/>
      <c r="AN32" s="3"/>
      <c r="AO32" s="30"/>
    </row>
    <row r="33" spans="3:41">
      <c r="C33" s="10" t="s">
        <v>38</v>
      </c>
      <c r="D33" s="10" t="s">
        <v>34</v>
      </c>
      <c r="E33" s="17">
        <f t="shared" si="4"/>
        <v>30</v>
      </c>
      <c r="G33" s="17"/>
      <c r="J33" s="16">
        <f t="shared" si="5"/>
        <v>1</v>
      </c>
      <c r="K33" s="16" t="s">
        <v>38</v>
      </c>
      <c r="L33" s="29">
        <v>0</v>
      </c>
      <c r="M33" s="29">
        <f t="shared" si="6"/>
        <v>0</v>
      </c>
      <c r="N33" s="33">
        <v>0</v>
      </c>
      <c r="O33" s="42">
        <v>0</v>
      </c>
      <c r="R33" s="28"/>
      <c r="S33" s="1" t="s">
        <v>91</v>
      </c>
      <c r="T33" s="1" t="s">
        <v>92</v>
      </c>
      <c r="W33" s="16">
        <f t="shared" si="7"/>
        <v>6</v>
      </c>
      <c r="X33" s="16" t="str">
        <f>Général!J33</f>
        <v>ALAPHILIPPE Julian</v>
      </c>
      <c r="Y33" s="29">
        <f>Général!K33</f>
        <v>2.6979166666666669E-2</v>
      </c>
      <c r="Z33" s="29">
        <f>Général!L33</f>
        <v>-1.5046296296296682E-4</v>
      </c>
      <c r="AA33" s="30"/>
      <c r="AC33" s="16">
        <f t="shared" si="0"/>
        <v>2</v>
      </c>
      <c r="AD33" s="16" t="s">
        <v>38</v>
      </c>
      <c r="AE33" s="2">
        <f>'Etape 1'!N33+'Etape 2'!N33</f>
        <v>20</v>
      </c>
      <c r="AH33" s="16">
        <f t="shared" si="1"/>
        <v>6</v>
      </c>
      <c r="AI33" s="16" t="s">
        <v>38</v>
      </c>
      <c r="AJ33" s="2">
        <f>'Etape 1'!O33+'Etape 2'!O33</f>
        <v>0</v>
      </c>
      <c r="AM33" s="28"/>
      <c r="AN33" s="3"/>
      <c r="AO33" s="30"/>
    </row>
    <row r="34" spans="3:41">
      <c r="C34" s="11" t="s">
        <v>39</v>
      </c>
      <c r="D34" s="11" t="s">
        <v>2</v>
      </c>
      <c r="E34" s="17">
        <f t="shared" si="4"/>
        <v>31</v>
      </c>
      <c r="G34" s="17"/>
      <c r="J34" s="16">
        <f t="shared" si="5"/>
        <v>1</v>
      </c>
      <c r="K34" s="39" t="s">
        <v>39</v>
      </c>
      <c r="L34" s="29">
        <v>0</v>
      </c>
      <c r="M34" s="29">
        <f t="shared" si="6"/>
        <v>0</v>
      </c>
      <c r="N34" s="33">
        <v>0</v>
      </c>
      <c r="O34" s="42">
        <v>0</v>
      </c>
      <c r="R34" s="28"/>
      <c r="S34" s="2"/>
      <c r="T34" s="2"/>
      <c r="W34" s="16">
        <f t="shared" si="7"/>
        <v>6</v>
      </c>
      <c r="X34" s="16" t="str">
        <f>Général!J34</f>
        <v>MELGAREJO David</v>
      </c>
      <c r="Y34" s="29">
        <f>Général!K34</f>
        <v>2.6979166666666669E-2</v>
      </c>
      <c r="Z34" s="29">
        <f>Général!L34</f>
        <v>-1.5046296296296682E-4</v>
      </c>
      <c r="AA34" s="30"/>
      <c r="AC34" s="16">
        <f t="shared" si="0"/>
        <v>1</v>
      </c>
      <c r="AD34" s="39" t="s">
        <v>39</v>
      </c>
      <c r="AE34" s="2">
        <f>'Etape 1'!N34+'Etape 2'!N34</f>
        <v>21</v>
      </c>
      <c r="AH34" s="16">
        <f t="shared" si="1"/>
        <v>6</v>
      </c>
      <c r="AI34" s="39" t="s">
        <v>39</v>
      </c>
      <c r="AJ34" s="2">
        <f>'Etape 1'!O34+'Etape 2'!O34</f>
        <v>0</v>
      </c>
      <c r="AM34" s="28"/>
      <c r="AN34" s="3"/>
      <c r="AO34" s="30"/>
    </row>
    <row r="35" spans="3:41">
      <c r="C35" s="11" t="s">
        <v>40</v>
      </c>
      <c r="D35" s="11" t="s">
        <v>2</v>
      </c>
      <c r="E35" s="17">
        <f t="shared" si="4"/>
        <v>32</v>
      </c>
      <c r="G35" s="17"/>
      <c r="J35" s="16">
        <f t="shared" si="5"/>
        <v>1</v>
      </c>
      <c r="K35" s="39" t="s">
        <v>40</v>
      </c>
      <c r="L35" s="29">
        <v>0</v>
      </c>
      <c r="M35" s="29">
        <f t="shared" si="6"/>
        <v>0</v>
      </c>
      <c r="N35" s="33">
        <v>0</v>
      </c>
      <c r="O35" s="42">
        <v>0</v>
      </c>
      <c r="R35" s="28"/>
      <c r="S35" s="2"/>
      <c r="T35" s="2"/>
      <c r="W35" s="16">
        <f t="shared" si="7"/>
        <v>6</v>
      </c>
      <c r="X35" s="16" t="str">
        <f>Général!J35</f>
        <v>MAJKA Rafal</v>
      </c>
      <c r="Y35" s="29">
        <f>Général!K35</f>
        <v>2.6979166666666669E-2</v>
      </c>
      <c r="Z35" s="29">
        <f>Général!L35</f>
        <v>-1.5046296296296682E-4</v>
      </c>
      <c r="AA35" s="30"/>
      <c r="AC35" s="16">
        <f t="shared" si="0"/>
        <v>10</v>
      </c>
      <c r="AD35" s="39" t="s">
        <v>40</v>
      </c>
      <c r="AE35" s="2">
        <f>'Etape 1'!N35+'Etape 2'!N35</f>
        <v>0</v>
      </c>
      <c r="AH35" s="16">
        <f t="shared" si="1"/>
        <v>6</v>
      </c>
      <c r="AI35" s="39" t="s">
        <v>40</v>
      </c>
      <c r="AJ35" s="2">
        <f>'Etape 1'!O35+'Etape 2'!O35</f>
        <v>0</v>
      </c>
      <c r="AM35" s="28"/>
      <c r="AN35" s="3"/>
      <c r="AO35" s="30"/>
    </row>
    <row r="36" spans="3:41">
      <c r="C36" s="12" t="s">
        <v>41</v>
      </c>
      <c r="D36" s="12" t="s">
        <v>2</v>
      </c>
      <c r="E36" s="17">
        <f t="shared" si="4"/>
        <v>33</v>
      </c>
      <c r="G36" s="17"/>
      <c r="J36" s="16">
        <f t="shared" si="5"/>
        <v>1</v>
      </c>
      <c r="K36" s="16" t="s">
        <v>41</v>
      </c>
      <c r="L36" s="29">
        <v>0</v>
      </c>
      <c r="M36" s="29">
        <f t="shared" si="6"/>
        <v>0</v>
      </c>
      <c r="N36" s="33">
        <v>0</v>
      </c>
      <c r="O36" s="42">
        <v>0</v>
      </c>
      <c r="R36" s="28"/>
      <c r="S36" s="2"/>
      <c r="T36" s="2"/>
      <c r="W36" s="16">
        <f t="shared" si="7"/>
        <v>6</v>
      </c>
      <c r="X36" s="16" t="str">
        <f>Général!J36</f>
        <v>BENNETT  Sam</v>
      </c>
      <c r="Y36" s="29">
        <f>Général!K36</f>
        <v>2.6979166666666669E-2</v>
      </c>
      <c r="Z36" s="29">
        <f>Général!L36</f>
        <v>-1.5046296296296682E-4</v>
      </c>
      <c r="AA36" s="30"/>
      <c r="AC36" s="16">
        <f t="shared" ref="AC36:AC53" si="9">RANK(AE36,AE$4:AE$53)</f>
        <v>10</v>
      </c>
      <c r="AD36" s="16" t="s">
        <v>41</v>
      </c>
      <c r="AE36" s="2">
        <f>'Etape 1'!N36+'Etape 2'!N36</f>
        <v>0</v>
      </c>
      <c r="AH36" s="16">
        <f t="shared" ref="AH36:AH53" si="10">RANK(AJ36,AJ$4:AJ$53)</f>
        <v>6</v>
      </c>
      <c r="AI36" s="16" t="s">
        <v>41</v>
      </c>
      <c r="AJ36" s="2">
        <f>'Etape 1'!O36+'Etape 2'!O36</f>
        <v>0</v>
      </c>
      <c r="AM36" s="28"/>
      <c r="AN36" s="3"/>
      <c r="AO36" s="30"/>
    </row>
    <row r="37" spans="3:41">
      <c r="C37" s="12" t="s">
        <v>42</v>
      </c>
      <c r="D37" s="12" t="s">
        <v>2</v>
      </c>
      <c r="E37" s="17">
        <f t="shared" si="4"/>
        <v>34</v>
      </c>
      <c r="G37" s="17"/>
      <c r="J37" s="16">
        <f t="shared" si="5"/>
        <v>1</v>
      </c>
      <c r="K37" s="16" t="s">
        <v>42</v>
      </c>
      <c r="L37" s="29">
        <v>0</v>
      </c>
      <c r="M37" s="29">
        <f t="shared" si="6"/>
        <v>0</v>
      </c>
      <c r="N37" s="33">
        <v>0</v>
      </c>
      <c r="O37" s="42">
        <v>0</v>
      </c>
      <c r="R37" s="28"/>
      <c r="S37" s="2"/>
      <c r="T37" s="2"/>
      <c r="W37" s="16">
        <f t="shared" si="7"/>
        <v>6</v>
      </c>
      <c r="X37" s="16" t="str">
        <f>Général!J37</f>
        <v>OPLJANSKI Pawel</v>
      </c>
      <c r="Y37" s="29">
        <f>Général!K37</f>
        <v>2.6979166666666669E-2</v>
      </c>
      <c r="Z37" s="29">
        <f>Général!L37</f>
        <v>-1.5046296296296682E-4</v>
      </c>
      <c r="AA37" s="30"/>
      <c r="AC37" s="16">
        <f t="shared" si="9"/>
        <v>10</v>
      </c>
      <c r="AD37" s="16" t="s">
        <v>42</v>
      </c>
      <c r="AE37" s="2">
        <f>'Etape 1'!N37+'Etape 2'!N37</f>
        <v>0</v>
      </c>
      <c r="AH37" s="16">
        <f t="shared" si="10"/>
        <v>6</v>
      </c>
      <c r="AI37" s="16" t="s">
        <v>42</v>
      </c>
      <c r="AJ37" s="2">
        <f>'Etape 1'!O37+'Etape 2'!O37</f>
        <v>0</v>
      </c>
      <c r="AM37" s="28"/>
      <c r="AN37" s="3"/>
      <c r="AO37" s="30"/>
    </row>
    <row r="38" spans="3:41">
      <c r="C38" s="24" t="s">
        <v>43</v>
      </c>
      <c r="D38" s="11" t="s">
        <v>2</v>
      </c>
      <c r="E38" s="17">
        <f t="shared" si="4"/>
        <v>35</v>
      </c>
      <c r="G38" s="17"/>
      <c r="J38" s="16">
        <f t="shared" si="5"/>
        <v>1</v>
      </c>
      <c r="K38" s="39" t="s">
        <v>43</v>
      </c>
      <c r="L38" s="29">
        <v>0</v>
      </c>
      <c r="M38" s="29">
        <f t="shared" si="6"/>
        <v>0</v>
      </c>
      <c r="N38" s="33">
        <v>0</v>
      </c>
      <c r="O38" s="42">
        <v>0</v>
      </c>
      <c r="R38" s="28"/>
      <c r="S38" s="2"/>
      <c r="T38" s="2"/>
      <c r="W38" s="16">
        <f t="shared" si="7"/>
        <v>6</v>
      </c>
      <c r="X38" s="16" t="str">
        <f>Général!J38</f>
        <v>BUCHMANN Emanuel</v>
      </c>
      <c r="Y38" s="29">
        <f>Général!K38</f>
        <v>2.6979166666666669E-2</v>
      </c>
      <c r="Z38" s="29">
        <f>Général!L38</f>
        <v>-1.5046296296296682E-4</v>
      </c>
      <c r="AA38" s="30"/>
      <c r="AC38" s="16">
        <f t="shared" si="9"/>
        <v>10</v>
      </c>
      <c r="AD38" s="39" t="s">
        <v>43</v>
      </c>
      <c r="AE38" s="2">
        <f>'Etape 1'!N38+'Etape 2'!N38</f>
        <v>0</v>
      </c>
      <c r="AH38" s="16">
        <f t="shared" si="10"/>
        <v>6</v>
      </c>
      <c r="AI38" s="39" t="s">
        <v>43</v>
      </c>
      <c r="AJ38" s="2">
        <f>'Etape 1'!O38+'Etape 2'!O38</f>
        <v>0</v>
      </c>
      <c r="AM38" s="28"/>
      <c r="AN38" s="3"/>
      <c r="AO38" s="30"/>
    </row>
    <row r="39" spans="3:41">
      <c r="C39" s="13" t="s">
        <v>44</v>
      </c>
      <c r="D39" s="13" t="s">
        <v>3</v>
      </c>
      <c r="E39" s="17">
        <f t="shared" si="4"/>
        <v>36</v>
      </c>
      <c r="G39" s="17"/>
      <c r="J39" s="16">
        <f t="shared" si="5"/>
        <v>1</v>
      </c>
      <c r="K39" s="39" t="s">
        <v>44</v>
      </c>
      <c r="L39" s="29">
        <v>0</v>
      </c>
      <c r="M39" s="29">
        <f t="shared" si="6"/>
        <v>0</v>
      </c>
      <c r="N39" s="33">
        <v>0</v>
      </c>
      <c r="O39" s="42">
        <v>0</v>
      </c>
      <c r="R39" s="28"/>
      <c r="S39" s="2"/>
      <c r="T39" s="2"/>
      <c r="W39" s="16">
        <f t="shared" si="7"/>
        <v>6</v>
      </c>
      <c r="X39" s="16" t="str">
        <f>Général!J39</f>
        <v>CHAVANEL Sylvain</v>
      </c>
      <c r="Y39" s="29">
        <f>Général!K39</f>
        <v>2.6979166666666669E-2</v>
      </c>
      <c r="Z39" s="29">
        <f>Général!L39</f>
        <v>-1.5046296296296682E-4</v>
      </c>
      <c r="AA39" s="30"/>
      <c r="AC39" s="16">
        <f t="shared" si="9"/>
        <v>10</v>
      </c>
      <c r="AD39" s="39" t="s">
        <v>44</v>
      </c>
      <c r="AE39" s="2">
        <f>'Etape 1'!N39+'Etape 2'!N39</f>
        <v>0</v>
      </c>
      <c r="AH39" s="16">
        <f t="shared" si="10"/>
        <v>5</v>
      </c>
      <c r="AI39" s="39" t="s">
        <v>44</v>
      </c>
      <c r="AJ39" s="2">
        <f>'Etape 1'!O39+'Etape 2'!O39</f>
        <v>4</v>
      </c>
      <c r="AM39" s="28"/>
      <c r="AN39" s="3"/>
      <c r="AO39" s="30"/>
    </row>
    <row r="40" spans="3:41">
      <c r="C40" s="14" t="s">
        <v>45</v>
      </c>
      <c r="D40" s="14" t="s">
        <v>3</v>
      </c>
      <c r="E40" s="17">
        <f t="shared" si="4"/>
        <v>37</v>
      </c>
      <c r="G40" s="17"/>
      <c r="J40" s="16">
        <f t="shared" si="5"/>
        <v>1</v>
      </c>
      <c r="K40" s="16" t="s">
        <v>45</v>
      </c>
      <c r="L40" s="29">
        <v>0</v>
      </c>
      <c r="M40" s="29">
        <f t="shared" si="6"/>
        <v>0</v>
      </c>
      <c r="N40" s="33">
        <v>0</v>
      </c>
      <c r="O40" s="42">
        <v>0</v>
      </c>
      <c r="R40" s="28"/>
      <c r="S40" s="2"/>
      <c r="T40" s="2"/>
      <c r="W40" s="16">
        <f t="shared" si="7"/>
        <v>6</v>
      </c>
      <c r="X40" s="16" t="str">
        <f>Général!J40</f>
        <v>VOECKLER Thomas</v>
      </c>
      <c r="Y40" s="29">
        <f>Général!K40</f>
        <v>2.6979166666666669E-2</v>
      </c>
      <c r="Z40" s="29">
        <f>Général!L40</f>
        <v>-1.5046296296296682E-4</v>
      </c>
      <c r="AA40" s="30"/>
      <c r="AC40" s="16">
        <f t="shared" si="9"/>
        <v>10</v>
      </c>
      <c r="AD40" s="16" t="s">
        <v>45</v>
      </c>
      <c r="AE40" s="2">
        <f>'Etape 1'!N40+'Etape 2'!N40</f>
        <v>0</v>
      </c>
      <c r="AH40" s="16">
        <f t="shared" si="10"/>
        <v>6</v>
      </c>
      <c r="AI40" s="16" t="s">
        <v>45</v>
      </c>
      <c r="AJ40" s="2">
        <f>'Etape 1'!O40+'Etape 2'!O40</f>
        <v>0</v>
      </c>
      <c r="AM40" s="28"/>
      <c r="AN40" s="3"/>
      <c r="AO40" s="30"/>
    </row>
    <row r="41" spans="3:41">
      <c r="C41" s="25" t="s">
        <v>46</v>
      </c>
      <c r="D41" s="14" t="s">
        <v>3</v>
      </c>
      <c r="E41" s="17">
        <f t="shared" si="4"/>
        <v>38</v>
      </c>
      <c r="G41" s="17"/>
      <c r="J41" s="16">
        <f t="shared" si="5"/>
        <v>1</v>
      </c>
      <c r="K41" s="16" t="s">
        <v>46</v>
      </c>
      <c r="L41" s="29">
        <v>0</v>
      </c>
      <c r="M41" s="29">
        <f t="shared" si="6"/>
        <v>0</v>
      </c>
      <c r="N41" s="33">
        <v>0</v>
      </c>
      <c r="O41" s="42">
        <v>0</v>
      </c>
      <c r="R41" s="28"/>
      <c r="S41" s="2"/>
      <c r="T41" s="2"/>
      <c r="W41" s="16">
        <f t="shared" si="7"/>
        <v>6</v>
      </c>
      <c r="X41" s="16" t="str">
        <f>Général!J41</f>
        <v>CALMEJANE Lilian</v>
      </c>
      <c r="Y41" s="29">
        <f>Général!K41</f>
        <v>2.6979166666666669E-2</v>
      </c>
      <c r="Z41" s="29">
        <f>Général!L41</f>
        <v>-1.5046296296296682E-4</v>
      </c>
      <c r="AA41" s="30"/>
      <c r="AC41" s="16">
        <f t="shared" si="9"/>
        <v>10</v>
      </c>
      <c r="AD41" s="16" t="s">
        <v>46</v>
      </c>
      <c r="AE41" s="2">
        <f>'Etape 1'!N41+'Etape 2'!N41</f>
        <v>0</v>
      </c>
      <c r="AH41" s="16">
        <f t="shared" si="10"/>
        <v>6</v>
      </c>
      <c r="AI41" s="16" t="s">
        <v>46</v>
      </c>
      <c r="AJ41" s="2">
        <f>'Etape 1'!O41+'Etape 2'!O41</f>
        <v>0</v>
      </c>
      <c r="AM41" s="28"/>
      <c r="AN41" s="3"/>
      <c r="AO41" s="30"/>
    </row>
    <row r="42" spans="3:41">
      <c r="C42" s="25" t="s">
        <v>47</v>
      </c>
      <c r="D42" s="14" t="s">
        <v>3</v>
      </c>
      <c r="E42" s="17">
        <f t="shared" si="4"/>
        <v>39</v>
      </c>
      <c r="G42" s="17"/>
      <c r="J42" s="16">
        <f t="shared" si="5"/>
        <v>1</v>
      </c>
      <c r="K42" s="16" t="s">
        <v>47</v>
      </c>
      <c r="L42" s="29">
        <v>0</v>
      </c>
      <c r="M42" s="29">
        <f t="shared" si="6"/>
        <v>0</v>
      </c>
      <c r="N42" s="33">
        <v>0</v>
      </c>
      <c r="O42" s="42">
        <v>0</v>
      </c>
      <c r="R42" s="28"/>
      <c r="S42" s="2"/>
      <c r="T42" s="2"/>
      <c r="W42" s="16">
        <f t="shared" si="7"/>
        <v>6</v>
      </c>
      <c r="X42" s="16" t="str">
        <f>Général!J42</f>
        <v>GENE Yohann</v>
      </c>
      <c r="Y42" s="29">
        <f>Général!K42</f>
        <v>2.6979166666666669E-2</v>
      </c>
      <c r="Z42" s="29">
        <f>Général!L42</f>
        <v>-1.5046296296296682E-4</v>
      </c>
      <c r="AA42" s="30"/>
      <c r="AC42" s="16">
        <f t="shared" si="9"/>
        <v>5</v>
      </c>
      <c r="AD42" s="16" t="s">
        <v>47</v>
      </c>
      <c r="AE42" s="2">
        <f>'Etape 1'!N42+'Etape 2'!N42</f>
        <v>12</v>
      </c>
      <c r="AH42" s="16">
        <f t="shared" si="10"/>
        <v>6</v>
      </c>
      <c r="AI42" s="16" t="s">
        <v>47</v>
      </c>
      <c r="AJ42" s="2">
        <f>'Etape 1'!O42+'Etape 2'!O42</f>
        <v>0</v>
      </c>
      <c r="AM42" s="28"/>
      <c r="AN42" s="3"/>
      <c r="AO42" s="30"/>
    </row>
    <row r="43" spans="3:41">
      <c r="C43" s="14" t="s">
        <v>48</v>
      </c>
      <c r="D43" s="14" t="s">
        <v>3</v>
      </c>
      <c r="E43" s="17">
        <f t="shared" si="4"/>
        <v>40</v>
      </c>
      <c r="G43" s="17"/>
      <c r="J43" s="16">
        <f t="shared" si="5"/>
        <v>1</v>
      </c>
      <c r="K43" s="16" t="s">
        <v>48</v>
      </c>
      <c r="L43" s="29">
        <v>0</v>
      </c>
      <c r="M43" s="29">
        <f t="shared" si="6"/>
        <v>0</v>
      </c>
      <c r="N43" s="33">
        <v>0</v>
      </c>
      <c r="O43" s="42">
        <v>0</v>
      </c>
      <c r="R43" s="28"/>
      <c r="S43" s="2"/>
      <c r="T43" s="2"/>
      <c r="W43" s="16">
        <f t="shared" si="7"/>
        <v>6</v>
      </c>
      <c r="X43" s="16" t="str">
        <f>Général!J43</f>
        <v>VALVERDE Alejandro</v>
      </c>
      <c r="Y43" s="29">
        <f>Général!K43</f>
        <v>2.6979166666666669E-2</v>
      </c>
      <c r="Z43" s="29">
        <f>Général!L43</f>
        <v>-1.5046296296296682E-4</v>
      </c>
      <c r="AA43" s="30"/>
      <c r="AC43" s="16">
        <f t="shared" si="9"/>
        <v>10</v>
      </c>
      <c r="AD43" s="16" t="s">
        <v>48</v>
      </c>
      <c r="AE43" s="2">
        <f>'Etape 1'!N43+'Etape 2'!N43</f>
        <v>0</v>
      </c>
      <c r="AH43" s="16">
        <f t="shared" si="10"/>
        <v>6</v>
      </c>
      <c r="AI43" s="16" t="s">
        <v>48</v>
      </c>
      <c r="AJ43" s="2">
        <f>'Etape 1'!O43+'Etape 2'!O43</f>
        <v>0</v>
      </c>
      <c r="AM43" s="28"/>
      <c r="AN43" s="3"/>
      <c r="AO43" s="30"/>
    </row>
    <row r="44" spans="3:41">
      <c r="C44" s="15" t="s">
        <v>49</v>
      </c>
      <c r="D44" s="15" t="s">
        <v>50</v>
      </c>
      <c r="E44" s="17">
        <f t="shared" si="4"/>
        <v>41</v>
      </c>
      <c r="G44" s="17"/>
      <c r="J44" s="16">
        <f t="shared" si="5"/>
        <v>1</v>
      </c>
      <c r="K44" s="16" t="s">
        <v>49</v>
      </c>
      <c r="L44" s="29">
        <v>0</v>
      </c>
      <c r="M44" s="29">
        <f t="shared" si="6"/>
        <v>0</v>
      </c>
      <c r="N44" s="33">
        <v>0</v>
      </c>
      <c r="O44" s="42">
        <v>0</v>
      </c>
      <c r="R44" s="28"/>
      <c r="S44" s="2"/>
      <c r="T44" s="2"/>
      <c r="W44" s="16">
        <f t="shared" si="7"/>
        <v>6</v>
      </c>
      <c r="X44" s="16" t="str">
        <f>Général!J44</f>
        <v>QUINTANA Nairo</v>
      </c>
      <c r="Y44" s="29">
        <f>Général!K44</f>
        <v>2.6979166666666669E-2</v>
      </c>
      <c r="Z44" s="29">
        <f>Général!L44</f>
        <v>-1.5046296296296682E-4</v>
      </c>
      <c r="AA44" s="30"/>
      <c r="AC44" s="16">
        <f t="shared" si="9"/>
        <v>10</v>
      </c>
      <c r="AD44" s="16" t="s">
        <v>49</v>
      </c>
      <c r="AE44" s="2">
        <f>'Etape 1'!N44+'Etape 2'!N44</f>
        <v>0</v>
      </c>
      <c r="AH44" s="16">
        <f t="shared" si="10"/>
        <v>6</v>
      </c>
      <c r="AI44" s="16" t="s">
        <v>49</v>
      </c>
      <c r="AJ44" s="2">
        <f>'Etape 1'!O44+'Etape 2'!O44</f>
        <v>0</v>
      </c>
      <c r="AM44" s="28"/>
      <c r="AN44" s="3"/>
      <c r="AO44" s="30"/>
    </row>
    <row r="45" spans="3:41">
      <c r="C45" s="15" t="s">
        <v>51</v>
      </c>
      <c r="D45" s="15" t="s">
        <v>50</v>
      </c>
      <c r="E45" s="17">
        <f t="shared" si="4"/>
        <v>42</v>
      </c>
      <c r="G45" s="17"/>
      <c r="J45" s="16">
        <f t="shared" si="5"/>
        <v>1</v>
      </c>
      <c r="K45" s="16" t="s">
        <v>51</v>
      </c>
      <c r="L45" s="29">
        <v>0</v>
      </c>
      <c r="M45" s="29">
        <f t="shared" si="6"/>
        <v>0</v>
      </c>
      <c r="N45" s="33">
        <v>0</v>
      </c>
      <c r="O45" s="42">
        <v>0</v>
      </c>
      <c r="R45" s="28"/>
      <c r="S45" s="2"/>
      <c r="T45" s="2"/>
      <c r="W45" s="16">
        <f t="shared" si="7"/>
        <v>6</v>
      </c>
      <c r="X45" s="16" t="str">
        <f>Général!J45</f>
        <v>ROGLIC Primoz</v>
      </c>
      <c r="Y45" s="29">
        <f>Général!K45</f>
        <v>2.6979166666666669E-2</v>
      </c>
      <c r="Z45" s="29">
        <f>Général!L45</f>
        <v>-1.5046296296296682E-4</v>
      </c>
      <c r="AA45" s="30"/>
      <c r="AC45" s="16">
        <f t="shared" si="9"/>
        <v>10</v>
      </c>
      <c r="AD45" s="16" t="s">
        <v>51</v>
      </c>
      <c r="AE45" s="2">
        <f>'Etape 1'!N45+'Etape 2'!N45</f>
        <v>0</v>
      </c>
      <c r="AH45" s="16">
        <f t="shared" si="10"/>
        <v>6</v>
      </c>
      <c r="AI45" s="16" t="s">
        <v>51</v>
      </c>
      <c r="AJ45" s="2">
        <f>'Etape 1'!O45+'Etape 2'!O45</f>
        <v>0</v>
      </c>
      <c r="AM45" s="28"/>
      <c r="AN45" s="3"/>
      <c r="AO45" s="30"/>
    </row>
    <row r="46" spans="3:41">
      <c r="C46" s="15" t="s">
        <v>52</v>
      </c>
      <c r="D46" s="15" t="s">
        <v>50</v>
      </c>
      <c r="E46" s="17">
        <f t="shared" si="4"/>
        <v>43</v>
      </c>
      <c r="G46" s="17"/>
      <c r="J46" s="16">
        <f t="shared" si="5"/>
        <v>1</v>
      </c>
      <c r="K46" s="16" t="s">
        <v>52</v>
      </c>
      <c r="L46" s="29">
        <v>0</v>
      </c>
      <c r="M46" s="29">
        <f t="shared" si="6"/>
        <v>0</v>
      </c>
      <c r="N46" s="33">
        <v>0</v>
      </c>
      <c r="O46" s="42">
        <v>0</v>
      </c>
      <c r="R46" s="28"/>
      <c r="S46" s="2"/>
      <c r="T46" s="2"/>
      <c r="W46" s="16">
        <f t="shared" si="7"/>
        <v>6</v>
      </c>
      <c r="X46" s="16" t="str">
        <f>Général!J46</f>
        <v>LE GAC Olivier</v>
      </c>
      <c r="Y46" s="29">
        <f>Général!K46</f>
        <v>2.6979166666666669E-2</v>
      </c>
      <c r="Z46" s="29">
        <f>Général!L46</f>
        <v>-1.5046296296296682E-4</v>
      </c>
      <c r="AA46" s="30"/>
      <c r="AC46" s="16">
        <f t="shared" si="9"/>
        <v>10</v>
      </c>
      <c r="AD46" s="16" t="s">
        <v>52</v>
      </c>
      <c r="AE46" s="2">
        <f>'Etape 1'!N46+'Etape 2'!N46</f>
        <v>0</v>
      </c>
      <c r="AH46" s="16">
        <f t="shared" si="10"/>
        <v>6</v>
      </c>
      <c r="AI46" s="16" t="s">
        <v>52</v>
      </c>
      <c r="AJ46" s="2">
        <f>'Etape 1'!O46+'Etape 2'!O46</f>
        <v>0</v>
      </c>
      <c r="AM46" s="28"/>
      <c r="AN46" s="3"/>
      <c r="AO46" s="30"/>
    </row>
    <row r="47" spans="3:41">
      <c r="C47" s="15" t="s">
        <v>53</v>
      </c>
      <c r="D47" s="15" t="s">
        <v>50</v>
      </c>
      <c r="E47" s="17">
        <f t="shared" si="4"/>
        <v>44</v>
      </c>
      <c r="G47" s="17"/>
      <c r="J47" s="16">
        <f t="shared" si="5"/>
        <v>1</v>
      </c>
      <c r="K47" s="16" t="s">
        <v>53</v>
      </c>
      <c r="L47" s="29">
        <v>0</v>
      </c>
      <c r="M47" s="29">
        <f t="shared" si="6"/>
        <v>0</v>
      </c>
      <c r="N47" s="33">
        <v>0</v>
      </c>
      <c r="O47" s="42">
        <v>0</v>
      </c>
      <c r="R47" s="28"/>
      <c r="S47" s="2"/>
      <c r="T47" s="2"/>
      <c r="W47" s="16">
        <f t="shared" si="7"/>
        <v>6</v>
      </c>
      <c r="X47" s="16" t="str">
        <f>Général!J47</f>
        <v>REZA Kevin</v>
      </c>
      <c r="Y47" s="29">
        <f>Général!K47</f>
        <v>2.6979166666666669E-2</v>
      </c>
      <c r="Z47" s="29">
        <f>Général!L47</f>
        <v>-1.5046296296296682E-4</v>
      </c>
      <c r="AA47" s="30"/>
      <c r="AC47" s="16">
        <f t="shared" si="9"/>
        <v>10</v>
      </c>
      <c r="AD47" s="16" t="s">
        <v>53</v>
      </c>
      <c r="AE47" s="2">
        <f>'Etape 1'!N47+'Etape 2'!N47</f>
        <v>0</v>
      </c>
      <c r="AH47" s="16">
        <f t="shared" si="10"/>
        <v>6</v>
      </c>
      <c r="AI47" s="16" t="s">
        <v>53</v>
      </c>
      <c r="AJ47" s="2">
        <f>'Etape 1'!O47+'Etape 2'!O47</f>
        <v>0</v>
      </c>
      <c r="AM47" s="28"/>
      <c r="AN47" s="3"/>
      <c r="AO47" s="30"/>
    </row>
    <row r="48" spans="3:41">
      <c r="C48" s="26" t="s">
        <v>71</v>
      </c>
      <c r="D48" s="15" t="s">
        <v>50</v>
      </c>
      <c r="E48" s="17">
        <f t="shared" si="4"/>
        <v>45</v>
      </c>
      <c r="G48" s="17"/>
      <c r="J48" s="16">
        <f t="shared" si="5"/>
        <v>1</v>
      </c>
      <c r="K48" s="16" t="s">
        <v>71</v>
      </c>
      <c r="L48" s="29">
        <v>0</v>
      </c>
      <c r="M48" s="29">
        <f t="shared" si="6"/>
        <v>0</v>
      </c>
      <c r="N48" s="33">
        <v>0</v>
      </c>
      <c r="O48" s="42">
        <v>0</v>
      </c>
      <c r="R48" s="28"/>
      <c r="S48" s="2"/>
      <c r="T48" s="2"/>
      <c r="W48" s="16">
        <f t="shared" si="7"/>
        <v>45</v>
      </c>
      <c r="X48" s="16" t="str">
        <f>Général!J48</f>
        <v>CATALDO Dario</v>
      </c>
      <c r="Y48" s="29">
        <f>Général!K48</f>
        <v>2.7025462962962959E-2</v>
      </c>
      <c r="Z48" s="29">
        <f>Général!L48</f>
        <v>-1.9675925925925764E-4</v>
      </c>
      <c r="AA48" s="30"/>
      <c r="AC48" s="16">
        <f t="shared" si="9"/>
        <v>10</v>
      </c>
      <c r="AD48" s="16" t="s">
        <v>71</v>
      </c>
      <c r="AE48" s="2">
        <f>'Etape 1'!N48+'Etape 2'!N48</f>
        <v>0</v>
      </c>
      <c r="AH48" s="16">
        <f t="shared" si="10"/>
        <v>6</v>
      </c>
      <c r="AI48" s="16" t="s">
        <v>71</v>
      </c>
      <c r="AJ48" s="2">
        <f>'Etape 1'!O48+'Etape 2'!O48</f>
        <v>0</v>
      </c>
      <c r="AM48" s="28"/>
      <c r="AN48" s="3"/>
      <c r="AO48" s="30"/>
    </row>
    <row r="49" spans="3:41">
      <c r="C49" s="16" t="s">
        <v>54</v>
      </c>
      <c r="D49" s="16" t="s">
        <v>55</v>
      </c>
      <c r="E49" s="17">
        <f t="shared" si="4"/>
        <v>46</v>
      </c>
      <c r="G49" s="17"/>
      <c r="J49" s="16">
        <f t="shared" si="5"/>
        <v>1</v>
      </c>
      <c r="K49" s="16" t="s">
        <v>54</v>
      </c>
      <c r="L49" s="29">
        <v>0</v>
      </c>
      <c r="M49" s="29">
        <f t="shared" si="6"/>
        <v>0</v>
      </c>
      <c r="N49" s="33">
        <v>0</v>
      </c>
      <c r="O49" s="42">
        <v>0</v>
      </c>
      <c r="R49" s="28"/>
      <c r="S49" s="2"/>
      <c r="T49" s="2"/>
      <c r="W49" s="16">
        <f t="shared" si="7"/>
        <v>45</v>
      </c>
      <c r="X49" s="16" t="str">
        <f>Général!J49</f>
        <v>IZAGIRRE Gorka</v>
      </c>
      <c r="Y49" s="29">
        <f>Général!K49</f>
        <v>2.7025462962962959E-2</v>
      </c>
      <c r="Z49" s="29">
        <f>Général!L49</f>
        <v>-1.9675925925925764E-4</v>
      </c>
      <c r="AA49" s="30"/>
      <c r="AC49" s="16">
        <f t="shared" si="9"/>
        <v>10</v>
      </c>
      <c r="AD49" s="16" t="s">
        <v>54</v>
      </c>
      <c r="AE49" s="2">
        <f>'Etape 1'!N49+'Etape 2'!N49</f>
        <v>0</v>
      </c>
      <c r="AH49" s="16">
        <f t="shared" si="10"/>
        <v>6</v>
      </c>
      <c r="AI49" s="16" t="s">
        <v>54</v>
      </c>
      <c r="AJ49" s="2">
        <f>'Etape 1'!O49+'Etape 2'!O49</f>
        <v>0</v>
      </c>
      <c r="AM49" s="28"/>
      <c r="AN49" s="3"/>
      <c r="AO49" s="30"/>
    </row>
    <row r="50" spans="3:41">
      <c r="C50" s="16" t="s">
        <v>56</v>
      </c>
      <c r="D50" s="16" t="s">
        <v>55</v>
      </c>
      <c r="E50" s="17">
        <f t="shared" si="4"/>
        <v>47</v>
      </c>
      <c r="G50" s="17"/>
      <c r="J50" s="16">
        <f t="shared" si="5"/>
        <v>1</v>
      </c>
      <c r="K50" s="16" t="s">
        <v>56</v>
      </c>
      <c r="L50" s="29">
        <v>0</v>
      </c>
      <c r="M50" s="29">
        <f t="shared" si="6"/>
        <v>0</v>
      </c>
      <c r="N50" s="33">
        <v>0</v>
      </c>
      <c r="O50" s="42">
        <v>0</v>
      </c>
      <c r="R50" s="28"/>
      <c r="S50" s="3"/>
      <c r="T50" s="3"/>
      <c r="W50" s="16">
        <f t="shared" si="7"/>
        <v>45</v>
      </c>
      <c r="X50" s="16" t="str">
        <f>Général!J50</f>
        <v>GIMENEZ Marc</v>
      </c>
      <c r="Y50" s="29">
        <f>Général!K50</f>
        <v>2.7025462962962959E-2</v>
      </c>
      <c r="Z50" s="29">
        <f>Général!L50</f>
        <v>-1.9675925925925764E-4</v>
      </c>
      <c r="AA50" s="30"/>
      <c r="AC50" s="16">
        <f t="shared" si="9"/>
        <v>10</v>
      </c>
      <c r="AD50" s="16" t="s">
        <v>56</v>
      </c>
      <c r="AE50" s="2">
        <f>'Etape 1'!N50+'Etape 2'!N50</f>
        <v>0</v>
      </c>
      <c r="AH50" s="16">
        <f t="shared" si="10"/>
        <v>6</v>
      </c>
      <c r="AI50" s="16" t="s">
        <v>56</v>
      </c>
      <c r="AJ50" s="2">
        <f>'Etape 1'!O50+'Etape 2'!O50</f>
        <v>0</v>
      </c>
      <c r="AM50" s="28"/>
      <c r="AN50" s="3"/>
      <c r="AO50" s="30"/>
    </row>
    <row r="51" spans="3:41">
      <c r="C51" s="16" t="s">
        <v>57</v>
      </c>
      <c r="D51" s="16" t="s">
        <v>55</v>
      </c>
      <c r="E51" s="17">
        <f t="shared" si="4"/>
        <v>48</v>
      </c>
      <c r="G51" s="17"/>
      <c r="J51" s="16">
        <f t="shared" si="5"/>
        <v>1</v>
      </c>
      <c r="K51" s="16" t="s">
        <v>57</v>
      </c>
      <c r="L51" s="29">
        <v>0</v>
      </c>
      <c r="M51" s="29">
        <f t="shared" si="6"/>
        <v>0</v>
      </c>
      <c r="N51" s="33">
        <v>0</v>
      </c>
      <c r="O51" s="42">
        <v>0</v>
      </c>
      <c r="R51" s="28"/>
      <c r="S51" s="3"/>
      <c r="T51" s="3"/>
      <c r="W51" s="16">
        <f t="shared" si="7"/>
        <v>45</v>
      </c>
      <c r="X51" s="16" t="str">
        <f>Général!J51</f>
        <v>SUTTERLIN Yasha</v>
      </c>
      <c r="Y51" s="29">
        <f>Général!K51</f>
        <v>2.7025462962962959E-2</v>
      </c>
      <c r="Z51" s="29">
        <f>Général!L51</f>
        <v>-1.9675925925925764E-4</v>
      </c>
      <c r="AA51" s="30"/>
      <c r="AC51" s="16">
        <f t="shared" si="9"/>
        <v>10</v>
      </c>
      <c r="AD51" s="16" t="s">
        <v>57</v>
      </c>
      <c r="AE51" s="2">
        <f>'Etape 1'!N51+'Etape 2'!N51</f>
        <v>0</v>
      </c>
      <c r="AH51" s="16">
        <f t="shared" si="10"/>
        <v>6</v>
      </c>
      <c r="AI51" s="16" t="s">
        <v>57</v>
      </c>
      <c r="AJ51" s="2">
        <f>'Etape 1'!O51+'Etape 2'!O51</f>
        <v>0</v>
      </c>
      <c r="AM51" s="28"/>
      <c r="AN51" s="3"/>
      <c r="AO51" s="30"/>
    </row>
    <row r="52" spans="3:41">
      <c r="C52" s="27" t="s">
        <v>58</v>
      </c>
      <c r="D52" s="16" t="s">
        <v>55</v>
      </c>
      <c r="E52" s="17">
        <f t="shared" si="4"/>
        <v>49</v>
      </c>
      <c r="G52" s="17"/>
      <c r="J52" s="16">
        <f t="shared" si="5"/>
        <v>1</v>
      </c>
      <c r="K52" s="16" t="s">
        <v>58</v>
      </c>
      <c r="L52" s="29">
        <v>0</v>
      </c>
      <c r="M52" s="29">
        <f t="shared" si="6"/>
        <v>0</v>
      </c>
      <c r="N52" s="33">
        <v>0</v>
      </c>
      <c r="O52" s="42">
        <v>0</v>
      </c>
      <c r="R52" s="28"/>
      <c r="S52" s="3"/>
      <c r="T52" s="3"/>
      <c r="W52" s="16">
        <f t="shared" si="7"/>
        <v>49</v>
      </c>
      <c r="X52" s="16" t="str">
        <f>Général!J52</f>
        <v>VICHOT Arthur</v>
      </c>
      <c r="Y52" s="29">
        <f>Général!K52</f>
        <v>2.7037037037037037E-2</v>
      </c>
      <c r="Z52" s="29">
        <f>Général!L52</f>
        <v>-2.0833333333333467E-4</v>
      </c>
      <c r="AA52" s="30"/>
      <c r="AC52" s="16">
        <f t="shared" si="9"/>
        <v>10</v>
      </c>
      <c r="AD52" s="16" t="s">
        <v>58</v>
      </c>
      <c r="AE52" s="2">
        <f>'Etape 1'!N52+'Etape 2'!N52</f>
        <v>0</v>
      </c>
      <c r="AH52" s="16">
        <f t="shared" si="10"/>
        <v>4</v>
      </c>
      <c r="AI52" s="16" t="s">
        <v>58</v>
      </c>
      <c r="AJ52" s="2">
        <f>'Etape 1'!O52+'Etape 2'!O52</f>
        <v>6</v>
      </c>
      <c r="AM52" s="28"/>
      <c r="AN52" s="3"/>
      <c r="AO52" s="30"/>
    </row>
    <row r="53" spans="3:41">
      <c r="C53" s="16" t="s">
        <v>90</v>
      </c>
      <c r="D53" s="16" t="s">
        <v>55</v>
      </c>
      <c r="E53" s="17">
        <f t="shared" si="4"/>
        <v>50</v>
      </c>
      <c r="G53" s="17"/>
      <c r="J53" s="16">
        <f t="shared" si="5"/>
        <v>1</v>
      </c>
      <c r="K53" s="16" t="s">
        <v>90</v>
      </c>
      <c r="L53" s="29">
        <v>0</v>
      </c>
      <c r="M53" s="29">
        <f t="shared" si="6"/>
        <v>0</v>
      </c>
      <c r="N53" s="33">
        <v>0</v>
      </c>
      <c r="O53" s="42">
        <v>0</v>
      </c>
      <c r="R53" s="28"/>
      <c r="S53" s="3"/>
      <c r="T53" s="3"/>
      <c r="W53" s="16">
        <f>RANK(Z53,Z$4:Z$53)</f>
        <v>49</v>
      </c>
      <c r="X53" s="16" t="str">
        <f>Général!J53</f>
        <v>MOLARD Rudy</v>
      </c>
      <c r="Y53" s="29">
        <f>Général!K53</f>
        <v>2.7037037037037037E-2</v>
      </c>
      <c r="Z53" s="29">
        <f>Général!L53</f>
        <v>-2.0833333333333467E-4</v>
      </c>
      <c r="AA53" s="30"/>
      <c r="AC53" s="16">
        <f t="shared" si="9"/>
        <v>9</v>
      </c>
      <c r="AD53" s="16" t="s">
        <v>90</v>
      </c>
      <c r="AE53" s="2">
        <f>'Etape 1'!N53+'Etape 2'!N53</f>
        <v>6</v>
      </c>
      <c r="AH53" s="16">
        <f t="shared" si="10"/>
        <v>6</v>
      </c>
      <c r="AI53" s="16" t="s">
        <v>90</v>
      </c>
      <c r="AJ53" s="2">
        <f>'Etape 1'!O53+'Etape 2'!O53</f>
        <v>0</v>
      </c>
      <c r="AM53" s="28"/>
      <c r="AN53" s="3"/>
      <c r="AO53" s="30"/>
    </row>
    <row r="54" spans="3:41">
      <c r="R54" s="28"/>
      <c r="S54" s="3"/>
      <c r="T54" s="3"/>
    </row>
    <row r="55" spans="3:41">
      <c r="R55" s="28"/>
      <c r="S55" s="3"/>
      <c r="T55" s="3"/>
    </row>
    <row r="56" spans="3:41">
      <c r="R56" s="28"/>
      <c r="S56" s="3"/>
      <c r="T56" s="3"/>
    </row>
    <row r="57" spans="3:41">
      <c r="R57" s="28"/>
      <c r="S57" s="3"/>
      <c r="T57" s="3"/>
    </row>
    <row r="58" spans="3:41">
      <c r="R58" s="28"/>
      <c r="S58" s="3"/>
      <c r="T58" s="3"/>
    </row>
    <row r="59" spans="3:41">
      <c r="R59" s="28"/>
      <c r="S59" s="3"/>
      <c r="T59" s="3"/>
    </row>
    <row r="60" spans="3:41">
      <c r="R60" s="28"/>
      <c r="S60" s="3"/>
      <c r="T60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1:AP60"/>
  <sheetViews>
    <sheetView topLeftCell="L1" zoomScale="60" zoomScaleNormal="60" workbookViewId="0">
      <selection activeCell="Z40" sqref="Z40"/>
    </sheetView>
  </sheetViews>
  <sheetFormatPr baseColWidth="10" defaultRowHeight="15"/>
  <cols>
    <col min="1" max="2" width="11.42578125" style="1"/>
    <col min="3" max="3" width="26.85546875" style="1" customWidth="1"/>
    <col min="4" max="4" width="22.85546875" style="1" customWidth="1"/>
    <col min="5" max="6" width="11.42578125" style="1"/>
    <col min="7" max="7" width="15.85546875" style="1" customWidth="1"/>
    <col min="8" max="10" width="11.42578125" style="1"/>
    <col min="11" max="11" width="25" style="17" customWidth="1"/>
    <col min="12" max="15" width="15" style="1" customWidth="1"/>
    <col min="16" max="16" width="15" style="43" customWidth="1"/>
    <col min="17" max="18" width="11.42578125" style="1"/>
    <col min="19" max="19" width="20.7109375" style="1" customWidth="1"/>
    <col min="20" max="20" width="14.28515625" style="1" customWidth="1"/>
    <col min="21" max="22" width="11.42578125" style="1"/>
    <col min="23" max="23" width="11.5703125" style="1" customWidth="1"/>
    <col min="24" max="24" width="25" style="17" customWidth="1"/>
    <col min="25" max="25" width="14.28515625" style="1" customWidth="1"/>
    <col min="26" max="27" width="11.42578125" style="1"/>
    <col min="28" max="28" width="11.42578125" style="1" customWidth="1"/>
    <col min="29" max="29" width="11.42578125" style="1"/>
    <col min="30" max="30" width="25" style="17" customWidth="1"/>
    <col min="31" max="31" width="12.7109375" style="1" customWidth="1"/>
    <col min="32" max="34" width="11.42578125" style="1"/>
    <col min="35" max="35" width="25" style="17" customWidth="1"/>
    <col min="36" max="36" width="12.42578125" style="1" customWidth="1"/>
    <col min="37" max="39" width="11.42578125" style="1"/>
    <col min="40" max="40" width="25.7109375" style="1" customWidth="1"/>
    <col min="41" max="41" width="18.85546875" style="1" customWidth="1"/>
    <col min="42" max="42" width="11.42578125" style="1" customWidth="1"/>
    <col min="43" max="16384" width="11.42578125" style="1"/>
  </cols>
  <sheetData>
    <row r="1" spans="3:42">
      <c r="X1" s="17" t="s">
        <v>62</v>
      </c>
      <c r="AD1" s="17" t="s">
        <v>63</v>
      </c>
      <c r="AI1" s="17" t="s">
        <v>66</v>
      </c>
      <c r="AN1" s="1" t="s">
        <v>68</v>
      </c>
    </row>
    <row r="3" spans="3:42">
      <c r="C3" s="1" t="s">
        <v>4</v>
      </c>
      <c r="D3" s="1" t="s">
        <v>5</v>
      </c>
      <c r="E3" s="1" t="s">
        <v>88</v>
      </c>
      <c r="K3" s="17" t="s">
        <v>59</v>
      </c>
      <c r="L3" s="1" t="s">
        <v>60</v>
      </c>
      <c r="M3" s="1" t="s">
        <v>79</v>
      </c>
      <c r="N3" s="1" t="s">
        <v>65</v>
      </c>
      <c r="O3" s="1" t="s">
        <v>66</v>
      </c>
      <c r="S3" s="1" t="s">
        <v>75</v>
      </c>
      <c r="T3" s="1" t="s">
        <v>65</v>
      </c>
      <c r="X3" s="17" t="s">
        <v>61</v>
      </c>
      <c r="Y3" s="1" t="s">
        <v>60</v>
      </c>
      <c r="Z3" s="1" t="s">
        <v>79</v>
      </c>
      <c r="AD3" s="17" t="s">
        <v>64</v>
      </c>
      <c r="AE3" s="1" t="s">
        <v>65</v>
      </c>
      <c r="AI3" s="17" t="s">
        <v>67</v>
      </c>
      <c r="AJ3" s="1" t="s">
        <v>65</v>
      </c>
      <c r="AN3" s="1" t="s">
        <v>69</v>
      </c>
      <c r="AO3" s="1" t="s">
        <v>60</v>
      </c>
      <c r="AP3" s="1" t="s">
        <v>79</v>
      </c>
    </row>
    <row r="4" spans="3:42">
      <c r="C4" s="18" t="s">
        <v>6</v>
      </c>
      <c r="D4" s="4" t="s">
        <v>7</v>
      </c>
      <c r="E4" s="17">
        <v>1</v>
      </c>
      <c r="G4" s="1" t="s">
        <v>72</v>
      </c>
      <c r="J4" s="16">
        <f>RANK(M4,M$4:M$53)</f>
        <v>1</v>
      </c>
      <c r="K4" s="16" t="s">
        <v>6</v>
      </c>
      <c r="L4" s="29">
        <v>0</v>
      </c>
      <c r="M4" s="29">
        <f>SMALL(L$4:L$53,1)-L4</f>
        <v>0</v>
      </c>
      <c r="N4" s="33">
        <v>0</v>
      </c>
      <c r="O4" s="42">
        <v>0</v>
      </c>
      <c r="R4" s="16">
        <v>1</v>
      </c>
      <c r="S4" s="2"/>
      <c r="T4" s="2">
        <v>5</v>
      </c>
      <c r="W4" s="16">
        <f>RANK(Z4,Z$4:Z$53)</f>
        <v>1</v>
      </c>
      <c r="X4" s="16" t="str">
        <f>Général!J4</f>
        <v>KITTEL Marcel</v>
      </c>
      <c r="Y4" s="29">
        <f>Général!K4</f>
        <v>2.6828703703703702E-2</v>
      </c>
      <c r="Z4" s="29">
        <f>M4</f>
        <v>0</v>
      </c>
      <c r="AA4" s="30"/>
      <c r="AB4" s="3"/>
      <c r="AC4" s="16">
        <f>RANK(AE4,AE$4:AE$53)</f>
        <v>10</v>
      </c>
      <c r="AD4" s="16" t="s">
        <v>6</v>
      </c>
      <c r="AE4" s="2">
        <f>'Etape 2'!AE4+'Etape 3'!N4</f>
        <v>0</v>
      </c>
      <c r="AH4" s="16">
        <f>RANK(AJ4,AJ$4:AJ$53)</f>
        <v>6</v>
      </c>
      <c r="AI4" s="16" t="s">
        <v>6</v>
      </c>
      <c r="AJ4" s="2">
        <f>'Etape 2'!AJ4+'Etape 3'!O4</f>
        <v>0</v>
      </c>
      <c r="AM4" s="16">
        <f t="shared" ref="AM4:AM15" si="0">RANK(AP4,AP$4:AP$15)</f>
        <v>1</v>
      </c>
      <c r="AN4" s="2" t="s">
        <v>47</v>
      </c>
      <c r="AO4" s="29">
        <f>Général!K8</f>
        <v>2.6967592592592595E-2</v>
      </c>
      <c r="AP4" s="29">
        <f t="shared" ref="AP4:AP15" si="1">SMALL(AO$4:AO$15,1)-AO4</f>
        <v>0</v>
      </c>
    </row>
    <row r="5" spans="3:42">
      <c r="C5" s="18" t="s">
        <v>8</v>
      </c>
      <c r="D5" s="4" t="s">
        <v>7</v>
      </c>
      <c r="E5" s="17">
        <f t="shared" ref="E5:E53" si="2">E4+1</f>
        <v>2</v>
      </c>
      <c r="G5" s="1" t="s">
        <v>82</v>
      </c>
      <c r="J5" s="16">
        <f t="shared" ref="J5:J53" si="3">RANK(M5,M$4:M$53)</f>
        <v>1</v>
      </c>
      <c r="K5" s="16" t="s">
        <v>8</v>
      </c>
      <c r="L5" s="29">
        <v>0</v>
      </c>
      <c r="M5" s="29">
        <f t="shared" ref="M5:M53" si="4">SMALL(L$4:L$53,1)-L5</f>
        <v>0</v>
      </c>
      <c r="N5" s="33">
        <v>0</v>
      </c>
      <c r="O5" s="42">
        <v>0</v>
      </c>
      <c r="R5" s="16">
        <f>R4+1</f>
        <v>2</v>
      </c>
      <c r="S5" s="2"/>
      <c r="T5" s="2">
        <v>3</v>
      </c>
      <c r="W5" s="16">
        <f t="shared" ref="W5:W52" si="5">RANK(Z5,Z$4:Z$53)</f>
        <v>1</v>
      </c>
      <c r="X5" s="16" t="s">
        <v>8</v>
      </c>
      <c r="Y5" s="29">
        <f>Général!K5</f>
        <v>2.6875E-2</v>
      </c>
      <c r="Z5" s="29">
        <f t="shared" ref="Z5:Z53" si="6">M5</f>
        <v>0</v>
      </c>
      <c r="AA5" s="30"/>
      <c r="AC5" s="16">
        <f t="shared" ref="AC5:AC53" si="7">RANK(AE5,AE$4:AE$53)</f>
        <v>10</v>
      </c>
      <c r="AD5" s="16" t="s">
        <v>8</v>
      </c>
      <c r="AE5" s="2">
        <f>'Etape 2'!AE5+'Etape 3'!N5</f>
        <v>0</v>
      </c>
      <c r="AH5" s="16">
        <f t="shared" ref="AH5:AH53" si="8">RANK(AJ5,AJ$4:AJ$53)</f>
        <v>6</v>
      </c>
      <c r="AI5" s="16" t="s">
        <v>8</v>
      </c>
      <c r="AJ5" s="2">
        <f>'Etape 2'!AJ5+'Etape 3'!O5</f>
        <v>0</v>
      </c>
      <c r="AM5" s="16">
        <f t="shared" si="0"/>
        <v>2</v>
      </c>
      <c r="AN5" s="2" t="s">
        <v>6</v>
      </c>
      <c r="AO5" s="29">
        <f>Général!K9</f>
        <v>2.6979166666666669E-2</v>
      </c>
      <c r="AP5" s="29">
        <f t="shared" si="1"/>
        <v>-1.157407407407357E-5</v>
      </c>
    </row>
    <row r="6" spans="3:42">
      <c r="C6" s="4" t="s">
        <v>9</v>
      </c>
      <c r="D6" s="4" t="s">
        <v>7</v>
      </c>
      <c r="E6" s="17">
        <f t="shared" si="2"/>
        <v>3</v>
      </c>
      <c r="G6" s="17"/>
      <c r="J6" s="16">
        <f t="shared" si="3"/>
        <v>1</v>
      </c>
      <c r="K6" s="16" t="s">
        <v>9</v>
      </c>
      <c r="L6" s="29">
        <v>0</v>
      </c>
      <c r="M6" s="29">
        <f t="shared" si="4"/>
        <v>0</v>
      </c>
      <c r="N6" s="33">
        <v>0</v>
      </c>
      <c r="O6" s="42">
        <v>0</v>
      </c>
      <c r="R6" s="16">
        <f>R5+1</f>
        <v>3</v>
      </c>
      <c r="S6" s="2"/>
      <c r="T6" s="2">
        <v>2</v>
      </c>
      <c r="W6" s="16">
        <f t="shared" si="5"/>
        <v>1</v>
      </c>
      <c r="X6" s="16" t="s">
        <v>9</v>
      </c>
      <c r="Y6" s="29">
        <f>Général!K6</f>
        <v>2.6898148148148147E-2</v>
      </c>
      <c r="Z6" s="29">
        <f t="shared" si="6"/>
        <v>0</v>
      </c>
      <c r="AA6" s="30"/>
      <c r="AC6" s="16">
        <f t="shared" si="7"/>
        <v>4</v>
      </c>
      <c r="AD6" s="16" t="s">
        <v>9</v>
      </c>
      <c r="AE6" s="2">
        <f>'Etape 2'!AE6+'Etape 3'!N6</f>
        <v>14</v>
      </c>
      <c r="AH6" s="16">
        <f t="shared" si="8"/>
        <v>6</v>
      </c>
      <c r="AI6" s="16" t="s">
        <v>9</v>
      </c>
      <c r="AJ6" s="2">
        <f>'Etape 2'!AJ6+'Etape 3'!O6</f>
        <v>0</v>
      </c>
      <c r="AM6" s="16">
        <f t="shared" si="0"/>
        <v>2</v>
      </c>
      <c r="AN6" s="2" t="s">
        <v>8</v>
      </c>
      <c r="AO6" s="29">
        <f>Général!K10</f>
        <v>2.6979166666666669E-2</v>
      </c>
      <c r="AP6" s="29">
        <f t="shared" si="1"/>
        <v>-1.157407407407357E-5</v>
      </c>
    </row>
    <row r="7" spans="3:42">
      <c r="C7" s="4" t="s">
        <v>10</v>
      </c>
      <c r="D7" s="4" t="s">
        <v>7</v>
      </c>
      <c r="E7" s="17">
        <f t="shared" si="2"/>
        <v>4</v>
      </c>
      <c r="G7" s="17"/>
      <c r="J7" s="16">
        <f t="shared" si="3"/>
        <v>1</v>
      </c>
      <c r="K7" s="16" t="s">
        <v>10</v>
      </c>
      <c r="L7" s="29">
        <v>0</v>
      </c>
      <c r="M7" s="29">
        <f t="shared" si="4"/>
        <v>0</v>
      </c>
      <c r="N7" s="33">
        <v>0</v>
      </c>
      <c r="O7" s="42">
        <v>0</v>
      </c>
      <c r="R7" s="28"/>
      <c r="S7" s="3"/>
      <c r="T7" s="3"/>
      <c r="W7" s="16">
        <f t="shared" si="5"/>
        <v>1</v>
      </c>
      <c r="X7" s="16" t="s">
        <v>10</v>
      </c>
      <c r="Y7" s="29">
        <f>Général!K7</f>
        <v>2.6956018518518522E-2</v>
      </c>
      <c r="Z7" s="29">
        <f t="shared" si="6"/>
        <v>0</v>
      </c>
      <c r="AA7" s="30"/>
      <c r="AC7" s="16">
        <f t="shared" si="7"/>
        <v>7</v>
      </c>
      <c r="AD7" s="16" t="s">
        <v>10</v>
      </c>
      <c r="AE7" s="2">
        <f>'Etape 2'!AE7+'Etape 3'!N7</f>
        <v>8</v>
      </c>
      <c r="AH7" s="16">
        <f t="shared" si="8"/>
        <v>6</v>
      </c>
      <c r="AI7" s="16" t="s">
        <v>10</v>
      </c>
      <c r="AJ7" s="2">
        <f>'Etape 2'!AJ7+'Etape 3'!O7</f>
        <v>0</v>
      </c>
      <c r="AM7" s="16">
        <f t="shared" si="0"/>
        <v>2</v>
      </c>
      <c r="AN7" s="2" t="s">
        <v>13</v>
      </c>
      <c r="AO7" s="29">
        <f>Général!K14</f>
        <v>2.6979166666666669E-2</v>
      </c>
      <c r="AP7" s="29">
        <f t="shared" si="1"/>
        <v>-1.157407407407357E-5</v>
      </c>
    </row>
    <row r="8" spans="3:42">
      <c r="C8" s="4" t="s">
        <v>11</v>
      </c>
      <c r="D8" s="4" t="s">
        <v>7</v>
      </c>
      <c r="E8" s="17">
        <f t="shared" si="2"/>
        <v>5</v>
      </c>
      <c r="G8" s="17"/>
      <c r="J8" s="16">
        <f t="shared" si="3"/>
        <v>1</v>
      </c>
      <c r="K8" s="16" t="s">
        <v>11</v>
      </c>
      <c r="L8" s="29">
        <v>0</v>
      </c>
      <c r="M8" s="29">
        <f t="shared" si="4"/>
        <v>0</v>
      </c>
      <c r="N8" s="33">
        <v>0</v>
      </c>
      <c r="O8" s="42">
        <v>0</v>
      </c>
      <c r="S8" s="1" t="s">
        <v>76</v>
      </c>
      <c r="T8" s="1" t="s">
        <v>65</v>
      </c>
      <c r="W8" s="16">
        <f t="shared" si="5"/>
        <v>1</v>
      </c>
      <c r="X8" s="16" t="s">
        <v>11</v>
      </c>
      <c r="Y8" s="29">
        <f>Général!K8</f>
        <v>2.6967592592592595E-2</v>
      </c>
      <c r="Z8" s="29">
        <f t="shared" si="6"/>
        <v>0</v>
      </c>
      <c r="AA8" s="30"/>
      <c r="AC8" s="16">
        <f t="shared" si="7"/>
        <v>10</v>
      </c>
      <c r="AD8" s="16" t="s">
        <v>11</v>
      </c>
      <c r="AE8" s="2">
        <f>'Etape 2'!AE8+'Etape 3'!N8</f>
        <v>0</v>
      </c>
      <c r="AH8" s="16">
        <f t="shared" si="8"/>
        <v>6</v>
      </c>
      <c r="AI8" s="16" t="s">
        <v>11</v>
      </c>
      <c r="AJ8" s="2">
        <f>'Etape 2'!AJ8+'Etape 3'!O8</f>
        <v>0</v>
      </c>
      <c r="AM8" s="16">
        <f t="shared" si="0"/>
        <v>2</v>
      </c>
      <c r="AN8" s="2" t="s">
        <v>17</v>
      </c>
      <c r="AO8" s="29">
        <f>Général!K17</f>
        <v>2.6979166666666669E-2</v>
      </c>
      <c r="AP8" s="29">
        <f t="shared" si="1"/>
        <v>-1.157407407407357E-5</v>
      </c>
    </row>
    <row r="9" spans="3:42">
      <c r="C9" s="5" t="s">
        <v>12</v>
      </c>
      <c r="D9" s="5" t="s">
        <v>0</v>
      </c>
      <c r="E9" s="17">
        <f t="shared" si="2"/>
        <v>6</v>
      </c>
      <c r="G9" s="17"/>
      <c r="J9" s="16">
        <f t="shared" si="3"/>
        <v>1</v>
      </c>
      <c r="K9" s="16" t="s">
        <v>12</v>
      </c>
      <c r="L9" s="29">
        <v>0</v>
      </c>
      <c r="M9" s="29">
        <f t="shared" si="4"/>
        <v>0</v>
      </c>
      <c r="N9" s="33">
        <v>0</v>
      </c>
      <c r="O9" s="42">
        <v>0</v>
      </c>
      <c r="R9" s="16">
        <v>1</v>
      </c>
      <c r="S9" s="2"/>
      <c r="T9" s="2">
        <v>5</v>
      </c>
      <c r="W9" s="16">
        <f t="shared" si="5"/>
        <v>1</v>
      </c>
      <c r="X9" s="16" t="s">
        <v>12</v>
      </c>
      <c r="Y9" s="29">
        <f>Général!K9</f>
        <v>2.6979166666666669E-2</v>
      </c>
      <c r="Z9" s="29">
        <f t="shared" si="6"/>
        <v>0</v>
      </c>
      <c r="AA9" s="30"/>
      <c r="AC9" s="16">
        <f t="shared" si="7"/>
        <v>10</v>
      </c>
      <c r="AD9" s="16" t="s">
        <v>12</v>
      </c>
      <c r="AE9" s="2">
        <f>'Etape 2'!AE9+'Etape 3'!N9</f>
        <v>0</v>
      </c>
      <c r="AH9" s="16">
        <f t="shared" si="8"/>
        <v>6</v>
      </c>
      <c r="AI9" s="16" t="s">
        <v>12</v>
      </c>
      <c r="AJ9" s="2">
        <f>'Etape 2'!AJ9+'Etape 3'!O9</f>
        <v>0</v>
      </c>
      <c r="AM9" s="16">
        <f t="shared" si="0"/>
        <v>2</v>
      </c>
      <c r="AN9" s="2" t="s">
        <v>95</v>
      </c>
      <c r="AO9" s="29">
        <f>Général!K25</f>
        <v>2.6979166666666669E-2</v>
      </c>
      <c r="AP9" s="29">
        <f t="shared" si="1"/>
        <v>-1.157407407407357E-5</v>
      </c>
    </row>
    <row r="10" spans="3:42">
      <c r="C10" s="19" t="s">
        <v>13</v>
      </c>
      <c r="D10" s="5" t="s">
        <v>0</v>
      </c>
      <c r="E10" s="17">
        <f t="shared" si="2"/>
        <v>7</v>
      </c>
      <c r="G10" s="17"/>
      <c r="J10" s="16">
        <f t="shared" si="3"/>
        <v>1</v>
      </c>
      <c r="K10" s="16" t="s">
        <v>13</v>
      </c>
      <c r="L10" s="29">
        <v>0</v>
      </c>
      <c r="M10" s="29">
        <f t="shared" si="4"/>
        <v>0</v>
      </c>
      <c r="N10" s="33">
        <v>0</v>
      </c>
      <c r="O10" s="42">
        <v>0</v>
      </c>
      <c r="R10" s="16">
        <f>R9+1</f>
        <v>2</v>
      </c>
      <c r="S10" s="2"/>
      <c r="T10" s="2">
        <v>3</v>
      </c>
      <c r="W10" s="16">
        <f t="shared" si="5"/>
        <v>1</v>
      </c>
      <c r="X10" s="16" t="s">
        <v>13</v>
      </c>
      <c r="Y10" s="29">
        <f>Général!K10</f>
        <v>2.6979166666666669E-2</v>
      </c>
      <c r="Z10" s="29">
        <f t="shared" si="6"/>
        <v>0</v>
      </c>
      <c r="AA10" s="30"/>
      <c r="AC10" s="16">
        <f t="shared" si="7"/>
        <v>10</v>
      </c>
      <c r="AD10" s="16" t="s">
        <v>13</v>
      </c>
      <c r="AE10" s="2">
        <f>'Etape 2'!AE10+'Etape 3'!N10</f>
        <v>0</v>
      </c>
      <c r="AH10" s="16">
        <f t="shared" si="8"/>
        <v>3</v>
      </c>
      <c r="AI10" s="16" t="s">
        <v>13</v>
      </c>
      <c r="AJ10" s="2">
        <f>'Etape 2'!AJ10+'Etape 3'!O10</f>
        <v>8</v>
      </c>
      <c r="AM10" s="16">
        <f t="shared" si="0"/>
        <v>2</v>
      </c>
      <c r="AN10" s="2" t="s">
        <v>32</v>
      </c>
      <c r="AO10" s="29">
        <f>Général!K30</f>
        <v>2.6979166666666669E-2</v>
      </c>
      <c r="AP10" s="29">
        <f t="shared" si="1"/>
        <v>-1.157407407407357E-5</v>
      </c>
    </row>
    <row r="11" spans="3:42">
      <c r="C11" s="5" t="s">
        <v>14</v>
      </c>
      <c r="D11" s="5" t="s">
        <v>0</v>
      </c>
      <c r="E11" s="17">
        <f t="shared" si="2"/>
        <v>8</v>
      </c>
      <c r="G11" s="17"/>
      <c r="J11" s="16">
        <f t="shared" si="3"/>
        <v>1</v>
      </c>
      <c r="K11" s="16" t="s">
        <v>14</v>
      </c>
      <c r="L11" s="29">
        <v>0</v>
      </c>
      <c r="M11" s="29">
        <f t="shared" si="4"/>
        <v>0</v>
      </c>
      <c r="N11" s="33">
        <v>0</v>
      </c>
      <c r="O11" s="42">
        <v>0</v>
      </c>
      <c r="R11" s="16">
        <f>R10+1</f>
        <v>3</v>
      </c>
      <c r="S11" s="2"/>
      <c r="T11" s="2">
        <v>2</v>
      </c>
      <c r="W11" s="16">
        <f t="shared" si="5"/>
        <v>1</v>
      </c>
      <c r="X11" s="16" t="s">
        <v>14</v>
      </c>
      <c r="Y11" s="29">
        <f>Général!K11</f>
        <v>2.6979166666666669E-2</v>
      </c>
      <c r="Z11" s="29">
        <f t="shared" si="6"/>
        <v>0</v>
      </c>
      <c r="AA11" s="30"/>
      <c r="AC11" s="16">
        <f t="shared" si="7"/>
        <v>10</v>
      </c>
      <c r="AD11" s="16" t="s">
        <v>14</v>
      </c>
      <c r="AE11" s="2">
        <f>'Etape 2'!AE11+'Etape 3'!N11</f>
        <v>0</v>
      </c>
      <c r="AH11" s="16">
        <f t="shared" si="8"/>
        <v>6</v>
      </c>
      <c r="AI11" s="16" t="s">
        <v>14</v>
      </c>
      <c r="AJ11" s="2">
        <f>'Etape 2'!AJ11+'Etape 3'!O11</f>
        <v>0</v>
      </c>
      <c r="AM11" s="16">
        <f t="shared" si="0"/>
        <v>2</v>
      </c>
      <c r="AN11" s="2" t="s">
        <v>36</v>
      </c>
      <c r="AO11" s="29">
        <f>Général!K33</f>
        <v>2.6979166666666669E-2</v>
      </c>
      <c r="AP11" s="29">
        <f t="shared" si="1"/>
        <v>-1.157407407407357E-5</v>
      </c>
    </row>
    <row r="12" spans="3:42">
      <c r="C12" s="5" t="s">
        <v>15</v>
      </c>
      <c r="D12" s="5" t="s">
        <v>0</v>
      </c>
      <c r="E12" s="17">
        <f t="shared" si="2"/>
        <v>9</v>
      </c>
      <c r="G12" s="17"/>
      <c r="J12" s="16">
        <f t="shared" si="3"/>
        <v>1</v>
      </c>
      <c r="K12" s="16" t="s">
        <v>15</v>
      </c>
      <c r="L12" s="29">
        <v>0</v>
      </c>
      <c r="M12" s="29">
        <f t="shared" si="4"/>
        <v>0</v>
      </c>
      <c r="N12" s="33">
        <v>0</v>
      </c>
      <c r="O12" s="42">
        <v>0</v>
      </c>
      <c r="W12" s="16">
        <f t="shared" si="5"/>
        <v>1</v>
      </c>
      <c r="X12" s="16" t="s">
        <v>15</v>
      </c>
      <c r="Y12" s="29">
        <f>Général!K12</f>
        <v>2.6979166666666669E-2</v>
      </c>
      <c r="Z12" s="29">
        <f t="shared" si="6"/>
        <v>0</v>
      </c>
      <c r="AA12" s="30"/>
      <c r="AC12" s="16">
        <f t="shared" si="7"/>
        <v>3</v>
      </c>
      <c r="AD12" s="16" t="s">
        <v>15</v>
      </c>
      <c r="AE12" s="2">
        <f>'Etape 2'!AE12+'Etape 3'!N12</f>
        <v>16</v>
      </c>
      <c r="AH12" s="16">
        <f t="shared" si="8"/>
        <v>6</v>
      </c>
      <c r="AI12" s="16" t="s">
        <v>15</v>
      </c>
      <c r="AJ12" s="2">
        <f>'Etape 2'!AJ12+'Etape 3'!O12</f>
        <v>0</v>
      </c>
      <c r="AM12" s="16">
        <f t="shared" si="0"/>
        <v>2</v>
      </c>
      <c r="AN12" s="2" t="s">
        <v>46</v>
      </c>
      <c r="AO12" s="29">
        <f>Général!K41</f>
        <v>2.6979166666666669E-2</v>
      </c>
      <c r="AP12" s="29">
        <f t="shared" si="1"/>
        <v>-1.157407407407357E-5</v>
      </c>
    </row>
    <row r="13" spans="3:42">
      <c r="C13" s="5" t="s">
        <v>16</v>
      </c>
      <c r="D13" s="5" t="s">
        <v>0</v>
      </c>
      <c r="E13" s="17">
        <f t="shared" si="2"/>
        <v>10</v>
      </c>
      <c r="G13" s="17"/>
      <c r="J13" s="16">
        <f t="shared" si="3"/>
        <v>1</v>
      </c>
      <c r="K13" s="16" t="s">
        <v>16</v>
      </c>
      <c r="L13" s="29">
        <v>0</v>
      </c>
      <c r="M13" s="29">
        <f t="shared" si="4"/>
        <v>0</v>
      </c>
      <c r="N13" s="33">
        <v>0</v>
      </c>
      <c r="O13" s="42">
        <v>0</v>
      </c>
      <c r="W13" s="16">
        <f t="shared" si="5"/>
        <v>1</v>
      </c>
      <c r="X13" s="16" t="s">
        <v>16</v>
      </c>
      <c r="Y13" s="29">
        <f>Général!K13</f>
        <v>2.6979166666666669E-2</v>
      </c>
      <c r="Z13" s="29">
        <f t="shared" si="6"/>
        <v>0</v>
      </c>
      <c r="AA13" s="30"/>
      <c r="AC13" s="16">
        <f t="shared" si="7"/>
        <v>10</v>
      </c>
      <c r="AD13" s="16" t="s">
        <v>16</v>
      </c>
      <c r="AE13" s="2">
        <f>'Etape 2'!AE13+'Etape 3'!N13</f>
        <v>0</v>
      </c>
      <c r="AH13" s="16">
        <f t="shared" si="8"/>
        <v>6</v>
      </c>
      <c r="AI13" s="16" t="s">
        <v>16</v>
      </c>
      <c r="AJ13" s="2">
        <f>'Etape 2'!AJ13+'Etape 3'!O13</f>
        <v>0</v>
      </c>
      <c r="AM13" s="16">
        <f t="shared" si="0"/>
        <v>2</v>
      </c>
      <c r="AN13" s="2" t="s">
        <v>58</v>
      </c>
      <c r="AO13" s="29">
        <f>Général!K46</f>
        <v>2.6979166666666669E-2</v>
      </c>
      <c r="AP13" s="29">
        <f t="shared" si="1"/>
        <v>-1.157407407407357E-5</v>
      </c>
    </row>
    <row r="14" spans="3:42">
      <c r="C14" s="20" t="s">
        <v>17</v>
      </c>
      <c r="D14" s="6" t="s">
        <v>18</v>
      </c>
      <c r="E14" s="17">
        <f t="shared" si="2"/>
        <v>11</v>
      </c>
      <c r="G14" s="17"/>
      <c r="J14" s="16">
        <f t="shared" si="3"/>
        <v>1</v>
      </c>
      <c r="K14" s="16" t="s">
        <v>17</v>
      </c>
      <c r="L14" s="29">
        <v>0</v>
      </c>
      <c r="M14" s="29">
        <f t="shared" si="4"/>
        <v>0</v>
      </c>
      <c r="N14" s="33">
        <v>0</v>
      </c>
      <c r="O14" s="42">
        <v>0</v>
      </c>
      <c r="S14" s="1" t="s">
        <v>74</v>
      </c>
      <c r="T14" s="1" t="s">
        <v>65</v>
      </c>
      <c r="W14" s="16">
        <f t="shared" si="5"/>
        <v>1</v>
      </c>
      <c r="X14" s="16" t="s">
        <v>17</v>
      </c>
      <c r="Y14" s="29">
        <f>Général!K14</f>
        <v>2.6979166666666669E-2</v>
      </c>
      <c r="Z14" s="29">
        <f t="shared" si="6"/>
        <v>0</v>
      </c>
      <c r="AA14" s="30"/>
      <c r="AC14" s="16">
        <f t="shared" si="7"/>
        <v>10</v>
      </c>
      <c r="AD14" s="16" t="s">
        <v>17</v>
      </c>
      <c r="AE14" s="2">
        <f>'Etape 2'!AE14+'Etape 3'!N14</f>
        <v>0</v>
      </c>
      <c r="AH14" s="16">
        <f t="shared" si="8"/>
        <v>1</v>
      </c>
      <c r="AI14" s="16" t="s">
        <v>17</v>
      </c>
      <c r="AJ14" s="2">
        <f>'Etape 2'!AJ14+'Etape 3'!O14</f>
        <v>16</v>
      </c>
      <c r="AM14" s="16">
        <f t="shared" si="0"/>
        <v>2</v>
      </c>
      <c r="AN14" s="2" t="s">
        <v>96</v>
      </c>
      <c r="AO14" s="29">
        <f>Général!K38</f>
        <v>2.6979166666666669E-2</v>
      </c>
      <c r="AP14" s="29">
        <f t="shared" si="1"/>
        <v>-1.157407407407357E-5</v>
      </c>
    </row>
    <row r="15" spans="3:42">
      <c r="C15" s="6" t="s">
        <v>19</v>
      </c>
      <c r="D15" s="6" t="s">
        <v>18</v>
      </c>
      <c r="E15" s="17">
        <f t="shared" si="2"/>
        <v>12</v>
      </c>
      <c r="G15" s="17"/>
      <c r="J15" s="16">
        <f t="shared" si="3"/>
        <v>1</v>
      </c>
      <c r="K15" s="16" t="s">
        <v>19</v>
      </c>
      <c r="L15" s="29">
        <v>0</v>
      </c>
      <c r="M15" s="29">
        <f t="shared" si="4"/>
        <v>0</v>
      </c>
      <c r="N15" s="33">
        <v>0</v>
      </c>
      <c r="O15" s="42">
        <v>0</v>
      </c>
      <c r="R15" s="16">
        <v>1</v>
      </c>
      <c r="S15" s="2"/>
      <c r="T15" s="2">
        <v>16</v>
      </c>
      <c r="W15" s="16">
        <f t="shared" si="5"/>
        <v>1</v>
      </c>
      <c r="X15" s="16" t="s">
        <v>19</v>
      </c>
      <c r="Y15" s="29">
        <f>Général!K15</f>
        <v>2.6979166666666669E-2</v>
      </c>
      <c r="Z15" s="29">
        <f t="shared" si="6"/>
        <v>0</v>
      </c>
      <c r="AA15" s="30"/>
      <c r="AC15" s="16">
        <f t="shared" si="7"/>
        <v>10</v>
      </c>
      <c r="AD15" s="16" t="s">
        <v>19</v>
      </c>
      <c r="AE15" s="2">
        <f>'Etape 2'!AE15+'Etape 3'!N15</f>
        <v>0</v>
      </c>
      <c r="AH15" s="16">
        <f t="shared" si="8"/>
        <v>6</v>
      </c>
      <c r="AI15" s="16" t="s">
        <v>19</v>
      </c>
      <c r="AJ15" s="2">
        <f>'Etape 2'!AJ15+'Etape 3'!O15</f>
        <v>0</v>
      </c>
      <c r="AM15" s="16">
        <f t="shared" si="0"/>
        <v>12</v>
      </c>
      <c r="AN15" s="2" t="s">
        <v>71</v>
      </c>
      <c r="AO15" s="29">
        <f>Général!K51</f>
        <v>2.7025462962962959E-2</v>
      </c>
      <c r="AP15" s="29">
        <f t="shared" si="1"/>
        <v>-5.7870370370364382E-5</v>
      </c>
    </row>
    <row r="16" spans="3:42">
      <c r="C16" s="6" t="s">
        <v>20</v>
      </c>
      <c r="D16" s="6" t="s">
        <v>18</v>
      </c>
      <c r="E16" s="17">
        <f t="shared" si="2"/>
        <v>13</v>
      </c>
      <c r="G16" s="17"/>
      <c r="J16" s="16">
        <f t="shared" si="3"/>
        <v>1</v>
      </c>
      <c r="K16" s="16" t="s">
        <v>20</v>
      </c>
      <c r="L16" s="29">
        <v>0</v>
      </c>
      <c r="M16" s="29">
        <f t="shared" si="4"/>
        <v>0</v>
      </c>
      <c r="N16" s="33">
        <v>0</v>
      </c>
      <c r="O16" s="42">
        <v>0</v>
      </c>
      <c r="R16" s="16">
        <f>R15+1</f>
        <v>2</v>
      </c>
      <c r="S16" s="2"/>
      <c r="T16" s="2">
        <v>12</v>
      </c>
      <c r="W16" s="16">
        <f t="shared" si="5"/>
        <v>1</v>
      </c>
      <c r="X16" s="16" t="s">
        <v>20</v>
      </c>
      <c r="Y16" s="29">
        <f>Général!K16</f>
        <v>2.6979166666666669E-2</v>
      </c>
      <c r="Z16" s="29">
        <f t="shared" si="6"/>
        <v>0</v>
      </c>
      <c r="AA16" s="30"/>
      <c r="AC16" s="16">
        <f t="shared" si="7"/>
        <v>10</v>
      </c>
      <c r="AD16" s="16" t="s">
        <v>20</v>
      </c>
      <c r="AE16" s="2">
        <f>'Etape 2'!AE16+'Etape 3'!N16</f>
        <v>0</v>
      </c>
      <c r="AH16" s="16">
        <f t="shared" si="8"/>
        <v>6</v>
      </c>
      <c r="AI16" s="16" t="s">
        <v>20</v>
      </c>
      <c r="AJ16" s="2">
        <f>'Etape 2'!AJ16+'Etape 3'!O16</f>
        <v>0</v>
      </c>
      <c r="AM16" s="28"/>
      <c r="AN16" s="3"/>
      <c r="AO16" s="30"/>
    </row>
    <row r="17" spans="3:41">
      <c r="C17" s="6" t="s">
        <v>21</v>
      </c>
      <c r="D17" s="6" t="s">
        <v>18</v>
      </c>
      <c r="E17" s="17">
        <f t="shared" si="2"/>
        <v>14</v>
      </c>
      <c r="G17" s="17"/>
      <c r="J17" s="16">
        <f t="shared" si="3"/>
        <v>1</v>
      </c>
      <c r="K17" s="16" t="s">
        <v>21</v>
      </c>
      <c r="L17" s="29">
        <v>0</v>
      </c>
      <c r="M17" s="29">
        <f t="shared" si="4"/>
        <v>0</v>
      </c>
      <c r="N17" s="33">
        <v>0</v>
      </c>
      <c r="O17" s="42">
        <v>0</v>
      </c>
      <c r="R17" s="16">
        <f>R16+1</f>
        <v>3</v>
      </c>
      <c r="S17" s="2"/>
      <c r="T17" s="2">
        <v>8</v>
      </c>
      <c r="W17" s="16">
        <f t="shared" si="5"/>
        <v>1</v>
      </c>
      <c r="X17" s="16" t="s">
        <v>21</v>
      </c>
      <c r="Y17" s="29">
        <f>Général!K17</f>
        <v>2.6979166666666669E-2</v>
      </c>
      <c r="Z17" s="29">
        <f t="shared" si="6"/>
        <v>0</v>
      </c>
      <c r="AA17" s="30"/>
      <c r="AC17" s="16">
        <f t="shared" si="7"/>
        <v>10</v>
      </c>
      <c r="AD17" s="16" t="s">
        <v>21</v>
      </c>
      <c r="AE17" s="2">
        <f>'Etape 2'!AE17+'Etape 3'!N17</f>
        <v>0</v>
      </c>
      <c r="AH17" s="16">
        <f t="shared" si="8"/>
        <v>6</v>
      </c>
      <c r="AI17" s="16" t="s">
        <v>21</v>
      </c>
      <c r="AJ17" s="2">
        <f>'Etape 2'!AJ17+'Etape 3'!O17</f>
        <v>0</v>
      </c>
      <c r="AM17" s="28"/>
      <c r="AN17" s="3"/>
      <c r="AO17" s="30"/>
    </row>
    <row r="18" spans="3:41">
      <c r="C18" s="6" t="s">
        <v>22</v>
      </c>
      <c r="D18" s="6" t="s">
        <v>18</v>
      </c>
      <c r="E18" s="17">
        <f t="shared" si="2"/>
        <v>15</v>
      </c>
      <c r="G18" s="17"/>
      <c r="J18" s="16">
        <f t="shared" si="3"/>
        <v>1</v>
      </c>
      <c r="K18" s="16" t="s">
        <v>22</v>
      </c>
      <c r="L18" s="29">
        <v>0</v>
      </c>
      <c r="M18" s="29">
        <f t="shared" si="4"/>
        <v>0</v>
      </c>
      <c r="N18" s="33">
        <v>0</v>
      </c>
      <c r="O18" s="42">
        <v>0</v>
      </c>
      <c r="R18" s="16">
        <f>R17+1</f>
        <v>4</v>
      </c>
      <c r="S18" s="2"/>
      <c r="T18" s="2">
        <v>6</v>
      </c>
      <c r="W18" s="16">
        <f t="shared" si="5"/>
        <v>1</v>
      </c>
      <c r="X18" s="16" t="s">
        <v>22</v>
      </c>
      <c r="Y18" s="29">
        <f>Général!K18</f>
        <v>2.6979166666666669E-2</v>
      </c>
      <c r="Z18" s="29">
        <f t="shared" si="6"/>
        <v>0</v>
      </c>
      <c r="AA18" s="30"/>
      <c r="AC18" s="16">
        <f t="shared" si="7"/>
        <v>8</v>
      </c>
      <c r="AD18" s="16" t="s">
        <v>22</v>
      </c>
      <c r="AE18" s="2">
        <f>'Etape 2'!AE18+'Etape 3'!N18</f>
        <v>7</v>
      </c>
      <c r="AH18" s="16">
        <f t="shared" si="8"/>
        <v>6</v>
      </c>
      <c r="AI18" s="16" t="s">
        <v>22</v>
      </c>
      <c r="AJ18" s="2">
        <f>'Etape 2'!AJ18+'Etape 3'!O18</f>
        <v>0</v>
      </c>
      <c r="AM18" s="28"/>
      <c r="AN18" s="3"/>
      <c r="AO18" s="30"/>
    </row>
    <row r="19" spans="3:41">
      <c r="C19" s="7" t="s">
        <v>23</v>
      </c>
      <c r="D19" s="7" t="s">
        <v>1</v>
      </c>
      <c r="E19" s="17">
        <f t="shared" si="2"/>
        <v>16</v>
      </c>
      <c r="G19" s="17"/>
      <c r="J19" s="16">
        <f t="shared" si="3"/>
        <v>1</v>
      </c>
      <c r="K19" s="16" t="s">
        <v>23</v>
      </c>
      <c r="L19" s="29">
        <v>0</v>
      </c>
      <c r="M19" s="29">
        <f t="shared" si="4"/>
        <v>0</v>
      </c>
      <c r="N19" s="33">
        <v>0</v>
      </c>
      <c r="O19" s="42">
        <v>0</v>
      </c>
      <c r="R19" s="16">
        <f>R18+1</f>
        <v>5</v>
      </c>
      <c r="S19" s="2"/>
      <c r="T19" s="2">
        <v>4</v>
      </c>
      <c r="W19" s="16">
        <f t="shared" si="5"/>
        <v>1</v>
      </c>
      <c r="X19" s="16" t="s">
        <v>23</v>
      </c>
      <c r="Y19" s="29">
        <f>Général!K19</f>
        <v>2.6979166666666669E-2</v>
      </c>
      <c r="Z19" s="29">
        <f t="shared" si="6"/>
        <v>0</v>
      </c>
      <c r="AA19" s="30"/>
      <c r="AC19" s="16">
        <f t="shared" si="7"/>
        <v>10</v>
      </c>
      <c r="AD19" s="16" t="s">
        <v>23</v>
      </c>
      <c r="AE19" s="2">
        <f>'Etape 2'!AE19+'Etape 3'!N19</f>
        <v>0</v>
      </c>
      <c r="AH19" s="16">
        <f t="shared" si="8"/>
        <v>2</v>
      </c>
      <c r="AI19" s="16" t="s">
        <v>23</v>
      </c>
      <c r="AJ19" s="2">
        <f>'Etape 2'!AJ19+'Etape 3'!O19</f>
        <v>12</v>
      </c>
      <c r="AM19" s="28"/>
      <c r="AN19" s="3"/>
      <c r="AO19" s="30"/>
    </row>
    <row r="20" spans="3:41">
      <c r="C20" s="8" t="s">
        <v>24</v>
      </c>
      <c r="D20" s="7" t="s">
        <v>1</v>
      </c>
      <c r="E20" s="17">
        <f t="shared" si="2"/>
        <v>17</v>
      </c>
      <c r="G20" s="17"/>
      <c r="J20" s="16">
        <f t="shared" si="3"/>
        <v>1</v>
      </c>
      <c r="K20" s="39" t="s">
        <v>24</v>
      </c>
      <c r="L20" s="29">
        <v>0</v>
      </c>
      <c r="M20" s="29">
        <f t="shared" si="4"/>
        <v>0</v>
      </c>
      <c r="N20" s="33">
        <v>0</v>
      </c>
      <c r="O20" s="42">
        <v>0</v>
      </c>
      <c r="W20" s="16">
        <f t="shared" si="5"/>
        <v>1</v>
      </c>
      <c r="X20" s="39" t="s">
        <v>24</v>
      </c>
      <c r="Y20" s="29">
        <f>Général!K20</f>
        <v>2.6979166666666669E-2</v>
      </c>
      <c r="Z20" s="29">
        <f t="shared" si="6"/>
        <v>0</v>
      </c>
      <c r="AA20" s="30"/>
      <c r="AC20" s="16">
        <f t="shared" si="7"/>
        <v>10</v>
      </c>
      <c r="AD20" s="39" t="s">
        <v>24</v>
      </c>
      <c r="AE20" s="2">
        <f>'Etape 2'!AE20+'Etape 3'!N20</f>
        <v>0</v>
      </c>
      <c r="AH20" s="16">
        <f t="shared" si="8"/>
        <v>6</v>
      </c>
      <c r="AI20" s="39" t="s">
        <v>24</v>
      </c>
      <c r="AJ20" s="2">
        <f>'Etape 2'!AJ20+'Etape 3'!O20</f>
        <v>0</v>
      </c>
      <c r="AM20" s="28"/>
      <c r="AN20" s="3"/>
      <c r="AO20" s="30"/>
    </row>
    <row r="21" spans="3:41">
      <c r="C21" s="7" t="s">
        <v>25</v>
      </c>
      <c r="D21" s="7" t="s">
        <v>1</v>
      </c>
      <c r="E21" s="17">
        <f t="shared" si="2"/>
        <v>18</v>
      </c>
      <c r="G21" s="17"/>
      <c r="J21" s="16">
        <f t="shared" si="3"/>
        <v>1</v>
      </c>
      <c r="K21" s="16" t="s">
        <v>25</v>
      </c>
      <c r="L21" s="29">
        <v>0</v>
      </c>
      <c r="M21" s="29">
        <f t="shared" si="4"/>
        <v>0</v>
      </c>
      <c r="N21" s="33">
        <v>0</v>
      </c>
      <c r="O21" s="42">
        <v>0</v>
      </c>
      <c r="S21" s="1" t="s">
        <v>77</v>
      </c>
      <c r="T21" s="1" t="s">
        <v>65</v>
      </c>
      <c r="W21" s="16">
        <f t="shared" si="5"/>
        <v>1</v>
      </c>
      <c r="X21" s="16" t="s">
        <v>25</v>
      </c>
      <c r="Y21" s="29">
        <f>Général!K21</f>
        <v>2.6979166666666669E-2</v>
      </c>
      <c r="Z21" s="29">
        <f t="shared" si="6"/>
        <v>0</v>
      </c>
      <c r="AA21" s="30"/>
      <c r="AC21" s="16">
        <f t="shared" si="7"/>
        <v>10</v>
      </c>
      <c r="AD21" s="16" t="s">
        <v>25</v>
      </c>
      <c r="AE21" s="2">
        <f>'Etape 2'!AE21+'Etape 3'!N21</f>
        <v>0</v>
      </c>
      <c r="AH21" s="16">
        <f t="shared" si="8"/>
        <v>6</v>
      </c>
      <c r="AI21" s="16" t="s">
        <v>25</v>
      </c>
      <c r="AJ21" s="2">
        <f>'Etape 2'!AJ21+'Etape 3'!O21</f>
        <v>0</v>
      </c>
      <c r="AM21" s="28"/>
      <c r="AN21" s="3"/>
      <c r="AO21" s="30"/>
    </row>
    <row r="22" spans="3:41">
      <c r="C22" s="8" t="s">
        <v>26</v>
      </c>
      <c r="D22" s="7" t="s">
        <v>1</v>
      </c>
      <c r="E22" s="17">
        <f t="shared" si="2"/>
        <v>19</v>
      </c>
      <c r="G22" s="17"/>
      <c r="J22" s="16">
        <f t="shared" si="3"/>
        <v>1</v>
      </c>
      <c r="K22" s="39" t="s">
        <v>26</v>
      </c>
      <c r="L22" s="29">
        <v>0</v>
      </c>
      <c r="M22" s="29">
        <f t="shared" si="4"/>
        <v>0</v>
      </c>
      <c r="N22" s="33">
        <v>0</v>
      </c>
      <c r="O22" s="42">
        <v>0</v>
      </c>
      <c r="R22" s="16">
        <v>1</v>
      </c>
      <c r="S22" s="2"/>
      <c r="T22" s="2">
        <v>15</v>
      </c>
      <c r="W22" s="16">
        <f t="shared" si="5"/>
        <v>1</v>
      </c>
      <c r="X22" s="39" t="s">
        <v>26</v>
      </c>
      <c r="Y22" s="29">
        <f>Général!K22</f>
        <v>2.6979166666666669E-2</v>
      </c>
      <c r="Z22" s="29">
        <f t="shared" si="6"/>
        <v>0</v>
      </c>
      <c r="AA22" s="30"/>
      <c r="AC22" s="16">
        <f t="shared" si="7"/>
        <v>10</v>
      </c>
      <c r="AD22" s="39" t="s">
        <v>26</v>
      </c>
      <c r="AE22" s="2">
        <f>'Etape 2'!AE22+'Etape 3'!N22</f>
        <v>0</v>
      </c>
      <c r="AH22" s="16">
        <f t="shared" si="8"/>
        <v>6</v>
      </c>
      <c r="AI22" s="39" t="s">
        <v>26</v>
      </c>
      <c r="AJ22" s="2">
        <f>'Etape 2'!AJ22+'Etape 3'!O22</f>
        <v>0</v>
      </c>
      <c r="AM22" s="28"/>
      <c r="AN22" s="3"/>
      <c r="AO22" s="30"/>
    </row>
    <row r="23" spans="3:41">
      <c r="C23" s="21" t="s">
        <v>70</v>
      </c>
      <c r="D23" s="7" t="s">
        <v>1</v>
      </c>
      <c r="E23" s="17">
        <f t="shared" si="2"/>
        <v>20</v>
      </c>
      <c r="G23" s="17"/>
      <c r="J23" s="16">
        <f t="shared" si="3"/>
        <v>1</v>
      </c>
      <c r="K23" s="16" t="s">
        <v>70</v>
      </c>
      <c r="L23" s="29">
        <v>0</v>
      </c>
      <c r="M23" s="29">
        <f t="shared" si="4"/>
        <v>0</v>
      </c>
      <c r="N23" s="33">
        <v>0</v>
      </c>
      <c r="O23" s="42">
        <v>0</v>
      </c>
      <c r="R23" s="16">
        <f t="shared" ref="R23:R31" si="9">R22+1</f>
        <v>2</v>
      </c>
      <c r="S23" s="2"/>
      <c r="T23" s="2">
        <v>14</v>
      </c>
      <c r="W23" s="16">
        <f t="shared" si="5"/>
        <v>1</v>
      </c>
      <c r="X23" s="16" t="s">
        <v>70</v>
      </c>
      <c r="Y23" s="29">
        <f>Général!K23</f>
        <v>2.6979166666666669E-2</v>
      </c>
      <c r="Z23" s="29">
        <f t="shared" si="6"/>
        <v>0</v>
      </c>
      <c r="AA23" s="30"/>
      <c r="AC23" s="16">
        <f t="shared" si="7"/>
        <v>6</v>
      </c>
      <c r="AD23" s="16" t="s">
        <v>70</v>
      </c>
      <c r="AE23" s="2">
        <f>'Etape 2'!AE23+'Etape 3'!N23</f>
        <v>9</v>
      </c>
      <c r="AH23" s="16">
        <f t="shared" si="8"/>
        <v>6</v>
      </c>
      <c r="AI23" s="16" t="s">
        <v>70</v>
      </c>
      <c r="AJ23" s="2">
        <f>'Etape 2'!AJ23+'Etape 3'!O23</f>
        <v>0</v>
      </c>
      <c r="AM23" s="28"/>
      <c r="AN23" s="3"/>
      <c r="AO23" s="30"/>
    </row>
    <row r="24" spans="3:41">
      <c r="C24" s="9" t="s">
        <v>27</v>
      </c>
      <c r="D24" s="9" t="s">
        <v>28</v>
      </c>
      <c r="E24" s="17">
        <f t="shared" si="2"/>
        <v>21</v>
      </c>
      <c r="G24" s="17"/>
      <c r="J24" s="16">
        <f t="shared" si="3"/>
        <v>1</v>
      </c>
      <c r="K24" s="40" t="s">
        <v>27</v>
      </c>
      <c r="L24" s="29">
        <v>0</v>
      </c>
      <c r="M24" s="29">
        <f t="shared" si="4"/>
        <v>0</v>
      </c>
      <c r="N24" s="33">
        <v>0</v>
      </c>
      <c r="O24" s="42">
        <v>0</v>
      </c>
      <c r="R24" s="16">
        <f t="shared" si="9"/>
        <v>3</v>
      </c>
      <c r="S24" s="2"/>
      <c r="T24" s="2">
        <v>13</v>
      </c>
      <c r="W24" s="16">
        <f t="shared" si="5"/>
        <v>1</v>
      </c>
      <c r="X24" s="40" t="s">
        <v>27</v>
      </c>
      <c r="Y24" s="29">
        <f>Général!K24</f>
        <v>2.6979166666666669E-2</v>
      </c>
      <c r="Z24" s="29">
        <f t="shared" si="6"/>
        <v>0</v>
      </c>
      <c r="AA24" s="30"/>
      <c r="AC24" s="16">
        <f t="shared" si="7"/>
        <v>10</v>
      </c>
      <c r="AD24" s="40" t="s">
        <v>27</v>
      </c>
      <c r="AE24" s="2">
        <f>'Etape 2'!AE24+'Etape 3'!N24</f>
        <v>0</v>
      </c>
      <c r="AH24" s="16">
        <f t="shared" si="8"/>
        <v>6</v>
      </c>
      <c r="AI24" s="40" t="s">
        <v>27</v>
      </c>
      <c r="AJ24" s="2">
        <f>'Etape 2'!AJ24+'Etape 3'!O24</f>
        <v>0</v>
      </c>
      <c r="AM24" s="28"/>
      <c r="AN24" s="3"/>
      <c r="AO24" s="30"/>
    </row>
    <row r="25" spans="3:41">
      <c r="C25" s="9" t="s">
        <v>29</v>
      </c>
      <c r="D25" s="9" t="s">
        <v>28</v>
      </c>
      <c r="E25" s="17">
        <f t="shared" si="2"/>
        <v>22</v>
      </c>
      <c r="G25" s="17"/>
      <c r="J25" s="16">
        <f t="shared" si="3"/>
        <v>1</v>
      </c>
      <c r="K25" s="40" t="s">
        <v>29</v>
      </c>
      <c r="L25" s="29">
        <v>0</v>
      </c>
      <c r="M25" s="29">
        <f t="shared" si="4"/>
        <v>0</v>
      </c>
      <c r="N25" s="33">
        <v>0</v>
      </c>
      <c r="O25" s="42">
        <v>0</v>
      </c>
      <c r="R25" s="16">
        <f t="shared" si="9"/>
        <v>4</v>
      </c>
      <c r="S25" s="2"/>
      <c r="T25" s="2">
        <v>12</v>
      </c>
      <c r="W25" s="16">
        <f t="shared" si="5"/>
        <v>1</v>
      </c>
      <c r="X25" s="40" t="s">
        <v>29</v>
      </c>
      <c r="Y25" s="29">
        <f>Général!K25</f>
        <v>2.6979166666666669E-2</v>
      </c>
      <c r="Z25" s="29">
        <f t="shared" si="6"/>
        <v>0</v>
      </c>
      <c r="AA25" s="30"/>
      <c r="AC25" s="16">
        <f t="shared" si="7"/>
        <v>10</v>
      </c>
      <c r="AD25" s="40" t="s">
        <v>29</v>
      </c>
      <c r="AE25" s="2">
        <f>'Etape 2'!AE25+'Etape 3'!N25</f>
        <v>0</v>
      </c>
      <c r="AH25" s="16">
        <f t="shared" si="8"/>
        <v>6</v>
      </c>
      <c r="AI25" s="40" t="s">
        <v>29</v>
      </c>
      <c r="AJ25" s="2">
        <f>'Etape 2'!AJ25+'Etape 3'!O25</f>
        <v>0</v>
      </c>
      <c r="AM25" s="28"/>
      <c r="AN25" s="3"/>
      <c r="AO25" s="30"/>
    </row>
    <row r="26" spans="3:41">
      <c r="C26" s="9" t="s">
        <v>30</v>
      </c>
      <c r="D26" s="9" t="s">
        <v>28</v>
      </c>
      <c r="E26" s="17">
        <f t="shared" si="2"/>
        <v>23</v>
      </c>
      <c r="G26" s="17"/>
      <c r="J26" s="16">
        <f t="shared" si="3"/>
        <v>1</v>
      </c>
      <c r="K26" s="40" t="s">
        <v>30</v>
      </c>
      <c r="L26" s="29">
        <v>0</v>
      </c>
      <c r="M26" s="29">
        <f t="shared" si="4"/>
        <v>0</v>
      </c>
      <c r="N26" s="33">
        <v>0</v>
      </c>
      <c r="O26" s="42">
        <v>0</v>
      </c>
      <c r="R26" s="16">
        <f t="shared" si="9"/>
        <v>5</v>
      </c>
      <c r="S26" s="2"/>
      <c r="T26" s="2">
        <v>11</v>
      </c>
      <c r="W26" s="16">
        <f t="shared" si="5"/>
        <v>1</v>
      </c>
      <c r="X26" s="40" t="s">
        <v>30</v>
      </c>
      <c r="Y26" s="29">
        <f>Général!K26</f>
        <v>2.6979166666666669E-2</v>
      </c>
      <c r="Z26" s="29">
        <f t="shared" si="6"/>
        <v>0</v>
      </c>
      <c r="AA26" s="30"/>
      <c r="AC26" s="16">
        <f t="shared" si="7"/>
        <v>10</v>
      </c>
      <c r="AD26" s="40" t="s">
        <v>30</v>
      </c>
      <c r="AE26" s="2">
        <f>'Etape 2'!AE26+'Etape 3'!N26</f>
        <v>0</v>
      </c>
      <c r="AH26" s="16">
        <f t="shared" si="8"/>
        <v>6</v>
      </c>
      <c r="AI26" s="40" t="s">
        <v>30</v>
      </c>
      <c r="AJ26" s="2">
        <f>'Etape 2'!AJ26+'Etape 3'!O26</f>
        <v>0</v>
      </c>
      <c r="AM26" s="28"/>
      <c r="AN26" s="3"/>
      <c r="AO26" s="30"/>
    </row>
    <row r="27" spans="3:41">
      <c r="C27" s="9" t="s">
        <v>31</v>
      </c>
      <c r="D27" s="9" t="s">
        <v>28</v>
      </c>
      <c r="E27" s="17">
        <f t="shared" si="2"/>
        <v>24</v>
      </c>
      <c r="G27" s="17"/>
      <c r="J27" s="16">
        <f t="shared" si="3"/>
        <v>1</v>
      </c>
      <c r="K27" s="40" t="s">
        <v>31</v>
      </c>
      <c r="L27" s="29">
        <v>0</v>
      </c>
      <c r="M27" s="29">
        <f t="shared" si="4"/>
        <v>0</v>
      </c>
      <c r="N27" s="33">
        <v>0</v>
      </c>
      <c r="O27" s="42">
        <v>0</v>
      </c>
      <c r="R27" s="16">
        <f t="shared" si="9"/>
        <v>6</v>
      </c>
      <c r="S27" s="2"/>
      <c r="T27" s="2">
        <v>10</v>
      </c>
      <c r="W27" s="16">
        <f t="shared" si="5"/>
        <v>1</v>
      </c>
      <c r="X27" s="40" t="s">
        <v>31</v>
      </c>
      <c r="Y27" s="29">
        <f>Général!K27</f>
        <v>2.6979166666666669E-2</v>
      </c>
      <c r="Z27" s="29">
        <f t="shared" si="6"/>
        <v>0</v>
      </c>
      <c r="AA27" s="30"/>
      <c r="AC27" s="16">
        <f t="shared" si="7"/>
        <v>10</v>
      </c>
      <c r="AD27" s="40" t="s">
        <v>31</v>
      </c>
      <c r="AE27" s="2">
        <f>'Etape 2'!AE27+'Etape 3'!N27</f>
        <v>0</v>
      </c>
      <c r="AH27" s="16">
        <f t="shared" si="8"/>
        <v>6</v>
      </c>
      <c r="AI27" s="40" t="s">
        <v>31</v>
      </c>
      <c r="AJ27" s="2">
        <f>'Etape 2'!AJ27+'Etape 3'!O27</f>
        <v>0</v>
      </c>
      <c r="AM27" s="28"/>
      <c r="AN27" s="3"/>
      <c r="AO27" s="30"/>
    </row>
    <row r="28" spans="3:41">
      <c r="C28" s="22" t="s">
        <v>32</v>
      </c>
      <c r="D28" s="9" t="s">
        <v>28</v>
      </c>
      <c r="E28" s="17">
        <f t="shared" si="2"/>
        <v>25</v>
      </c>
      <c r="G28" s="17"/>
      <c r="J28" s="16">
        <f t="shared" si="3"/>
        <v>1</v>
      </c>
      <c r="K28" s="40" t="s">
        <v>32</v>
      </c>
      <c r="L28" s="29">
        <v>0</v>
      </c>
      <c r="M28" s="29">
        <f t="shared" si="4"/>
        <v>0</v>
      </c>
      <c r="N28" s="33">
        <v>0</v>
      </c>
      <c r="O28" s="42">
        <v>0</v>
      </c>
      <c r="R28" s="16">
        <f t="shared" si="9"/>
        <v>7</v>
      </c>
      <c r="S28" s="2"/>
      <c r="T28" s="2">
        <v>9</v>
      </c>
      <c r="W28" s="16">
        <f t="shared" si="5"/>
        <v>1</v>
      </c>
      <c r="X28" s="40" t="s">
        <v>32</v>
      </c>
      <c r="Y28" s="29">
        <f>Général!K28</f>
        <v>2.6979166666666669E-2</v>
      </c>
      <c r="Z28" s="29">
        <f t="shared" si="6"/>
        <v>0</v>
      </c>
      <c r="AA28" s="30"/>
      <c r="AC28" s="16">
        <f t="shared" si="7"/>
        <v>10</v>
      </c>
      <c r="AD28" s="40" t="s">
        <v>32</v>
      </c>
      <c r="AE28" s="2">
        <f>'Etape 2'!AE28+'Etape 3'!N28</f>
        <v>0</v>
      </c>
      <c r="AH28" s="16">
        <f t="shared" si="8"/>
        <v>6</v>
      </c>
      <c r="AI28" s="40" t="s">
        <v>32</v>
      </c>
      <c r="AJ28" s="2">
        <f>'Etape 2'!AJ28+'Etape 3'!O28</f>
        <v>0</v>
      </c>
      <c r="AM28" s="28"/>
      <c r="AN28" s="3"/>
      <c r="AO28" s="30"/>
    </row>
    <row r="29" spans="3:41">
      <c r="C29" s="10" t="s">
        <v>33</v>
      </c>
      <c r="D29" s="10" t="s">
        <v>34</v>
      </c>
      <c r="E29" s="17">
        <f t="shared" si="2"/>
        <v>26</v>
      </c>
      <c r="G29" s="17"/>
      <c r="J29" s="16">
        <f t="shared" si="3"/>
        <v>1</v>
      </c>
      <c r="K29" s="16" t="s">
        <v>33</v>
      </c>
      <c r="L29" s="29">
        <v>0</v>
      </c>
      <c r="M29" s="29">
        <f t="shared" si="4"/>
        <v>0</v>
      </c>
      <c r="N29" s="33">
        <v>0</v>
      </c>
      <c r="O29" s="42">
        <v>0</v>
      </c>
      <c r="R29" s="16">
        <f t="shared" si="9"/>
        <v>8</v>
      </c>
      <c r="S29" s="2"/>
      <c r="T29" s="2">
        <v>8</v>
      </c>
      <c r="W29" s="16">
        <f t="shared" si="5"/>
        <v>1</v>
      </c>
      <c r="X29" s="16" t="s">
        <v>33</v>
      </c>
      <c r="Y29" s="29">
        <f>Général!K29</f>
        <v>2.6979166666666669E-2</v>
      </c>
      <c r="Z29" s="29">
        <f t="shared" si="6"/>
        <v>0</v>
      </c>
      <c r="AA29" s="30"/>
      <c r="AC29" s="16">
        <f t="shared" si="7"/>
        <v>10</v>
      </c>
      <c r="AD29" s="16" t="s">
        <v>33</v>
      </c>
      <c r="AE29" s="2">
        <f>'Etape 2'!AE29+'Etape 3'!N29</f>
        <v>0</v>
      </c>
      <c r="AH29" s="16">
        <f t="shared" si="8"/>
        <v>6</v>
      </c>
      <c r="AI29" s="16" t="s">
        <v>33</v>
      </c>
      <c r="AJ29" s="2">
        <f>'Etape 2'!AJ29+'Etape 3'!O29</f>
        <v>0</v>
      </c>
      <c r="AM29" s="28"/>
      <c r="AN29" s="3"/>
      <c r="AO29" s="30"/>
    </row>
    <row r="30" spans="3:41">
      <c r="C30" s="10" t="s">
        <v>35</v>
      </c>
      <c r="D30" s="10" t="s">
        <v>34</v>
      </c>
      <c r="E30" s="17">
        <f t="shared" si="2"/>
        <v>27</v>
      </c>
      <c r="G30" s="17"/>
      <c r="J30" s="16">
        <f t="shared" si="3"/>
        <v>1</v>
      </c>
      <c r="K30" s="16" t="s">
        <v>35</v>
      </c>
      <c r="L30" s="29">
        <v>0</v>
      </c>
      <c r="M30" s="29">
        <f t="shared" si="4"/>
        <v>0</v>
      </c>
      <c r="N30" s="33">
        <v>0</v>
      </c>
      <c r="O30" s="42">
        <v>0</v>
      </c>
      <c r="R30" s="16">
        <f t="shared" si="9"/>
        <v>9</v>
      </c>
      <c r="S30" s="2"/>
      <c r="T30" s="2">
        <v>7</v>
      </c>
      <c r="W30" s="16">
        <f t="shared" si="5"/>
        <v>1</v>
      </c>
      <c r="X30" s="16" t="s">
        <v>35</v>
      </c>
      <c r="Y30" s="29">
        <f>Général!K30</f>
        <v>2.6979166666666669E-2</v>
      </c>
      <c r="Z30" s="29">
        <f t="shared" si="6"/>
        <v>0</v>
      </c>
      <c r="AA30" s="30"/>
      <c r="AC30" s="16">
        <f t="shared" si="7"/>
        <v>10</v>
      </c>
      <c r="AD30" s="16" t="s">
        <v>35</v>
      </c>
      <c r="AE30" s="2">
        <f>'Etape 2'!AE30+'Etape 3'!N30</f>
        <v>0</v>
      </c>
      <c r="AH30" s="16">
        <f t="shared" si="8"/>
        <v>6</v>
      </c>
      <c r="AI30" s="16" t="s">
        <v>35</v>
      </c>
      <c r="AJ30" s="2">
        <f>'Etape 2'!AJ30+'Etape 3'!O30</f>
        <v>0</v>
      </c>
      <c r="AM30" s="28"/>
      <c r="AN30" s="3"/>
      <c r="AO30" s="30"/>
    </row>
    <row r="31" spans="3:41">
      <c r="C31" s="23" t="s">
        <v>36</v>
      </c>
      <c r="D31" s="10" t="s">
        <v>34</v>
      </c>
      <c r="E31" s="17">
        <f t="shared" si="2"/>
        <v>28</v>
      </c>
      <c r="G31" s="17"/>
      <c r="J31" s="16">
        <f t="shared" si="3"/>
        <v>1</v>
      </c>
      <c r="K31" s="16" t="s">
        <v>36</v>
      </c>
      <c r="L31" s="29">
        <v>0</v>
      </c>
      <c r="M31" s="29">
        <f t="shared" si="4"/>
        <v>0</v>
      </c>
      <c r="N31" s="33">
        <v>0</v>
      </c>
      <c r="O31" s="42">
        <v>0</v>
      </c>
      <c r="R31" s="16">
        <f t="shared" si="9"/>
        <v>10</v>
      </c>
      <c r="S31" s="2"/>
      <c r="T31" s="2">
        <v>6</v>
      </c>
      <c r="W31" s="16">
        <f t="shared" si="5"/>
        <v>1</v>
      </c>
      <c r="X31" s="16" t="s">
        <v>36</v>
      </c>
      <c r="Y31" s="29">
        <f>Général!K31</f>
        <v>2.6979166666666669E-2</v>
      </c>
      <c r="Z31" s="29">
        <f t="shared" si="6"/>
        <v>0</v>
      </c>
      <c r="AA31" s="30"/>
      <c r="AC31" s="16">
        <f t="shared" si="7"/>
        <v>10</v>
      </c>
      <c r="AD31" s="16" t="s">
        <v>36</v>
      </c>
      <c r="AE31" s="2">
        <f>'Etape 2'!AE31+'Etape 3'!N31</f>
        <v>0</v>
      </c>
      <c r="AH31" s="16">
        <f t="shared" si="8"/>
        <v>6</v>
      </c>
      <c r="AI31" s="16" t="s">
        <v>36</v>
      </c>
      <c r="AJ31" s="2">
        <f>'Etape 2'!AJ31+'Etape 3'!O31</f>
        <v>0</v>
      </c>
      <c r="AM31" s="28"/>
      <c r="AN31" s="3"/>
      <c r="AO31" s="30"/>
    </row>
    <row r="32" spans="3:41">
      <c r="C32" s="10" t="s">
        <v>37</v>
      </c>
      <c r="D32" s="10" t="s">
        <v>34</v>
      </c>
      <c r="E32" s="17">
        <f t="shared" si="2"/>
        <v>29</v>
      </c>
      <c r="G32" s="17"/>
      <c r="J32" s="16">
        <f t="shared" si="3"/>
        <v>1</v>
      </c>
      <c r="K32" s="16" t="s">
        <v>37</v>
      </c>
      <c r="L32" s="29">
        <v>0</v>
      </c>
      <c r="M32" s="29">
        <f t="shared" si="4"/>
        <v>0</v>
      </c>
      <c r="N32" s="33">
        <v>0</v>
      </c>
      <c r="O32" s="42">
        <v>0</v>
      </c>
      <c r="R32" s="28"/>
      <c r="S32" s="3"/>
      <c r="T32" s="3"/>
      <c r="W32" s="16">
        <f t="shared" si="5"/>
        <v>1</v>
      </c>
      <c r="X32" s="16" t="s">
        <v>37</v>
      </c>
      <c r="Y32" s="29">
        <f>Général!K32</f>
        <v>2.6979166666666669E-2</v>
      </c>
      <c r="Z32" s="29">
        <f t="shared" si="6"/>
        <v>0</v>
      </c>
      <c r="AA32" s="30"/>
      <c r="AC32" s="16">
        <f t="shared" si="7"/>
        <v>10</v>
      </c>
      <c r="AD32" s="16" t="s">
        <v>37</v>
      </c>
      <c r="AE32" s="2">
        <f>'Etape 2'!AE32+'Etape 3'!N32</f>
        <v>0</v>
      </c>
      <c r="AH32" s="16">
        <f t="shared" si="8"/>
        <v>6</v>
      </c>
      <c r="AI32" s="16" t="s">
        <v>37</v>
      </c>
      <c r="AJ32" s="2">
        <f>'Etape 2'!AJ32+'Etape 3'!O32</f>
        <v>0</v>
      </c>
      <c r="AM32" s="28"/>
      <c r="AN32" s="3"/>
      <c r="AO32" s="30"/>
    </row>
    <row r="33" spans="3:41">
      <c r="C33" s="10" t="s">
        <v>38</v>
      </c>
      <c r="D33" s="10" t="s">
        <v>34</v>
      </c>
      <c r="E33" s="17">
        <f t="shared" si="2"/>
        <v>30</v>
      </c>
      <c r="G33" s="17"/>
      <c r="J33" s="16">
        <f t="shared" si="3"/>
        <v>1</v>
      </c>
      <c r="K33" s="16" t="s">
        <v>38</v>
      </c>
      <c r="L33" s="29">
        <v>0</v>
      </c>
      <c r="M33" s="29">
        <f t="shared" si="4"/>
        <v>0</v>
      </c>
      <c r="N33" s="33">
        <v>0</v>
      </c>
      <c r="O33" s="42">
        <v>0</v>
      </c>
      <c r="R33" s="28"/>
      <c r="W33" s="16">
        <f t="shared" si="5"/>
        <v>1</v>
      </c>
      <c r="X33" s="16" t="s">
        <v>38</v>
      </c>
      <c r="Y33" s="29">
        <f>Général!K33</f>
        <v>2.6979166666666669E-2</v>
      </c>
      <c r="Z33" s="29">
        <f t="shared" si="6"/>
        <v>0</v>
      </c>
      <c r="AA33" s="30"/>
      <c r="AC33" s="16">
        <f t="shared" si="7"/>
        <v>2</v>
      </c>
      <c r="AD33" s="16" t="s">
        <v>38</v>
      </c>
      <c r="AE33" s="2">
        <f>'Etape 2'!AE33+'Etape 3'!N33</f>
        <v>20</v>
      </c>
      <c r="AH33" s="16">
        <f t="shared" si="8"/>
        <v>6</v>
      </c>
      <c r="AI33" s="16" t="s">
        <v>38</v>
      </c>
      <c r="AJ33" s="2">
        <f>'Etape 2'!AJ33+'Etape 3'!O33</f>
        <v>0</v>
      </c>
      <c r="AM33" s="28"/>
      <c r="AN33" s="3"/>
      <c r="AO33" s="30"/>
    </row>
    <row r="34" spans="3:41">
      <c r="C34" s="11" t="s">
        <v>39</v>
      </c>
      <c r="D34" s="11" t="s">
        <v>2</v>
      </c>
      <c r="E34" s="17">
        <f t="shared" si="2"/>
        <v>31</v>
      </c>
      <c r="G34" s="17"/>
      <c r="J34" s="16">
        <f t="shared" si="3"/>
        <v>1</v>
      </c>
      <c r="K34" s="39" t="s">
        <v>39</v>
      </c>
      <c r="L34" s="29">
        <v>0</v>
      </c>
      <c r="M34" s="29">
        <f t="shared" si="4"/>
        <v>0</v>
      </c>
      <c r="N34" s="33">
        <v>0</v>
      </c>
      <c r="O34" s="42">
        <v>0</v>
      </c>
      <c r="R34" s="28"/>
      <c r="S34" s="1" t="s">
        <v>91</v>
      </c>
      <c r="T34" s="1" t="s">
        <v>92</v>
      </c>
      <c r="W34" s="16">
        <f t="shared" si="5"/>
        <v>1</v>
      </c>
      <c r="X34" s="39" t="s">
        <v>39</v>
      </c>
      <c r="Y34" s="29">
        <f>Général!K34</f>
        <v>2.6979166666666669E-2</v>
      </c>
      <c r="Z34" s="29">
        <f t="shared" si="6"/>
        <v>0</v>
      </c>
      <c r="AA34" s="30"/>
      <c r="AC34" s="16">
        <f t="shared" si="7"/>
        <v>1</v>
      </c>
      <c r="AD34" s="39" t="s">
        <v>39</v>
      </c>
      <c r="AE34" s="2">
        <f>'Etape 2'!AE34+'Etape 3'!N34</f>
        <v>21</v>
      </c>
      <c r="AH34" s="16">
        <f t="shared" si="8"/>
        <v>6</v>
      </c>
      <c r="AI34" s="39" t="s">
        <v>39</v>
      </c>
      <c r="AJ34" s="2">
        <f>'Etape 2'!AJ34+'Etape 3'!O34</f>
        <v>0</v>
      </c>
      <c r="AM34" s="28"/>
      <c r="AN34" s="3"/>
      <c r="AO34" s="30"/>
    </row>
    <row r="35" spans="3:41">
      <c r="C35" s="11" t="s">
        <v>40</v>
      </c>
      <c r="D35" s="11" t="s">
        <v>2</v>
      </c>
      <c r="E35" s="17">
        <f t="shared" si="2"/>
        <v>32</v>
      </c>
      <c r="G35" s="17"/>
      <c r="J35" s="16">
        <f t="shared" si="3"/>
        <v>1</v>
      </c>
      <c r="K35" s="39" t="s">
        <v>40</v>
      </c>
      <c r="L35" s="29">
        <v>0</v>
      </c>
      <c r="M35" s="29">
        <f t="shared" si="4"/>
        <v>0</v>
      </c>
      <c r="N35" s="33">
        <v>0</v>
      </c>
      <c r="O35" s="42">
        <v>0</v>
      </c>
      <c r="R35" s="28"/>
      <c r="S35" s="2"/>
      <c r="T35" s="2"/>
      <c r="W35" s="16">
        <f t="shared" si="5"/>
        <v>1</v>
      </c>
      <c r="X35" s="39" t="s">
        <v>40</v>
      </c>
      <c r="Y35" s="29">
        <f>Général!K35</f>
        <v>2.6979166666666669E-2</v>
      </c>
      <c r="Z35" s="29">
        <f t="shared" si="6"/>
        <v>0</v>
      </c>
      <c r="AA35" s="30"/>
      <c r="AC35" s="16">
        <f t="shared" si="7"/>
        <v>10</v>
      </c>
      <c r="AD35" s="39" t="s">
        <v>40</v>
      </c>
      <c r="AE35" s="2">
        <f>'Etape 2'!AE35+'Etape 3'!N35</f>
        <v>0</v>
      </c>
      <c r="AH35" s="16">
        <f t="shared" si="8"/>
        <v>6</v>
      </c>
      <c r="AI35" s="39" t="s">
        <v>40</v>
      </c>
      <c r="AJ35" s="2">
        <f>'Etape 2'!AJ35+'Etape 3'!O35</f>
        <v>0</v>
      </c>
      <c r="AM35" s="28"/>
      <c r="AN35" s="3"/>
      <c r="AO35" s="30"/>
    </row>
    <row r="36" spans="3:41">
      <c r="C36" s="12" t="s">
        <v>41</v>
      </c>
      <c r="D36" s="12" t="s">
        <v>2</v>
      </c>
      <c r="E36" s="17">
        <f t="shared" si="2"/>
        <v>33</v>
      </c>
      <c r="G36" s="17"/>
      <c r="J36" s="16">
        <f t="shared" si="3"/>
        <v>1</v>
      </c>
      <c r="K36" s="16" t="s">
        <v>41</v>
      </c>
      <c r="L36" s="29">
        <v>0</v>
      </c>
      <c r="M36" s="29">
        <f t="shared" si="4"/>
        <v>0</v>
      </c>
      <c r="N36" s="33">
        <v>0</v>
      </c>
      <c r="O36" s="42">
        <v>0</v>
      </c>
      <c r="S36" s="2"/>
      <c r="T36" s="2"/>
      <c r="W36" s="16">
        <f t="shared" si="5"/>
        <v>1</v>
      </c>
      <c r="X36" s="16" t="s">
        <v>41</v>
      </c>
      <c r="Y36" s="29">
        <f>Général!K36</f>
        <v>2.6979166666666669E-2</v>
      </c>
      <c r="Z36" s="29">
        <f t="shared" si="6"/>
        <v>0</v>
      </c>
      <c r="AA36" s="30"/>
      <c r="AC36" s="16">
        <f t="shared" si="7"/>
        <v>10</v>
      </c>
      <c r="AD36" s="16" t="s">
        <v>41</v>
      </c>
      <c r="AE36" s="2">
        <f>'Etape 2'!AE36+'Etape 3'!N36</f>
        <v>0</v>
      </c>
      <c r="AH36" s="16">
        <f t="shared" si="8"/>
        <v>6</v>
      </c>
      <c r="AI36" s="16" t="s">
        <v>41</v>
      </c>
      <c r="AJ36" s="2">
        <f>'Etape 2'!AJ36+'Etape 3'!O36</f>
        <v>0</v>
      </c>
      <c r="AM36" s="28"/>
      <c r="AN36" s="3"/>
      <c r="AO36" s="30"/>
    </row>
    <row r="37" spans="3:41">
      <c r="C37" s="12" t="s">
        <v>42</v>
      </c>
      <c r="D37" s="12" t="s">
        <v>2</v>
      </c>
      <c r="E37" s="17">
        <f t="shared" si="2"/>
        <v>34</v>
      </c>
      <c r="G37" s="17"/>
      <c r="J37" s="16">
        <f t="shared" si="3"/>
        <v>1</v>
      </c>
      <c r="K37" s="16" t="s">
        <v>42</v>
      </c>
      <c r="L37" s="29">
        <v>0</v>
      </c>
      <c r="M37" s="29">
        <f t="shared" si="4"/>
        <v>0</v>
      </c>
      <c r="N37" s="33">
        <v>0</v>
      </c>
      <c r="O37" s="42">
        <v>0</v>
      </c>
      <c r="S37" s="2"/>
      <c r="T37" s="2"/>
      <c r="W37" s="16">
        <f t="shared" si="5"/>
        <v>1</v>
      </c>
      <c r="X37" s="16" t="s">
        <v>42</v>
      </c>
      <c r="Y37" s="29">
        <f>Général!K37</f>
        <v>2.6979166666666669E-2</v>
      </c>
      <c r="Z37" s="29">
        <f t="shared" si="6"/>
        <v>0</v>
      </c>
      <c r="AA37" s="30"/>
      <c r="AC37" s="16">
        <f t="shared" si="7"/>
        <v>10</v>
      </c>
      <c r="AD37" s="16" t="s">
        <v>42</v>
      </c>
      <c r="AE37" s="2">
        <f>'Etape 2'!AE37+'Etape 3'!N37</f>
        <v>0</v>
      </c>
      <c r="AH37" s="16">
        <f t="shared" si="8"/>
        <v>6</v>
      </c>
      <c r="AI37" s="16" t="s">
        <v>42</v>
      </c>
      <c r="AJ37" s="2">
        <f>'Etape 2'!AJ37+'Etape 3'!O37</f>
        <v>0</v>
      </c>
      <c r="AM37" s="28"/>
      <c r="AN37" s="3"/>
      <c r="AO37" s="30"/>
    </row>
    <row r="38" spans="3:41">
      <c r="C38" s="24" t="s">
        <v>43</v>
      </c>
      <c r="D38" s="11" t="s">
        <v>2</v>
      </c>
      <c r="E38" s="17">
        <f t="shared" si="2"/>
        <v>35</v>
      </c>
      <c r="G38" s="17"/>
      <c r="J38" s="16">
        <f t="shared" si="3"/>
        <v>1</v>
      </c>
      <c r="K38" s="39" t="s">
        <v>43</v>
      </c>
      <c r="L38" s="29">
        <v>0</v>
      </c>
      <c r="M38" s="29">
        <f t="shared" si="4"/>
        <v>0</v>
      </c>
      <c r="N38" s="33">
        <v>0</v>
      </c>
      <c r="O38" s="42">
        <v>0</v>
      </c>
      <c r="S38" s="2"/>
      <c r="T38" s="2"/>
      <c r="W38" s="16">
        <f t="shared" si="5"/>
        <v>1</v>
      </c>
      <c r="X38" s="39" t="s">
        <v>43</v>
      </c>
      <c r="Y38" s="29">
        <f>Général!K38</f>
        <v>2.6979166666666669E-2</v>
      </c>
      <c r="Z38" s="29">
        <f t="shared" si="6"/>
        <v>0</v>
      </c>
      <c r="AA38" s="30"/>
      <c r="AC38" s="16">
        <f t="shared" si="7"/>
        <v>10</v>
      </c>
      <c r="AD38" s="39" t="s">
        <v>43</v>
      </c>
      <c r="AE38" s="2">
        <f>'Etape 2'!AE38+'Etape 3'!N38</f>
        <v>0</v>
      </c>
      <c r="AH38" s="16">
        <f t="shared" si="8"/>
        <v>6</v>
      </c>
      <c r="AI38" s="39" t="s">
        <v>43</v>
      </c>
      <c r="AJ38" s="2">
        <f>'Etape 2'!AJ38+'Etape 3'!O38</f>
        <v>0</v>
      </c>
      <c r="AM38" s="28"/>
      <c r="AN38" s="3"/>
      <c r="AO38" s="30"/>
    </row>
    <row r="39" spans="3:41">
      <c r="C39" s="13" t="s">
        <v>44</v>
      </c>
      <c r="D39" s="13" t="s">
        <v>3</v>
      </c>
      <c r="E39" s="17">
        <f t="shared" si="2"/>
        <v>36</v>
      </c>
      <c r="G39" s="17"/>
      <c r="J39" s="16">
        <f t="shared" si="3"/>
        <v>1</v>
      </c>
      <c r="K39" s="39" t="s">
        <v>44</v>
      </c>
      <c r="L39" s="29">
        <v>0</v>
      </c>
      <c r="M39" s="29">
        <f t="shared" si="4"/>
        <v>0</v>
      </c>
      <c r="N39" s="33">
        <v>0</v>
      </c>
      <c r="O39" s="42">
        <v>0</v>
      </c>
      <c r="S39" s="2"/>
      <c r="T39" s="2"/>
      <c r="W39" s="16">
        <f t="shared" si="5"/>
        <v>1</v>
      </c>
      <c r="X39" s="39" t="s">
        <v>44</v>
      </c>
      <c r="Y39" s="29">
        <f>Général!K39</f>
        <v>2.6979166666666669E-2</v>
      </c>
      <c r="Z39" s="29">
        <f t="shared" si="6"/>
        <v>0</v>
      </c>
      <c r="AA39" s="30"/>
      <c r="AC39" s="16">
        <f t="shared" si="7"/>
        <v>10</v>
      </c>
      <c r="AD39" s="39" t="s">
        <v>44</v>
      </c>
      <c r="AE39" s="2">
        <f>'Etape 2'!AE39+'Etape 3'!N39</f>
        <v>0</v>
      </c>
      <c r="AH39" s="16">
        <f t="shared" si="8"/>
        <v>5</v>
      </c>
      <c r="AI39" s="39" t="s">
        <v>44</v>
      </c>
      <c r="AJ39" s="2">
        <f>'Etape 2'!AJ39+'Etape 3'!O39</f>
        <v>4</v>
      </c>
      <c r="AM39" s="28"/>
      <c r="AN39" s="3"/>
      <c r="AO39" s="30"/>
    </row>
    <row r="40" spans="3:41">
      <c r="C40" s="14" t="s">
        <v>45</v>
      </c>
      <c r="D40" s="14" t="s">
        <v>3</v>
      </c>
      <c r="E40" s="17">
        <f t="shared" si="2"/>
        <v>37</v>
      </c>
      <c r="G40" s="17"/>
      <c r="J40" s="16">
        <f t="shared" si="3"/>
        <v>1</v>
      </c>
      <c r="K40" s="16" t="s">
        <v>45</v>
      </c>
      <c r="L40" s="29">
        <v>0</v>
      </c>
      <c r="M40" s="29">
        <f t="shared" si="4"/>
        <v>0</v>
      </c>
      <c r="N40" s="33">
        <v>0</v>
      </c>
      <c r="O40" s="42">
        <v>0</v>
      </c>
      <c r="S40" s="2"/>
      <c r="T40" s="2"/>
      <c r="W40" s="16">
        <f t="shared" si="5"/>
        <v>1</v>
      </c>
      <c r="X40" s="16" t="s">
        <v>45</v>
      </c>
      <c r="Y40" s="29">
        <f>Général!K40</f>
        <v>2.6979166666666669E-2</v>
      </c>
      <c r="Z40" s="29">
        <f t="shared" si="6"/>
        <v>0</v>
      </c>
      <c r="AA40" s="30"/>
      <c r="AC40" s="16">
        <f t="shared" si="7"/>
        <v>10</v>
      </c>
      <c r="AD40" s="16" t="s">
        <v>45</v>
      </c>
      <c r="AE40" s="2">
        <f>'Etape 2'!AE40+'Etape 3'!N40</f>
        <v>0</v>
      </c>
      <c r="AH40" s="16">
        <f t="shared" si="8"/>
        <v>6</v>
      </c>
      <c r="AI40" s="16" t="s">
        <v>45</v>
      </c>
      <c r="AJ40" s="2">
        <f>'Etape 2'!AJ40+'Etape 3'!O40</f>
        <v>0</v>
      </c>
      <c r="AM40" s="28"/>
      <c r="AN40" s="3"/>
      <c r="AO40" s="30"/>
    </row>
    <row r="41" spans="3:41">
      <c r="C41" s="25" t="s">
        <v>46</v>
      </c>
      <c r="D41" s="14" t="s">
        <v>3</v>
      </c>
      <c r="E41" s="17">
        <f t="shared" si="2"/>
        <v>38</v>
      </c>
      <c r="G41" s="17"/>
      <c r="J41" s="16">
        <f t="shared" si="3"/>
        <v>1</v>
      </c>
      <c r="K41" s="16" t="s">
        <v>46</v>
      </c>
      <c r="L41" s="29">
        <v>0</v>
      </c>
      <c r="M41" s="29">
        <f t="shared" si="4"/>
        <v>0</v>
      </c>
      <c r="N41" s="33">
        <v>0</v>
      </c>
      <c r="O41" s="42">
        <v>0</v>
      </c>
      <c r="S41" s="2"/>
      <c r="T41" s="2"/>
      <c r="W41" s="16">
        <f t="shared" si="5"/>
        <v>1</v>
      </c>
      <c r="X41" s="16" t="s">
        <v>46</v>
      </c>
      <c r="Y41" s="29">
        <f>Général!K41</f>
        <v>2.6979166666666669E-2</v>
      </c>
      <c r="Z41" s="29">
        <f t="shared" si="6"/>
        <v>0</v>
      </c>
      <c r="AA41" s="30"/>
      <c r="AC41" s="16">
        <f t="shared" si="7"/>
        <v>10</v>
      </c>
      <c r="AD41" s="16" t="s">
        <v>46</v>
      </c>
      <c r="AE41" s="2">
        <f>'Etape 2'!AE41+'Etape 3'!N41</f>
        <v>0</v>
      </c>
      <c r="AH41" s="16">
        <f t="shared" si="8"/>
        <v>6</v>
      </c>
      <c r="AI41" s="16" t="s">
        <v>46</v>
      </c>
      <c r="AJ41" s="2">
        <f>'Etape 2'!AJ41+'Etape 3'!O41</f>
        <v>0</v>
      </c>
      <c r="AM41" s="28"/>
      <c r="AN41" s="3"/>
      <c r="AO41" s="30"/>
    </row>
    <row r="42" spans="3:41">
      <c r="C42" s="25" t="s">
        <v>47</v>
      </c>
      <c r="D42" s="14" t="s">
        <v>3</v>
      </c>
      <c r="E42" s="17">
        <f t="shared" si="2"/>
        <v>39</v>
      </c>
      <c r="G42" s="17"/>
      <c r="J42" s="16">
        <f t="shared" si="3"/>
        <v>1</v>
      </c>
      <c r="K42" s="16" t="s">
        <v>47</v>
      </c>
      <c r="L42" s="29">
        <v>0</v>
      </c>
      <c r="M42" s="29">
        <f t="shared" si="4"/>
        <v>0</v>
      </c>
      <c r="N42" s="33">
        <v>0</v>
      </c>
      <c r="O42" s="42">
        <v>0</v>
      </c>
      <c r="R42" s="28"/>
      <c r="S42" s="2"/>
      <c r="T42" s="2"/>
      <c r="W42" s="16">
        <f t="shared" si="5"/>
        <v>1</v>
      </c>
      <c r="X42" s="16" t="s">
        <v>47</v>
      </c>
      <c r="Y42" s="29">
        <f>Général!K42</f>
        <v>2.6979166666666669E-2</v>
      </c>
      <c r="Z42" s="29">
        <f t="shared" si="6"/>
        <v>0</v>
      </c>
      <c r="AA42" s="30"/>
      <c r="AC42" s="16">
        <f t="shared" si="7"/>
        <v>5</v>
      </c>
      <c r="AD42" s="16" t="s">
        <v>47</v>
      </c>
      <c r="AE42" s="2">
        <f>'Etape 2'!AE42+'Etape 3'!N42</f>
        <v>12</v>
      </c>
      <c r="AH42" s="16">
        <f t="shared" si="8"/>
        <v>6</v>
      </c>
      <c r="AI42" s="16" t="s">
        <v>47</v>
      </c>
      <c r="AJ42" s="2">
        <f>'Etape 2'!AJ42+'Etape 3'!O42</f>
        <v>0</v>
      </c>
      <c r="AM42" s="28"/>
      <c r="AN42" s="3"/>
      <c r="AO42" s="30"/>
    </row>
    <row r="43" spans="3:41">
      <c r="C43" s="14" t="s">
        <v>48</v>
      </c>
      <c r="D43" s="14" t="s">
        <v>3</v>
      </c>
      <c r="E43" s="17">
        <f t="shared" si="2"/>
        <v>40</v>
      </c>
      <c r="G43" s="17"/>
      <c r="J43" s="16">
        <f t="shared" si="3"/>
        <v>1</v>
      </c>
      <c r="K43" s="16" t="s">
        <v>48</v>
      </c>
      <c r="L43" s="29">
        <v>0</v>
      </c>
      <c r="M43" s="29">
        <f t="shared" si="4"/>
        <v>0</v>
      </c>
      <c r="N43" s="33">
        <v>0</v>
      </c>
      <c r="O43" s="42">
        <v>0</v>
      </c>
      <c r="R43" s="28"/>
      <c r="S43" s="2"/>
      <c r="T43" s="2"/>
      <c r="W43" s="16">
        <f t="shared" si="5"/>
        <v>1</v>
      </c>
      <c r="X43" s="16" t="s">
        <v>48</v>
      </c>
      <c r="Y43" s="29">
        <f>Général!K43</f>
        <v>2.6979166666666669E-2</v>
      </c>
      <c r="Z43" s="29">
        <f t="shared" si="6"/>
        <v>0</v>
      </c>
      <c r="AA43" s="30"/>
      <c r="AC43" s="16">
        <f t="shared" si="7"/>
        <v>10</v>
      </c>
      <c r="AD43" s="16" t="s">
        <v>48</v>
      </c>
      <c r="AE43" s="2">
        <f>'Etape 2'!AE43+'Etape 3'!N43</f>
        <v>0</v>
      </c>
      <c r="AH43" s="16">
        <f t="shared" si="8"/>
        <v>6</v>
      </c>
      <c r="AI43" s="16" t="s">
        <v>48</v>
      </c>
      <c r="AJ43" s="2">
        <f>'Etape 2'!AJ43+'Etape 3'!O43</f>
        <v>0</v>
      </c>
      <c r="AM43" s="28"/>
      <c r="AN43" s="3"/>
      <c r="AO43" s="30"/>
    </row>
    <row r="44" spans="3:41">
      <c r="C44" s="15" t="s">
        <v>49</v>
      </c>
      <c r="D44" s="15" t="s">
        <v>50</v>
      </c>
      <c r="E44" s="17">
        <f t="shared" si="2"/>
        <v>41</v>
      </c>
      <c r="G44" s="17"/>
      <c r="J44" s="16">
        <f t="shared" si="3"/>
        <v>1</v>
      </c>
      <c r="K44" s="16" t="s">
        <v>49</v>
      </c>
      <c r="L44" s="29">
        <v>0</v>
      </c>
      <c r="M44" s="29">
        <f t="shared" si="4"/>
        <v>0</v>
      </c>
      <c r="N44" s="33">
        <v>0</v>
      </c>
      <c r="O44" s="42">
        <v>0</v>
      </c>
      <c r="R44" s="28"/>
      <c r="S44" s="2"/>
      <c r="T44" s="2"/>
      <c r="W44" s="16">
        <f t="shared" si="5"/>
        <v>1</v>
      </c>
      <c r="X44" s="16" t="s">
        <v>49</v>
      </c>
      <c r="Y44" s="29">
        <f>Général!K44</f>
        <v>2.6979166666666669E-2</v>
      </c>
      <c r="Z44" s="29">
        <f t="shared" si="6"/>
        <v>0</v>
      </c>
      <c r="AA44" s="30"/>
      <c r="AC44" s="16">
        <f t="shared" si="7"/>
        <v>10</v>
      </c>
      <c r="AD44" s="16" t="s">
        <v>49</v>
      </c>
      <c r="AE44" s="2">
        <f>'Etape 2'!AE44+'Etape 3'!N44</f>
        <v>0</v>
      </c>
      <c r="AH44" s="16">
        <f t="shared" si="8"/>
        <v>6</v>
      </c>
      <c r="AI44" s="16" t="s">
        <v>49</v>
      </c>
      <c r="AJ44" s="2">
        <f>'Etape 2'!AJ44+'Etape 3'!O44</f>
        <v>0</v>
      </c>
      <c r="AM44" s="28"/>
      <c r="AN44" s="3"/>
      <c r="AO44" s="30"/>
    </row>
    <row r="45" spans="3:41">
      <c r="C45" s="15" t="s">
        <v>51</v>
      </c>
      <c r="D45" s="15" t="s">
        <v>50</v>
      </c>
      <c r="E45" s="17">
        <f t="shared" si="2"/>
        <v>42</v>
      </c>
      <c r="G45" s="17"/>
      <c r="J45" s="16">
        <f t="shared" si="3"/>
        <v>1</v>
      </c>
      <c r="K45" s="16" t="s">
        <v>51</v>
      </c>
      <c r="L45" s="29">
        <v>0</v>
      </c>
      <c r="M45" s="29">
        <f t="shared" si="4"/>
        <v>0</v>
      </c>
      <c r="N45" s="33">
        <v>0</v>
      </c>
      <c r="O45" s="42">
        <v>0</v>
      </c>
      <c r="R45" s="28"/>
      <c r="S45" s="2"/>
      <c r="T45" s="2"/>
      <c r="W45" s="16">
        <f t="shared" si="5"/>
        <v>1</v>
      </c>
      <c r="X45" s="16" t="s">
        <v>51</v>
      </c>
      <c r="Y45" s="29">
        <f>Général!K45</f>
        <v>2.6979166666666669E-2</v>
      </c>
      <c r="Z45" s="29">
        <f t="shared" si="6"/>
        <v>0</v>
      </c>
      <c r="AA45" s="30"/>
      <c r="AC45" s="16">
        <f t="shared" si="7"/>
        <v>10</v>
      </c>
      <c r="AD45" s="16" t="s">
        <v>51</v>
      </c>
      <c r="AE45" s="2">
        <f>'Etape 2'!AE45+'Etape 3'!N45</f>
        <v>0</v>
      </c>
      <c r="AH45" s="16">
        <f t="shared" si="8"/>
        <v>6</v>
      </c>
      <c r="AI45" s="16" t="s">
        <v>51</v>
      </c>
      <c r="AJ45" s="2">
        <f>'Etape 2'!AJ45+'Etape 3'!O45</f>
        <v>0</v>
      </c>
      <c r="AM45" s="28"/>
      <c r="AN45" s="3"/>
      <c r="AO45" s="30"/>
    </row>
    <row r="46" spans="3:41">
      <c r="C46" s="15" t="s">
        <v>52</v>
      </c>
      <c r="D46" s="15" t="s">
        <v>50</v>
      </c>
      <c r="E46" s="17">
        <f t="shared" si="2"/>
        <v>43</v>
      </c>
      <c r="G46" s="17"/>
      <c r="J46" s="16">
        <f t="shared" si="3"/>
        <v>1</v>
      </c>
      <c r="K46" s="16" t="s">
        <v>52</v>
      </c>
      <c r="L46" s="29">
        <v>0</v>
      </c>
      <c r="M46" s="29">
        <f t="shared" si="4"/>
        <v>0</v>
      </c>
      <c r="N46" s="33">
        <v>0</v>
      </c>
      <c r="O46" s="42">
        <v>0</v>
      </c>
      <c r="R46" s="28"/>
      <c r="S46" s="2"/>
      <c r="T46" s="2"/>
      <c r="W46" s="16">
        <f t="shared" si="5"/>
        <v>1</v>
      </c>
      <c r="X46" s="16" t="s">
        <v>52</v>
      </c>
      <c r="Y46" s="29">
        <f>Général!K46</f>
        <v>2.6979166666666669E-2</v>
      </c>
      <c r="Z46" s="29">
        <f t="shared" si="6"/>
        <v>0</v>
      </c>
      <c r="AA46" s="30"/>
      <c r="AC46" s="16">
        <f t="shared" si="7"/>
        <v>10</v>
      </c>
      <c r="AD46" s="16" t="s">
        <v>52</v>
      </c>
      <c r="AE46" s="2">
        <f>'Etape 2'!AE46+'Etape 3'!N46</f>
        <v>0</v>
      </c>
      <c r="AH46" s="16">
        <f t="shared" si="8"/>
        <v>6</v>
      </c>
      <c r="AI46" s="16" t="s">
        <v>52</v>
      </c>
      <c r="AJ46" s="2">
        <f>'Etape 2'!AJ46+'Etape 3'!O46</f>
        <v>0</v>
      </c>
      <c r="AM46" s="28"/>
      <c r="AN46" s="3"/>
      <c r="AO46" s="30"/>
    </row>
    <row r="47" spans="3:41">
      <c r="C47" s="15" t="s">
        <v>53</v>
      </c>
      <c r="D47" s="15" t="s">
        <v>50</v>
      </c>
      <c r="E47" s="17">
        <f t="shared" si="2"/>
        <v>44</v>
      </c>
      <c r="G47" s="17"/>
      <c r="J47" s="16">
        <f t="shared" si="3"/>
        <v>1</v>
      </c>
      <c r="K47" s="16" t="s">
        <v>53</v>
      </c>
      <c r="L47" s="29">
        <v>0</v>
      </c>
      <c r="M47" s="29">
        <f t="shared" si="4"/>
        <v>0</v>
      </c>
      <c r="N47" s="33">
        <v>0</v>
      </c>
      <c r="O47" s="42">
        <v>0</v>
      </c>
      <c r="R47" s="28"/>
      <c r="S47" s="2"/>
      <c r="T47" s="2"/>
      <c r="W47" s="16">
        <f t="shared" si="5"/>
        <v>1</v>
      </c>
      <c r="X47" s="16" t="s">
        <v>53</v>
      </c>
      <c r="Y47" s="29">
        <f>Général!K47</f>
        <v>2.6979166666666669E-2</v>
      </c>
      <c r="Z47" s="29">
        <f t="shared" si="6"/>
        <v>0</v>
      </c>
      <c r="AA47" s="30"/>
      <c r="AC47" s="16">
        <f t="shared" si="7"/>
        <v>10</v>
      </c>
      <c r="AD47" s="16" t="s">
        <v>53</v>
      </c>
      <c r="AE47" s="2">
        <f>'Etape 2'!AE47+'Etape 3'!N47</f>
        <v>0</v>
      </c>
      <c r="AH47" s="16">
        <f t="shared" si="8"/>
        <v>6</v>
      </c>
      <c r="AI47" s="16" t="s">
        <v>53</v>
      </c>
      <c r="AJ47" s="2">
        <f>'Etape 2'!AJ47+'Etape 3'!O47</f>
        <v>0</v>
      </c>
      <c r="AM47" s="28"/>
      <c r="AN47" s="3"/>
      <c r="AO47" s="30"/>
    </row>
    <row r="48" spans="3:41">
      <c r="C48" s="26" t="s">
        <v>71</v>
      </c>
      <c r="D48" s="15" t="s">
        <v>50</v>
      </c>
      <c r="E48" s="17">
        <f t="shared" si="2"/>
        <v>45</v>
      </c>
      <c r="G48" s="17"/>
      <c r="J48" s="16">
        <f t="shared" si="3"/>
        <v>1</v>
      </c>
      <c r="K48" s="16" t="s">
        <v>71</v>
      </c>
      <c r="L48" s="29">
        <v>0</v>
      </c>
      <c r="M48" s="29">
        <f t="shared" si="4"/>
        <v>0</v>
      </c>
      <c r="N48" s="33">
        <v>0</v>
      </c>
      <c r="O48" s="42">
        <v>0</v>
      </c>
      <c r="R48" s="28"/>
      <c r="S48" s="2"/>
      <c r="T48" s="2"/>
      <c r="W48" s="16">
        <f t="shared" si="5"/>
        <v>1</v>
      </c>
      <c r="X48" s="16" t="s">
        <v>71</v>
      </c>
      <c r="Y48" s="29">
        <f>Général!K48</f>
        <v>2.7025462962962959E-2</v>
      </c>
      <c r="Z48" s="29">
        <f t="shared" si="6"/>
        <v>0</v>
      </c>
      <c r="AA48" s="30"/>
      <c r="AC48" s="16">
        <f t="shared" si="7"/>
        <v>10</v>
      </c>
      <c r="AD48" s="16" t="s">
        <v>71</v>
      </c>
      <c r="AE48" s="2">
        <f>'Etape 2'!AE48+'Etape 3'!N48</f>
        <v>0</v>
      </c>
      <c r="AH48" s="16">
        <f t="shared" si="8"/>
        <v>6</v>
      </c>
      <c r="AI48" s="16" t="s">
        <v>71</v>
      </c>
      <c r="AJ48" s="2">
        <f>'Etape 2'!AJ48+'Etape 3'!O48</f>
        <v>0</v>
      </c>
      <c r="AM48" s="28"/>
      <c r="AN48" s="3"/>
      <c r="AO48" s="30"/>
    </row>
    <row r="49" spans="3:41">
      <c r="C49" s="16" t="s">
        <v>54</v>
      </c>
      <c r="D49" s="16" t="s">
        <v>55</v>
      </c>
      <c r="E49" s="17">
        <f t="shared" si="2"/>
        <v>46</v>
      </c>
      <c r="G49" s="17"/>
      <c r="J49" s="16">
        <f t="shared" si="3"/>
        <v>1</v>
      </c>
      <c r="K49" s="16" t="s">
        <v>54</v>
      </c>
      <c r="L49" s="29">
        <v>0</v>
      </c>
      <c r="M49" s="29">
        <f t="shared" si="4"/>
        <v>0</v>
      </c>
      <c r="N49" s="33">
        <v>0</v>
      </c>
      <c r="O49" s="42">
        <v>0</v>
      </c>
      <c r="R49" s="28"/>
      <c r="S49" s="2"/>
      <c r="T49" s="2"/>
      <c r="W49" s="16">
        <f t="shared" si="5"/>
        <v>1</v>
      </c>
      <c r="X49" s="16" t="s">
        <v>54</v>
      </c>
      <c r="Y49" s="29">
        <f>Général!K49</f>
        <v>2.7025462962962959E-2</v>
      </c>
      <c r="Z49" s="29">
        <f t="shared" si="6"/>
        <v>0</v>
      </c>
      <c r="AA49" s="30"/>
      <c r="AC49" s="16">
        <f t="shared" si="7"/>
        <v>10</v>
      </c>
      <c r="AD49" s="16" t="s">
        <v>54</v>
      </c>
      <c r="AE49" s="2">
        <f>'Etape 2'!AE49+'Etape 3'!N49</f>
        <v>0</v>
      </c>
      <c r="AH49" s="16">
        <f t="shared" si="8"/>
        <v>6</v>
      </c>
      <c r="AI49" s="16" t="s">
        <v>54</v>
      </c>
      <c r="AJ49" s="2">
        <f>'Etape 2'!AJ49+'Etape 3'!O49</f>
        <v>0</v>
      </c>
      <c r="AM49" s="28"/>
      <c r="AN49" s="3"/>
      <c r="AO49" s="30"/>
    </row>
    <row r="50" spans="3:41">
      <c r="C50" s="16" t="s">
        <v>56</v>
      </c>
      <c r="D50" s="16" t="s">
        <v>55</v>
      </c>
      <c r="E50" s="17">
        <f t="shared" si="2"/>
        <v>47</v>
      </c>
      <c r="G50" s="17"/>
      <c r="J50" s="16">
        <f t="shared" si="3"/>
        <v>1</v>
      </c>
      <c r="K50" s="16" t="s">
        <v>56</v>
      </c>
      <c r="L50" s="29">
        <v>0</v>
      </c>
      <c r="M50" s="29">
        <f t="shared" si="4"/>
        <v>0</v>
      </c>
      <c r="N50" s="33">
        <v>0</v>
      </c>
      <c r="O50" s="42">
        <v>0</v>
      </c>
      <c r="R50" s="28"/>
      <c r="W50" s="16">
        <f t="shared" si="5"/>
        <v>1</v>
      </c>
      <c r="X50" s="16" t="s">
        <v>56</v>
      </c>
      <c r="Y50" s="29">
        <f>Général!K50</f>
        <v>2.7025462962962959E-2</v>
      </c>
      <c r="Z50" s="29">
        <f t="shared" si="6"/>
        <v>0</v>
      </c>
      <c r="AA50" s="30"/>
      <c r="AC50" s="16">
        <f t="shared" si="7"/>
        <v>10</v>
      </c>
      <c r="AD50" s="16" t="s">
        <v>56</v>
      </c>
      <c r="AE50" s="2">
        <f>'Etape 2'!AE50+'Etape 3'!N50</f>
        <v>0</v>
      </c>
      <c r="AH50" s="16">
        <f t="shared" si="8"/>
        <v>6</v>
      </c>
      <c r="AI50" s="16" t="s">
        <v>56</v>
      </c>
      <c r="AJ50" s="2">
        <f>'Etape 2'!AJ50+'Etape 3'!O50</f>
        <v>0</v>
      </c>
      <c r="AM50" s="28"/>
      <c r="AN50" s="3"/>
      <c r="AO50" s="30"/>
    </row>
    <row r="51" spans="3:41">
      <c r="C51" s="16" t="s">
        <v>57</v>
      </c>
      <c r="D51" s="16" t="s">
        <v>55</v>
      </c>
      <c r="E51" s="17">
        <f t="shared" si="2"/>
        <v>48</v>
      </c>
      <c r="G51" s="17"/>
      <c r="J51" s="16">
        <f t="shared" si="3"/>
        <v>1</v>
      </c>
      <c r="K51" s="16" t="s">
        <v>57</v>
      </c>
      <c r="L51" s="29">
        <v>0</v>
      </c>
      <c r="M51" s="29">
        <f t="shared" si="4"/>
        <v>0</v>
      </c>
      <c r="N51" s="33">
        <v>0</v>
      </c>
      <c r="O51" s="42">
        <v>0</v>
      </c>
      <c r="R51" s="28"/>
      <c r="S51" s="3"/>
      <c r="T51" s="3"/>
      <c r="W51" s="16">
        <f t="shared" si="5"/>
        <v>1</v>
      </c>
      <c r="X51" s="16" t="s">
        <v>57</v>
      </c>
      <c r="Y51" s="29">
        <f>Général!K51</f>
        <v>2.7025462962962959E-2</v>
      </c>
      <c r="Z51" s="29">
        <f t="shared" si="6"/>
        <v>0</v>
      </c>
      <c r="AA51" s="30"/>
      <c r="AC51" s="16">
        <f t="shared" si="7"/>
        <v>10</v>
      </c>
      <c r="AD51" s="16" t="s">
        <v>57</v>
      </c>
      <c r="AE51" s="2">
        <f>'Etape 2'!AE51+'Etape 3'!N51</f>
        <v>0</v>
      </c>
      <c r="AH51" s="16">
        <f t="shared" si="8"/>
        <v>6</v>
      </c>
      <c r="AI51" s="16" t="s">
        <v>57</v>
      </c>
      <c r="AJ51" s="2">
        <f>'Etape 2'!AJ51+'Etape 3'!O51</f>
        <v>0</v>
      </c>
      <c r="AM51" s="28"/>
      <c r="AN51" s="3"/>
      <c r="AO51" s="30"/>
    </row>
    <row r="52" spans="3:41">
      <c r="C52" s="27" t="s">
        <v>58</v>
      </c>
      <c r="D52" s="16" t="s">
        <v>55</v>
      </c>
      <c r="E52" s="17">
        <f t="shared" si="2"/>
        <v>49</v>
      </c>
      <c r="G52" s="17"/>
      <c r="J52" s="16">
        <f t="shared" si="3"/>
        <v>1</v>
      </c>
      <c r="K52" s="16" t="s">
        <v>58</v>
      </c>
      <c r="L52" s="29">
        <v>0</v>
      </c>
      <c r="M52" s="29">
        <f t="shared" si="4"/>
        <v>0</v>
      </c>
      <c r="N52" s="33">
        <v>0</v>
      </c>
      <c r="O52" s="42">
        <v>0</v>
      </c>
      <c r="R52" s="28"/>
      <c r="S52" s="3"/>
      <c r="T52" s="3"/>
      <c r="W52" s="16">
        <f t="shared" si="5"/>
        <v>1</v>
      </c>
      <c r="X52" s="16" t="s">
        <v>58</v>
      </c>
      <c r="Y52" s="29">
        <f>Général!K52</f>
        <v>2.7037037037037037E-2</v>
      </c>
      <c r="Z52" s="29">
        <f t="shared" si="6"/>
        <v>0</v>
      </c>
      <c r="AA52" s="30"/>
      <c r="AC52" s="16">
        <f t="shared" si="7"/>
        <v>10</v>
      </c>
      <c r="AD52" s="16" t="s">
        <v>58</v>
      </c>
      <c r="AE52" s="2">
        <f>'Etape 2'!AE52+'Etape 3'!N52</f>
        <v>0</v>
      </c>
      <c r="AH52" s="16">
        <f t="shared" si="8"/>
        <v>4</v>
      </c>
      <c r="AI52" s="16" t="s">
        <v>58</v>
      </c>
      <c r="AJ52" s="2">
        <f>'Etape 2'!AJ52+'Etape 3'!O52</f>
        <v>6</v>
      </c>
      <c r="AM52" s="28"/>
      <c r="AN52" s="3"/>
      <c r="AO52" s="30"/>
    </row>
    <row r="53" spans="3:41">
      <c r="C53" s="16" t="s">
        <v>90</v>
      </c>
      <c r="D53" s="16" t="s">
        <v>55</v>
      </c>
      <c r="E53" s="17">
        <f t="shared" si="2"/>
        <v>50</v>
      </c>
      <c r="G53" s="17"/>
      <c r="J53" s="16">
        <f t="shared" si="3"/>
        <v>1</v>
      </c>
      <c r="K53" s="16" t="s">
        <v>90</v>
      </c>
      <c r="L53" s="29">
        <v>0</v>
      </c>
      <c r="M53" s="29">
        <f t="shared" si="4"/>
        <v>0</v>
      </c>
      <c r="N53" s="33">
        <v>0</v>
      </c>
      <c r="O53" s="42">
        <v>0</v>
      </c>
      <c r="R53" s="28"/>
      <c r="S53" s="3"/>
      <c r="T53" s="3"/>
      <c r="W53" s="16">
        <f>RANK(Z53,Z$4:Z$53)</f>
        <v>1</v>
      </c>
      <c r="X53" s="16" t="s">
        <v>90</v>
      </c>
      <c r="Y53" s="29">
        <f>Général!K53</f>
        <v>2.7037037037037037E-2</v>
      </c>
      <c r="Z53" s="29">
        <f t="shared" si="6"/>
        <v>0</v>
      </c>
      <c r="AA53" s="30"/>
      <c r="AC53" s="16">
        <f t="shared" si="7"/>
        <v>9</v>
      </c>
      <c r="AD53" s="16" t="s">
        <v>90</v>
      </c>
      <c r="AE53" s="2">
        <f>'Etape 2'!AE53+'Etape 3'!N53</f>
        <v>6</v>
      </c>
      <c r="AH53" s="16">
        <f t="shared" si="8"/>
        <v>6</v>
      </c>
      <c r="AI53" s="16" t="s">
        <v>90</v>
      </c>
      <c r="AJ53" s="2">
        <f>'Etape 2'!AJ53+'Etape 3'!O53</f>
        <v>0</v>
      </c>
      <c r="AM53" s="28"/>
      <c r="AN53" s="3"/>
      <c r="AO53" s="30"/>
    </row>
    <row r="54" spans="3:41">
      <c r="R54" s="28"/>
      <c r="S54" s="3"/>
      <c r="T54" s="3"/>
    </row>
    <row r="55" spans="3:41">
      <c r="R55" s="28"/>
      <c r="S55" s="3"/>
      <c r="T55" s="3"/>
    </row>
    <row r="56" spans="3:41">
      <c r="R56" s="28"/>
      <c r="S56" s="3"/>
      <c r="T56" s="3"/>
    </row>
    <row r="57" spans="3:41">
      <c r="R57" s="28"/>
      <c r="S57" s="3"/>
      <c r="T57" s="3"/>
    </row>
    <row r="58" spans="3:41">
      <c r="R58" s="28"/>
      <c r="S58" s="3"/>
      <c r="T58" s="3"/>
    </row>
    <row r="59" spans="3:41">
      <c r="R59" s="28"/>
      <c r="S59" s="3"/>
      <c r="T59" s="3"/>
    </row>
    <row r="60" spans="3:41">
      <c r="R60" s="28"/>
      <c r="S60" s="3"/>
      <c r="T60" s="3"/>
    </row>
  </sheetData>
  <sortState ref="AM4:AP15">
    <sortCondition descending="1" ref="AP15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1:AP60"/>
  <sheetViews>
    <sheetView topLeftCell="R1" zoomScale="60" zoomScaleNormal="60" workbookViewId="0">
      <selection activeCell="P11" sqref="P11"/>
    </sheetView>
  </sheetViews>
  <sheetFormatPr baseColWidth="10" defaultRowHeight="15"/>
  <cols>
    <col min="1" max="2" width="11.42578125" style="1"/>
    <col min="3" max="3" width="26.85546875" style="1" customWidth="1"/>
    <col min="4" max="4" width="22.85546875" style="1" customWidth="1"/>
    <col min="5" max="6" width="11.42578125" style="1"/>
    <col min="7" max="7" width="15.85546875" style="1" customWidth="1"/>
    <col min="8" max="10" width="11.42578125" style="1"/>
    <col min="11" max="11" width="25" style="17" customWidth="1"/>
    <col min="12" max="15" width="15" style="1" customWidth="1"/>
    <col min="16" max="16" width="15" style="43" customWidth="1"/>
    <col min="17" max="18" width="11.42578125" style="1"/>
    <col min="19" max="19" width="20.7109375" style="1" customWidth="1"/>
    <col min="20" max="20" width="14.28515625" style="1" customWidth="1"/>
    <col min="21" max="22" width="11.42578125" style="1"/>
    <col min="23" max="23" width="11.5703125" style="1" customWidth="1"/>
    <col min="24" max="24" width="25" style="17" customWidth="1"/>
    <col min="25" max="25" width="14.28515625" style="1" customWidth="1"/>
    <col min="26" max="27" width="11.42578125" style="1"/>
    <col min="28" max="28" width="11.42578125" style="1" customWidth="1"/>
    <col min="29" max="29" width="11.42578125" style="1"/>
    <col min="30" max="30" width="25" style="17" customWidth="1"/>
    <col min="31" max="31" width="12.7109375" style="1" customWidth="1"/>
    <col min="32" max="34" width="11.42578125" style="1"/>
    <col min="35" max="35" width="25" style="17" customWidth="1"/>
    <col min="36" max="36" width="12.42578125" style="1" customWidth="1"/>
    <col min="37" max="39" width="11.42578125" style="1"/>
    <col min="40" max="40" width="25.7109375" style="1" customWidth="1"/>
    <col min="41" max="41" width="18.85546875" style="1" customWidth="1"/>
    <col min="42" max="42" width="11.42578125" style="1" customWidth="1"/>
    <col min="43" max="16384" width="11.42578125" style="1"/>
  </cols>
  <sheetData>
    <row r="1" spans="3:42">
      <c r="X1" s="17" t="s">
        <v>62</v>
      </c>
      <c r="AD1" s="17" t="s">
        <v>63</v>
      </c>
      <c r="AI1" s="17" t="s">
        <v>66</v>
      </c>
      <c r="AN1" s="1" t="s">
        <v>68</v>
      </c>
    </row>
    <row r="3" spans="3:42">
      <c r="C3" s="1" t="s">
        <v>4</v>
      </c>
      <c r="D3" s="1" t="s">
        <v>5</v>
      </c>
      <c r="E3" s="1" t="s">
        <v>88</v>
      </c>
      <c r="K3" s="17" t="s">
        <v>59</v>
      </c>
      <c r="L3" s="1" t="s">
        <v>60</v>
      </c>
      <c r="M3" s="1" t="s">
        <v>79</v>
      </c>
      <c r="N3" s="1" t="s">
        <v>65</v>
      </c>
      <c r="O3" s="1" t="s">
        <v>66</v>
      </c>
      <c r="S3" s="1" t="s">
        <v>75</v>
      </c>
      <c r="T3" s="1" t="s">
        <v>65</v>
      </c>
      <c r="X3" s="17" t="s">
        <v>61</v>
      </c>
      <c r="Y3" s="1" t="s">
        <v>60</v>
      </c>
      <c r="Z3" s="1" t="s">
        <v>79</v>
      </c>
      <c r="AD3" s="17" t="s">
        <v>64</v>
      </c>
      <c r="AE3" s="1" t="s">
        <v>65</v>
      </c>
      <c r="AI3" s="17" t="s">
        <v>67</v>
      </c>
      <c r="AJ3" s="1" t="s">
        <v>65</v>
      </c>
      <c r="AN3" s="1" t="s">
        <v>69</v>
      </c>
      <c r="AO3" s="1" t="s">
        <v>60</v>
      </c>
      <c r="AP3" s="1" t="s">
        <v>79</v>
      </c>
    </row>
    <row r="4" spans="3:42">
      <c r="C4" s="18" t="s">
        <v>6</v>
      </c>
      <c r="D4" s="4" t="s">
        <v>7</v>
      </c>
      <c r="E4" s="17">
        <v>1</v>
      </c>
      <c r="G4" s="1" t="s">
        <v>72</v>
      </c>
      <c r="J4" s="16">
        <f>RANK(M4,M$4:M$53)</f>
        <v>1</v>
      </c>
      <c r="K4" s="16" t="s">
        <v>6</v>
      </c>
      <c r="L4" s="29">
        <v>0</v>
      </c>
      <c r="M4" s="29">
        <f>SMALL(L$4:L$53,1)-L4</f>
        <v>0</v>
      </c>
      <c r="N4" s="33">
        <v>0</v>
      </c>
      <c r="O4" s="42">
        <v>0</v>
      </c>
      <c r="R4" s="16">
        <v>1</v>
      </c>
      <c r="S4" s="2"/>
      <c r="T4" s="2">
        <v>5</v>
      </c>
      <c r="W4" s="16">
        <f>RANK(Z4,Z$4:Z$53)</f>
        <v>1</v>
      </c>
      <c r="X4" s="16" t="str">
        <f>Général!J4</f>
        <v>KITTEL Marcel</v>
      </c>
      <c r="Y4" s="29">
        <f>Général!K4</f>
        <v>2.6828703703703702E-2</v>
      </c>
      <c r="Z4" s="29">
        <f>M4</f>
        <v>0</v>
      </c>
      <c r="AA4" s="30"/>
      <c r="AB4" s="3"/>
      <c r="AC4" s="16">
        <f>RANK(AE4,AE$4:AE$53)</f>
        <v>10</v>
      </c>
      <c r="AD4" s="16" t="s">
        <v>6</v>
      </c>
      <c r="AE4" s="2">
        <f>'Etape 3'!AE4+'Etape 4'!N4</f>
        <v>0</v>
      </c>
      <c r="AH4" s="16">
        <f>RANK(AJ4,AJ$4:AJ$53)</f>
        <v>6</v>
      </c>
      <c r="AI4" s="16" t="s">
        <v>6</v>
      </c>
      <c r="AJ4" s="2">
        <f>'Etape 3'!AJ4+'Etape 4'!O4</f>
        <v>0</v>
      </c>
      <c r="AM4" s="16">
        <f t="shared" ref="AM4:AM15" si="0">RANK(AP4,AP$4:AP$15)</f>
        <v>1</v>
      </c>
      <c r="AN4" s="2" t="s">
        <v>47</v>
      </c>
      <c r="AO4" s="29">
        <f>Général!K8</f>
        <v>2.6967592592592595E-2</v>
      </c>
      <c r="AP4" s="29">
        <f t="shared" ref="AP4:AP15" si="1">SMALL(AO$4:AO$15,1)-AO4</f>
        <v>0</v>
      </c>
    </row>
    <row r="5" spans="3:42">
      <c r="C5" s="18" t="s">
        <v>8</v>
      </c>
      <c r="D5" s="4" t="s">
        <v>7</v>
      </c>
      <c r="E5" s="17">
        <f t="shared" ref="E5:E53" si="2">E4+1</f>
        <v>2</v>
      </c>
      <c r="G5" s="1" t="s">
        <v>83</v>
      </c>
      <c r="J5" s="16">
        <f t="shared" ref="J5:J53" si="3">RANK(M5,M$4:M$53)</f>
        <v>1</v>
      </c>
      <c r="K5" s="16" t="s">
        <v>8</v>
      </c>
      <c r="L5" s="29">
        <v>0</v>
      </c>
      <c r="M5" s="29">
        <f t="shared" ref="M5:M53" si="4">SMALL(L$4:L$53,1)-L5</f>
        <v>0</v>
      </c>
      <c r="N5" s="33">
        <v>0</v>
      </c>
      <c r="O5" s="42">
        <v>0</v>
      </c>
      <c r="R5" s="16">
        <f>R4+1</f>
        <v>2</v>
      </c>
      <c r="S5" s="2"/>
      <c r="T5" s="2">
        <v>3</v>
      </c>
      <c r="W5" s="16">
        <f t="shared" ref="W5:W52" si="5">RANK(Z5,Z$4:Z$53)</f>
        <v>1</v>
      </c>
      <c r="X5" s="16" t="s">
        <v>8</v>
      </c>
      <c r="Y5" s="29">
        <f>Général!K5</f>
        <v>2.6875E-2</v>
      </c>
      <c r="Z5" s="29">
        <f t="shared" ref="Z5:Z53" si="6">M5</f>
        <v>0</v>
      </c>
      <c r="AA5" s="30"/>
      <c r="AC5" s="16">
        <f t="shared" ref="AC5:AC53" si="7">RANK(AE5,AE$4:AE$53)</f>
        <v>10</v>
      </c>
      <c r="AD5" s="16" t="s">
        <v>8</v>
      </c>
      <c r="AE5" s="2">
        <f>'Etape 3'!AE5+'Etape 4'!N5</f>
        <v>0</v>
      </c>
      <c r="AH5" s="16">
        <f t="shared" ref="AH5:AH53" si="8">RANK(AJ5,AJ$4:AJ$53)</f>
        <v>6</v>
      </c>
      <c r="AI5" s="16" t="s">
        <v>8</v>
      </c>
      <c r="AJ5" s="2">
        <f>'Etape 3'!AJ5+'Etape 4'!O5</f>
        <v>0</v>
      </c>
      <c r="AM5" s="16">
        <f t="shared" si="0"/>
        <v>2</v>
      </c>
      <c r="AN5" s="2" t="s">
        <v>6</v>
      </c>
      <c r="AO5" s="29">
        <f>Général!K9</f>
        <v>2.6979166666666669E-2</v>
      </c>
      <c r="AP5" s="29">
        <f t="shared" si="1"/>
        <v>-1.157407407407357E-5</v>
      </c>
    </row>
    <row r="6" spans="3:42">
      <c r="C6" s="4" t="s">
        <v>9</v>
      </c>
      <c r="D6" s="4" t="s">
        <v>7</v>
      </c>
      <c r="E6" s="17">
        <f t="shared" si="2"/>
        <v>3</v>
      </c>
      <c r="G6" s="17"/>
      <c r="J6" s="16">
        <f t="shared" si="3"/>
        <v>1</v>
      </c>
      <c r="K6" s="16" t="s">
        <v>9</v>
      </c>
      <c r="L6" s="29">
        <v>0</v>
      </c>
      <c r="M6" s="29">
        <f t="shared" si="4"/>
        <v>0</v>
      </c>
      <c r="N6" s="33">
        <v>0</v>
      </c>
      <c r="O6" s="42">
        <v>0</v>
      </c>
      <c r="R6" s="16">
        <f>R5+1</f>
        <v>3</v>
      </c>
      <c r="S6" s="2"/>
      <c r="T6" s="2">
        <v>2</v>
      </c>
      <c r="W6" s="16">
        <f t="shared" si="5"/>
        <v>1</v>
      </c>
      <c r="X6" s="16" t="s">
        <v>9</v>
      </c>
      <c r="Y6" s="29">
        <f>Général!K6</f>
        <v>2.6898148148148147E-2</v>
      </c>
      <c r="Z6" s="29">
        <f t="shared" si="6"/>
        <v>0</v>
      </c>
      <c r="AA6" s="30"/>
      <c r="AC6" s="16">
        <f t="shared" si="7"/>
        <v>4</v>
      </c>
      <c r="AD6" s="16" t="s">
        <v>9</v>
      </c>
      <c r="AE6" s="2">
        <f>'Etape 3'!AE6+'Etape 4'!N6</f>
        <v>14</v>
      </c>
      <c r="AH6" s="16">
        <f t="shared" si="8"/>
        <v>6</v>
      </c>
      <c r="AI6" s="16" t="s">
        <v>9</v>
      </c>
      <c r="AJ6" s="2">
        <f>'Etape 3'!AJ6+'Etape 4'!O6</f>
        <v>0</v>
      </c>
      <c r="AM6" s="16">
        <f t="shared" si="0"/>
        <v>2</v>
      </c>
      <c r="AN6" s="2" t="s">
        <v>8</v>
      </c>
      <c r="AO6" s="29">
        <f>Général!K10</f>
        <v>2.6979166666666669E-2</v>
      </c>
      <c r="AP6" s="29">
        <f t="shared" si="1"/>
        <v>-1.157407407407357E-5</v>
      </c>
    </row>
    <row r="7" spans="3:42">
      <c r="C7" s="4" t="s">
        <v>10</v>
      </c>
      <c r="D7" s="4" t="s">
        <v>7</v>
      </c>
      <c r="E7" s="17">
        <f t="shared" si="2"/>
        <v>4</v>
      </c>
      <c r="G7" s="17"/>
      <c r="J7" s="16">
        <f t="shared" si="3"/>
        <v>1</v>
      </c>
      <c r="K7" s="16" t="s">
        <v>10</v>
      </c>
      <c r="L7" s="29">
        <v>0</v>
      </c>
      <c r="M7" s="29">
        <f t="shared" si="4"/>
        <v>0</v>
      </c>
      <c r="N7" s="33">
        <v>0</v>
      </c>
      <c r="O7" s="42">
        <v>0</v>
      </c>
      <c r="R7" s="28"/>
      <c r="S7" s="3"/>
      <c r="T7" s="3"/>
      <c r="W7" s="16">
        <f t="shared" si="5"/>
        <v>1</v>
      </c>
      <c r="X7" s="16" t="s">
        <v>10</v>
      </c>
      <c r="Y7" s="29">
        <f>Général!K7</f>
        <v>2.6956018518518522E-2</v>
      </c>
      <c r="Z7" s="29">
        <f t="shared" si="6"/>
        <v>0</v>
      </c>
      <c r="AA7" s="30"/>
      <c r="AC7" s="16">
        <f t="shared" si="7"/>
        <v>7</v>
      </c>
      <c r="AD7" s="16" t="s">
        <v>10</v>
      </c>
      <c r="AE7" s="2">
        <f>'Etape 3'!AE7+'Etape 4'!N7</f>
        <v>8</v>
      </c>
      <c r="AH7" s="16">
        <f t="shared" si="8"/>
        <v>6</v>
      </c>
      <c r="AI7" s="16" t="s">
        <v>10</v>
      </c>
      <c r="AJ7" s="2">
        <f>'Etape 3'!AJ7+'Etape 4'!O7</f>
        <v>0</v>
      </c>
      <c r="AM7" s="16">
        <f t="shared" si="0"/>
        <v>2</v>
      </c>
      <c r="AN7" s="2" t="s">
        <v>13</v>
      </c>
      <c r="AO7" s="29">
        <f>Général!K14</f>
        <v>2.6979166666666669E-2</v>
      </c>
      <c r="AP7" s="29">
        <f t="shared" si="1"/>
        <v>-1.157407407407357E-5</v>
      </c>
    </row>
    <row r="8" spans="3:42">
      <c r="C8" s="4" t="s">
        <v>11</v>
      </c>
      <c r="D8" s="4" t="s">
        <v>7</v>
      </c>
      <c r="E8" s="17">
        <f t="shared" si="2"/>
        <v>5</v>
      </c>
      <c r="G8" s="17"/>
      <c r="J8" s="16">
        <f t="shared" si="3"/>
        <v>1</v>
      </c>
      <c r="K8" s="16" t="s">
        <v>11</v>
      </c>
      <c r="L8" s="29">
        <v>0</v>
      </c>
      <c r="M8" s="29">
        <f t="shared" si="4"/>
        <v>0</v>
      </c>
      <c r="N8" s="33">
        <v>0</v>
      </c>
      <c r="O8" s="42">
        <v>0</v>
      </c>
      <c r="S8" s="1" t="s">
        <v>76</v>
      </c>
      <c r="T8" s="1" t="s">
        <v>65</v>
      </c>
      <c r="W8" s="16">
        <f t="shared" si="5"/>
        <v>1</v>
      </c>
      <c r="X8" s="16" t="s">
        <v>11</v>
      </c>
      <c r="Y8" s="29">
        <f>Général!K8</f>
        <v>2.6967592592592595E-2</v>
      </c>
      <c r="Z8" s="29">
        <f t="shared" si="6"/>
        <v>0</v>
      </c>
      <c r="AA8" s="30"/>
      <c r="AC8" s="16">
        <f t="shared" si="7"/>
        <v>10</v>
      </c>
      <c r="AD8" s="16" t="s">
        <v>11</v>
      </c>
      <c r="AE8" s="2">
        <f>'Etape 3'!AE8+'Etape 4'!N8</f>
        <v>0</v>
      </c>
      <c r="AH8" s="16">
        <f t="shared" si="8"/>
        <v>6</v>
      </c>
      <c r="AI8" s="16" t="s">
        <v>11</v>
      </c>
      <c r="AJ8" s="2">
        <f>'Etape 3'!AJ8+'Etape 4'!O8</f>
        <v>0</v>
      </c>
      <c r="AM8" s="16">
        <f t="shared" si="0"/>
        <v>2</v>
      </c>
      <c r="AN8" s="2" t="s">
        <v>17</v>
      </c>
      <c r="AO8" s="29">
        <f>Général!K17</f>
        <v>2.6979166666666669E-2</v>
      </c>
      <c r="AP8" s="29">
        <f t="shared" si="1"/>
        <v>-1.157407407407357E-5</v>
      </c>
    </row>
    <row r="9" spans="3:42">
      <c r="C9" s="5" t="s">
        <v>12</v>
      </c>
      <c r="D9" s="5" t="s">
        <v>0</v>
      </c>
      <c r="E9" s="17">
        <f t="shared" si="2"/>
        <v>6</v>
      </c>
      <c r="G9" s="17"/>
      <c r="J9" s="16">
        <f t="shared" si="3"/>
        <v>1</v>
      </c>
      <c r="K9" s="16" t="s">
        <v>12</v>
      </c>
      <c r="L9" s="29">
        <v>0</v>
      </c>
      <c r="M9" s="29">
        <f t="shared" si="4"/>
        <v>0</v>
      </c>
      <c r="N9" s="33">
        <v>0</v>
      </c>
      <c r="O9" s="42">
        <v>0</v>
      </c>
      <c r="R9" s="16">
        <v>1</v>
      </c>
      <c r="S9" s="2"/>
      <c r="T9" s="2">
        <v>5</v>
      </c>
      <c r="W9" s="16">
        <f t="shared" si="5"/>
        <v>1</v>
      </c>
      <c r="X9" s="16" t="s">
        <v>12</v>
      </c>
      <c r="Y9" s="29">
        <f>Général!K9</f>
        <v>2.6979166666666669E-2</v>
      </c>
      <c r="Z9" s="29">
        <f t="shared" si="6"/>
        <v>0</v>
      </c>
      <c r="AA9" s="30"/>
      <c r="AC9" s="16">
        <f t="shared" si="7"/>
        <v>10</v>
      </c>
      <c r="AD9" s="16" t="s">
        <v>12</v>
      </c>
      <c r="AE9" s="2">
        <f>'Etape 3'!AE9+'Etape 4'!N9</f>
        <v>0</v>
      </c>
      <c r="AH9" s="16">
        <f t="shared" si="8"/>
        <v>6</v>
      </c>
      <c r="AI9" s="16" t="s">
        <v>12</v>
      </c>
      <c r="AJ9" s="2">
        <f>'Etape 3'!AJ9+'Etape 4'!O9</f>
        <v>0</v>
      </c>
      <c r="AM9" s="16">
        <f t="shared" si="0"/>
        <v>2</v>
      </c>
      <c r="AN9" s="2" t="s">
        <v>95</v>
      </c>
      <c r="AO9" s="29">
        <f>Général!K25</f>
        <v>2.6979166666666669E-2</v>
      </c>
      <c r="AP9" s="29">
        <f t="shared" si="1"/>
        <v>-1.157407407407357E-5</v>
      </c>
    </row>
    <row r="10" spans="3:42">
      <c r="C10" s="19" t="s">
        <v>13</v>
      </c>
      <c r="D10" s="5" t="s">
        <v>0</v>
      </c>
      <c r="E10" s="17">
        <f t="shared" si="2"/>
        <v>7</v>
      </c>
      <c r="G10" s="17"/>
      <c r="J10" s="16">
        <f t="shared" si="3"/>
        <v>1</v>
      </c>
      <c r="K10" s="16" t="s">
        <v>13</v>
      </c>
      <c r="L10" s="29">
        <v>0</v>
      </c>
      <c r="M10" s="29">
        <f t="shared" si="4"/>
        <v>0</v>
      </c>
      <c r="N10" s="33">
        <v>0</v>
      </c>
      <c r="O10" s="42">
        <v>0</v>
      </c>
      <c r="R10" s="16">
        <f>R9+1</f>
        <v>2</v>
      </c>
      <c r="S10" s="2"/>
      <c r="T10" s="2">
        <v>3</v>
      </c>
      <c r="W10" s="16">
        <f t="shared" si="5"/>
        <v>1</v>
      </c>
      <c r="X10" s="16" t="s">
        <v>13</v>
      </c>
      <c r="Y10" s="29">
        <f>Général!K10</f>
        <v>2.6979166666666669E-2</v>
      </c>
      <c r="Z10" s="29">
        <f t="shared" si="6"/>
        <v>0</v>
      </c>
      <c r="AA10" s="30"/>
      <c r="AC10" s="16">
        <f t="shared" si="7"/>
        <v>10</v>
      </c>
      <c r="AD10" s="16" t="s">
        <v>13</v>
      </c>
      <c r="AE10" s="2">
        <f>'Etape 3'!AE10+'Etape 4'!N10</f>
        <v>0</v>
      </c>
      <c r="AH10" s="16">
        <f t="shared" si="8"/>
        <v>3</v>
      </c>
      <c r="AI10" s="16" t="s">
        <v>13</v>
      </c>
      <c r="AJ10" s="2">
        <f>'Etape 3'!AJ10+'Etape 4'!O10</f>
        <v>8</v>
      </c>
      <c r="AM10" s="16">
        <f t="shared" si="0"/>
        <v>2</v>
      </c>
      <c r="AN10" s="2" t="s">
        <v>32</v>
      </c>
      <c r="AO10" s="29">
        <f>Général!K30</f>
        <v>2.6979166666666669E-2</v>
      </c>
      <c r="AP10" s="29">
        <f t="shared" si="1"/>
        <v>-1.157407407407357E-5</v>
      </c>
    </row>
    <row r="11" spans="3:42">
      <c r="C11" s="5" t="s">
        <v>14</v>
      </c>
      <c r="D11" s="5" t="s">
        <v>0</v>
      </c>
      <c r="E11" s="17">
        <f t="shared" si="2"/>
        <v>8</v>
      </c>
      <c r="G11" s="17"/>
      <c r="J11" s="16">
        <f t="shared" si="3"/>
        <v>1</v>
      </c>
      <c r="K11" s="16" t="s">
        <v>14</v>
      </c>
      <c r="L11" s="29">
        <v>0</v>
      </c>
      <c r="M11" s="29">
        <f t="shared" si="4"/>
        <v>0</v>
      </c>
      <c r="N11" s="33">
        <v>0</v>
      </c>
      <c r="O11" s="42">
        <v>0</v>
      </c>
      <c r="R11" s="16">
        <f>R10+1</f>
        <v>3</v>
      </c>
      <c r="S11" s="2"/>
      <c r="T11" s="2">
        <v>2</v>
      </c>
      <c r="W11" s="16">
        <f t="shared" si="5"/>
        <v>1</v>
      </c>
      <c r="X11" s="16" t="s">
        <v>14</v>
      </c>
      <c r="Y11" s="29">
        <f>Général!K11</f>
        <v>2.6979166666666669E-2</v>
      </c>
      <c r="Z11" s="29">
        <f t="shared" si="6"/>
        <v>0</v>
      </c>
      <c r="AA11" s="30"/>
      <c r="AC11" s="16">
        <f t="shared" si="7"/>
        <v>10</v>
      </c>
      <c r="AD11" s="16" t="s">
        <v>14</v>
      </c>
      <c r="AE11" s="2">
        <f>'Etape 3'!AE11+'Etape 4'!N11</f>
        <v>0</v>
      </c>
      <c r="AH11" s="16">
        <f t="shared" si="8"/>
        <v>6</v>
      </c>
      <c r="AI11" s="16" t="s">
        <v>14</v>
      </c>
      <c r="AJ11" s="2">
        <f>'Etape 3'!AJ11+'Etape 4'!O11</f>
        <v>0</v>
      </c>
      <c r="AM11" s="16">
        <f t="shared" si="0"/>
        <v>2</v>
      </c>
      <c r="AN11" s="2" t="s">
        <v>36</v>
      </c>
      <c r="AO11" s="29">
        <f>Général!K33</f>
        <v>2.6979166666666669E-2</v>
      </c>
      <c r="AP11" s="29">
        <f t="shared" si="1"/>
        <v>-1.157407407407357E-5</v>
      </c>
    </row>
    <row r="12" spans="3:42">
      <c r="C12" s="5" t="s">
        <v>15</v>
      </c>
      <c r="D12" s="5" t="s">
        <v>0</v>
      </c>
      <c r="E12" s="17">
        <f t="shared" si="2"/>
        <v>9</v>
      </c>
      <c r="G12" s="17"/>
      <c r="J12" s="16">
        <f t="shared" si="3"/>
        <v>1</v>
      </c>
      <c r="K12" s="16" t="s">
        <v>15</v>
      </c>
      <c r="L12" s="29">
        <v>0</v>
      </c>
      <c r="M12" s="29">
        <f t="shared" si="4"/>
        <v>0</v>
      </c>
      <c r="N12" s="33">
        <v>0</v>
      </c>
      <c r="O12" s="42">
        <v>0</v>
      </c>
      <c r="W12" s="16">
        <f t="shared" si="5"/>
        <v>1</v>
      </c>
      <c r="X12" s="16" t="s">
        <v>15</v>
      </c>
      <c r="Y12" s="29">
        <f>Général!K12</f>
        <v>2.6979166666666669E-2</v>
      </c>
      <c r="Z12" s="29">
        <f t="shared" si="6"/>
        <v>0</v>
      </c>
      <c r="AA12" s="30"/>
      <c r="AC12" s="16">
        <f t="shared" si="7"/>
        <v>3</v>
      </c>
      <c r="AD12" s="16" t="s">
        <v>15</v>
      </c>
      <c r="AE12" s="2">
        <f>'Etape 3'!AE12+'Etape 4'!N12</f>
        <v>16</v>
      </c>
      <c r="AH12" s="16">
        <f t="shared" si="8"/>
        <v>6</v>
      </c>
      <c r="AI12" s="16" t="s">
        <v>15</v>
      </c>
      <c r="AJ12" s="2">
        <f>'Etape 3'!AJ12+'Etape 4'!O12</f>
        <v>0</v>
      </c>
      <c r="AM12" s="16">
        <f t="shared" si="0"/>
        <v>2</v>
      </c>
      <c r="AN12" s="2" t="s">
        <v>46</v>
      </c>
      <c r="AO12" s="29">
        <f>Général!K41</f>
        <v>2.6979166666666669E-2</v>
      </c>
      <c r="AP12" s="29">
        <f t="shared" si="1"/>
        <v>-1.157407407407357E-5</v>
      </c>
    </row>
    <row r="13" spans="3:42">
      <c r="C13" s="5" t="s">
        <v>16</v>
      </c>
      <c r="D13" s="5" t="s">
        <v>0</v>
      </c>
      <c r="E13" s="17">
        <f t="shared" si="2"/>
        <v>10</v>
      </c>
      <c r="G13" s="17"/>
      <c r="J13" s="16">
        <f t="shared" si="3"/>
        <v>1</v>
      </c>
      <c r="K13" s="16" t="s">
        <v>16</v>
      </c>
      <c r="L13" s="29">
        <v>0</v>
      </c>
      <c r="M13" s="29">
        <f t="shared" si="4"/>
        <v>0</v>
      </c>
      <c r="N13" s="33">
        <v>0</v>
      </c>
      <c r="O13" s="42">
        <v>0</v>
      </c>
      <c r="S13" s="1" t="s">
        <v>74</v>
      </c>
      <c r="T13" s="1" t="s">
        <v>65</v>
      </c>
      <c r="W13" s="16">
        <f t="shared" si="5"/>
        <v>1</v>
      </c>
      <c r="X13" s="16" t="s">
        <v>16</v>
      </c>
      <c r="Y13" s="29">
        <f>Général!K13</f>
        <v>2.6979166666666669E-2</v>
      </c>
      <c r="Z13" s="29">
        <f t="shared" si="6"/>
        <v>0</v>
      </c>
      <c r="AA13" s="30"/>
      <c r="AC13" s="16">
        <f t="shared" si="7"/>
        <v>10</v>
      </c>
      <c r="AD13" s="16" t="s">
        <v>16</v>
      </c>
      <c r="AE13" s="2">
        <f>'Etape 3'!AE13+'Etape 4'!N13</f>
        <v>0</v>
      </c>
      <c r="AH13" s="16">
        <f t="shared" si="8"/>
        <v>6</v>
      </c>
      <c r="AI13" s="16" t="s">
        <v>16</v>
      </c>
      <c r="AJ13" s="2">
        <f>'Etape 3'!AJ13+'Etape 4'!O13</f>
        <v>0</v>
      </c>
      <c r="AM13" s="16">
        <f t="shared" si="0"/>
        <v>2</v>
      </c>
      <c r="AN13" s="2" t="s">
        <v>58</v>
      </c>
      <c r="AO13" s="29">
        <f>Général!K46</f>
        <v>2.6979166666666669E-2</v>
      </c>
      <c r="AP13" s="29">
        <f t="shared" si="1"/>
        <v>-1.157407407407357E-5</v>
      </c>
    </row>
    <row r="14" spans="3:42">
      <c r="C14" s="20" t="s">
        <v>17</v>
      </c>
      <c r="D14" s="6" t="s">
        <v>18</v>
      </c>
      <c r="E14" s="17">
        <f t="shared" si="2"/>
        <v>11</v>
      </c>
      <c r="G14" s="17"/>
      <c r="J14" s="16">
        <f t="shared" si="3"/>
        <v>1</v>
      </c>
      <c r="K14" s="16" t="s">
        <v>17</v>
      </c>
      <c r="L14" s="29">
        <v>0</v>
      </c>
      <c r="M14" s="29">
        <f t="shared" si="4"/>
        <v>0</v>
      </c>
      <c r="N14" s="33">
        <v>0</v>
      </c>
      <c r="O14" s="42">
        <v>0</v>
      </c>
      <c r="R14" s="16">
        <v>1</v>
      </c>
      <c r="S14" s="2"/>
      <c r="T14" s="2">
        <v>10</v>
      </c>
      <c r="W14" s="16">
        <f t="shared" si="5"/>
        <v>1</v>
      </c>
      <c r="X14" s="16" t="s">
        <v>17</v>
      </c>
      <c r="Y14" s="29">
        <f>Général!K14</f>
        <v>2.6979166666666669E-2</v>
      </c>
      <c r="Z14" s="29">
        <f t="shared" si="6"/>
        <v>0</v>
      </c>
      <c r="AA14" s="30"/>
      <c r="AC14" s="16">
        <f t="shared" si="7"/>
        <v>10</v>
      </c>
      <c r="AD14" s="16" t="s">
        <v>17</v>
      </c>
      <c r="AE14" s="2">
        <f>'Etape 3'!AE14+'Etape 4'!N14</f>
        <v>0</v>
      </c>
      <c r="AH14" s="16">
        <f t="shared" si="8"/>
        <v>1</v>
      </c>
      <c r="AI14" s="16" t="s">
        <v>17</v>
      </c>
      <c r="AJ14" s="2">
        <f>'Etape 3'!AJ14+'Etape 4'!O14</f>
        <v>16</v>
      </c>
      <c r="AM14" s="16">
        <f t="shared" si="0"/>
        <v>2</v>
      </c>
      <c r="AN14" s="2" t="s">
        <v>96</v>
      </c>
      <c r="AO14" s="29">
        <f>Général!K38</f>
        <v>2.6979166666666669E-2</v>
      </c>
      <c r="AP14" s="29">
        <f t="shared" si="1"/>
        <v>-1.157407407407357E-5</v>
      </c>
    </row>
    <row r="15" spans="3:42">
      <c r="C15" s="6" t="s">
        <v>19</v>
      </c>
      <c r="D15" s="6" t="s">
        <v>18</v>
      </c>
      <c r="E15" s="17">
        <f t="shared" si="2"/>
        <v>12</v>
      </c>
      <c r="G15" s="17"/>
      <c r="J15" s="16">
        <f t="shared" si="3"/>
        <v>1</v>
      </c>
      <c r="K15" s="16" t="s">
        <v>19</v>
      </c>
      <c r="L15" s="29">
        <v>0</v>
      </c>
      <c r="M15" s="29">
        <f t="shared" si="4"/>
        <v>0</v>
      </c>
      <c r="N15" s="33">
        <v>0</v>
      </c>
      <c r="O15" s="42">
        <v>0</v>
      </c>
      <c r="R15" s="16">
        <f>R14+1</f>
        <v>2</v>
      </c>
      <c r="S15" s="2"/>
      <c r="T15" s="2">
        <v>6</v>
      </c>
      <c r="W15" s="16">
        <f t="shared" si="5"/>
        <v>1</v>
      </c>
      <c r="X15" s="16" t="s">
        <v>19</v>
      </c>
      <c r="Y15" s="29">
        <f>Général!K15</f>
        <v>2.6979166666666669E-2</v>
      </c>
      <c r="Z15" s="29">
        <f t="shared" si="6"/>
        <v>0</v>
      </c>
      <c r="AA15" s="30"/>
      <c r="AC15" s="16">
        <f t="shared" si="7"/>
        <v>10</v>
      </c>
      <c r="AD15" s="16" t="s">
        <v>19</v>
      </c>
      <c r="AE15" s="2">
        <f>'Etape 3'!AE15+'Etape 4'!N15</f>
        <v>0</v>
      </c>
      <c r="AH15" s="16">
        <f t="shared" si="8"/>
        <v>6</v>
      </c>
      <c r="AI15" s="16" t="s">
        <v>19</v>
      </c>
      <c r="AJ15" s="2">
        <f>'Etape 3'!AJ15+'Etape 4'!O15</f>
        <v>0</v>
      </c>
      <c r="AM15" s="16">
        <f t="shared" si="0"/>
        <v>12</v>
      </c>
      <c r="AN15" s="2" t="s">
        <v>71</v>
      </c>
      <c r="AO15" s="29">
        <f>Général!K51</f>
        <v>2.7025462962962959E-2</v>
      </c>
      <c r="AP15" s="29">
        <f t="shared" si="1"/>
        <v>-5.7870370370364382E-5</v>
      </c>
    </row>
    <row r="16" spans="3:42">
      <c r="C16" s="6" t="s">
        <v>20</v>
      </c>
      <c r="D16" s="6" t="s">
        <v>18</v>
      </c>
      <c r="E16" s="17">
        <f t="shared" si="2"/>
        <v>13</v>
      </c>
      <c r="G16" s="17"/>
      <c r="J16" s="16">
        <f t="shared" si="3"/>
        <v>1</v>
      </c>
      <c r="K16" s="16" t="s">
        <v>20</v>
      </c>
      <c r="L16" s="29">
        <v>0</v>
      </c>
      <c r="M16" s="29">
        <f t="shared" si="4"/>
        <v>0</v>
      </c>
      <c r="N16" s="33">
        <v>0</v>
      </c>
      <c r="O16" s="42">
        <v>0</v>
      </c>
      <c r="R16" s="16">
        <f>R15+1</f>
        <v>3</v>
      </c>
      <c r="S16" s="2"/>
      <c r="T16" s="2">
        <v>4</v>
      </c>
      <c r="W16" s="16">
        <f t="shared" si="5"/>
        <v>1</v>
      </c>
      <c r="X16" s="16" t="s">
        <v>20</v>
      </c>
      <c r="Y16" s="29">
        <f>Général!K16</f>
        <v>2.6979166666666669E-2</v>
      </c>
      <c r="Z16" s="29">
        <f t="shared" si="6"/>
        <v>0</v>
      </c>
      <c r="AA16" s="30"/>
      <c r="AC16" s="16">
        <f t="shared" si="7"/>
        <v>10</v>
      </c>
      <c r="AD16" s="16" t="s">
        <v>20</v>
      </c>
      <c r="AE16" s="2">
        <f>'Etape 3'!AE16+'Etape 4'!N16</f>
        <v>0</v>
      </c>
      <c r="AH16" s="16">
        <f t="shared" si="8"/>
        <v>6</v>
      </c>
      <c r="AI16" s="16" t="s">
        <v>20</v>
      </c>
      <c r="AJ16" s="2">
        <f>'Etape 3'!AJ16+'Etape 4'!O16</f>
        <v>0</v>
      </c>
      <c r="AM16" s="28"/>
      <c r="AN16" s="3"/>
      <c r="AO16" s="30"/>
    </row>
    <row r="17" spans="3:41">
      <c r="C17" s="6" t="s">
        <v>21</v>
      </c>
      <c r="D17" s="6" t="s">
        <v>18</v>
      </c>
      <c r="E17" s="17">
        <f t="shared" si="2"/>
        <v>14</v>
      </c>
      <c r="G17" s="17"/>
      <c r="J17" s="16">
        <f t="shared" si="3"/>
        <v>1</v>
      </c>
      <c r="K17" s="16" t="s">
        <v>21</v>
      </c>
      <c r="L17" s="29">
        <v>0</v>
      </c>
      <c r="M17" s="29">
        <f t="shared" si="4"/>
        <v>0</v>
      </c>
      <c r="N17" s="33">
        <v>0</v>
      </c>
      <c r="O17" s="42">
        <v>0</v>
      </c>
      <c r="R17" s="31">
        <f>R16+1</f>
        <v>4</v>
      </c>
      <c r="S17" s="32"/>
      <c r="T17" s="32">
        <v>2</v>
      </c>
      <c r="W17" s="16">
        <f t="shared" si="5"/>
        <v>1</v>
      </c>
      <c r="X17" s="16" t="s">
        <v>21</v>
      </c>
      <c r="Y17" s="29">
        <f>Général!K17</f>
        <v>2.6979166666666669E-2</v>
      </c>
      <c r="Z17" s="29">
        <f t="shared" si="6"/>
        <v>0</v>
      </c>
      <c r="AA17" s="30"/>
      <c r="AC17" s="16">
        <f t="shared" si="7"/>
        <v>10</v>
      </c>
      <c r="AD17" s="16" t="s">
        <v>21</v>
      </c>
      <c r="AE17" s="2">
        <f>'Etape 3'!AE17+'Etape 4'!N17</f>
        <v>0</v>
      </c>
      <c r="AH17" s="16">
        <f t="shared" si="8"/>
        <v>6</v>
      </c>
      <c r="AI17" s="16" t="s">
        <v>21</v>
      </c>
      <c r="AJ17" s="2">
        <f>'Etape 3'!AJ17+'Etape 4'!O17</f>
        <v>0</v>
      </c>
      <c r="AM17" s="28"/>
      <c r="AN17" s="3"/>
      <c r="AO17" s="30"/>
    </row>
    <row r="18" spans="3:41">
      <c r="C18" s="6" t="s">
        <v>22</v>
      </c>
      <c r="D18" s="6" t="s">
        <v>18</v>
      </c>
      <c r="E18" s="17">
        <f t="shared" si="2"/>
        <v>15</v>
      </c>
      <c r="G18" s="17"/>
      <c r="J18" s="16">
        <f t="shared" si="3"/>
        <v>1</v>
      </c>
      <c r="K18" s="16" t="s">
        <v>22</v>
      </c>
      <c r="L18" s="29">
        <v>0</v>
      </c>
      <c r="M18" s="29">
        <f t="shared" si="4"/>
        <v>0</v>
      </c>
      <c r="N18" s="33">
        <v>0</v>
      </c>
      <c r="O18" s="42">
        <v>0</v>
      </c>
      <c r="R18" s="35"/>
      <c r="S18" s="36"/>
      <c r="T18" s="36"/>
      <c r="W18" s="16">
        <f t="shared" si="5"/>
        <v>1</v>
      </c>
      <c r="X18" s="16" t="s">
        <v>22</v>
      </c>
      <c r="Y18" s="29">
        <f>Général!K18</f>
        <v>2.6979166666666669E-2</v>
      </c>
      <c r="Z18" s="29">
        <f t="shared" si="6"/>
        <v>0</v>
      </c>
      <c r="AA18" s="30"/>
      <c r="AC18" s="16">
        <f t="shared" si="7"/>
        <v>8</v>
      </c>
      <c r="AD18" s="16" t="s">
        <v>22</v>
      </c>
      <c r="AE18" s="2">
        <f>'Etape 3'!AE18+'Etape 4'!N18</f>
        <v>7</v>
      </c>
      <c r="AH18" s="16">
        <f t="shared" si="8"/>
        <v>6</v>
      </c>
      <c r="AI18" s="16" t="s">
        <v>22</v>
      </c>
      <c r="AJ18" s="2">
        <f>'Etape 3'!AJ18+'Etape 4'!O18</f>
        <v>0</v>
      </c>
      <c r="AM18" s="28"/>
      <c r="AN18" s="3"/>
      <c r="AO18" s="30"/>
    </row>
    <row r="19" spans="3:41">
      <c r="C19" s="7" t="s">
        <v>23</v>
      </c>
      <c r="D19" s="7" t="s">
        <v>1</v>
      </c>
      <c r="E19" s="17">
        <f t="shared" si="2"/>
        <v>16</v>
      </c>
      <c r="G19" s="17"/>
      <c r="J19" s="16">
        <f t="shared" si="3"/>
        <v>1</v>
      </c>
      <c r="K19" s="16" t="s">
        <v>23</v>
      </c>
      <c r="L19" s="29">
        <v>0</v>
      </c>
      <c r="M19" s="29">
        <f t="shared" si="4"/>
        <v>0</v>
      </c>
      <c r="N19" s="33">
        <v>0</v>
      </c>
      <c r="O19" s="42">
        <v>0</v>
      </c>
      <c r="R19" s="28"/>
      <c r="S19" s="3"/>
      <c r="T19" s="3"/>
      <c r="W19" s="16">
        <f t="shared" si="5"/>
        <v>1</v>
      </c>
      <c r="X19" s="16" t="s">
        <v>23</v>
      </c>
      <c r="Y19" s="29">
        <f>Général!K19</f>
        <v>2.6979166666666669E-2</v>
      </c>
      <c r="Z19" s="29">
        <f t="shared" si="6"/>
        <v>0</v>
      </c>
      <c r="AA19" s="30"/>
      <c r="AC19" s="16">
        <f t="shared" si="7"/>
        <v>10</v>
      </c>
      <c r="AD19" s="16" t="s">
        <v>23</v>
      </c>
      <c r="AE19" s="2">
        <f>'Etape 3'!AE19+'Etape 4'!N19</f>
        <v>0</v>
      </c>
      <c r="AH19" s="16">
        <f t="shared" si="8"/>
        <v>2</v>
      </c>
      <c r="AI19" s="16" t="s">
        <v>23</v>
      </c>
      <c r="AJ19" s="2">
        <f>'Etape 3'!AJ19+'Etape 4'!O19</f>
        <v>12</v>
      </c>
      <c r="AM19" s="28"/>
      <c r="AN19" s="3"/>
      <c r="AO19" s="30"/>
    </row>
    <row r="20" spans="3:41">
      <c r="C20" s="8" t="s">
        <v>24</v>
      </c>
      <c r="D20" s="7" t="s">
        <v>1</v>
      </c>
      <c r="E20" s="17">
        <f t="shared" si="2"/>
        <v>17</v>
      </c>
      <c r="G20" s="17"/>
      <c r="J20" s="16">
        <f t="shared" si="3"/>
        <v>1</v>
      </c>
      <c r="K20" s="39" t="s">
        <v>24</v>
      </c>
      <c r="L20" s="29">
        <v>0</v>
      </c>
      <c r="M20" s="29">
        <f t="shared" si="4"/>
        <v>0</v>
      </c>
      <c r="N20" s="33">
        <v>0</v>
      </c>
      <c r="O20" s="42">
        <v>0</v>
      </c>
      <c r="S20" s="1" t="s">
        <v>77</v>
      </c>
      <c r="T20" s="1" t="s">
        <v>65</v>
      </c>
      <c r="W20" s="16">
        <f t="shared" si="5"/>
        <v>1</v>
      </c>
      <c r="X20" s="39" t="s">
        <v>24</v>
      </c>
      <c r="Y20" s="29">
        <f>Général!K20</f>
        <v>2.6979166666666669E-2</v>
      </c>
      <c r="Z20" s="29">
        <f t="shared" si="6"/>
        <v>0</v>
      </c>
      <c r="AA20" s="30"/>
      <c r="AC20" s="16">
        <f t="shared" si="7"/>
        <v>10</v>
      </c>
      <c r="AD20" s="39" t="s">
        <v>24</v>
      </c>
      <c r="AE20" s="2">
        <f>'Etape 3'!AE20+'Etape 4'!N20</f>
        <v>0</v>
      </c>
      <c r="AH20" s="16">
        <f t="shared" si="8"/>
        <v>6</v>
      </c>
      <c r="AI20" s="39" t="s">
        <v>24</v>
      </c>
      <c r="AJ20" s="2">
        <f>'Etape 3'!AJ20+'Etape 4'!O20</f>
        <v>0</v>
      </c>
      <c r="AM20" s="28"/>
      <c r="AN20" s="3"/>
      <c r="AO20" s="30"/>
    </row>
    <row r="21" spans="3:41">
      <c r="C21" s="7" t="s">
        <v>25</v>
      </c>
      <c r="D21" s="7" t="s">
        <v>1</v>
      </c>
      <c r="E21" s="17">
        <f t="shared" si="2"/>
        <v>18</v>
      </c>
      <c r="G21" s="17"/>
      <c r="J21" s="16">
        <f t="shared" si="3"/>
        <v>1</v>
      </c>
      <c r="K21" s="16" t="s">
        <v>25</v>
      </c>
      <c r="L21" s="29">
        <v>0</v>
      </c>
      <c r="M21" s="29">
        <f t="shared" si="4"/>
        <v>0</v>
      </c>
      <c r="N21" s="33">
        <v>0</v>
      </c>
      <c r="O21" s="42">
        <v>0</v>
      </c>
      <c r="R21" s="16">
        <v>1</v>
      </c>
      <c r="S21" s="2"/>
      <c r="T21" s="2">
        <v>15</v>
      </c>
      <c r="W21" s="16">
        <f t="shared" si="5"/>
        <v>1</v>
      </c>
      <c r="X21" s="16" t="s">
        <v>25</v>
      </c>
      <c r="Y21" s="29">
        <f>Général!K21</f>
        <v>2.6979166666666669E-2</v>
      </c>
      <c r="Z21" s="29">
        <f t="shared" si="6"/>
        <v>0</v>
      </c>
      <c r="AA21" s="30"/>
      <c r="AC21" s="16">
        <f t="shared" si="7"/>
        <v>10</v>
      </c>
      <c r="AD21" s="16" t="s">
        <v>25</v>
      </c>
      <c r="AE21" s="2">
        <f>'Etape 3'!AE21+'Etape 4'!N21</f>
        <v>0</v>
      </c>
      <c r="AH21" s="16">
        <f t="shared" si="8"/>
        <v>6</v>
      </c>
      <c r="AI21" s="16" t="s">
        <v>25</v>
      </c>
      <c r="AJ21" s="2">
        <f>'Etape 3'!AJ21+'Etape 4'!O21</f>
        <v>0</v>
      </c>
      <c r="AM21" s="28"/>
      <c r="AN21" s="3"/>
      <c r="AO21" s="30"/>
    </row>
    <row r="22" spans="3:41">
      <c r="C22" s="8" t="s">
        <v>26</v>
      </c>
      <c r="D22" s="7" t="s">
        <v>1</v>
      </c>
      <c r="E22" s="17">
        <f t="shared" si="2"/>
        <v>19</v>
      </c>
      <c r="G22" s="17"/>
      <c r="J22" s="16">
        <f t="shared" si="3"/>
        <v>1</v>
      </c>
      <c r="K22" s="39" t="s">
        <v>26</v>
      </c>
      <c r="L22" s="29">
        <v>0</v>
      </c>
      <c r="M22" s="29">
        <f t="shared" si="4"/>
        <v>0</v>
      </c>
      <c r="N22" s="33">
        <v>0</v>
      </c>
      <c r="O22" s="42">
        <v>0</v>
      </c>
      <c r="R22" s="16">
        <f t="shared" ref="R22:R30" si="9">R21+1</f>
        <v>2</v>
      </c>
      <c r="S22" s="2"/>
      <c r="T22" s="2">
        <v>14</v>
      </c>
      <c r="W22" s="16">
        <f t="shared" si="5"/>
        <v>1</v>
      </c>
      <c r="X22" s="39" t="s">
        <v>26</v>
      </c>
      <c r="Y22" s="29">
        <f>Général!K22</f>
        <v>2.6979166666666669E-2</v>
      </c>
      <c r="Z22" s="29">
        <f t="shared" si="6"/>
        <v>0</v>
      </c>
      <c r="AA22" s="30"/>
      <c r="AC22" s="16">
        <f t="shared" si="7"/>
        <v>10</v>
      </c>
      <c r="AD22" s="39" t="s">
        <v>26</v>
      </c>
      <c r="AE22" s="2">
        <f>'Etape 3'!AE22+'Etape 4'!N22</f>
        <v>0</v>
      </c>
      <c r="AH22" s="16">
        <f t="shared" si="8"/>
        <v>6</v>
      </c>
      <c r="AI22" s="39" t="s">
        <v>26</v>
      </c>
      <c r="AJ22" s="2">
        <f>'Etape 3'!AJ22+'Etape 4'!O22</f>
        <v>0</v>
      </c>
      <c r="AM22" s="28"/>
      <c r="AN22" s="3"/>
      <c r="AO22" s="30"/>
    </row>
    <row r="23" spans="3:41">
      <c r="C23" s="21" t="s">
        <v>70</v>
      </c>
      <c r="D23" s="7" t="s">
        <v>1</v>
      </c>
      <c r="E23" s="17">
        <f t="shared" si="2"/>
        <v>20</v>
      </c>
      <c r="G23" s="17"/>
      <c r="J23" s="16">
        <f t="shared" si="3"/>
        <v>1</v>
      </c>
      <c r="K23" s="16" t="s">
        <v>70</v>
      </c>
      <c r="L23" s="29">
        <v>0</v>
      </c>
      <c r="M23" s="29">
        <f t="shared" si="4"/>
        <v>0</v>
      </c>
      <c r="N23" s="33">
        <v>0</v>
      </c>
      <c r="O23" s="42">
        <v>0</v>
      </c>
      <c r="R23" s="16">
        <f t="shared" si="9"/>
        <v>3</v>
      </c>
      <c r="S23" s="2"/>
      <c r="T23" s="2">
        <v>13</v>
      </c>
      <c r="W23" s="16">
        <f t="shared" si="5"/>
        <v>1</v>
      </c>
      <c r="X23" s="16" t="s">
        <v>70</v>
      </c>
      <c r="Y23" s="29">
        <f>Général!K23</f>
        <v>2.6979166666666669E-2</v>
      </c>
      <c r="Z23" s="29">
        <f t="shared" si="6"/>
        <v>0</v>
      </c>
      <c r="AA23" s="30"/>
      <c r="AC23" s="16">
        <f t="shared" si="7"/>
        <v>6</v>
      </c>
      <c r="AD23" s="16" t="s">
        <v>70</v>
      </c>
      <c r="AE23" s="2">
        <f>'Etape 3'!AE23+'Etape 4'!N23</f>
        <v>9</v>
      </c>
      <c r="AH23" s="16">
        <f t="shared" si="8"/>
        <v>6</v>
      </c>
      <c r="AI23" s="16" t="s">
        <v>70</v>
      </c>
      <c r="AJ23" s="2">
        <f>'Etape 3'!AJ23+'Etape 4'!O23</f>
        <v>0</v>
      </c>
      <c r="AM23" s="28"/>
      <c r="AN23" s="3"/>
      <c r="AO23" s="30"/>
    </row>
    <row r="24" spans="3:41">
      <c r="C24" s="9" t="s">
        <v>27</v>
      </c>
      <c r="D24" s="9" t="s">
        <v>28</v>
      </c>
      <c r="E24" s="17">
        <f t="shared" si="2"/>
        <v>21</v>
      </c>
      <c r="G24" s="17"/>
      <c r="J24" s="16">
        <f t="shared" si="3"/>
        <v>1</v>
      </c>
      <c r="K24" s="40" t="s">
        <v>27</v>
      </c>
      <c r="L24" s="29">
        <v>0</v>
      </c>
      <c r="M24" s="29">
        <f t="shared" si="4"/>
        <v>0</v>
      </c>
      <c r="N24" s="33">
        <v>0</v>
      </c>
      <c r="O24" s="42">
        <v>0</v>
      </c>
      <c r="R24" s="16">
        <f t="shared" si="9"/>
        <v>4</v>
      </c>
      <c r="S24" s="2"/>
      <c r="T24" s="2">
        <v>12</v>
      </c>
      <c r="W24" s="16">
        <f t="shared" si="5"/>
        <v>1</v>
      </c>
      <c r="X24" s="40" t="s">
        <v>27</v>
      </c>
      <c r="Y24" s="29">
        <f>Général!K24</f>
        <v>2.6979166666666669E-2</v>
      </c>
      <c r="Z24" s="29">
        <f t="shared" si="6"/>
        <v>0</v>
      </c>
      <c r="AA24" s="30"/>
      <c r="AC24" s="16">
        <f t="shared" si="7"/>
        <v>10</v>
      </c>
      <c r="AD24" s="40" t="s">
        <v>27</v>
      </c>
      <c r="AE24" s="2">
        <f>'Etape 3'!AE24+'Etape 4'!N24</f>
        <v>0</v>
      </c>
      <c r="AH24" s="16">
        <f t="shared" si="8"/>
        <v>6</v>
      </c>
      <c r="AI24" s="40" t="s">
        <v>27</v>
      </c>
      <c r="AJ24" s="2">
        <f>'Etape 3'!AJ24+'Etape 4'!O24</f>
        <v>0</v>
      </c>
      <c r="AM24" s="28"/>
      <c r="AN24" s="3"/>
      <c r="AO24" s="30"/>
    </row>
    <row r="25" spans="3:41">
      <c r="C25" s="9" t="s">
        <v>29</v>
      </c>
      <c r="D25" s="9" t="s">
        <v>28</v>
      </c>
      <c r="E25" s="17">
        <f t="shared" si="2"/>
        <v>22</v>
      </c>
      <c r="G25" s="17"/>
      <c r="J25" s="16">
        <f t="shared" si="3"/>
        <v>1</v>
      </c>
      <c r="K25" s="40" t="s">
        <v>29</v>
      </c>
      <c r="L25" s="29">
        <v>0</v>
      </c>
      <c r="M25" s="29">
        <f t="shared" si="4"/>
        <v>0</v>
      </c>
      <c r="N25" s="33">
        <v>0</v>
      </c>
      <c r="O25" s="42">
        <v>0</v>
      </c>
      <c r="R25" s="16">
        <f t="shared" si="9"/>
        <v>5</v>
      </c>
      <c r="S25" s="2"/>
      <c r="T25" s="2">
        <v>11</v>
      </c>
      <c r="W25" s="16">
        <f t="shared" si="5"/>
        <v>1</v>
      </c>
      <c r="X25" s="40" t="s">
        <v>29</v>
      </c>
      <c r="Y25" s="29">
        <f>Général!K25</f>
        <v>2.6979166666666669E-2</v>
      </c>
      <c r="Z25" s="29">
        <f t="shared" si="6"/>
        <v>0</v>
      </c>
      <c r="AA25" s="30"/>
      <c r="AC25" s="16">
        <f t="shared" si="7"/>
        <v>10</v>
      </c>
      <c r="AD25" s="40" t="s">
        <v>29</v>
      </c>
      <c r="AE25" s="2">
        <f>'Etape 3'!AE25+'Etape 4'!N25</f>
        <v>0</v>
      </c>
      <c r="AH25" s="16">
        <f t="shared" si="8"/>
        <v>6</v>
      </c>
      <c r="AI25" s="40" t="s">
        <v>29</v>
      </c>
      <c r="AJ25" s="2">
        <f>'Etape 3'!AJ25+'Etape 4'!O25</f>
        <v>0</v>
      </c>
      <c r="AM25" s="28"/>
      <c r="AN25" s="3"/>
      <c r="AO25" s="30"/>
    </row>
    <row r="26" spans="3:41">
      <c r="C26" s="9" t="s">
        <v>30</v>
      </c>
      <c r="D26" s="9" t="s">
        <v>28</v>
      </c>
      <c r="E26" s="17">
        <f t="shared" si="2"/>
        <v>23</v>
      </c>
      <c r="G26" s="17"/>
      <c r="J26" s="16">
        <f t="shared" si="3"/>
        <v>1</v>
      </c>
      <c r="K26" s="40" t="s">
        <v>30</v>
      </c>
      <c r="L26" s="29">
        <v>0</v>
      </c>
      <c r="M26" s="29">
        <f t="shared" si="4"/>
        <v>0</v>
      </c>
      <c r="N26" s="33">
        <v>0</v>
      </c>
      <c r="O26" s="42">
        <v>0</v>
      </c>
      <c r="R26" s="16">
        <f t="shared" si="9"/>
        <v>6</v>
      </c>
      <c r="S26" s="2"/>
      <c r="T26" s="2">
        <v>10</v>
      </c>
      <c r="W26" s="16">
        <f t="shared" si="5"/>
        <v>1</v>
      </c>
      <c r="X26" s="40" t="s">
        <v>30</v>
      </c>
      <c r="Y26" s="29">
        <f>Général!K26</f>
        <v>2.6979166666666669E-2</v>
      </c>
      <c r="Z26" s="29">
        <f t="shared" si="6"/>
        <v>0</v>
      </c>
      <c r="AA26" s="30"/>
      <c r="AC26" s="16">
        <f t="shared" si="7"/>
        <v>10</v>
      </c>
      <c r="AD26" s="40" t="s">
        <v>30</v>
      </c>
      <c r="AE26" s="2">
        <f>'Etape 3'!AE26+'Etape 4'!N26</f>
        <v>0</v>
      </c>
      <c r="AH26" s="16">
        <f t="shared" si="8"/>
        <v>6</v>
      </c>
      <c r="AI26" s="40" t="s">
        <v>30</v>
      </c>
      <c r="AJ26" s="2">
        <f>'Etape 3'!AJ26+'Etape 4'!O26</f>
        <v>0</v>
      </c>
      <c r="AM26" s="28"/>
      <c r="AN26" s="3"/>
      <c r="AO26" s="30"/>
    </row>
    <row r="27" spans="3:41">
      <c r="C27" s="9" t="s">
        <v>31</v>
      </c>
      <c r="D27" s="9" t="s">
        <v>28</v>
      </c>
      <c r="E27" s="17">
        <f t="shared" si="2"/>
        <v>24</v>
      </c>
      <c r="G27" s="17"/>
      <c r="J27" s="16">
        <f t="shared" si="3"/>
        <v>1</v>
      </c>
      <c r="K27" s="40" t="s">
        <v>31</v>
      </c>
      <c r="L27" s="29">
        <v>0</v>
      </c>
      <c r="M27" s="29">
        <f t="shared" si="4"/>
        <v>0</v>
      </c>
      <c r="N27" s="33">
        <v>0</v>
      </c>
      <c r="O27" s="42">
        <v>0</v>
      </c>
      <c r="R27" s="16">
        <f t="shared" si="9"/>
        <v>7</v>
      </c>
      <c r="S27" s="2"/>
      <c r="T27" s="2">
        <v>9</v>
      </c>
      <c r="W27" s="16">
        <f t="shared" si="5"/>
        <v>1</v>
      </c>
      <c r="X27" s="40" t="s">
        <v>31</v>
      </c>
      <c r="Y27" s="29">
        <f>Général!K27</f>
        <v>2.6979166666666669E-2</v>
      </c>
      <c r="Z27" s="29">
        <f t="shared" si="6"/>
        <v>0</v>
      </c>
      <c r="AA27" s="30"/>
      <c r="AC27" s="16">
        <f t="shared" si="7"/>
        <v>10</v>
      </c>
      <c r="AD27" s="40" t="s">
        <v>31</v>
      </c>
      <c r="AE27" s="2">
        <f>'Etape 3'!AE27+'Etape 4'!N27</f>
        <v>0</v>
      </c>
      <c r="AH27" s="16">
        <f t="shared" si="8"/>
        <v>6</v>
      </c>
      <c r="AI27" s="40" t="s">
        <v>31</v>
      </c>
      <c r="AJ27" s="2">
        <f>'Etape 3'!AJ27+'Etape 4'!O27</f>
        <v>0</v>
      </c>
      <c r="AM27" s="28"/>
      <c r="AN27" s="3"/>
      <c r="AO27" s="30"/>
    </row>
    <row r="28" spans="3:41">
      <c r="C28" s="22" t="s">
        <v>32</v>
      </c>
      <c r="D28" s="9" t="s">
        <v>28</v>
      </c>
      <c r="E28" s="17">
        <f t="shared" si="2"/>
        <v>25</v>
      </c>
      <c r="G28" s="17"/>
      <c r="J28" s="16">
        <f t="shared" si="3"/>
        <v>1</v>
      </c>
      <c r="K28" s="40" t="s">
        <v>32</v>
      </c>
      <c r="L28" s="29">
        <v>0</v>
      </c>
      <c r="M28" s="29">
        <f t="shared" si="4"/>
        <v>0</v>
      </c>
      <c r="N28" s="33">
        <v>0</v>
      </c>
      <c r="O28" s="42">
        <v>0</v>
      </c>
      <c r="R28" s="16">
        <f t="shared" si="9"/>
        <v>8</v>
      </c>
      <c r="S28" s="2"/>
      <c r="T28" s="2">
        <v>8</v>
      </c>
      <c r="W28" s="16">
        <f t="shared" si="5"/>
        <v>1</v>
      </c>
      <c r="X28" s="40" t="s">
        <v>32</v>
      </c>
      <c r="Y28" s="29">
        <f>Général!K28</f>
        <v>2.6979166666666669E-2</v>
      </c>
      <c r="Z28" s="29">
        <f t="shared" si="6"/>
        <v>0</v>
      </c>
      <c r="AA28" s="30"/>
      <c r="AC28" s="16">
        <f t="shared" si="7"/>
        <v>10</v>
      </c>
      <c r="AD28" s="40" t="s">
        <v>32</v>
      </c>
      <c r="AE28" s="2">
        <f>'Etape 3'!AE28+'Etape 4'!N28</f>
        <v>0</v>
      </c>
      <c r="AH28" s="16">
        <f t="shared" si="8"/>
        <v>6</v>
      </c>
      <c r="AI28" s="40" t="s">
        <v>32</v>
      </c>
      <c r="AJ28" s="2">
        <f>'Etape 3'!AJ28+'Etape 4'!O28</f>
        <v>0</v>
      </c>
      <c r="AM28" s="28"/>
      <c r="AN28" s="3"/>
      <c r="AO28" s="30"/>
    </row>
    <row r="29" spans="3:41">
      <c r="C29" s="10" t="s">
        <v>33</v>
      </c>
      <c r="D29" s="10" t="s">
        <v>34</v>
      </c>
      <c r="E29" s="17">
        <f t="shared" si="2"/>
        <v>26</v>
      </c>
      <c r="G29" s="17"/>
      <c r="J29" s="16">
        <f t="shared" si="3"/>
        <v>1</v>
      </c>
      <c r="K29" s="16" t="s">
        <v>33</v>
      </c>
      <c r="L29" s="29">
        <v>0</v>
      </c>
      <c r="M29" s="29">
        <f t="shared" si="4"/>
        <v>0</v>
      </c>
      <c r="N29" s="33">
        <v>0</v>
      </c>
      <c r="O29" s="42">
        <v>0</v>
      </c>
      <c r="R29" s="16">
        <f t="shared" si="9"/>
        <v>9</v>
      </c>
      <c r="S29" s="2"/>
      <c r="T29" s="2">
        <v>7</v>
      </c>
      <c r="W29" s="16">
        <f t="shared" si="5"/>
        <v>1</v>
      </c>
      <c r="X29" s="16" t="s">
        <v>33</v>
      </c>
      <c r="Y29" s="29">
        <f>Général!K29</f>
        <v>2.6979166666666669E-2</v>
      </c>
      <c r="Z29" s="29">
        <f t="shared" si="6"/>
        <v>0</v>
      </c>
      <c r="AA29" s="30"/>
      <c r="AC29" s="16">
        <f t="shared" si="7"/>
        <v>10</v>
      </c>
      <c r="AD29" s="16" t="s">
        <v>33</v>
      </c>
      <c r="AE29" s="2">
        <f>'Etape 3'!AE29+'Etape 4'!N29</f>
        <v>0</v>
      </c>
      <c r="AH29" s="16">
        <f t="shared" si="8"/>
        <v>6</v>
      </c>
      <c r="AI29" s="16" t="s">
        <v>33</v>
      </c>
      <c r="AJ29" s="2">
        <f>'Etape 3'!AJ29+'Etape 4'!O29</f>
        <v>0</v>
      </c>
      <c r="AM29" s="28"/>
      <c r="AN29" s="3"/>
      <c r="AO29" s="30"/>
    </row>
    <row r="30" spans="3:41">
      <c r="C30" s="10" t="s">
        <v>35</v>
      </c>
      <c r="D30" s="10" t="s">
        <v>34</v>
      </c>
      <c r="E30" s="17">
        <f t="shared" si="2"/>
        <v>27</v>
      </c>
      <c r="G30" s="17"/>
      <c r="J30" s="16">
        <f t="shared" si="3"/>
        <v>1</v>
      </c>
      <c r="K30" s="16" t="s">
        <v>35</v>
      </c>
      <c r="L30" s="29">
        <v>0</v>
      </c>
      <c r="M30" s="29">
        <f t="shared" si="4"/>
        <v>0</v>
      </c>
      <c r="N30" s="33">
        <v>0</v>
      </c>
      <c r="O30" s="42">
        <v>0</v>
      </c>
      <c r="R30" s="16">
        <f t="shared" si="9"/>
        <v>10</v>
      </c>
      <c r="S30" s="2"/>
      <c r="T30" s="2">
        <v>6</v>
      </c>
      <c r="W30" s="16">
        <f t="shared" si="5"/>
        <v>1</v>
      </c>
      <c r="X30" s="16" t="s">
        <v>35</v>
      </c>
      <c r="Y30" s="29">
        <f>Général!K30</f>
        <v>2.6979166666666669E-2</v>
      </c>
      <c r="Z30" s="29">
        <f t="shared" si="6"/>
        <v>0</v>
      </c>
      <c r="AA30" s="30"/>
      <c r="AC30" s="16">
        <f t="shared" si="7"/>
        <v>10</v>
      </c>
      <c r="AD30" s="16" t="s">
        <v>35</v>
      </c>
      <c r="AE30" s="2">
        <f>'Etape 3'!AE30+'Etape 4'!N30</f>
        <v>0</v>
      </c>
      <c r="AH30" s="16">
        <f t="shared" si="8"/>
        <v>6</v>
      </c>
      <c r="AI30" s="16" t="s">
        <v>35</v>
      </c>
      <c r="AJ30" s="2">
        <f>'Etape 3'!AJ30+'Etape 4'!O30</f>
        <v>0</v>
      </c>
      <c r="AM30" s="28"/>
      <c r="AN30" s="3"/>
      <c r="AO30" s="30"/>
    </row>
    <row r="31" spans="3:41">
      <c r="C31" s="23" t="s">
        <v>36</v>
      </c>
      <c r="D31" s="10" t="s">
        <v>34</v>
      </c>
      <c r="E31" s="17">
        <f t="shared" si="2"/>
        <v>28</v>
      </c>
      <c r="G31" s="17"/>
      <c r="J31" s="16">
        <f t="shared" si="3"/>
        <v>1</v>
      </c>
      <c r="K31" s="16" t="s">
        <v>36</v>
      </c>
      <c r="L31" s="29">
        <v>0</v>
      </c>
      <c r="M31" s="29">
        <f t="shared" si="4"/>
        <v>0</v>
      </c>
      <c r="N31" s="33">
        <v>0</v>
      </c>
      <c r="O31" s="42">
        <v>0</v>
      </c>
      <c r="R31" s="28"/>
      <c r="S31" s="3"/>
      <c r="T31" s="3"/>
      <c r="W31" s="16">
        <f t="shared" si="5"/>
        <v>1</v>
      </c>
      <c r="X31" s="16" t="s">
        <v>36</v>
      </c>
      <c r="Y31" s="29">
        <f>Général!K31</f>
        <v>2.6979166666666669E-2</v>
      </c>
      <c r="Z31" s="29">
        <f t="shared" si="6"/>
        <v>0</v>
      </c>
      <c r="AA31" s="30"/>
      <c r="AC31" s="16">
        <f t="shared" si="7"/>
        <v>10</v>
      </c>
      <c r="AD31" s="16" t="s">
        <v>36</v>
      </c>
      <c r="AE31" s="2">
        <f>'Etape 3'!AE31+'Etape 4'!N31</f>
        <v>0</v>
      </c>
      <c r="AH31" s="16">
        <f t="shared" si="8"/>
        <v>6</v>
      </c>
      <c r="AI31" s="16" t="s">
        <v>36</v>
      </c>
      <c r="AJ31" s="2">
        <f>'Etape 3'!AJ31+'Etape 4'!O31</f>
        <v>0</v>
      </c>
      <c r="AM31" s="28"/>
      <c r="AN31" s="3"/>
      <c r="AO31" s="30"/>
    </row>
    <row r="32" spans="3:41">
      <c r="C32" s="10" t="s">
        <v>37</v>
      </c>
      <c r="D32" s="10" t="s">
        <v>34</v>
      </c>
      <c r="E32" s="17">
        <f t="shared" si="2"/>
        <v>29</v>
      </c>
      <c r="G32" s="17"/>
      <c r="J32" s="16">
        <f t="shared" si="3"/>
        <v>1</v>
      </c>
      <c r="K32" s="16" t="s">
        <v>37</v>
      </c>
      <c r="L32" s="29">
        <v>0</v>
      </c>
      <c r="M32" s="29">
        <f t="shared" si="4"/>
        <v>0</v>
      </c>
      <c r="N32" s="33">
        <v>0</v>
      </c>
      <c r="O32" s="42">
        <v>0</v>
      </c>
      <c r="R32" s="28"/>
      <c r="S32" s="3"/>
      <c r="T32" s="3"/>
      <c r="W32" s="16">
        <f t="shared" si="5"/>
        <v>1</v>
      </c>
      <c r="X32" s="16" t="s">
        <v>37</v>
      </c>
      <c r="Y32" s="29">
        <f>Général!K32</f>
        <v>2.6979166666666669E-2</v>
      </c>
      <c r="Z32" s="29">
        <f t="shared" si="6"/>
        <v>0</v>
      </c>
      <c r="AA32" s="30"/>
      <c r="AC32" s="16">
        <f t="shared" si="7"/>
        <v>10</v>
      </c>
      <c r="AD32" s="16" t="s">
        <v>37</v>
      </c>
      <c r="AE32" s="2">
        <f>'Etape 3'!AE32+'Etape 4'!N32</f>
        <v>0</v>
      </c>
      <c r="AH32" s="16">
        <f t="shared" si="8"/>
        <v>6</v>
      </c>
      <c r="AI32" s="16" t="s">
        <v>37</v>
      </c>
      <c r="AJ32" s="2">
        <f>'Etape 3'!AJ32+'Etape 4'!O32</f>
        <v>0</v>
      </c>
      <c r="AM32" s="28"/>
      <c r="AN32" s="3"/>
      <c r="AO32" s="30"/>
    </row>
    <row r="33" spans="3:41">
      <c r="C33" s="10" t="s">
        <v>38</v>
      </c>
      <c r="D33" s="10" t="s">
        <v>34</v>
      </c>
      <c r="E33" s="17">
        <f t="shared" si="2"/>
        <v>30</v>
      </c>
      <c r="G33" s="17"/>
      <c r="J33" s="16">
        <f t="shared" si="3"/>
        <v>1</v>
      </c>
      <c r="K33" s="16" t="s">
        <v>38</v>
      </c>
      <c r="L33" s="29">
        <v>0</v>
      </c>
      <c r="M33" s="29">
        <f t="shared" si="4"/>
        <v>0</v>
      </c>
      <c r="N33" s="33">
        <v>0</v>
      </c>
      <c r="O33" s="42">
        <v>0</v>
      </c>
      <c r="W33" s="16">
        <f t="shared" si="5"/>
        <v>1</v>
      </c>
      <c r="X33" s="16" t="s">
        <v>38</v>
      </c>
      <c r="Y33" s="29">
        <f>Général!K33</f>
        <v>2.6979166666666669E-2</v>
      </c>
      <c r="Z33" s="29">
        <f t="shared" si="6"/>
        <v>0</v>
      </c>
      <c r="AA33" s="30"/>
      <c r="AC33" s="16">
        <f t="shared" si="7"/>
        <v>2</v>
      </c>
      <c r="AD33" s="16" t="s">
        <v>38</v>
      </c>
      <c r="AE33" s="2">
        <f>'Etape 3'!AE33+'Etape 4'!N33</f>
        <v>20</v>
      </c>
      <c r="AH33" s="16">
        <f t="shared" si="8"/>
        <v>6</v>
      </c>
      <c r="AI33" s="16" t="s">
        <v>38</v>
      </c>
      <c r="AJ33" s="2">
        <f>'Etape 3'!AJ33+'Etape 4'!O33</f>
        <v>0</v>
      </c>
      <c r="AM33" s="28"/>
      <c r="AN33" s="3"/>
      <c r="AO33" s="30"/>
    </row>
    <row r="34" spans="3:41">
      <c r="C34" s="11" t="s">
        <v>39</v>
      </c>
      <c r="D34" s="11" t="s">
        <v>2</v>
      </c>
      <c r="E34" s="17">
        <f t="shared" si="2"/>
        <v>31</v>
      </c>
      <c r="G34" s="17"/>
      <c r="J34" s="16">
        <f t="shared" si="3"/>
        <v>1</v>
      </c>
      <c r="K34" s="39" t="s">
        <v>39</v>
      </c>
      <c r="L34" s="29">
        <v>0</v>
      </c>
      <c r="M34" s="29">
        <f t="shared" si="4"/>
        <v>0</v>
      </c>
      <c r="N34" s="33">
        <v>0</v>
      </c>
      <c r="O34" s="42">
        <v>0</v>
      </c>
      <c r="S34" s="1" t="s">
        <v>91</v>
      </c>
      <c r="T34" s="1" t="s">
        <v>92</v>
      </c>
      <c r="W34" s="16">
        <f t="shared" si="5"/>
        <v>1</v>
      </c>
      <c r="X34" s="39" t="s">
        <v>39</v>
      </c>
      <c r="Y34" s="29">
        <f>Général!K34</f>
        <v>2.6979166666666669E-2</v>
      </c>
      <c r="Z34" s="29">
        <f t="shared" si="6"/>
        <v>0</v>
      </c>
      <c r="AA34" s="30"/>
      <c r="AC34" s="16">
        <f t="shared" si="7"/>
        <v>1</v>
      </c>
      <c r="AD34" s="39" t="s">
        <v>39</v>
      </c>
      <c r="AE34" s="2">
        <f>'Etape 3'!AE34+'Etape 4'!N34</f>
        <v>21</v>
      </c>
      <c r="AH34" s="16">
        <f t="shared" si="8"/>
        <v>6</v>
      </c>
      <c r="AI34" s="39" t="s">
        <v>39</v>
      </c>
      <c r="AJ34" s="2">
        <f>'Etape 3'!AJ34+'Etape 4'!O34</f>
        <v>0</v>
      </c>
      <c r="AM34" s="28"/>
      <c r="AN34" s="3"/>
      <c r="AO34" s="30"/>
    </row>
    <row r="35" spans="3:41">
      <c r="C35" s="11" t="s">
        <v>40</v>
      </c>
      <c r="D35" s="11" t="s">
        <v>2</v>
      </c>
      <c r="E35" s="17">
        <f t="shared" si="2"/>
        <v>32</v>
      </c>
      <c r="G35" s="17"/>
      <c r="J35" s="16">
        <f t="shared" si="3"/>
        <v>1</v>
      </c>
      <c r="K35" s="39" t="s">
        <v>40</v>
      </c>
      <c r="L35" s="29">
        <v>0</v>
      </c>
      <c r="M35" s="29">
        <f t="shared" si="4"/>
        <v>0</v>
      </c>
      <c r="N35" s="33">
        <v>0</v>
      </c>
      <c r="O35" s="42">
        <v>0</v>
      </c>
      <c r="S35" s="2"/>
      <c r="T35" s="2"/>
      <c r="W35" s="16">
        <f t="shared" si="5"/>
        <v>1</v>
      </c>
      <c r="X35" s="39" t="s">
        <v>40</v>
      </c>
      <c r="Y35" s="29">
        <f>Général!K35</f>
        <v>2.6979166666666669E-2</v>
      </c>
      <c r="Z35" s="29">
        <f t="shared" si="6"/>
        <v>0</v>
      </c>
      <c r="AA35" s="30"/>
      <c r="AC35" s="16">
        <f t="shared" si="7"/>
        <v>10</v>
      </c>
      <c r="AD35" s="39" t="s">
        <v>40</v>
      </c>
      <c r="AE35" s="2">
        <f>'Etape 3'!AE35+'Etape 4'!N35</f>
        <v>0</v>
      </c>
      <c r="AH35" s="16">
        <f t="shared" si="8"/>
        <v>6</v>
      </c>
      <c r="AI35" s="39" t="s">
        <v>40</v>
      </c>
      <c r="AJ35" s="2">
        <f>'Etape 3'!AJ35+'Etape 4'!O35</f>
        <v>0</v>
      </c>
      <c r="AM35" s="28"/>
      <c r="AN35" s="3"/>
      <c r="AO35" s="30"/>
    </row>
    <row r="36" spans="3:41">
      <c r="C36" s="12" t="s">
        <v>41</v>
      </c>
      <c r="D36" s="12" t="s">
        <v>2</v>
      </c>
      <c r="E36" s="17">
        <f t="shared" si="2"/>
        <v>33</v>
      </c>
      <c r="G36" s="17"/>
      <c r="J36" s="16">
        <f t="shared" si="3"/>
        <v>1</v>
      </c>
      <c r="K36" s="16" t="s">
        <v>41</v>
      </c>
      <c r="L36" s="29">
        <v>0</v>
      </c>
      <c r="M36" s="29">
        <f t="shared" si="4"/>
        <v>0</v>
      </c>
      <c r="N36" s="33">
        <v>0</v>
      </c>
      <c r="O36" s="42">
        <v>0</v>
      </c>
      <c r="S36" s="2"/>
      <c r="T36" s="2"/>
      <c r="W36" s="16">
        <f t="shared" si="5"/>
        <v>1</v>
      </c>
      <c r="X36" s="16" t="s">
        <v>41</v>
      </c>
      <c r="Y36" s="29">
        <f>Général!K36</f>
        <v>2.6979166666666669E-2</v>
      </c>
      <c r="Z36" s="29">
        <f t="shared" si="6"/>
        <v>0</v>
      </c>
      <c r="AA36" s="30"/>
      <c r="AC36" s="16">
        <f t="shared" si="7"/>
        <v>10</v>
      </c>
      <c r="AD36" s="16" t="s">
        <v>41</v>
      </c>
      <c r="AE36" s="2">
        <f>'Etape 3'!AE36+'Etape 4'!N36</f>
        <v>0</v>
      </c>
      <c r="AH36" s="16">
        <f t="shared" si="8"/>
        <v>6</v>
      </c>
      <c r="AI36" s="16" t="s">
        <v>41</v>
      </c>
      <c r="AJ36" s="2">
        <f>'Etape 3'!AJ36+'Etape 4'!O36</f>
        <v>0</v>
      </c>
      <c r="AM36" s="28"/>
      <c r="AN36" s="3"/>
      <c r="AO36" s="30"/>
    </row>
    <row r="37" spans="3:41">
      <c r="C37" s="12" t="s">
        <v>42</v>
      </c>
      <c r="D37" s="12" t="s">
        <v>2</v>
      </c>
      <c r="E37" s="17">
        <f t="shared" si="2"/>
        <v>34</v>
      </c>
      <c r="G37" s="17"/>
      <c r="J37" s="16">
        <f t="shared" si="3"/>
        <v>1</v>
      </c>
      <c r="K37" s="16" t="s">
        <v>42</v>
      </c>
      <c r="L37" s="29">
        <v>0</v>
      </c>
      <c r="M37" s="29">
        <f t="shared" si="4"/>
        <v>0</v>
      </c>
      <c r="N37" s="33">
        <v>0</v>
      </c>
      <c r="O37" s="42">
        <v>0</v>
      </c>
      <c r="S37" s="2"/>
      <c r="T37" s="2"/>
      <c r="W37" s="16">
        <f t="shared" si="5"/>
        <v>1</v>
      </c>
      <c r="X37" s="16" t="s">
        <v>42</v>
      </c>
      <c r="Y37" s="29">
        <f>Général!K37</f>
        <v>2.6979166666666669E-2</v>
      </c>
      <c r="Z37" s="29">
        <f t="shared" si="6"/>
        <v>0</v>
      </c>
      <c r="AA37" s="30"/>
      <c r="AC37" s="16">
        <f t="shared" si="7"/>
        <v>10</v>
      </c>
      <c r="AD37" s="16" t="s">
        <v>42</v>
      </c>
      <c r="AE37" s="2">
        <f>'Etape 3'!AE37+'Etape 4'!N37</f>
        <v>0</v>
      </c>
      <c r="AH37" s="16">
        <f t="shared" si="8"/>
        <v>6</v>
      </c>
      <c r="AI37" s="16" t="s">
        <v>42</v>
      </c>
      <c r="AJ37" s="2">
        <f>'Etape 3'!AJ37+'Etape 4'!O37</f>
        <v>0</v>
      </c>
      <c r="AM37" s="28"/>
      <c r="AN37" s="3"/>
      <c r="AO37" s="30"/>
    </row>
    <row r="38" spans="3:41">
      <c r="C38" s="24" t="s">
        <v>43</v>
      </c>
      <c r="D38" s="11" t="s">
        <v>2</v>
      </c>
      <c r="E38" s="17">
        <f t="shared" si="2"/>
        <v>35</v>
      </c>
      <c r="G38" s="17"/>
      <c r="J38" s="16">
        <f t="shared" si="3"/>
        <v>1</v>
      </c>
      <c r="K38" s="39" t="s">
        <v>43</v>
      </c>
      <c r="L38" s="29">
        <v>0</v>
      </c>
      <c r="M38" s="29">
        <f t="shared" si="4"/>
        <v>0</v>
      </c>
      <c r="N38" s="33">
        <v>0</v>
      </c>
      <c r="O38" s="42">
        <v>0</v>
      </c>
      <c r="S38" s="2"/>
      <c r="T38" s="2"/>
      <c r="W38" s="16">
        <f t="shared" si="5"/>
        <v>1</v>
      </c>
      <c r="X38" s="39" t="s">
        <v>43</v>
      </c>
      <c r="Y38" s="29">
        <f>Général!K38</f>
        <v>2.6979166666666669E-2</v>
      </c>
      <c r="Z38" s="29">
        <f t="shared" si="6"/>
        <v>0</v>
      </c>
      <c r="AA38" s="30"/>
      <c r="AC38" s="16">
        <f t="shared" si="7"/>
        <v>10</v>
      </c>
      <c r="AD38" s="39" t="s">
        <v>43</v>
      </c>
      <c r="AE38" s="2">
        <f>'Etape 3'!AE38+'Etape 4'!N38</f>
        <v>0</v>
      </c>
      <c r="AH38" s="16">
        <f t="shared" si="8"/>
        <v>6</v>
      </c>
      <c r="AI38" s="39" t="s">
        <v>43</v>
      </c>
      <c r="AJ38" s="2">
        <f>'Etape 3'!AJ38+'Etape 4'!O38</f>
        <v>0</v>
      </c>
      <c r="AM38" s="28"/>
      <c r="AN38" s="3"/>
      <c r="AO38" s="30"/>
    </row>
    <row r="39" spans="3:41">
      <c r="C39" s="13" t="s">
        <v>44</v>
      </c>
      <c r="D39" s="13" t="s">
        <v>3</v>
      </c>
      <c r="E39" s="17">
        <f t="shared" si="2"/>
        <v>36</v>
      </c>
      <c r="G39" s="17"/>
      <c r="J39" s="16">
        <f t="shared" si="3"/>
        <v>1</v>
      </c>
      <c r="K39" s="39" t="s">
        <v>44</v>
      </c>
      <c r="L39" s="29">
        <v>0</v>
      </c>
      <c r="M39" s="29">
        <f t="shared" si="4"/>
        <v>0</v>
      </c>
      <c r="N39" s="33">
        <v>0</v>
      </c>
      <c r="O39" s="42">
        <v>0</v>
      </c>
      <c r="S39" s="2"/>
      <c r="T39" s="2"/>
      <c r="W39" s="16">
        <f t="shared" si="5"/>
        <v>1</v>
      </c>
      <c r="X39" s="39" t="s">
        <v>44</v>
      </c>
      <c r="Y39" s="29">
        <f>Général!K39</f>
        <v>2.6979166666666669E-2</v>
      </c>
      <c r="Z39" s="29">
        <f t="shared" si="6"/>
        <v>0</v>
      </c>
      <c r="AA39" s="30"/>
      <c r="AC39" s="16">
        <f t="shared" si="7"/>
        <v>10</v>
      </c>
      <c r="AD39" s="39" t="s">
        <v>44</v>
      </c>
      <c r="AE39" s="2">
        <f>'Etape 3'!AE39+'Etape 4'!N39</f>
        <v>0</v>
      </c>
      <c r="AH39" s="16">
        <f t="shared" si="8"/>
        <v>5</v>
      </c>
      <c r="AI39" s="39" t="s">
        <v>44</v>
      </c>
      <c r="AJ39" s="2">
        <f>'Etape 3'!AJ39+'Etape 4'!O39</f>
        <v>4</v>
      </c>
      <c r="AM39" s="28"/>
      <c r="AN39" s="3"/>
      <c r="AO39" s="30"/>
    </row>
    <row r="40" spans="3:41">
      <c r="C40" s="14" t="s">
        <v>45</v>
      </c>
      <c r="D40" s="14" t="s">
        <v>3</v>
      </c>
      <c r="E40" s="17">
        <f t="shared" si="2"/>
        <v>37</v>
      </c>
      <c r="G40" s="17"/>
      <c r="J40" s="16">
        <f t="shared" si="3"/>
        <v>1</v>
      </c>
      <c r="K40" s="16" t="s">
        <v>45</v>
      </c>
      <c r="L40" s="29">
        <v>0</v>
      </c>
      <c r="M40" s="29">
        <f t="shared" si="4"/>
        <v>0</v>
      </c>
      <c r="N40" s="33">
        <v>0</v>
      </c>
      <c r="O40" s="42">
        <v>0</v>
      </c>
      <c r="S40" s="2"/>
      <c r="T40" s="2"/>
      <c r="W40" s="16">
        <f t="shared" si="5"/>
        <v>1</v>
      </c>
      <c r="X40" s="16" t="s">
        <v>45</v>
      </c>
      <c r="Y40" s="29">
        <f>Général!K40</f>
        <v>2.6979166666666669E-2</v>
      </c>
      <c r="Z40" s="29">
        <f t="shared" si="6"/>
        <v>0</v>
      </c>
      <c r="AA40" s="30"/>
      <c r="AC40" s="16">
        <f t="shared" si="7"/>
        <v>10</v>
      </c>
      <c r="AD40" s="16" t="s">
        <v>45</v>
      </c>
      <c r="AE40" s="2">
        <f>'Etape 3'!AE40+'Etape 4'!N40</f>
        <v>0</v>
      </c>
      <c r="AH40" s="16">
        <f t="shared" si="8"/>
        <v>6</v>
      </c>
      <c r="AI40" s="16" t="s">
        <v>45</v>
      </c>
      <c r="AJ40" s="2">
        <f>'Etape 3'!AJ40+'Etape 4'!O40</f>
        <v>0</v>
      </c>
      <c r="AM40" s="28"/>
      <c r="AN40" s="3"/>
      <c r="AO40" s="30"/>
    </row>
    <row r="41" spans="3:41">
      <c r="C41" s="25" t="s">
        <v>46</v>
      </c>
      <c r="D41" s="14" t="s">
        <v>3</v>
      </c>
      <c r="E41" s="17">
        <f t="shared" si="2"/>
        <v>38</v>
      </c>
      <c r="G41" s="17"/>
      <c r="J41" s="16">
        <f t="shared" si="3"/>
        <v>1</v>
      </c>
      <c r="K41" s="16" t="s">
        <v>46</v>
      </c>
      <c r="L41" s="29">
        <v>0</v>
      </c>
      <c r="M41" s="29">
        <f t="shared" si="4"/>
        <v>0</v>
      </c>
      <c r="N41" s="33">
        <v>0</v>
      </c>
      <c r="O41" s="42">
        <v>0</v>
      </c>
      <c r="S41" s="2"/>
      <c r="T41" s="2"/>
      <c r="W41" s="16">
        <f t="shared" si="5"/>
        <v>1</v>
      </c>
      <c r="X41" s="16" t="s">
        <v>46</v>
      </c>
      <c r="Y41" s="29">
        <f>Général!K41</f>
        <v>2.6979166666666669E-2</v>
      </c>
      <c r="Z41" s="29">
        <f t="shared" si="6"/>
        <v>0</v>
      </c>
      <c r="AA41" s="30"/>
      <c r="AC41" s="16">
        <f t="shared" si="7"/>
        <v>10</v>
      </c>
      <c r="AD41" s="16" t="s">
        <v>46</v>
      </c>
      <c r="AE41" s="2">
        <f>'Etape 3'!AE41+'Etape 4'!N41</f>
        <v>0</v>
      </c>
      <c r="AH41" s="16">
        <f t="shared" si="8"/>
        <v>6</v>
      </c>
      <c r="AI41" s="16" t="s">
        <v>46</v>
      </c>
      <c r="AJ41" s="2">
        <f>'Etape 3'!AJ41+'Etape 4'!O41</f>
        <v>0</v>
      </c>
      <c r="AM41" s="28"/>
      <c r="AN41" s="3"/>
      <c r="AO41" s="30"/>
    </row>
    <row r="42" spans="3:41">
      <c r="C42" s="25" t="s">
        <v>47</v>
      </c>
      <c r="D42" s="14" t="s">
        <v>3</v>
      </c>
      <c r="E42" s="17">
        <f t="shared" si="2"/>
        <v>39</v>
      </c>
      <c r="G42" s="17"/>
      <c r="J42" s="16">
        <f t="shared" si="3"/>
        <v>1</v>
      </c>
      <c r="K42" s="16" t="s">
        <v>47</v>
      </c>
      <c r="L42" s="29">
        <v>0</v>
      </c>
      <c r="M42" s="29">
        <f t="shared" si="4"/>
        <v>0</v>
      </c>
      <c r="N42" s="33">
        <v>0</v>
      </c>
      <c r="O42" s="42">
        <v>0</v>
      </c>
      <c r="R42" s="28"/>
      <c r="S42" s="2"/>
      <c r="T42" s="2"/>
      <c r="W42" s="16">
        <f t="shared" si="5"/>
        <v>1</v>
      </c>
      <c r="X42" s="16" t="s">
        <v>47</v>
      </c>
      <c r="Y42" s="29">
        <f>Général!K42</f>
        <v>2.6979166666666669E-2</v>
      </c>
      <c r="Z42" s="29">
        <f t="shared" si="6"/>
        <v>0</v>
      </c>
      <c r="AA42" s="30"/>
      <c r="AC42" s="16">
        <f t="shared" si="7"/>
        <v>5</v>
      </c>
      <c r="AD42" s="16" t="s">
        <v>47</v>
      </c>
      <c r="AE42" s="2">
        <f>'Etape 3'!AE42+'Etape 4'!N42</f>
        <v>12</v>
      </c>
      <c r="AH42" s="16">
        <f t="shared" si="8"/>
        <v>6</v>
      </c>
      <c r="AI42" s="16" t="s">
        <v>47</v>
      </c>
      <c r="AJ42" s="2">
        <f>'Etape 3'!AJ42+'Etape 4'!O42</f>
        <v>0</v>
      </c>
      <c r="AM42" s="28"/>
      <c r="AN42" s="3"/>
      <c r="AO42" s="30"/>
    </row>
    <row r="43" spans="3:41">
      <c r="C43" s="14" t="s">
        <v>48</v>
      </c>
      <c r="D43" s="14" t="s">
        <v>3</v>
      </c>
      <c r="E43" s="17">
        <f t="shared" si="2"/>
        <v>40</v>
      </c>
      <c r="G43" s="17"/>
      <c r="J43" s="16">
        <f t="shared" si="3"/>
        <v>1</v>
      </c>
      <c r="K43" s="16" t="s">
        <v>48</v>
      </c>
      <c r="L43" s="29">
        <v>0</v>
      </c>
      <c r="M43" s="29">
        <f t="shared" si="4"/>
        <v>0</v>
      </c>
      <c r="N43" s="33">
        <v>0</v>
      </c>
      <c r="O43" s="42">
        <v>0</v>
      </c>
      <c r="R43" s="28"/>
      <c r="S43" s="2"/>
      <c r="T43" s="2"/>
      <c r="W43" s="16">
        <f t="shared" si="5"/>
        <v>1</v>
      </c>
      <c r="X43" s="16" t="s">
        <v>48</v>
      </c>
      <c r="Y43" s="29">
        <f>Général!K43</f>
        <v>2.6979166666666669E-2</v>
      </c>
      <c r="Z43" s="29">
        <f t="shared" si="6"/>
        <v>0</v>
      </c>
      <c r="AA43" s="30"/>
      <c r="AC43" s="16">
        <f t="shared" si="7"/>
        <v>10</v>
      </c>
      <c r="AD43" s="16" t="s">
        <v>48</v>
      </c>
      <c r="AE43" s="2">
        <f>'Etape 3'!AE43+'Etape 4'!N43</f>
        <v>0</v>
      </c>
      <c r="AH43" s="16">
        <f t="shared" si="8"/>
        <v>6</v>
      </c>
      <c r="AI43" s="16" t="s">
        <v>48</v>
      </c>
      <c r="AJ43" s="2">
        <f>'Etape 3'!AJ43+'Etape 4'!O43</f>
        <v>0</v>
      </c>
      <c r="AM43" s="28"/>
      <c r="AN43" s="3"/>
      <c r="AO43" s="30"/>
    </row>
    <row r="44" spans="3:41">
      <c r="C44" s="15" t="s">
        <v>49</v>
      </c>
      <c r="D44" s="15" t="s">
        <v>50</v>
      </c>
      <c r="E44" s="17">
        <f t="shared" si="2"/>
        <v>41</v>
      </c>
      <c r="G44" s="17"/>
      <c r="J44" s="16">
        <f t="shared" si="3"/>
        <v>1</v>
      </c>
      <c r="K44" s="16" t="s">
        <v>49</v>
      </c>
      <c r="L44" s="29">
        <v>0</v>
      </c>
      <c r="M44" s="29">
        <f t="shared" si="4"/>
        <v>0</v>
      </c>
      <c r="N44" s="33">
        <v>0</v>
      </c>
      <c r="O44" s="42">
        <v>0</v>
      </c>
      <c r="R44" s="28"/>
      <c r="S44" s="2"/>
      <c r="T44" s="2"/>
      <c r="W44" s="16">
        <f t="shared" si="5"/>
        <v>1</v>
      </c>
      <c r="X44" s="16" t="s">
        <v>49</v>
      </c>
      <c r="Y44" s="29">
        <f>Général!K44</f>
        <v>2.6979166666666669E-2</v>
      </c>
      <c r="Z44" s="29">
        <f t="shared" si="6"/>
        <v>0</v>
      </c>
      <c r="AA44" s="30"/>
      <c r="AC44" s="16">
        <f t="shared" si="7"/>
        <v>10</v>
      </c>
      <c r="AD44" s="16" t="s">
        <v>49</v>
      </c>
      <c r="AE44" s="2">
        <f>'Etape 3'!AE44+'Etape 4'!N44</f>
        <v>0</v>
      </c>
      <c r="AH44" s="16">
        <f t="shared" si="8"/>
        <v>6</v>
      </c>
      <c r="AI44" s="16" t="s">
        <v>49</v>
      </c>
      <c r="AJ44" s="2">
        <f>'Etape 3'!AJ44+'Etape 4'!O44</f>
        <v>0</v>
      </c>
      <c r="AM44" s="28"/>
      <c r="AN44" s="3"/>
      <c r="AO44" s="30"/>
    </row>
    <row r="45" spans="3:41">
      <c r="C45" s="15" t="s">
        <v>51</v>
      </c>
      <c r="D45" s="15" t="s">
        <v>50</v>
      </c>
      <c r="E45" s="17">
        <f t="shared" si="2"/>
        <v>42</v>
      </c>
      <c r="G45" s="17"/>
      <c r="J45" s="16">
        <f t="shared" si="3"/>
        <v>1</v>
      </c>
      <c r="K45" s="16" t="s">
        <v>51</v>
      </c>
      <c r="L45" s="29">
        <v>0</v>
      </c>
      <c r="M45" s="29">
        <f t="shared" si="4"/>
        <v>0</v>
      </c>
      <c r="N45" s="33">
        <v>0</v>
      </c>
      <c r="O45" s="42">
        <v>0</v>
      </c>
      <c r="R45" s="28"/>
      <c r="S45" s="2"/>
      <c r="T45" s="2"/>
      <c r="W45" s="16">
        <f t="shared" si="5"/>
        <v>1</v>
      </c>
      <c r="X45" s="16" t="s">
        <v>51</v>
      </c>
      <c r="Y45" s="29">
        <f>Général!K45</f>
        <v>2.6979166666666669E-2</v>
      </c>
      <c r="Z45" s="29">
        <f t="shared" si="6"/>
        <v>0</v>
      </c>
      <c r="AA45" s="30"/>
      <c r="AC45" s="16">
        <f t="shared" si="7"/>
        <v>10</v>
      </c>
      <c r="AD45" s="16" t="s">
        <v>51</v>
      </c>
      <c r="AE45" s="2">
        <f>'Etape 3'!AE45+'Etape 4'!N45</f>
        <v>0</v>
      </c>
      <c r="AH45" s="16">
        <f t="shared" si="8"/>
        <v>6</v>
      </c>
      <c r="AI45" s="16" t="s">
        <v>51</v>
      </c>
      <c r="AJ45" s="2">
        <f>'Etape 3'!AJ45+'Etape 4'!O45</f>
        <v>0</v>
      </c>
      <c r="AM45" s="28"/>
      <c r="AN45" s="3"/>
      <c r="AO45" s="30"/>
    </row>
    <row r="46" spans="3:41">
      <c r="C46" s="15" t="s">
        <v>52</v>
      </c>
      <c r="D46" s="15" t="s">
        <v>50</v>
      </c>
      <c r="E46" s="17">
        <f t="shared" si="2"/>
        <v>43</v>
      </c>
      <c r="G46" s="17"/>
      <c r="J46" s="16">
        <f t="shared" si="3"/>
        <v>1</v>
      </c>
      <c r="K46" s="16" t="s">
        <v>52</v>
      </c>
      <c r="L46" s="29">
        <v>0</v>
      </c>
      <c r="M46" s="29">
        <f t="shared" si="4"/>
        <v>0</v>
      </c>
      <c r="N46" s="33">
        <v>0</v>
      </c>
      <c r="O46" s="42">
        <v>0</v>
      </c>
      <c r="R46" s="28"/>
      <c r="S46" s="2"/>
      <c r="T46" s="2"/>
      <c r="W46" s="16">
        <f t="shared" si="5"/>
        <v>1</v>
      </c>
      <c r="X46" s="16" t="s">
        <v>52</v>
      </c>
      <c r="Y46" s="29">
        <f>Général!K46</f>
        <v>2.6979166666666669E-2</v>
      </c>
      <c r="Z46" s="29">
        <f t="shared" si="6"/>
        <v>0</v>
      </c>
      <c r="AA46" s="30"/>
      <c r="AC46" s="16">
        <f t="shared" si="7"/>
        <v>10</v>
      </c>
      <c r="AD46" s="16" t="s">
        <v>52</v>
      </c>
      <c r="AE46" s="2">
        <f>'Etape 3'!AE46+'Etape 4'!N46</f>
        <v>0</v>
      </c>
      <c r="AH46" s="16">
        <f t="shared" si="8"/>
        <v>6</v>
      </c>
      <c r="AI46" s="16" t="s">
        <v>52</v>
      </c>
      <c r="AJ46" s="2">
        <f>'Etape 3'!AJ46+'Etape 4'!O46</f>
        <v>0</v>
      </c>
      <c r="AM46" s="28"/>
      <c r="AN46" s="3"/>
      <c r="AO46" s="30"/>
    </row>
    <row r="47" spans="3:41">
      <c r="C47" s="15" t="s">
        <v>53</v>
      </c>
      <c r="D47" s="15" t="s">
        <v>50</v>
      </c>
      <c r="E47" s="17">
        <f t="shared" si="2"/>
        <v>44</v>
      </c>
      <c r="G47" s="17"/>
      <c r="J47" s="16">
        <f t="shared" si="3"/>
        <v>1</v>
      </c>
      <c r="K47" s="16" t="s">
        <v>53</v>
      </c>
      <c r="L47" s="29">
        <v>0</v>
      </c>
      <c r="M47" s="29">
        <f t="shared" si="4"/>
        <v>0</v>
      </c>
      <c r="N47" s="33">
        <v>0</v>
      </c>
      <c r="O47" s="42">
        <v>0</v>
      </c>
      <c r="R47" s="28"/>
      <c r="S47" s="2"/>
      <c r="T47" s="2"/>
      <c r="W47" s="16">
        <f t="shared" si="5"/>
        <v>1</v>
      </c>
      <c r="X47" s="16" t="s">
        <v>53</v>
      </c>
      <c r="Y47" s="29">
        <f>Général!K47</f>
        <v>2.6979166666666669E-2</v>
      </c>
      <c r="Z47" s="29">
        <f t="shared" si="6"/>
        <v>0</v>
      </c>
      <c r="AA47" s="30"/>
      <c r="AC47" s="16">
        <f t="shared" si="7"/>
        <v>10</v>
      </c>
      <c r="AD47" s="16" t="s">
        <v>53</v>
      </c>
      <c r="AE47" s="2">
        <f>'Etape 3'!AE47+'Etape 4'!N47</f>
        <v>0</v>
      </c>
      <c r="AH47" s="16">
        <f t="shared" si="8"/>
        <v>6</v>
      </c>
      <c r="AI47" s="16" t="s">
        <v>53</v>
      </c>
      <c r="AJ47" s="2">
        <f>'Etape 3'!AJ47+'Etape 4'!O47</f>
        <v>0</v>
      </c>
      <c r="AM47" s="28"/>
      <c r="AN47" s="3"/>
      <c r="AO47" s="30"/>
    </row>
    <row r="48" spans="3:41">
      <c r="C48" s="26" t="s">
        <v>71</v>
      </c>
      <c r="D48" s="15" t="s">
        <v>50</v>
      </c>
      <c r="E48" s="17">
        <f t="shared" si="2"/>
        <v>45</v>
      </c>
      <c r="G48" s="17"/>
      <c r="J48" s="16">
        <f t="shared" si="3"/>
        <v>1</v>
      </c>
      <c r="K48" s="16" t="s">
        <v>71</v>
      </c>
      <c r="L48" s="29">
        <v>0</v>
      </c>
      <c r="M48" s="29">
        <f t="shared" si="4"/>
        <v>0</v>
      </c>
      <c r="N48" s="33">
        <v>0</v>
      </c>
      <c r="O48" s="42">
        <v>0</v>
      </c>
      <c r="R48" s="28"/>
      <c r="S48" s="2"/>
      <c r="T48" s="2"/>
      <c r="W48" s="16">
        <f t="shared" si="5"/>
        <v>1</v>
      </c>
      <c r="X48" s="16" t="s">
        <v>71</v>
      </c>
      <c r="Y48" s="29">
        <f>Général!K48</f>
        <v>2.7025462962962959E-2</v>
      </c>
      <c r="Z48" s="29">
        <f t="shared" si="6"/>
        <v>0</v>
      </c>
      <c r="AA48" s="30"/>
      <c r="AC48" s="16">
        <f t="shared" si="7"/>
        <v>10</v>
      </c>
      <c r="AD48" s="16" t="s">
        <v>71</v>
      </c>
      <c r="AE48" s="2">
        <f>'Etape 3'!AE48+'Etape 4'!N48</f>
        <v>0</v>
      </c>
      <c r="AH48" s="16">
        <f t="shared" si="8"/>
        <v>6</v>
      </c>
      <c r="AI48" s="16" t="s">
        <v>71</v>
      </c>
      <c r="AJ48" s="2">
        <f>'Etape 3'!AJ48+'Etape 4'!O48</f>
        <v>0</v>
      </c>
      <c r="AM48" s="28"/>
      <c r="AN48" s="3"/>
      <c r="AO48" s="30"/>
    </row>
    <row r="49" spans="3:41">
      <c r="C49" s="16" t="s">
        <v>54</v>
      </c>
      <c r="D49" s="16" t="s">
        <v>55</v>
      </c>
      <c r="E49" s="17">
        <f t="shared" si="2"/>
        <v>46</v>
      </c>
      <c r="G49" s="17"/>
      <c r="J49" s="16">
        <f t="shared" si="3"/>
        <v>1</v>
      </c>
      <c r="K49" s="16" t="s">
        <v>54</v>
      </c>
      <c r="L49" s="29">
        <v>0</v>
      </c>
      <c r="M49" s="29">
        <f t="shared" si="4"/>
        <v>0</v>
      </c>
      <c r="N49" s="33">
        <v>0</v>
      </c>
      <c r="O49" s="42">
        <v>0</v>
      </c>
      <c r="R49" s="28"/>
      <c r="S49" s="2"/>
      <c r="T49" s="2"/>
      <c r="W49" s="16">
        <f t="shared" si="5"/>
        <v>1</v>
      </c>
      <c r="X49" s="16" t="s">
        <v>54</v>
      </c>
      <c r="Y49" s="29">
        <f>Général!K49</f>
        <v>2.7025462962962959E-2</v>
      </c>
      <c r="Z49" s="29">
        <f t="shared" si="6"/>
        <v>0</v>
      </c>
      <c r="AA49" s="30"/>
      <c r="AC49" s="16">
        <f t="shared" si="7"/>
        <v>10</v>
      </c>
      <c r="AD49" s="16" t="s">
        <v>54</v>
      </c>
      <c r="AE49" s="2">
        <f>'Etape 3'!AE49+'Etape 4'!N49</f>
        <v>0</v>
      </c>
      <c r="AH49" s="16">
        <f t="shared" si="8"/>
        <v>6</v>
      </c>
      <c r="AI49" s="16" t="s">
        <v>54</v>
      </c>
      <c r="AJ49" s="2">
        <f>'Etape 3'!AJ49+'Etape 4'!O49</f>
        <v>0</v>
      </c>
      <c r="AM49" s="28"/>
      <c r="AN49" s="3"/>
      <c r="AO49" s="30"/>
    </row>
    <row r="50" spans="3:41">
      <c r="C50" s="16" t="s">
        <v>56</v>
      </c>
      <c r="D50" s="16" t="s">
        <v>55</v>
      </c>
      <c r="E50" s="17">
        <f t="shared" si="2"/>
        <v>47</v>
      </c>
      <c r="G50" s="17"/>
      <c r="J50" s="16">
        <f t="shared" si="3"/>
        <v>1</v>
      </c>
      <c r="K50" s="16" t="s">
        <v>56</v>
      </c>
      <c r="L50" s="29">
        <v>0</v>
      </c>
      <c r="M50" s="29">
        <f t="shared" si="4"/>
        <v>0</v>
      </c>
      <c r="N50" s="33">
        <v>0</v>
      </c>
      <c r="O50" s="42">
        <v>0</v>
      </c>
      <c r="R50" s="28"/>
      <c r="W50" s="16">
        <f t="shared" si="5"/>
        <v>1</v>
      </c>
      <c r="X50" s="16" t="s">
        <v>56</v>
      </c>
      <c r="Y50" s="29">
        <f>Général!K50</f>
        <v>2.7025462962962959E-2</v>
      </c>
      <c r="Z50" s="29">
        <f t="shared" si="6"/>
        <v>0</v>
      </c>
      <c r="AA50" s="30"/>
      <c r="AC50" s="16">
        <f t="shared" si="7"/>
        <v>10</v>
      </c>
      <c r="AD50" s="16" t="s">
        <v>56</v>
      </c>
      <c r="AE50" s="2">
        <f>'Etape 3'!AE50+'Etape 4'!N50</f>
        <v>0</v>
      </c>
      <c r="AH50" s="16">
        <f t="shared" si="8"/>
        <v>6</v>
      </c>
      <c r="AI50" s="16" t="s">
        <v>56</v>
      </c>
      <c r="AJ50" s="2">
        <f>'Etape 3'!AJ50+'Etape 4'!O50</f>
        <v>0</v>
      </c>
      <c r="AM50" s="28"/>
      <c r="AN50" s="3"/>
      <c r="AO50" s="30"/>
    </row>
    <row r="51" spans="3:41">
      <c r="C51" s="16" t="s">
        <v>57</v>
      </c>
      <c r="D51" s="16" t="s">
        <v>55</v>
      </c>
      <c r="E51" s="17">
        <f t="shared" si="2"/>
        <v>48</v>
      </c>
      <c r="G51" s="17"/>
      <c r="J51" s="16">
        <f t="shared" si="3"/>
        <v>1</v>
      </c>
      <c r="K51" s="16" t="s">
        <v>57</v>
      </c>
      <c r="L51" s="29">
        <v>0</v>
      </c>
      <c r="M51" s="29">
        <f t="shared" si="4"/>
        <v>0</v>
      </c>
      <c r="N51" s="33">
        <v>0</v>
      </c>
      <c r="O51" s="42">
        <v>0</v>
      </c>
      <c r="R51" s="28"/>
      <c r="S51" s="3"/>
      <c r="T51" s="3"/>
      <c r="W51" s="16">
        <f t="shared" si="5"/>
        <v>1</v>
      </c>
      <c r="X51" s="16" t="s">
        <v>57</v>
      </c>
      <c r="Y51" s="29">
        <f>Général!K51</f>
        <v>2.7025462962962959E-2</v>
      </c>
      <c r="Z51" s="29">
        <f t="shared" si="6"/>
        <v>0</v>
      </c>
      <c r="AA51" s="30"/>
      <c r="AC51" s="16">
        <f t="shared" si="7"/>
        <v>10</v>
      </c>
      <c r="AD51" s="16" t="s">
        <v>57</v>
      </c>
      <c r="AE51" s="2">
        <f>'Etape 3'!AE51+'Etape 4'!N51</f>
        <v>0</v>
      </c>
      <c r="AH51" s="16">
        <f t="shared" si="8"/>
        <v>6</v>
      </c>
      <c r="AI51" s="16" t="s">
        <v>57</v>
      </c>
      <c r="AJ51" s="2">
        <f>'Etape 3'!AJ51+'Etape 4'!O51</f>
        <v>0</v>
      </c>
      <c r="AM51" s="28"/>
      <c r="AN51" s="3"/>
      <c r="AO51" s="30"/>
    </row>
    <row r="52" spans="3:41">
      <c r="C52" s="27" t="s">
        <v>58</v>
      </c>
      <c r="D52" s="16" t="s">
        <v>55</v>
      </c>
      <c r="E52" s="17">
        <f t="shared" si="2"/>
        <v>49</v>
      </c>
      <c r="G52" s="17"/>
      <c r="J52" s="16">
        <f t="shared" si="3"/>
        <v>1</v>
      </c>
      <c r="K52" s="16" t="s">
        <v>58</v>
      </c>
      <c r="L52" s="29">
        <v>0</v>
      </c>
      <c r="M52" s="29">
        <f t="shared" si="4"/>
        <v>0</v>
      </c>
      <c r="N52" s="33">
        <v>0</v>
      </c>
      <c r="O52" s="42">
        <v>0</v>
      </c>
      <c r="R52" s="28"/>
      <c r="S52" s="3"/>
      <c r="T52" s="3"/>
      <c r="W52" s="16">
        <f t="shared" si="5"/>
        <v>1</v>
      </c>
      <c r="X52" s="16" t="s">
        <v>58</v>
      </c>
      <c r="Y52" s="29">
        <f>Général!K52</f>
        <v>2.7037037037037037E-2</v>
      </c>
      <c r="Z52" s="29">
        <f t="shared" si="6"/>
        <v>0</v>
      </c>
      <c r="AA52" s="30"/>
      <c r="AC52" s="16">
        <f t="shared" si="7"/>
        <v>10</v>
      </c>
      <c r="AD52" s="16" t="s">
        <v>58</v>
      </c>
      <c r="AE52" s="2">
        <f>'Etape 3'!AE52+'Etape 4'!N52</f>
        <v>0</v>
      </c>
      <c r="AH52" s="16">
        <f t="shared" si="8"/>
        <v>4</v>
      </c>
      <c r="AI52" s="16" t="s">
        <v>58</v>
      </c>
      <c r="AJ52" s="2">
        <f>'Etape 3'!AJ52+'Etape 4'!O52</f>
        <v>6</v>
      </c>
      <c r="AM52" s="28"/>
      <c r="AN52" s="3"/>
      <c r="AO52" s="30"/>
    </row>
    <row r="53" spans="3:41">
      <c r="C53" s="16" t="s">
        <v>90</v>
      </c>
      <c r="D53" s="16" t="s">
        <v>55</v>
      </c>
      <c r="E53" s="17">
        <f t="shared" si="2"/>
        <v>50</v>
      </c>
      <c r="G53" s="17"/>
      <c r="J53" s="16">
        <f t="shared" si="3"/>
        <v>1</v>
      </c>
      <c r="K53" s="16" t="s">
        <v>90</v>
      </c>
      <c r="L53" s="29">
        <v>0</v>
      </c>
      <c r="M53" s="29">
        <f t="shared" si="4"/>
        <v>0</v>
      </c>
      <c r="N53" s="33">
        <v>0</v>
      </c>
      <c r="O53" s="42">
        <v>0</v>
      </c>
      <c r="R53" s="28"/>
      <c r="S53" s="3"/>
      <c r="T53" s="3"/>
      <c r="W53" s="16">
        <f>RANK(Z53,Z$4:Z$53)</f>
        <v>1</v>
      </c>
      <c r="X53" s="16" t="s">
        <v>90</v>
      </c>
      <c r="Y53" s="29">
        <f>Général!K53</f>
        <v>2.7037037037037037E-2</v>
      </c>
      <c r="Z53" s="29">
        <f t="shared" si="6"/>
        <v>0</v>
      </c>
      <c r="AA53" s="30"/>
      <c r="AC53" s="16">
        <f t="shared" si="7"/>
        <v>9</v>
      </c>
      <c r="AD53" s="16" t="s">
        <v>90</v>
      </c>
      <c r="AE53" s="2">
        <f>'Etape 3'!AE53+'Etape 4'!N53</f>
        <v>6</v>
      </c>
      <c r="AH53" s="16">
        <f t="shared" si="8"/>
        <v>6</v>
      </c>
      <c r="AI53" s="16" t="s">
        <v>90</v>
      </c>
      <c r="AJ53" s="2">
        <f>'Etape 3'!AJ53+'Etape 4'!O53</f>
        <v>0</v>
      </c>
      <c r="AM53" s="28"/>
      <c r="AN53" s="3"/>
      <c r="AO53" s="30"/>
    </row>
    <row r="54" spans="3:41">
      <c r="R54" s="28"/>
      <c r="S54" s="3"/>
      <c r="T54" s="3"/>
    </row>
    <row r="55" spans="3:41">
      <c r="R55" s="28"/>
      <c r="S55" s="3"/>
      <c r="T55" s="3"/>
    </row>
    <row r="56" spans="3:41">
      <c r="R56" s="28"/>
      <c r="S56" s="3"/>
      <c r="T56" s="3"/>
    </row>
    <row r="57" spans="3:41">
      <c r="R57" s="28"/>
      <c r="S57" s="3"/>
      <c r="T57" s="3"/>
    </row>
    <row r="58" spans="3:41">
      <c r="R58" s="28"/>
      <c r="S58" s="3"/>
      <c r="T58" s="3"/>
    </row>
    <row r="59" spans="3:41">
      <c r="R59" s="28"/>
      <c r="S59" s="3"/>
      <c r="T59" s="3"/>
    </row>
    <row r="60" spans="3:41">
      <c r="R60" s="28"/>
      <c r="S60" s="3"/>
      <c r="T60" s="3"/>
    </row>
  </sheetData>
  <sortState ref="AM4:AP15">
    <sortCondition descending="1" ref="AP1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C1:AP60"/>
  <sheetViews>
    <sheetView topLeftCell="R1" zoomScale="60" zoomScaleNormal="60" workbookViewId="0">
      <selection activeCell="P11" sqref="P11"/>
    </sheetView>
  </sheetViews>
  <sheetFormatPr baseColWidth="10" defaultRowHeight="15"/>
  <cols>
    <col min="1" max="2" width="11.42578125" style="1"/>
    <col min="3" max="3" width="26.85546875" style="1" customWidth="1"/>
    <col min="4" max="4" width="22.85546875" style="1" customWidth="1"/>
    <col min="5" max="6" width="11.42578125" style="1"/>
    <col min="7" max="7" width="15.85546875" style="1" customWidth="1"/>
    <col min="8" max="10" width="11.42578125" style="1"/>
    <col min="11" max="11" width="25" style="17" customWidth="1"/>
    <col min="12" max="15" width="15" style="1" customWidth="1"/>
    <col min="16" max="16" width="15" style="43" customWidth="1"/>
    <col min="17" max="18" width="11.42578125" style="1"/>
    <col min="19" max="19" width="26" style="1" customWidth="1"/>
    <col min="20" max="20" width="14.28515625" style="1" customWidth="1"/>
    <col min="21" max="22" width="11.42578125" style="1"/>
    <col min="23" max="23" width="11.5703125" style="1" customWidth="1"/>
    <col min="24" max="24" width="25" style="17" customWidth="1"/>
    <col min="25" max="25" width="14.28515625" style="1" customWidth="1"/>
    <col min="26" max="27" width="11.42578125" style="1"/>
    <col min="28" max="28" width="11.42578125" style="1" customWidth="1"/>
    <col min="29" max="29" width="11.42578125" style="1"/>
    <col min="30" max="30" width="25" style="17" customWidth="1"/>
    <col min="31" max="31" width="12.7109375" style="1" customWidth="1"/>
    <col min="32" max="34" width="11.42578125" style="1"/>
    <col min="35" max="35" width="25" style="17" customWidth="1"/>
    <col min="36" max="36" width="12.42578125" style="1" customWidth="1"/>
    <col min="37" max="39" width="11.42578125" style="1"/>
    <col min="40" max="40" width="25.7109375" style="1" customWidth="1"/>
    <col min="41" max="41" width="18.85546875" style="1" customWidth="1"/>
    <col min="42" max="42" width="11.42578125" style="1" customWidth="1"/>
    <col min="43" max="16384" width="11.42578125" style="1"/>
  </cols>
  <sheetData>
    <row r="1" spans="3:42">
      <c r="X1" s="17" t="s">
        <v>62</v>
      </c>
      <c r="AD1" s="17" t="s">
        <v>63</v>
      </c>
      <c r="AI1" s="17" t="s">
        <v>66</v>
      </c>
      <c r="AN1" s="1" t="s">
        <v>68</v>
      </c>
    </row>
    <row r="3" spans="3:42">
      <c r="C3" s="1" t="s">
        <v>4</v>
      </c>
      <c r="D3" s="1" t="s">
        <v>5</v>
      </c>
      <c r="E3" s="1" t="s">
        <v>88</v>
      </c>
      <c r="K3" s="17" t="s">
        <v>59</v>
      </c>
      <c r="L3" s="1" t="s">
        <v>60</v>
      </c>
      <c r="M3" s="1" t="s">
        <v>79</v>
      </c>
      <c r="N3" s="1" t="s">
        <v>65</v>
      </c>
      <c r="O3" s="1" t="s">
        <v>66</v>
      </c>
      <c r="S3" s="1" t="s">
        <v>75</v>
      </c>
      <c r="T3" s="1" t="s">
        <v>65</v>
      </c>
      <c r="X3" s="17" t="s">
        <v>61</v>
      </c>
      <c r="Y3" s="1" t="s">
        <v>60</v>
      </c>
      <c r="Z3" s="1" t="s">
        <v>79</v>
      </c>
      <c r="AD3" s="17" t="s">
        <v>64</v>
      </c>
      <c r="AE3" s="1" t="s">
        <v>65</v>
      </c>
      <c r="AI3" s="17" t="s">
        <v>67</v>
      </c>
      <c r="AJ3" s="1" t="s">
        <v>65</v>
      </c>
      <c r="AN3" s="1" t="s">
        <v>69</v>
      </c>
      <c r="AO3" s="1" t="s">
        <v>60</v>
      </c>
      <c r="AP3" s="1" t="s">
        <v>79</v>
      </c>
    </row>
    <row r="4" spans="3:42">
      <c r="C4" s="18" t="s">
        <v>6</v>
      </c>
      <c r="D4" s="4" t="s">
        <v>7</v>
      </c>
      <c r="E4" s="17">
        <v>1</v>
      </c>
      <c r="G4" s="1" t="s">
        <v>72</v>
      </c>
      <c r="J4" s="16">
        <f>RANK(M4,M$4:M$53)</f>
        <v>1</v>
      </c>
      <c r="K4" s="16" t="s">
        <v>6</v>
      </c>
      <c r="L4" s="29">
        <v>0</v>
      </c>
      <c r="M4" s="29">
        <f>SMALL(L$4:L$53,1)-L4</f>
        <v>0</v>
      </c>
      <c r="N4" s="33">
        <v>0</v>
      </c>
      <c r="O4" s="42">
        <v>0</v>
      </c>
      <c r="R4" s="16">
        <v>1</v>
      </c>
      <c r="S4" s="2"/>
      <c r="T4" s="2">
        <v>5</v>
      </c>
      <c r="W4" s="16">
        <f>RANK(Z4,Z$4:Z$53)</f>
        <v>1</v>
      </c>
      <c r="X4" s="16" t="str">
        <f>Général!J4</f>
        <v>KITTEL Marcel</v>
      </c>
      <c r="Y4" s="29">
        <f>Général!K4</f>
        <v>2.6828703703703702E-2</v>
      </c>
      <c r="Z4" s="29">
        <f>M4</f>
        <v>0</v>
      </c>
      <c r="AA4" s="30"/>
      <c r="AB4" s="3"/>
      <c r="AC4" s="16">
        <f>RANK(AE4,AE$4:AE$53)</f>
        <v>10</v>
      </c>
      <c r="AD4" s="16" t="s">
        <v>6</v>
      </c>
      <c r="AE4" s="2">
        <f>'Etape 4'!AE4+'Etape 5'!N4</f>
        <v>0</v>
      </c>
      <c r="AH4" s="16">
        <f>RANK(AJ4,AJ$4:AJ$53)</f>
        <v>6</v>
      </c>
      <c r="AI4" s="16" t="s">
        <v>6</v>
      </c>
      <c r="AJ4" s="2">
        <f>'Etape 4'!AJ4+'Etape 5'!O4</f>
        <v>0</v>
      </c>
      <c r="AM4" s="16">
        <f t="shared" ref="AM4:AM15" si="0">RANK(AP4,AP$4:AP$15)</f>
        <v>1</v>
      </c>
      <c r="AN4" s="2" t="s">
        <v>47</v>
      </c>
      <c r="AO4" s="29">
        <f>Général!K8</f>
        <v>2.6967592592592595E-2</v>
      </c>
      <c r="AP4" s="29">
        <f t="shared" ref="AP4:AP15" si="1">SMALL(AO$4:AO$15,1)-AO4</f>
        <v>0</v>
      </c>
    </row>
    <row r="5" spans="3:42">
      <c r="C5" s="18" t="s">
        <v>8</v>
      </c>
      <c r="D5" s="4" t="s">
        <v>7</v>
      </c>
      <c r="E5" s="17">
        <f t="shared" ref="E5:E53" si="2">E4+1</f>
        <v>2</v>
      </c>
      <c r="G5" s="1" t="s">
        <v>84</v>
      </c>
      <c r="J5" s="16">
        <f t="shared" ref="J5:J53" si="3">RANK(M5,M$4:M$53)</f>
        <v>1</v>
      </c>
      <c r="K5" s="16" t="s">
        <v>8</v>
      </c>
      <c r="L5" s="29">
        <v>0</v>
      </c>
      <c r="M5" s="29">
        <f t="shared" ref="M5:M53" si="4">SMALL(L$4:L$53,1)-L5</f>
        <v>0</v>
      </c>
      <c r="N5" s="33">
        <v>0</v>
      </c>
      <c r="O5" s="42">
        <v>0</v>
      </c>
      <c r="R5" s="16">
        <f>R4+1</f>
        <v>2</v>
      </c>
      <c r="S5" s="2"/>
      <c r="T5" s="2">
        <v>3</v>
      </c>
      <c r="W5" s="16">
        <f t="shared" ref="W5:W52" si="5">RANK(Z5,Z$4:Z$53)</f>
        <v>1</v>
      </c>
      <c r="X5" s="16" t="s">
        <v>8</v>
      </c>
      <c r="Y5" s="29">
        <f>Général!K5</f>
        <v>2.6875E-2</v>
      </c>
      <c r="Z5" s="29">
        <f t="shared" ref="Z5:Z53" si="6">M5</f>
        <v>0</v>
      </c>
      <c r="AA5" s="30"/>
      <c r="AC5" s="16">
        <f t="shared" ref="AC5:AC53" si="7">RANK(AE5,AE$4:AE$53)</f>
        <v>10</v>
      </c>
      <c r="AD5" s="16" t="s">
        <v>8</v>
      </c>
      <c r="AE5" s="2">
        <f>'Etape 4'!AE5+'Etape 5'!N5</f>
        <v>0</v>
      </c>
      <c r="AH5" s="16">
        <f t="shared" ref="AH5:AH53" si="8">RANK(AJ5,AJ$4:AJ$53)</f>
        <v>6</v>
      </c>
      <c r="AI5" s="16" t="s">
        <v>8</v>
      </c>
      <c r="AJ5" s="2">
        <f>'Etape 4'!AJ5+'Etape 5'!O5</f>
        <v>0</v>
      </c>
      <c r="AM5" s="16">
        <f t="shared" si="0"/>
        <v>2</v>
      </c>
      <c r="AN5" s="2" t="s">
        <v>6</v>
      </c>
      <c r="AO5" s="29">
        <f>Général!K9</f>
        <v>2.6979166666666669E-2</v>
      </c>
      <c r="AP5" s="29">
        <f t="shared" si="1"/>
        <v>-1.157407407407357E-5</v>
      </c>
    </row>
    <row r="6" spans="3:42">
      <c r="C6" s="4" t="s">
        <v>9</v>
      </c>
      <c r="D6" s="4" t="s">
        <v>7</v>
      </c>
      <c r="E6" s="17">
        <f t="shared" si="2"/>
        <v>3</v>
      </c>
      <c r="G6" s="17"/>
      <c r="J6" s="16">
        <f t="shared" si="3"/>
        <v>1</v>
      </c>
      <c r="K6" s="16" t="s">
        <v>9</v>
      </c>
      <c r="L6" s="29">
        <v>0</v>
      </c>
      <c r="M6" s="29">
        <f t="shared" si="4"/>
        <v>0</v>
      </c>
      <c r="N6" s="33">
        <v>0</v>
      </c>
      <c r="O6" s="42">
        <v>0</v>
      </c>
      <c r="R6" s="16">
        <f>R5+1</f>
        <v>3</v>
      </c>
      <c r="S6" s="2"/>
      <c r="T6" s="2">
        <v>2</v>
      </c>
      <c r="W6" s="16">
        <f t="shared" si="5"/>
        <v>1</v>
      </c>
      <c r="X6" s="16" t="s">
        <v>9</v>
      </c>
      <c r="Y6" s="29">
        <f>Général!K6</f>
        <v>2.6898148148148147E-2</v>
      </c>
      <c r="Z6" s="29">
        <f t="shared" si="6"/>
        <v>0</v>
      </c>
      <c r="AA6" s="30"/>
      <c r="AC6" s="16">
        <f t="shared" si="7"/>
        <v>4</v>
      </c>
      <c r="AD6" s="16" t="s">
        <v>9</v>
      </c>
      <c r="AE6" s="2">
        <f>'Etape 4'!AE6+'Etape 5'!N6</f>
        <v>14</v>
      </c>
      <c r="AH6" s="16">
        <f t="shared" si="8"/>
        <v>6</v>
      </c>
      <c r="AI6" s="16" t="s">
        <v>9</v>
      </c>
      <c r="AJ6" s="2">
        <f>'Etape 4'!AJ6+'Etape 5'!O6</f>
        <v>0</v>
      </c>
      <c r="AM6" s="16">
        <f t="shared" si="0"/>
        <v>2</v>
      </c>
      <c r="AN6" s="2" t="s">
        <v>8</v>
      </c>
      <c r="AO6" s="29">
        <f>Général!K10</f>
        <v>2.6979166666666669E-2</v>
      </c>
      <c r="AP6" s="29">
        <f t="shared" si="1"/>
        <v>-1.157407407407357E-5</v>
      </c>
    </row>
    <row r="7" spans="3:42">
      <c r="C7" s="4" t="s">
        <v>10</v>
      </c>
      <c r="D7" s="4" t="s">
        <v>7</v>
      </c>
      <c r="E7" s="17">
        <f t="shared" si="2"/>
        <v>4</v>
      </c>
      <c r="G7" s="17"/>
      <c r="J7" s="16">
        <f t="shared" si="3"/>
        <v>1</v>
      </c>
      <c r="K7" s="16" t="s">
        <v>10</v>
      </c>
      <c r="L7" s="29">
        <v>0</v>
      </c>
      <c r="M7" s="29">
        <f t="shared" si="4"/>
        <v>0</v>
      </c>
      <c r="N7" s="33">
        <v>0</v>
      </c>
      <c r="O7" s="42">
        <v>0</v>
      </c>
      <c r="R7" s="28"/>
      <c r="S7" s="3"/>
      <c r="T7" s="3"/>
      <c r="W7" s="16">
        <f t="shared" si="5"/>
        <v>1</v>
      </c>
      <c r="X7" s="16" t="s">
        <v>10</v>
      </c>
      <c r="Y7" s="29">
        <f>Général!K7</f>
        <v>2.6956018518518522E-2</v>
      </c>
      <c r="Z7" s="29">
        <f t="shared" si="6"/>
        <v>0</v>
      </c>
      <c r="AA7" s="30"/>
      <c r="AC7" s="16">
        <f t="shared" si="7"/>
        <v>7</v>
      </c>
      <c r="AD7" s="16" t="s">
        <v>10</v>
      </c>
      <c r="AE7" s="2">
        <f>'Etape 4'!AE7+'Etape 5'!N7</f>
        <v>8</v>
      </c>
      <c r="AH7" s="16">
        <f t="shared" si="8"/>
        <v>6</v>
      </c>
      <c r="AI7" s="16" t="s">
        <v>10</v>
      </c>
      <c r="AJ7" s="2">
        <f>'Etape 4'!AJ7+'Etape 5'!O7</f>
        <v>0</v>
      </c>
      <c r="AM7" s="16">
        <f t="shared" si="0"/>
        <v>2</v>
      </c>
      <c r="AN7" s="2" t="s">
        <v>13</v>
      </c>
      <c r="AO7" s="29">
        <f>Général!K14</f>
        <v>2.6979166666666669E-2</v>
      </c>
      <c r="AP7" s="29">
        <f t="shared" si="1"/>
        <v>-1.157407407407357E-5</v>
      </c>
    </row>
    <row r="8" spans="3:42">
      <c r="C8" s="4" t="s">
        <v>11</v>
      </c>
      <c r="D8" s="4" t="s">
        <v>7</v>
      </c>
      <c r="E8" s="17">
        <f t="shared" si="2"/>
        <v>5</v>
      </c>
      <c r="G8" s="17"/>
      <c r="J8" s="16">
        <f t="shared" si="3"/>
        <v>1</v>
      </c>
      <c r="K8" s="16" t="s">
        <v>11</v>
      </c>
      <c r="L8" s="29">
        <v>0</v>
      </c>
      <c r="M8" s="29">
        <f t="shared" si="4"/>
        <v>0</v>
      </c>
      <c r="N8" s="33">
        <v>0</v>
      </c>
      <c r="O8" s="42">
        <v>0</v>
      </c>
      <c r="S8" s="1" t="s">
        <v>76</v>
      </c>
      <c r="T8" s="1" t="s">
        <v>65</v>
      </c>
      <c r="W8" s="16">
        <f t="shared" si="5"/>
        <v>1</v>
      </c>
      <c r="X8" s="16" t="s">
        <v>11</v>
      </c>
      <c r="Y8" s="29">
        <f>Général!K8</f>
        <v>2.6967592592592595E-2</v>
      </c>
      <c r="Z8" s="29">
        <f t="shared" si="6"/>
        <v>0</v>
      </c>
      <c r="AA8" s="30"/>
      <c r="AC8" s="16">
        <f t="shared" si="7"/>
        <v>10</v>
      </c>
      <c r="AD8" s="16" t="s">
        <v>11</v>
      </c>
      <c r="AE8" s="2">
        <f>'Etape 4'!AE8+'Etape 5'!N8</f>
        <v>0</v>
      </c>
      <c r="AH8" s="16">
        <f t="shared" si="8"/>
        <v>6</v>
      </c>
      <c r="AI8" s="16" t="s">
        <v>11</v>
      </c>
      <c r="AJ8" s="2">
        <f>'Etape 4'!AJ8+'Etape 5'!O8</f>
        <v>0</v>
      </c>
      <c r="AM8" s="16">
        <f t="shared" si="0"/>
        <v>2</v>
      </c>
      <c r="AN8" s="2" t="s">
        <v>17</v>
      </c>
      <c r="AO8" s="29">
        <f>Général!K17</f>
        <v>2.6979166666666669E-2</v>
      </c>
      <c r="AP8" s="29">
        <f t="shared" si="1"/>
        <v>-1.157407407407357E-5</v>
      </c>
    </row>
    <row r="9" spans="3:42">
      <c r="C9" s="5" t="s">
        <v>12</v>
      </c>
      <c r="D9" s="5" t="s">
        <v>0</v>
      </c>
      <c r="E9" s="17">
        <f t="shared" si="2"/>
        <v>6</v>
      </c>
      <c r="G9" s="17"/>
      <c r="J9" s="16">
        <f t="shared" si="3"/>
        <v>1</v>
      </c>
      <c r="K9" s="16" t="s">
        <v>12</v>
      </c>
      <c r="L9" s="29">
        <v>0</v>
      </c>
      <c r="M9" s="29">
        <f t="shared" si="4"/>
        <v>0</v>
      </c>
      <c r="N9" s="33">
        <v>0</v>
      </c>
      <c r="O9" s="42">
        <v>0</v>
      </c>
      <c r="R9" s="16">
        <v>1</v>
      </c>
      <c r="S9" s="2"/>
      <c r="T9" s="2">
        <v>5</v>
      </c>
      <c r="W9" s="16">
        <f t="shared" si="5"/>
        <v>1</v>
      </c>
      <c r="X9" s="16" t="s">
        <v>12</v>
      </c>
      <c r="Y9" s="29">
        <f>Général!K9</f>
        <v>2.6979166666666669E-2</v>
      </c>
      <c r="Z9" s="29">
        <f t="shared" si="6"/>
        <v>0</v>
      </c>
      <c r="AA9" s="30"/>
      <c r="AC9" s="16">
        <f t="shared" si="7"/>
        <v>10</v>
      </c>
      <c r="AD9" s="16" t="s">
        <v>12</v>
      </c>
      <c r="AE9" s="2">
        <f>'Etape 4'!AE9+'Etape 5'!N9</f>
        <v>0</v>
      </c>
      <c r="AH9" s="16">
        <f t="shared" si="8"/>
        <v>6</v>
      </c>
      <c r="AI9" s="16" t="s">
        <v>12</v>
      </c>
      <c r="AJ9" s="2">
        <f>'Etape 4'!AJ9+'Etape 5'!O9</f>
        <v>0</v>
      </c>
      <c r="AM9" s="16">
        <f t="shared" si="0"/>
        <v>2</v>
      </c>
      <c r="AN9" s="2" t="s">
        <v>95</v>
      </c>
      <c r="AO9" s="29">
        <f>Général!K25</f>
        <v>2.6979166666666669E-2</v>
      </c>
      <c r="AP9" s="29">
        <f t="shared" si="1"/>
        <v>-1.157407407407357E-5</v>
      </c>
    </row>
    <row r="10" spans="3:42">
      <c r="C10" s="19" t="s">
        <v>13</v>
      </c>
      <c r="D10" s="5" t="s">
        <v>0</v>
      </c>
      <c r="E10" s="17">
        <f t="shared" si="2"/>
        <v>7</v>
      </c>
      <c r="G10" s="17"/>
      <c r="J10" s="16">
        <f t="shared" si="3"/>
        <v>1</v>
      </c>
      <c r="K10" s="16" t="s">
        <v>13</v>
      </c>
      <c r="L10" s="29">
        <v>0</v>
      </c>
      <c r="M10" s="29">
        <f t="shared" si="4"/>
        <v>0</v>
      </c>
      <c r="N10" s="33">
        <v>0</v>
      </c>
      <c r="O10" s="42">
        <v>0</v>
      </c>
      <c r="R10" s="16">
        <f>R9+1</f>
        <v>2</v>
      </c>
      <c r="S10" s="2"/>
      <c r="T10" s="2">
        <v>3</v>
      </c>
      <c r="W10" s="16">
        <f t="shared" si="5"/>
        <v>1</v>
      </c>
      <c r="X10" s="16" t="s">
        <v>13</v>
      </c>
      <c r="Y10" s="29">
        <f>Général!K10</f>
        <v>2.6979166666666669E-2</v>
      </c>
      <c r="Z10" s="29">
        <f t="shared" si="6"/>
        <v>0</v>
      </c>
      <c r="AA10" s="30"/>
      <c r="AC10" s="16">
        <f t="shared" si="7"/>
        <v>10</v>
      </c>
      <c r="AD10" s="16" t="s">
        <v>13</v>
      </c>
      <c r="AE10" s="2">
        <f>'Etape 4'!AE10+'Etape 5'!N10</f>
        <v>0</v>
      </c>
      <c r="AH10" s="16">
        <f t="shared" si="8"/>
        <v>3</v>
      </c>
      <c r="AI10" s="16" t="s">
        <v>13</v>
      </c>
      <c r="AJ10" s="2">
        <f>'Etape 4'!AJ10+'Etape 5'!O10</f>
        <v>8</v>
      </c>
      <c r="AM10" s="16">
        <f t="shared" si="0"/>
        <v>2</v>
      </c>
      <c r="AN10" s="2" t="s">
        <v>32</v>
      </c>
      <c r="AO10" s="29">
        <f>Général!K30</f>
        <v>2.6979166666666669E-2</v>
      </c>
      <c r="AP10" s="29">
        <f t="shared" si="1"/>
        <v>-1.157407407407357E-5</v>
      </c>
    </row>
    <row r="11" spans="3:42">
      <c r="C11" s="5" t="s">
        <v>14</v>
      </c>
      <c r="D11" s="5" t="s">
        <v>0</v>
      </c>
      <c r="E11" s="17">
        <f t="shared" si="2"/>
        <v>8</v>
      </c>
      <c r="G11" s="17"/>
      <c r="J11" s="16">
        <f t="shared" si="3"/>
        <v>1</v>
      </c>
      <c r="K11" s="16" t="s">
        <v>14</v>
      </c>
      <c r="L11" s="29">
        <v>0</v>
      </c>
      <c r="M11" s="29">
        <f t="shared" si="4"/>
        <v>0</v>
      </c>
      <c r="N11" s="33">
        <v>0</v>
      </c>
      <c r="O11" s="42">
        <v>0</v>
      </c>
      <c r="R11" s="16">
        <f>R10+1</f>
        <v>3</v>
      </c>
      <c r="S11" s="2"/>
      <c r="T11" s="2">
        <v>2</v>
      </c>
      <c r="W11" s="16">
        <f t="shared" si="5"/>
        <v>1</v>
      </c>
      <c r="X11" s="16" t="s">
        <v>14</v>
      </c>
      <c r="Y11" s="29">
        <f>Général!K11</f>
        <v>2.6979166666666669E-2</v>
      </c>
      <c r="Z11" s="29">
        <f t="shared" si="6"/>
        <v>0</v>
      </c>
      <c r="AA11" s="30"/>
      <c r="AC11" s="16">
        <f t="shared" si="7"/>
        <v>10</v>
      </c>
      <c r="AD11" s="16" t="s">
        <v>14</v>
      </c>
      <c r="AE11" s="2">
        <f>'Etape 4'!AE11+'Etape 5'!N11</f>
        <v>0</v>
      </c>
      <c r="AH11" s="16">
        <f t="shared" si="8"/>
        <v>6</v>
      </c>
      <c r="AI11" s="16" t="s">
        <v>14</v>
      </c>
      <c r="AJ11" s="2">
        <f>'Etape 4'!AJ11+'Etape 5'!O11</f>
        <v>0</v>
      </c>
      <c r="AM11" s="16">
        <f t="shared" si="0"/>
        <v>2</v>
      </c>
      <c r="AN11" s="2" t="s">
        <v>36</v>
      </c>
      <c r="AO11" s="29">
        <f>Général!K33</f>
        <v>2.6979166666666669E-2</v>
      </c>
      <c r="AP11" s="29">
        <f t="shared" si="1"/>
        <v>-1.157407407407357E-5</v>
      </c>
    </row>
    <row r="12" spans="3:42">
      <c r="C12" s="5" t="s">
        <v>15</v>
      </c>
      <c r="D12" s="5" t="s">
        <v>0</v>
      </c>
      <c r="E12" s="17">
        <f t="shared" si="2"/>
        <v>9</v>
      </c>
      <c r="G12" s="17"/>
      <c r="J12" s="16">
        <f t="shared" si="3"/>
        <v>1</v>
      </c>
      <c r="K12" s="16" t="s">
        <v>15</v>
      </c>
      <c r="L12" s="29">
        <v>0</v>
      </c>
      <c r="M12" s="29">
        <f t="shared" si="4"/>
        <v>0</v>
      </c>
      <c r="N12" s="33">
        <v>0</v>
      </c>
      <c r="O12" s="42">
        <v>0</v>
      </c>
      <c r="W12" s="16">
        <f t="shared" si="5"/>
        <v>1</v>
      </c>
      <c r="X12" s="16" t="s">
        <v>15</v>
      </c>
      <c r="Y12" s="29">
        <f>Général!K12</f>
        <v>2.6979166666666669E-2</v>
      </c>
      <c r="Z12" s="29">
        <f t="shared" si="6"/>
        <v>0</v>
      </c>
      <c r="AA12" s="30"/>
      <c r="AC12" s="16">
        <f t="shared" si="7"/>
        <v>3</v>
      </c>
      <c r="AD12" s="16" t="s">
        <v>15</v>
      </c>
      <c r="AE12" s="2">
        <f>'Etape 4'!AE12+'Etape 5'!N12</f>
        <v>16</v>
      </c>
      <c r="AH12" s="16">
        <f t="shared" si="8"/>
        <v>6</v>
      </c>
      <c r="AI12" s="16" t="s">
        <v>15</v>
      </c>
      <c r="AJ12" s="2">
        <f>'Etape 4'!AJ12+'Etape 5'!O12</f>
        <v>0</v>
      </c>
      <c r="AM12" s="16">
        <f t="shared" si="0"/>
        <v>2</v>
      </c>
      <c r="AN12" s="2" t="s">
        <v>46</v>
      </c>
      <c r="AO12" s="29">
        <f>Général!K41</f>
        <v>2.6979166666666669E-2</v>
      </c>
      <c r="AP12" s="29">
        <f t="shared" si="1"/>
        <v>-1.157407407407357E-5</v>
      </c>
    </row>
    <row r="13" spans="3:42">
      <c r="C13" s="5" t="s">
        <v>16</v>
      </c>
      <c r="D13" s="5" t="s">
        <v>0</v>
      </c>
      <c r="E13" s="17">
        <f t="shared" si="2"/>
        <v>10</v>
      </c>
      <c r="G13" s="17"/>
      <c r="J13" s="16">
        <f t="shared" si="3"/>
        <v>1</v>
      </c>
      <c r="K13" s="16" t="s">
        <v>16</v>
      </c>
      <c r="L13" s="29">
        <v>0</v>
      </c>
      <c r="M13" s="29">
        <f t="shared" si="4"/>
        <v>0</v>
      </c>
      <c r="N13" s="33">
        <v>0</v>
      </c>
      <c r="O13" s="42">
        <v>0</v>
      </c>
      <c r="W13" s="16">
        <f t="shared" si="5"/>
        <v>1</v>
      </c>
      <c r="X13" s="16" t="s">
        <v>16</v>
      </c>
      <c r="Y13" s="29">
        <f>Général!K13</f>
        <v>2.6979166666666669E-2</v>
      </c>
      <c r="Z13" s="29">
        <f t="shared" si="6"/>
        <v>0</v>
      </c>
      <c r="AA13" s="30"/>
      <c r="AC13" s="16">
        <f t="shared" si="7"/>
        <v>10</v>
      </c>
      <c r="AD13" s="16" t="s">
        <v>16</v>
      </c>
      <c r="AE13" s="2">
        <f>'Etape 4'!AE13+'Etape 5'!N13</f>
        <v>0</v>
      </c>
      <c r="AH13" s="16">
        <f t="shared" si="8"/>
        <v>6</v>
      </c>
      <c r="AI13" s="16" t="s">
        <v>16</v>
      </c>
      <c r="AJ13" s="2">
        <f>'Etape 4'!AJ13+'Etape 5'!O13</f>
        <v>0</v>
      </c>
      <c r="AM13" s="16">
        <f t="shared" si="0"/>
        <v>2</v>
      </c>
      <c r="AN13" s="2" t="s">
        <v>58</v>
      </c>
      <c r="AO13" s="29">
        <f>Général!K46</f>
        <v>2.6979166666666669E-2</v>
      </c>
      <c r="AP13" s="29">
        <f t="shared" si="1"/>
        <v>-1.157407407407357E-5</v>
      </c>
    </row>
    <row r="14" spans="3:42">
      <c r="C14" s="20" t="s">
        <v>17</v>
      </c>
      <c r="D14" s="6" t="s">
        <v>18</v>
      </c>
      <c r="E14" s="17">
        <f t="shared" si="2"/>
        <v>11</v>
      </c>
      <c r="G14" s="17"/>
      <c r="J14" s="16">
        <f t="shared" si="3"/>
        <v>1</v>
      </c>
      <c r="K14" s="16" t="s">
        <v>17</v>
      </c>
      <c r="L14" s="29">
        <v>0</v>
      </c>
      <c r="M14" s="29">
        <f t="shared" si="4"/>
        <v>0</v>
      </c>
      <c r="N14" s="33">
        <v>0</v>
      </c>
      <c r="O14" s="42">
        <v>0</v>
      </c>
      <c r="S14" s="1" t="s">
        <v>74</v>
      </c>
      <c r="T14" s="1" t="s">
        <v>65</v>
      </c>
      <c r="W14" s="16">
        <f t="shared" si="5"/>
        <v>1</v>
      </c>
      <c r="X14" s="16" t="s">
        <v>17</v>
      </c>
      <c r="Y14" s="29">
        <f>Général!K14</f>
        <v>2.6979166666666669E-2</v>
      </c>
      <c r="Z14" s="29">
        <f t="shared" si="6"/>
        <v>0</v>
      </c>
      <c r="AA14" s="30"/>
      <c r="AC14" s="16">
        <f t="shared" si="7"/>
        <v>10</v>
      </c>
      <c r="AD14" s="16" t="s">
        <v>17</v>
      </c>
      <c r="AE14" s="2">
        <f>'Etape 4'!AE14+'Etape 5'!N14</f>
        <v>0</v>
      </c>
      <c r="AH14" s="16">
        <f t="shared" si="8"/>
        <v>1</v>
      </c>
      <c r="AI14" s="16" t="s">
        <v>17</v>
      </c>
      <c r="AJ14" s="2">
        <f>'Etape 4'!AJ14+'Etape 5'!O14</f>
        <v>16</v>
      </c>
      <c r="AM14" s="16">
        <f t="shared" si="0"/>
        <v>2</v>
      </c>
      <c r="AN14" s="2" t="s">
        <v>96</v>
      </c>
      <c r="AO14" s="29">
        <f>Général!K38</f>
        <v>2.6979166666666669E-2</v>
      </c>
      <c r="AP14" s="29">
        <f t="shared" si="1"/>
        <v>-1.157407407407357E-5</v>
      </c>
    </row>
    <row r="15" spans="3:42">
      <c r="C15" s="6" t="s">
        <v>19</v>
      </c>
      <c r="D15" s="6" t="s">
        <v>18</v>
      </c>
      <c r="E15" s="17">
        <f t="shared" si="2"/>
        <v>12</v>
      </c>
      <c r="G15" s="17"/>
      <c r="J15" s="16">
        <f t="shared" si="3"/>
        <v>1</v>
      </c>
      <c r="K15" s="16" t="s">
        <v>19</v>
      </c>
      <c r="L15" s="29">
        <v>0</v>
      </c>
      <c r="M15" s="29">
        <f t="shared" si="4"/>
        <v>0</v>
      </c>
      <c r="N15" s="33">
        <v>0</v>
      </c>
      <c r="O15" s="42">
        <v>0</v>
      </c>
      <c r="R15" s="16">
        <v>1</v>
      </c>
      <c r="S15" s="2"/>
      <c r="T15" s="2">
        <v>16</v>
      </c>
      <c r="W15" s="16">
        <f t="shared" si="5"/>
        <v>1</v>
      </c>
      <c r="X15" s="16" t="s">
        <v>19</v>
      </c>
      <c r="Y15" s="29">
        <f>Général!K15</f>
        <v>2.6979166666666669E-2</v>
      </c>
      <c r="Z15" s="29">
        <f t="shared" si="6"/>
        <v>0</v>
      </c>
      <c r="AA15" s="30"/>
      <c r="AC15" s="16">
        <f t="shared" si="7"/>
        <v>10</v>
      </c>
      <c r="AD15" s="16" t="s">
        <v>19</v>
      </c>
      <c r="AE15" s="2">
        <f>'Etape 4'!AE15+'Etape 5'!N15</f>
        <v>0</v>
      </c>
      <c r="AH15" s="16">
        <f t="shared" si="8"/>
        <v>6</v>
      </c>
      <c r="AI15" s="16" t="s">
        <v>19</v>
      </c>
      <c r="AJ15" s="2">
        <f>'Etape 4'!AJ15+'Etape 5'!O15</f>
        <v>0</v>
      </c>
      <c r="AM15" s="16">
        <f t="shared" si="0"/>
        <v>12</v>
      </c>
      <c r="AN15" s="2" t="s">
        <v>71</v>
      </c>
      <c r="AO15" s="29">
        <f>Général!K51</f>
        <v>2.7025462962962959E-2</v>
      </c>
      <c r="AP15" s="29">
        <f t="shared" si="1"/>
        <v>-5.7870370370364382E-5</v>
      </c>
    </row>
    <row r="16" spans="3:42">
      <c r="C16" s="6" t="s">
        <v>20</v>
      </c>
      <c r="D16" s="6" t="s">
        <v>18</v>
      </c>
      <c r="E16" s="17">
        <f t="shared" si="2"/>
        <v>13</v>
      </c>
      <c r="G16" s="17"/>
      <c r="J16" s="16">
        <f t="shared" si="3"/>
        <v>1</v>
      </c>
      <c r="K16" s="16" t="s">
        <v>20</v>
      </c>
      <c r="L16" s="29">
        <v>0</v>
      </c>
      <c r="M16" s="29">
        <f t="shared" si="4"/>
        <v>0</v>
      </c>
      <c r="N16" s="33">
        <v>0</v>
      </c>
      <c r="O16" s="42">
        <v>0</v>
      </c>
      <c r="R16" s="16">
        <f>R15+1</f>
        <v>2</v>
      </c>
      <c r="S16" s="2"/>
      <c r="T16" s="2">
        <v>12</v>
      </c>
      <c r="W16" s="16">
        <f t="shared" si="5"/>
        <v>1</v>
      </c>
      <c r="X16" s="16" t="s">
        <v>20</v>
      </c>
      <c r="Y16" s="29">
        <f>Général!K16</f>
        <v>2.6979166666666669E-2</v>
      </c>
      <c r="Z16" s="29">
        <f t="shared" si="6"/>
        <v>0</v>
      </c>
      <c r="AA16" s="30"/>
      <c r="AC16" s="16">
        <f t="shared" si="7"/>
        <v>10</v>
      </c>
      <c r="AD16" s="16" t="s">
        <v>20</v>
      </c>
      <c r="AE16" s="2">
        <f>'Etape 4'!AE16+'Etape 5'!N16</f>
        <v>0</v>
      </c>
      <c r="AH16" s="16">
        <f t="shared" si="8"/>
        <v>6</v>
      </c>
      <c r="AI16" s="16" t="s">
        <v>20</v>
      </c>
      <c r="AJ16" s="2">
        <f>'Etape 4'!AJ16+'Etape 5'!O16</f>
        <v>0</v>
      </c>
      <c r="AM16" s="28"/>
      <c r="AN16" s="3"/>
      <c r="AO16" s="30"/>
    </row>
    <row r="17" spans="3:41">
      <c r="C17" s="6" t="s">
        <v>21</v>
      </c>
      <c r="D17" s="6" t="s">
        <v>18</v>
      </c>
      <c r="E17" s="17">
        <f t="shared" si="2"/>
        <v>14</v>
      </c>
      <c r="G17" s="17"/>
      <c r="J17" s="16">
        <f t="shared" si="3"/>
        <v>1</v>
      </c>
      <c r="K17" s="16" t="s">
        <v>21</v>
      </c>
      <c r="L17" s="29">
        <v>0</v>
      </c>
      <c r="M17" s="29">
        <f t="shared" si="4"/>
        <v>0</v>
      </c>
      <c r="N17" s="33">
        <v>0</v>
      </c>
      <c r="O17" s="42">
        <v>0</v>
      </c>
      <c r="R17" s="16">
        <f>R16+1</f>
        <v>3</v>
      </c>
      <c r="S17" s="2"/>
      <c r="T17" s="2">
        <v>8</v>
      </c>
      <c r="W17" s="16">
        <f t="shared" si="5"/>
        <v>1</v>
      </c>
      <c r="X17" s="16" t="s">
        <v>21</v>
      </c>
      <c r="Y17" s="29">
        <f>Général!K17</f>
        <v>2.6979166666666669E-2</v>
      </c>
      <c r="Z17" s="29">
        <f t="shared" si="6"/>
        <v>0</v>
      </c>
      <c r="AA17" s="30"/>
      <c r="AC17" s="16">
        <f t="shared" si="7"/>
        <v>10</v>
      </c>
      <c r="AD17" s="16" t="s">
        <v>21</v>
      </c>
      <c r="AE17" s="2">
        <f>'Etape 4'!AE17+'Etape 5'!N17</f>
        <v>0</v>
      </c>
      <c r="AH17" s="16">
        <f t="shared" si="8"/>
        <v>6</v>
      </c>
      <c r="AI17" s="16" t="s">
        <v>21</v>
      </c>
      <c r="AJ17" s="2">
        <f>'Etape 4'!AJ17+'Etape 5'!O17</f>
        <v>0</v>
      </c>
      <c r="AM17" s="28"/>
      <c r="AN17" s="3"/>
      <c r="AO17" s="30"/>
    </row>
    <row r="18" spans="3:41">
      <c r="C18" s="6" t="s">
        <v>22</v>
      </c>
      <c r="D18" s="6" t="s">
        <v>18</v>
      </c>
      <c r="E18" s="17">
        <f t="shared" si="2"/>
        <v>15</v>
      </c>
      <c r="G18" s="17"/>
      <c r="J18" s="16">
        <f t="shared" si="3"/>
        <v>1</v>
      </c>
      <c r="K18" s="16" t="s">
        <v>22</v>
      </c>
      <c r="L18" s="29">
        <v>0</v>
      </c>
      <c r="M18" s="29">
        <f t="shared" si="4"/>
        <v>0</v>
      </c>
      <c r="N18" s="33">
        <v>0</v>
      </c>
      <c r="O18" s="42">
        <v>0</v>
      </c>
      <c r="R18" s="16">
        <f>R17+1</f>
        <v>4</v>
      </c>
      <c r="S18" s="2"/>
      <c r="T18" s="2">
        <v>6</v>
      </c>
      <c r="W18" s="16">
        <f t="shared" si="5"/>
        <v>1</v>
      </c>
      <c r="X18" s="16" t="s">
        <v>22</v>
      </c>
      <c r="Y18" s="29">
        <f>Général!K18</f>
        <v>2.6979166666666669E-2</v>
      </c>
      <c r="Z18" s="29">
        <f t="shared" si="6"/>
        <v>0</v>
      </c>
      <c r="AA18" s="30"/>
      <c r="AC18" s="16">
        <f t="shared" si="7"/>
        <v>8</v>
      </c>
      <c r="AD18" s="16" t="s">
        <v>22</v>
      </c>
      <c r="AE18" s="2">
        <f>'Etape 4'!AE18+'Etape 5'!N18</f>
        <v>7</v>
      </c>
      <c r="AH18" s="16">
        <f t="shared" si="8"/>
        <v>6</v>
      </c>
      <c r="AI18" s="16" t="s">
        <v>22</v>
      </c>
      <c r="AJ18" s="2">
        <f>'Etape 4'!AJ18+'Etape 5'!O18</f>
        <v>0</v>
      </c>
      <c r="AM18" s="28"/>
      <c r="AN18" s="3"/>
      <c r="AO18" s="30"/>
    </row>
    <row r="19" spans="3:41">
      <c r="C19" s="7" t="s">
        <v>23</v>
      </c>
      <c r="D19" s="7" t="s">
        <v>1</v>
      </c>
      <c r="E19" s="17">
        <f t="shared" si="2"/>
        <v>16</v>
      </c>
      <c r="G19" s="17"/>
      <c r="J19" s="16">
        <f t="shared" si="3"/>
        <v>1</v>
      </c>
      <c r="K19" s="16" t="s">
        <v>23</v>
      </c>
      <c r="L19" s="29">
        <v>0</v>
      </c>
      <c r="M19" s="29">
        <f t="shared" si="4"/>
        <v>0</v>
      </c>
      <c r="N19" s="33">
        <v>0</v>
      </c>
      <c r="O19" s="42">
        <v>0</v>
      </c>
      <c r="R19" s="16">
        <f>R18+1</f>
        <v>5</v>
      </c>
      <c r="S19" s="2"/>
      <c r="T19" s="2">
        <v>4</v>
      </c>
      <c r="W19" s="16">
        <f t="shared" si="5"/>
        <v>1</v>
      </c>
      <c r="X19" s="16" t="s">
        <v>23</v>
      </c>
      <c r="Y19" s="29">
        <f>Général!K19</f>
        <v>2.6979166666666669E-2</v>
      </c>
      <c r="Z19" s="29">
        <f t="shared" si="6"/>
        <v>0</v>
      </c>
      <c r="AA19" s="30"/>
      <c r="AC19" s="16">
        <f t="shared" si="7"/>
        <v>10</v>
      </c>
      <c r="AD19" s="16" t="s">
        <v>23</v>
      </c>
      <c r="AE19" s="2">
        <f>'Etape 4'!AE19+'Etape 5'!N19</f>
        <v>0</v>
      </c>
      <c r="AH19" s="16">
        <f t="shared" si="8"/>
        <v>2</v>
      </c>
      <c r="AI19" s="16" t="s">
        <v>23</v>
      </c>
      <c r="AJ19" s="2">
        <f>'Etape 4'!AJ19+'Etape 5'!O19</f>
        <v>12</v>
      </c>
      <c r="AM19" s="28"/>
      <c r="AN19" s="3"/>
      <c r="AO19" s="30"/>
    </row>
    <row r="20" spans="3:41">
      <c r="C20" s="8" t="s">
        <v>24</v>
      </c>
      <c r="D20" s="7" t="s">
        <v>1</v>
      </c>
      <c r="E20" s="17">
        <f t="shared" si="2"/>
        <v>17</v>
      </c>
      <c r="G20" s="17"/>
      <c r="J20" s="16">
        <f t="shared" si="3"/>
        <v>1</v>
      </c>
      <c r="K20" s="39" t="s">
        <v>24</v>
      </c>
      <c r="L20" s="29">
        <v>0</v>
      </c>
      <c r="M20" s="29">
        <f t="shared" si="4"/>
        <v>0</v>
      </c>
      <c r="N20" s="33">
        <v>0</v>
      </c>
      <c r="O20" s="42">
        <v>0</v>
      </c>
      <c r="W20" s="16">
        <f t="shared" si="5"/>
        <v>1</v>
      </c>
      <c r="X20" s="39" t="s">
        <v>24</v>
      </c>
      <c r="Y20" s="29">
        <f>Général!K20</f>
        <v>2.6979166666666669E-2</v>
      </c>
      <c r="Z20" s="29">
        <f t="shared" si="6"/>
        <v>0</v>
      </c>
      <c r="AA20" s="30"/>
      <c r="AC20" s="16">
        <f t="shared" si="7"/>
        <v>10</v>
      </c>
      <c r="AD20" s="39" t="s">
        <v>24</v>
      </c>
      <c r="AE20" s="2">
        <f>'Etape 4'!AE20+'Etape 5'!N20</f>
        <v>0</v>
      </c>
      <c r="AH20" s="16">
        <f t="shared" si="8"/>
        <v>6</v>
      </c>
      <c r="AI20" s="39" t="s">
        <v>24</v>
      </c>
      <c r="AJ20" s="2">
        <f>'Etape 4'!AJ20+'Etape 5'!O20</f>
        <v>0</v>
      </c>
      <c r="AM20" s="28"/>
      <c r="AN20" s="3"/>
      <c r="AO20" s="30"/>
    </row>
    <row r="21" spans="3:41">
      <c r="C21" s="7" t="s">
        <v>25</v>
      </c>
      <c r="D21" s="7" t="s">
        <v>1</v>
      </c>
      <c r="E21" s="17">
        <f t="shared" si="2"/>
        <v>18</v>
      </c>
      <c r="G21" s="17"/>
      <c r="J21" s="16">
        <f t="shared" si="3"/>
        <v>1</v>
      </c>
      <c r="K21" s="16" t="s">
        <v>25</v>
      </c>
      <c r="L21" s="29">
        <v>0</v>
      </c>
      <c r="M21" s="29">
        <f t="shared" si="4"/>
        <v>0</v>
      </c>
      <c r="N21" s="33">
        <v>0</v>
      </c>
      <c r="O21" s="42">
        <v>0</v>
      </c>
      <c r="S21" s="1" t="s">
        <v>85</v>
      </c>
      <c r="T21" s="1" t="s">
        <v>65</v>
      </c>
      <c r="W21" s="16">
        <f t="shared" si="5"/>
        <v>1</v>
      </c>
      <c r="X21" s="16" t="s">
        <v>25</v>
      </c>
      <c r="Y21" s="29">
        <f>Général!K21</f>
        <v>2.6979166666666669E-2</v>
      </c>
      <c r="Z21" s="29">
        <f t="shared" si="6"/>
        <v>0</v>
      </c>
      <c r="AA21" s="30"/>
      <c r="AC21" s="16">
        <f t="shared" si="7"/>
        <v>10</v>
      </c>
      <c r="AD21" s="16" t="s">
        <v>25</v>
      </c>
      <c r="AE21" s="2">
        <f>'Etape 4'!AE21+'Etape 5'!N21</f>
        <v>0</v>
      </c>
      <c r="AH21" s="16">
        <f t="shared" si="8"/>
        <v>6</v>
      </c>
      <c r="AI21" s="16" t="s">
        <v>25</v>
      </c>
      <c r="AJ21" s="2">
        <f>'Etape 4'!AJ21+'Etape 5'!O21</f>
        <v>0</v>
      </c>
      <c r="AM21" s="28"/>
      <c r="AN21" s="3"/>
      <c r="AO21" s="30"/>
    </row>
    <row r="22" spans="3:41">
      <c r="C22" s="8" t="s">
        <v>26</v>
      </c>
      <c r="D22" s="7" t="s">
        <v>1</v>
      </c>
      <c r="E22" s="17">
        <f t="shared" si="2"/>
        <v>19</v>
      </c>
      <c r="G22" s="17"/>
      <c r="J22" s="16">
        <f t="shared" si="3"/>
        <v>1</v>
      </c>
      <c r="K22" s="39" t="s">
        <v>26</v>
      </c>
      <c r="L22" s="29">
        <v>0</v>
      </c>
      <c r="M22" s="29">
        <f t="shared" si="4"/>
        <v>0</v>
      </c>
      <c r="N22" s="33">
        <v>0</v>
      </c>
      <c r="O22" s="42">
        <v>0</v>
      </c>
      <c r="R22" s="16">
        <v>1</v>
      </c>
      <c r="S22" s="2"/>
      <c r="T22" s="2">
        <v>16</v>
      </c>
      <c r="W22" s="16">
        <f t="shared" si="5"/>
        <v>1</v>
      </c>
      <c r="X22" s="39" t="s">
        <v>26</v>
      </c>
      <c r="Y22" s="29">
        <f>Général!K22</f>
        <v>2.6979166666666669E-2</v>
      </c>
      <c r="Z22" s="29">
        <f t="shared" si="6"/>
        <v>0</v>
      </c>
      <c r="AA22" s="30"/>
      <c r="AC22" s="16">
        <f t="shared" si="7"/>
        <v>10</v>
      </c>
      <c r="AD22" s="39" t="s">
        <v>26</v>
      </c>
      <c r="AE22" s="2">
        <f>'Etape 4'!AE22+'Etape 5'!N22</f>
        <v>0</v>
      </c>
      <c r="AH22" s="16">
        <f t="shared" si="8"/>
        <v>6</v>
      </c>
      <c r="AI22" s="39" t="s">
        <v>26</v>
      </c>
      <c r="AJ22" s="2">
        <f>'Etape 4'!AJ22+'Etape 5'!O22</f>
        <v>0</v>
      </c>
      <c r="AM22" s="28"/>
      <c r="AN22" s="3"/>
      <c r="AO22" s="30"/>
    </row>
    <row r="23" spans="3:41">
      <c r="C23" s="21" t="s">
        <v>70</v>
      </c>
      <c r="D23" s="7" t="s">
        <v>1</v>
      </c>
      <c r="E23" s="17">
        <f t="shared" si="2"/>
        <v>20</v>
      </c>
      <c r="G23" s="17"/>
      <c r="J23" s="16">
        <f t="shared" si="3"/>
        <v>1</v>
      </c>
      <c r="K23" s="16" t="s">
        <v>70</v>
      </c>
      <c r="L23" s="29">
        <v>0</v>
      </c>
      <c r="M23" s="29">
        <f t="shared" si="4"/>
        <v>0</v>
      </c>
      <c r="N23" s="33">
        <v>0</v>
      </c>
      <c r="O23" s="42">
        <v>0</v>
      </c>
      <c r="R23" s="16">
        <f>R22+1</f>
        <v>2</v>
      </c>
      <c r="S23" s="2"/>
      <c r="T23" s="2">
        <v>12</v>
      </c>
      <c r="W23" s="16">
        <f t="shared" si="5"/>
        <v>1</v>
      </c>
      <c r="X23" s="16" t="s">
        <v>70</v>
      </c>
      <c r="Y23" s="29">
        <f>Général!K23</f>
        <v>2.6979166666666669E-2</v>
      </c>
      <c r="Z23" s="29">
        <f t="shared" si="6"/>
        <v>0</v>
      </c>
      <c r="AA23" s="30"/>
      <c r="AC23" s="16">
        <f t="shared" si="7"/>
        <v>6</v>
      </c>
      <c r="AD23" s="16" t="s">
        <v>70</v>
      </c>
      <c r="AE23" s="2">
        <f>'Etape 4'!AE23+'Etape 5'!N23</f>
        <v>9</v>
      </c>
      <c r="AH23" s="16">
        <f t="shared" si="8"/>
        <v>6</v>
      </c>
      <c r="AI23" s="16" t="s">
        <v>70</v>
      </c>
      <c r="AJ23" s="2">
        <f>'Etape 4'!AJ23+'Etape 5'!O23</f>
        <v>0</v>
      </c>
      <c r="AM23" s="28"/>
      <c r="AN23" s="3"/>
      <c r="AO23" s="30"/>
    </row>
    <row r="24" spans="3:41">
      <c r="C24" s="9" t="s">
        <v>27</v>
      </c>
      <c r="D24" s="9" t="s">
        <v>28</v>
      </c>
      <c r="E24" s="17">
        <f t="shared" si="2"/>
        <v>21</v>
      </c>
      <c r="G24" s="17"/>
      <c r="J24" s="16">
        <f t="shared" si="3"/>
        <v>1</v>
      </c>
      <c r="K24" s="40" t="s">
        <v>27</v>
      </c>
      <c r="L24" s="29">
        <v>0</v>
      </c>
      <c r="M24" s="29">
        <f t="shared" si="4"/>
        <v>0</v>
      </c>
      <c r="N24" s="33">
        <v>0</v>
      </c>
      <c r="O24" s="42">
        <v>0</v>
      </c>
      <c r="R24" s="16">
        <f>R23+1</f>
        <v>3</v>
      </c>
      <c r="S24" s="2"/>
      <c r="T24" s="2">
        <v>8</v>
      </c>
      <c r="W24" s="16">
        <f t="shared" si="5"/>
        <v>1</v>
      </c>
      <c r="X24" s="40" t="s">
        <v>27</v>
      </c>
      <c r="Y24" s="29">
        <f>Général!K24</f>
        <v>2.6979166666666669E-2</v>
      </c>
      <c r="Z24" s="29">
        <f t="shared" si="6"/>
        <v>0</v>
      </c>
      <c r="AA24" s="30"/>
      <c r="AC24" s="16">
        <f t="shared" si="7"/>
        <v>10</v>
      </c>
      <c r="AD24" s="40" t="s">
        <v>27</v>
      </c>
      <c r="AE24" s="2">
        <f>'Etape 4'!AE24+'Etape 5'!N24</f>
        <v>0</v>
      </c>
      <c r="AH24" s="16">
        <f t="shared" si="8"/>
        <v>6</v>
      </c>
      <c r="AI24" s="40" t="s">
        <v>27</v>
      </c>
      <c r="AJ24" s="2">
        <f>'Etape 4'!AJ24+'Etape 5'!O24</f>
        <v>0</v>
      </c>
      <c r="AM24" s="28"/>
      <c r="AN24" s="3"/>
      <c r="AO24" s="30"/>
    </row>
    <row r="25" spans="3:41">
      <c r="C25" s="9" t="s">
        <v>29</v>
      </c>
      <c r="D25" s="9" t="s">
        <v>28</v>
      </c>
      <c r="E25" s="17">
        <f t="shared" si="2"/>
        <v>22</v>
      </c>
      <c r="G25" s="17"/>
      <c r="J25" s="16">
        <f t="shared" si="3"/>
        <v>1</v>
      </c>
      <c r="K25" s="40" t="s">
        <v>29</v>
      </c>
      <c r="L25" s="29">
        <v>0</v>
      </c>
      <c r="M25" s="29">
        <f t="shared" si="4"/>
        <v>0</v>
      </c>
      <c r="N25" s="33">
        <v>0</v>
      </c>
      <c r="O25" s="42">
        <v>0</v>
      </c>
      <c r="R25" s="16">
        <f>R24+1</f>
        <v>4</v>
      </c>
      <c r="S25" s="2"/>
      <c r="T25" s="2">
        <v>6</v>
      </c>
      <c r="W25" s="16">
        <f t="shared" si="5"/>
        <v>1</v>
      </c>
      <c r="X25" s="40" t="s">
        <v>29</v>
      </c>
      <c r="Y25" s="29">
        <f>Général!K25</f>
        <v>2.6979166666666669E-2</v>
      </c>
      <c r="Z25" s="29">
        <f t="shared" si="6"/>
        <v>0</v>
      </c>
      <c r="AA25" s="30"/>
      <c r="AC25" s="16">
        <f t="shared" si="7"/>
        <v>10</v>
      </c>
      <c r="AD25" s="40" t="s">
        <v>29</v>
      </c>
      <c r="AE25" s="2">
        <f>'Etape 4'!AE25+'Etape 5'!N25</f>
        <v>0</v>
      </c>
      <c r="AH25" s="16">
        <f t="shared" si="8"/>
        <v>6</v>
      </c>
      <c r="AI25" s="40" t="s">
        <v>29</v>
      </c>
      <c r="AJ25" s="2">
        <f>'Etape 4'!AJ25+'Etape 5'!O25</f>
        <v>0</v>
      </c>
      <c r="AM25" s="28"/>
      <c r="AN25" s="3"/>
      <c r="AO25" s="30"/>
    </row>
    <row r="26" spans="3:41">
      <c r="C26" s="9" t="s">
        <v>30</v>
      </c>
      <c r="D26" s="9" t="s">
        <v>28</v>
      </c>
      <c r="E26" s="17">
        <f t="shared" si="2"/>
        <v>23</v>
      </c>
      <c r="G26" s="17"/>
      <c r="J26" s="16">
        <f t="shared" si="3"/>
        <v>1</v>
      </c>
      <c r="K26" s="40" t="s">
        <v>30</v>
      </c>
      <c r="L26" s="29">
        <v>0</v>
      </c>
      <c r="M26" s="29">
        <f t="shared" si="4"/>
        <v>0</v>
      </c>
      <c r="N26" s="33">
        <v>0</v>
      </c>
      <c r="O26" s="42">
        <v>0</v>
      </c>
      <c r="R26" s="16">
        <f>R25+1</f>
        <v>5</v>
      </c>
      <c r="S26" s="2"/>
      <c r="T26" s="2">
        <v>4</v>
      </c>
      <c r="W26" s="16">
        <f t="shared" si="5"/>
        <v>1</v>
      </c>
      <c r="X26" s="40" t="s">
        <v>30</v>
      </c>
      <c r="Y26" s="29">
        <f>Général!K26</f>
        <v>2.6979166666666669E-2</v>
      </c>
      <c r="Z26" s="29">
        <f t="shared" si="6"/>
        <v>0</v>
      </c>
      <c r="AA26" s="30"/>
      <c r="AC26" s="16">
        <f t="shared" si="7"/>
        <v>10</v>
      </c>
      <c r="AD26" s="40" t="s">
        <v>30</v>
      </c>
      <c r="AE26" s="2">
        <f>'Etape 4'!AE26+'Etape 5'!N26</f>
        <v>0</v>
      </c>
      <c r="AH26" s="16">
        <f t="shared" si="8"/>
        <v>6</v>
      </c>
      <c r="AI26" s="40" t="s">
        <v>30</v>
      </c>
      <c r="AJ26" s="2">
        <f>'Etape 4'!AJ26+'Etape 5'!O26</f>
        <v>0</v>
      </c>
      <c r="AM26" s="28"/>
      <c r="AN26" s="3"/>
      <c r="AO26" s="30"/>
    </row>
    <row r="27" spans="3:41">
      <c r="C27" s="9" t="s">
        <v>31</v>
      </c>
      <c r="D27" s="9" t="s">
        <v>28</v>
      </c>
      <c r="E27" s="17">
        <f t="shared" si="2"/>
        <v>24</v>
      </c>
      <c r="G27" s="17"/>
      <c r="J27" s="16">
        <f t="shared" si="3"/>
        <v>1</v>
      </c>
      <c r="K27" s="40" t="s">
        <v>31</v>
      </c>
      <c r="L27" s="29">
        <v>0</v>
      </c>
      <c r="M27" s="29">
        <f t="shared" si="4"/>
        <v>0</v>
      </c>
      <c r="N27" s="33">
        <v>0</v>
      </c>
      <c r="O27" s="42">
        <v>0</v>
      </c>
      <c r="W27" s="16">
        <f t="shared" si="5"/>
        <v>1</v>
      </c>
      <c r="X27" s="40" t="s">
        <v>31</v>
      </c>
      <c r="Y27" s="29">
        <f>Général!K27</f>
        <v>2.6979166666666669E-2</v>
      </c>
      <c r="Z27" s="29">
        <f t="shared" si="6"/>
        <v>0</v>
      </c>
      <c r="AA27" s="30"/>
      <c r="AC27" s="16">
        <f t="shared" si="7"/>
        <v>10</v>
      </c>
      <c r="AD27" s="40" t="s">
        <v>31</v>
      </c>
      <c r="AE27" s="2">
        <f>'Etape 4'!AE27+'Etape 5'!N27</f>
        <v>0</v>
      </c>
      <c r="AH27" s="16">
        <f t="shared" si="8"/>
        <v>6</v>
      </c>
      <c r="AI27" s="40" t="s">
        <v>31</v>
      </c>
      <c r="AJ27" s="2">
        <f>'Etape 4'!AJ27+'Etape 5'!O27</f>
        <v>0</v>
      </c>
      <c r="AM27" s="28"/>
      <c r="AN27" s="3"/>
      <c r="AO27" s="30"/>
    </row>
    <row r="28" spans="3:41">
      <c r="C28" s="22" t="s">
        <v>32</v>
      </c>
      <c r="D28" s="9" t="s">
        <v>28</v>
      </c>
      <c r="E28" s="17">
        <f t="shared" si="2"/>
        <v>25</v>
      </c>
      <c r="G28" s="17"/>
      <c r="J28" s="16">
        <f t="shared" si="3"/>
        <v>1</v>
      </c>
      <c r="K28" s="40" t="s">
        <v>32</v>
      </c>
      <c r="L28" s="29">
        <v>0</v>
      </c>
      <c r="M28" s="29">
        <f t="shared" si="4"/>
        <v>0</v>
      </c>
      <c r="N28" s="33">
        <v>0</v>
      </c>
      <c r="O28" s="42">
        <v>0</v>
      </c>
      <c r="W28" s="16">
        <f t="shared" si="5"/>
        <v>1</v>
      </c>
      <c r="X28" s="40" t="s">
        <v>32</v>
      </c>
      <c r="Y28" s="29">
        <f>Général!K28</f>
        <v>2.6979166666666669E-2</v>
      </c>
      <c r="Z28" s="29">
        <f t="shared" si="6"/>
        <v>0</v>
      </c>
      <c r="AA28" s="30"/>
      <c r="AC28" s="16">
        <f t="shared" si="7"/>
        <v>10</v>
      </c>
      <c r="AD28" s="40" t="s">
        <v>32</v>
      </c>
      <c r="AE28" s="2">
        <f>'Etape 4'!AE28+'Etape 5'!N28</f>
        <v>0</v>
      </c>
      <c r="AH28" s="16">
        <f t="shared" si="8"/>
        <v>6</v>
      </c>
      <c r="AI28" s="40" t="s">
        <v>32</v>
      </c>
      <c r="AJ28" s="2">
        <f>'Etape 4'!AJ28+'Etape 5'!O28</f>
        <v>0</v>
      </c>
      <c r="AM28" s="28"/>
      <c r="AN28" s="3"/>
      <c r="AO28" s="30"/>
    </row>
    <row r="29" spans="3:41">
      <c r="C29" s="10" t="s">
        <v>33</v>
      </c>
      <c r="D29" s="10" t="s">
        <v>34</v>
      </c>
      <c r="E29" s="17">
        <f t="shared" si="2"/>
        <v>26</v>
      </c>
      <c r="G29" s="17"/>
      <c r="J29" s="16">
        <f t="shared" si="3"/>
        <v>1</v>
      </c>
      <c r="K29" s="16" t="s">
        <v>33</v>
      </c>
      <c r="L29" s="29">
        <v>0</v>
      </c>
      <c r="M29" s="29">
        <f t="shared" si="4"/>
        <v>0</v>
      </c>
      <c r="N29" s="33">
        <v>0</v>
      </c>
      <c r="O29" s="42">
        <v>0</v>
      </c>
      <c r="S29" s="1" t="s">
        <v>91</v>
      </c>
      <c r="T29" s="1" t="s">
        <v>92</v>
      </c>
      <c r="W29" s="16">
        <f t="shared" si="5"/>
        <v>1</v>
      </c>
      <c r="X29" s="16" t="s">
        <v>33</v>
      </c>
      <c r="Y29" s="29">
        <f>Général!K29</f>
        <v>2.6979166666666669E-2</v>
      </c>
      <c r="Z29" s="29">
        <f t="shared" si="6"/>
        <v>0</v>
      </c>
      <c r="AA29" s="30"/>
      <c r="AC29" s="16">
        <f t="shared" si="7"/>
        <v>10</v>
      </c>
      <c r="AD29" s="16" t="s">
        <v>33</v>
      </c>
      <c r="AE29" s="2">
        <f>'Etape 4'!AE29+'Etape 5'!N29</f>
        <v>0</v>
      </c>
      <c r="AH29" s="16">
        <f t="shared" si="8"/>
        <v>6</v>
      </c>
      <c r="AI29" s="16" t="s">
        <v>33</v>
      </c>
      <c r="AJ29" s="2">
        <f>'Etape 4'!AJ29+'Etape 5'!O29</f>
        <v>0</v>
      </c>
      <c r="AM29" s="28"/>
      <c r="AN29" s="3"/>
      <c r="AO29" s="30"/>
    </row>
    <row r="30" spans="3:41">
      <c r="C30" s="10" t="s">
        <v>35</v>
      </c>
      <c r="D30" s="10" t="s">
        <v>34</v>
      </c>
      <c r="E30" s="17">
        <f t="shared" si="2"/>
        <v>27</v>
      </c>
      <c r="G30" s="17"/>
      <c r="J30" s="16">
        <f t="shared" si="3"/>
        <v>1</v>
      </c>
      <c r="K30" s="16" t="s">
        <v>35</v>
      </c>
      <c r="L30" s="29">
        <v>0</v>
      </c>
      <c r="M30" s="29">
        <f t="shared" si="4"/>
        <v>0</v>
      </c>
      <c r="N30" s="33">
        <v>0</v>
      </c>
      <c r="O30" s="42">
        <v>0</v>
      </c>
      <c r="S30" s="2"/>
      <c r="T30" s="2"/>
      <c r="W30" s="16">
        <f t="shared" si="5"/>
        <v>1</v>
      </c>
      <c r="X30" s="16" t="s">
        <v>35</v>
      </c>
      <c r="Y30" s="29">
        <f>Général!K30</f>
        <v>2.6979166666666669E-2</v>
      </c>
      <c r="Z30" s="29">
        <f t="shared" si="6"/>
        <v>0</v>
      </c>
      <c r="AA30" s="30"/>
      <c r="AC30" s="16">
        <f t="shared" si="7"/>
        <v>10</v>
      </c>
      <c r="AD30" s="16" t="s">
        <v>35</v>
      </c>
      <c r="AE30" s="2">
        <f>'Etape 4'!AE30+'Etape 5'!N30</f>
        <v>0</v>
      </c>
      <c r="AH30" s="16">
        <f t="shared" si="8"/>
        <v>6</v>
      </c>
      <c r="AI30" s="16" t="s">
        <v>35</v>
      </c>
      <c r="AJ30" s="2">
        <f>'Etape 4'!AJ30+'Etape 5'!O30</f>
        <v>0</v>
      </c>
      <c r="AM30" s="28"/>
      <c r="AN30" s="3"/>
      <c r="AO30" s="30"/>
    </row>
    <row r="31" spans="3:41">
      <c r="C31" s="23" t="s">
        <v>36</v>
      </c>
      <c r="D31" s="10" t="s">
        <v>34</v>
      </c>
      <c r="E31" s="17">
        <f t="shared" si="2"/>
        <v>28</v>
      </c>
      <c r="G31" s="17"/>
      <c r="J31" s="16">
        <f t="shared" si="3"/>
        <v>1</v>
      </c>
      <c r="K31" s="16" t="s">
        <v>36</v>
      </c>
      <c r="L31" s="29">
        <v>0</v>
      </c>
      <c r="M31" s="29">
        <f t="shared" si="4"/>
        <v>0</v>
      </c>
      <c r="N31" s="33">
        <v>0</v>
      </c>
      <c r="O31" s="42">
        <v>0</v>
      </c>
      <c r="R31" s="28"/>
      <c r="S31" s="2"/>
      <c r="T31" s="2"/>
      <c r="W31" s="16">
        <f t="shared" si="5"/>
        <v>1</v>
      </c>
      <c r="X31" s="16" t="s">
        <v>36</v>
      </c>
      <c r="Y31" s="29">
        <f>Général!K31</f>
        <v>2.6979166666666669E-2</v>
      </c>
      <c r="Z31" s="29">
        <f t="shared" si="6"/>
        <v>0</v>
      </c>
      <c r="AA31" s="30"/>
      <c r="AC31" s="16">
        <f t="shared" si="7"/>
        <v>10</v>
      </c>
      <c r="AD31" s="16" t="s">
        <v>36</v>
      </c>
      <c r="AE31" s="2">
        <f>'Etape 4'!AE31+'Etape 5'!N31</f>
        <v>0</v>
      </c>
      <c r="AH31" s="16">
        <f t="shared" si="8"/>
        <v>6</v>
      </c>
      <c r="AI31" s="16" t="s">
        <v>36</v>
      </c>
      <c r="AJ31" s="2">
        <f>'Etape 4'!AJ31+'Etape 5'!O31</f>
        <v>0</v>
      </c>
      <c r="AM31" s="28"/>
      <c r="AN31" s="3"/>
      <c r="AO31" s="30"/>
    </row>
    <row r="32" spans="3:41">
      <c r="C32" s="10" t="s">
        <v>37</v>
      </c>
      <c r="D32" s="10" t="s">
        <v>34</v>
      </c>
      <c r="E32" s="17">
        <f t="shared" si="2"/>
        <v>29</v>
      </c>
      <c r="G32" s="17"/>
      <c r="J32" s="16">
        <f t="shared" si="3"/>
        <v>1</v>
      </c>
      <c r="K32" s="16" t="s">
        <v>37</v>
      </c>
      <c r="L32" s="29">
        <v>0</v>
      </c>
      <c r="M32" s="29">
        <f t="shared" si="4"/>
        <v>0</v>
      </c>
      <c r="N32" s="33">
        <v>0</v>
      </c>
      <c r="O32" s="42">
        <v>0</v>
      </c>
      <c r="S32" s="2"/>
      <c r="T32" s="2"/>
      <c r="W32" s="16">
        <f t="shared" si="5"/>
        <v>1</v>
      </c>
      <c r="X32" s="16" t="s">
        <v>37</v>
      </c>
      <c r="Y32" s="29">
        <f>Général!K32</f>
        <v>2.6979166666666669E-2</v>
      </c>
      <c r="Z32" s="29">
        <f t="shared" si="6"/>
        <v>0</v>
      </c>
      <c r="AA32" s="30"/>
      <c r="AC32" s="16">
        <f t="shared" si="7"/>
        <v>10</v>
      </c>
      <c r="AD32" s="16" t="s">
        <v>37</v>
      </c>
      <c r="AE32" s="2">
        <f>'Etape 4'!AE32+'Etape 5'!N32</f>
        <v>0</v>
      </c>
      <c r="AH32" s="16">
        <f t="shared" si="8"/>
        <v>6</v>
      </c>
      <c r="AI32" s="16" t="s">
        <v>37</v>
      </c>
      <c r="AJ32" s="2">
        <f>'Etape 4'!AJ32+'Etape 5'!O32</f>
        <v>0</v>
      </c>
      <c r="AM32" s="28"/>
      <c r="AN32" s="3"/>
      <c r="AO32" s="30"/>
    </row>
    <row r="33" spans="3:41">
      <c r="C33" s="10" t="s">
        <v>38</v>
      </c>
      <c r="D33" s="10" t="s">
        <v>34</v>
      </c>
      <c r="E33" s="17">
        <f t="shared" si="2"/>
        <v>30</v>
      </c>
      <c r="G33" s="17"/>
      <c r="J33" s="16">
        <f t="shared" si="3"/>
        <v>1</v>
      </c>
      <c r="K33" s="16" t="s">
        <v>38</v>
      </c>
      <c r="L33" s="29">
        <v>0</v>
      </c>
      <c r="M33" s="29">
        <f t="shared" si="4"/>
        <v>0</v>
      </c>
      <c r="N33" s="33">
        <v>0</v>
      </c>
      <c r="O33" s="42">
        <v>0</v>
      </c>
      <c r="S33" s="2"/>
      <c r="T33" s="2"/>
      <c r="W33" s="16">
        <f t="shared" si="5"/>
        <v>1</v>
      </c>
      <c r="X33" s="16" t="s">
        <v>38</v>
      </c>
      <c r="Y33" s="29">
        <f>Général!K33</f>
        <v>2.6979166666666669E-2</v>
      </c>
      <c r="Z33" s="29">
        <f t="shared" si="6"/>
        <v>0</v>
      </c>
      <c r="AA33" s="30"/>
      <c r="AC33" s="16">
        <f t="shared" si="7"/>
        <v>2</v>
      </c>
      <c r="AD33" s="16" t="s">
        <v>38</v>
      </c>
      <c r="AE33" s="2">
        <f>'Etape 4'!AE33+'Etape 5'!N33</f>
        <v>20</v>
      </c>
      <c r="AH33" s="16">
        <f t="shared" si="8"/>
        <v>6</v>
      </c>
      <c r="AI33" s="16" t="s">
        <v>38</v>
      </c>
      <c r="AJ33" s="2">
        <f>'Etape 4'!AJ33+'Etape 5'!O33</f>
        <v>0</v>
      </c>
      <c r="AM33" s="28"/>
      <c r="AN33" s="3"/>
      <c r="AO33" s="30"/>
    </row>
    <row r="34" spans="3:41">
      <c r="C34" s="11" t="s">
        <v>39</v>
      </c>
      <c r="D34" s="11" t="s">
        <v>2</v>
      </c>
      <c r="E34" s="17">
        <f t="shared" si="2"/>
        <v>31</v>
      </c>
      <c r="G34" s="17"/>
      <c r="J34" s="16">
        <f t="shared" si="3"/>
        <v>1</v>
      </c>
      <c r="K34" s="39" t="s">
        <v>39</v>
      </c>
      <c r="L34" s="29">
        <v>0</v>
      </c>
      <c r="M34" s="29">
        <f t="shared" si="4"/>
        <v>0</v>
      </c>
      <c r="N34" s="33">
        <v>0</v>
      </c>
      <c r="O34" s="42">
        <v>0</v>
      </c>
      <c r="S34" s="2"/>
      <c r="T34" s="2"/>
      <c r="W34" s="16">
        <f t="shared" si="5"/>
        <v>1</v>
      </c>
      <c r="X34" s="39" t="s">
        <v>39</v>
      </c>
      <c r="Y34" s="29">
        <f>Général!K34</f>
        <v>2.6979166666666669E-2</v>
      </c>
      <c r="Z34" s="29">
        <f t="shared" si="6"/>
        <v>0</v>
      </c>
      <c r="AA34" s="30"/>
      <c r="AC34" s="16">
        <f t="shared" si="7"/>
        <v>1</v>
      </c>
      <c r="AD34" s="39" t="s">
        <v>39</v>
      </c>
      <c r="AE34" s="2">
        <f>'Etape 4'!AE34+'Etape 5'!N34</f>
        <v>21</v>
      </c>
      <c r="AH34" s="16">
        <f t="shared" si="8"/>
        <v>6</v>
      </c>
      <c r="AI34" s="39" t="s">
        <v>39</v>
      </c>
      <c r="AJ34" s="2">
        <f>'Etape 4'!AJ34+'Etape 5'!O34</f>
        <v>0</v>
      </c>
      <c r="AM34" s="28"/>
      <c r="AN34" s="3"/>
      <c r="AO34" s="30"/>
    </row>
    <row r="35" spans="3:41">
      <c r="C35" s="11" t="s">
        <v>40</v>
      </c>
      <c r="D35" s="11" t="s">
        <v>2</v>
      </c>
      <c r="E35" s="17">
        <f t="shared" si="2"/>
        <v>32</v>
      </c>
      <c r="G35" s="17"/>
      <c r="J35" s="16">
        <f t="shared" si="3"/>
        <v>1</v>
      </c>
      <c r="K35" s="39" t="s">
        <v>40</v>
      </c>
      <c r="L35" s="29">
        <v>0</v>
      </c>
      <c r="M35" s="29">
        <f t="shared" si="4"/>
        <v>0</v>
      </c>
      <c r="N35" s="33">
        <v>0</v>
      </c>
      <c r="O35" s="42">
        <v>0</v>
      </c>
      <c r="S35" s="2"/>
      <c r="T35" s="2"/>
      <c r="W35" s="16">
        <f t="shared" si="5"/>
        <v>1</v>
      </c>
      <c r="X35" s="39" t="s">
        <v>40</v>
      </c>
      <c r="Y35" s="29">
        <f>Général!K35</f>
        <v>2.6979166666666669E-2</v>
      </c>
      <c r="Z35" s="29">
        <f t="shared" si="6"/>
        <v>0</v>
      </c>
      <c r="AA35" s="30"/>
      <c r="AC35" s="16">
        <f t="shared" si="7"/>
        <v>10</v>
      </c>
      <c r="AD35" s="39" t="s">
        <v>40</v>
      </c>
      <c r="AE35" s="2">
        <f>'Etape 4'!AE35+'Etape 5'!N35</f>
        <v>0</v>
      </c>
      <c r="AH35" s="16">
        <f t="shared" si="8"/>
        <v>6</v>
      </c>
      <c r="AI35" s="39" t="s">
        <v>40</v>
      </c>
      <c r="AJ35" s="2">
        <f>'Etape 4'!AJ35+'Etape 5'!O35</f>
        <v>0</v>
      </c>
      <c r="AM35" s="28"/>
      <c r="AN35" s="3"/>
      <c r="AO35" s="30"/>
    </row>
    <row r="36" spans="3:41">
      <c r="C36" s="12" t="s">
        <v>41</v>
      </c>
      <c r="D36" s="12" t="s">
        <v>2</v>
      </c>
      <c r="E36" s="17">
        <f t="shared" si="2"/>
        <v>33</v>
      </c>
      <c r="G36" s="17"/>
      <c r="J36" s="16">
        <f t="shared" si="3"/>
        <v>1</v>
      </c>
      <c r="K36" s="16" t="s">
        <v>41</v>
      </c>
      <c r="L36" s="29">
        <v>0</v>
      </c>
      <c r="M36" s="29">
        <f t="shared" si="4"/>
        <v>0</v>
      </c>
      <c r="N36" s="33">
        <v>0</v>
      </c>
      <c r="O36" s="42">
        <v>0</v>
      </c>
      <c r="S36" s="2"/>
      <c r="T36" s="2"/>
      <c r="W36" s="16">
        <f t="shared" si="5"/>
        <v>1</v>
      </c>
      <c r="X36" s="16" t="s">
        <v>41</v>
      </c>
      <c r="Y36" s="29">
        <f>Général!K36</f>
        <v>2.6979166666666669E-2</v>
      </c>
      <c r="Z36" s="29">
        <f t="shared" si="6"/>
        <v>0</v>
      </c>
      <c r="AA36" s="30"/>
      <c r="AC36" s="16">
        <f t="shared" si="7"/>
        <v>10</v>
      </c>
      <c r="AD36" s="16" t="s">
        <v>41</v>
      </c>
      <c r="AE36" s="2">
        <f>'Etape 4'!AE36+'Etape 5'!N36</f>
        <v>0</v>
      </c>
      <c r="AH36" s="16">
        <f t="shared" si="8"/>
        <v>6</v>
      </c>
      <c r="AI36" s="16" t="s">
        <v>41</v>
      </c>
      <c r="AJ36" s="2">
        <f>'Etape 4'!AJ36+'Etape 5'!O36</f>
        <v>0</v>
      </c>
      <c r="AM36" s="28"/>
      <c r="AN36" s="3"/>
      <c r="AO36" s="30"/>
    </row>
    <row r="37" spans="3:41">
      <c r="C37" s="12" t="s">
        <v>42</v>
      </c>
      <c r="D37" s="12" t="s">
        <v>2</v>
      </c>
      <c r="E37" s="17">
        <f t="shared" si="2"/>
        <v>34</v>
      </c>
      <c r="G37" s="17"/>
      <c r="J37" s="16">
        <f t="shared" si="3"/>
        <v>1</v>
      </c>
      <c r="K37" s="16" t="s">
        <v>42</v>
      </c>
      <c r="L37" s="29">
        <v>0</v>
      </c>
      <c r="M37" s="29">
        <f t="shared" si="4"/>
        <v>0</v>
      </c>
      <c r="N37" s="33">
        <v>0</v>
      </c>
      <c r="O37" s="42">
        <v>0</v>
      </c>
      <c r="S37" s="2"/>
      <c r="T37" s="2"/>
      <c r="W37" s="16">
        <f t="shared" si="5"/>
        <v>1</v>
      </c>
      <c r="X37" s="16" t="s">
        <v>42</v>
      </c>
      <c r="Y37" s="29">
        <f>Général!K37</f>
        <v>2.6979166666666669E-2</v>
      </c>
      <c r="Z37" s="29">
        <f t="shared" si="6"/>
        <v>0</v>
      </c>
      <c r="AA37" s="30"/>
      <c r="AC37" s="16">
        <f t="shared" si="7"/>
        <v>10</v>
      </c>
      <c r="AD37" s="16" t="s">
        <v>42</v>
      </c>
      <c r="AE37" s="2">
        <f>'Etape 4'!AE37+'Etape 5'!N37</f>
        <v>0</v>
      </c>
      <c r="AH37" s="16">
        <f t="shared" si="8"/>
        <v>6</v>
      </c>
      <c r="AI37" s="16" t="s">
        <v>42</v>
      </c>
      <c r="AJ37" s="2">
        <f>'Etape 4'!AJ37+'Etape 5'!O37</f>
        <v>0</v>
      </c>
      <c r="AM37" s="28"/>
      <c r="AN37" s="3"/>
      <c r="AO37" s="30"/>
    </row>
    <row r="38" spans="3:41">
      <c r="C38" s="24" t="s">
        <v>43</v>
      </c>
      <c r="D38" s="11" t="s">
        <v>2</v>
      </c>
      <c r="E38" s="17">
        <f t="shared" si="2"/>
        <v>35</v>
      </c>
      <c r="G38" s="17"/>
      <c r="J38" s="16">
        <f t="shared" si="3"/>
        <v>1</v>
      </c>
      <c r="K38" s="39" t="s">
        <v>43</v>
      </c>
      <c r="L38" s="29">
        <v>0</v>
      </c>
      <c r="M38" s="29">
        <f t="shared" si="4"/>
        <v>0</v>
      </c>
      <c r="N38" s="33">
        <v>0</v>
      </c>
      <c r="O38" s="42">
        <v>0</v>
      </c>
      <c r="R38" s="28"/>
      <c r="S38" s="2"/>
      <c r="T38" s="2"/>
      <c r="W38" s="16">
        <f t="shared" si="5"/>
        <v>1</v>
      </c>
      <c r="X38" s="39" t="s">
        <v>43</v>
      </c>
      <c r="Y38" s="29">
        <f>Général!K38</f>
        <v>2.6979166666666669E-2</v>
      </c>
      <c r="Z38" s="29">
        <f t="shared" si="6"/>
        <v>0</v>
      </c>
      <c r="AA38" s="30"/>
      <c r="AC38" s="16">
        <f t="shared" si="7"/>
        <v>10</v>
      </c>
      <c r="AD38" s="39" t="s">
        <v>43</v>
      </c>
      <c r="AE38" s="2">
        <f>'Etape 4'!AE38+'Etape 5'!N38</f>
        <v>0</v>
      </c>
      <c r="AH38" s="16">
        <f t="shared" si="8"/>
        <v>6</v>
      </c>
      <c r="AI38" s="39" t="s">
        <v>43</v>
      </c>
      <c r="AJ38" s="2">
        <f>'Etape 4'!AJ38+'Etape 5'!O38</f>
        <v>0</v>
      </c>
      <c r="AM38" s="28"/>
      <c r="AN38" s="3"/>
      <c r="AO38" s="30"/>
    </row>
    <row r="39" spans="3:41">
      <c r="C39" s="13" t="s">
        <v>44</v>
      </c>
      <c r="D39" s="13" t="s">
        <v>3</v>
      </c>
      <c r="E39" s="17">
        <f t="shared" si="2"/>
        <v>36</v>
      </c>
      <c r="G39" s="17"/>
      <c r="J39" s="16">
        <f t="shared" si="3"/>
        <v>1</v>
      </c>
      <c r="K39" s="39" t="s">
        <v>44</v>
      </c>
      <c r="L39" s="29">
        <v>0</v>
      </c>
      <c r="M39" s="29">
        <f t="shared" si="4"/>
        <v>0</v>
      </c>
      <c r="N39" s="33">
        <v>0</v>
      </c>
      <c r="O39" s="42">
        <v>0</v>
      </c>
      <c r="R39" s="28"/>
      <c r="S39" s="2"/>
      <c r="T39" s="2"/>
      <c r="W39" s="16">
        <f t="shared" si="5"/>
        <v>1</v>
      </c>
      <c r="X39" s="39" t="s">
        <v>44</v>
      </c>
      <c r="Y39" s="29">
        <f>Général!K39</f>
        <v>2.6979166666666669E-2</v>
      </c>
      <c r="Z39" s="29">
        <f t="shared" si="6"/>
        <v>0</v>
      </c>
      <c r="AA39" s="30"/>
      <c r="AC39" s="16">
        <f t="shared" si="7"/>
        <v>10</v>
      </c>
      <c r="AD39" s="39" t="s">
        <v>44</v>
      </c>
      <c r="AE39" s="2">
        <f>'Etape 4'!AE39+'Etape 5'!N39</f>
        <v>0</v>
      </c>
      <c r="AH39" s="16">
        <f t="shared" si="8"/>
        <v>5</v>
      </c>
      <c r="AI39" s="39" t="s">
        <v>44</v>
      </c>
      <c r="AJ39" s="2">
        <f>'Etape 4'!AJ39+'Etape 5'!O39</f>
        <v>4</v>
      </c>
      <c r="AM39" s="28"/>
      <c r="AN39" s="3"/>
      <c r="AO39" s="30"/>
    </row>
    <row r="40" spans="3:41">
      <c r="C40" s="14" t="s">
        <v>45</v>
      </c>
      <c r="D40" s="14" t="s">
        <v>3</v>
      </c>
      <c r="E40" s="17">
        <f t="shared" si="2"/>
        <v>37</v>
      </c>
      <c r="G40" s="17"/>
      <c r="J40" s="16">
        <f t="shared" si="3"/>
        <v>1</v>
      </c>
      <c r="K40" s="16" t="s">
        <v>45</v>
      </c>
      <c r="L40" s="29">
        <v>0</v>
      </c>
      <c r="M40" s="29">
        <f t="shared" si="4"/>
        <v>0</v>
      </c>
      <c r="N40" s="33">
        <v>0</v>
      </c>
      <c r="O40" s="42">
        <v>0</v>
      </c>
      <c r="R40" s="28"/>
      <c r="S40" s="2"/>
      <c r="T40" s="2"/>
      <c r="W40" s="16">
        <f t="shared" si="5"/>
        <v>1</v>
      </c>
      <c r="X40" s="16" t="s">
        <v>45</v>
      </c>
      <c r="Y40" s="29">
        <f>Général!K40</f>
        <v>2.6979166666666669E-2</v>
      </c>
      <c r="Z40" s="29">
        <f t="shared" si="6"/>
        <v>0</v>
      </c>
      <c r="AA40" s="30"/>
      <c r="AC40" s="16">
        <f t="shared" si="7"/>
        <v>10</v>
      </c>
      <c r="AD40" s="16" t="s">
        <v>45</v>
      </c>
      <c r="AE40" s="2">
        <f>'Etape 4'!AE40+'Etape 5'!N40</f>
        <v>0</v>
      </c>
      <c r="AH40" s="16">
        <f t="shared" si="8"/>
        <v>6</v>
      </c>
      <c r="AI40" s="16" t="s">
        <v>45</v>
      </c>
      <c r="AJ40" s="2">
        <f>'Etape 4'!AJ40+'Etape 5'!O40</f>
        <v>0</v>
      </c>
      <c r="AM40" s="28"/>
      <c r="AN40" s="3"/>
      <c r="AO40" s="30"/>
    </row>
    <row r="41" spans="3:41">
      <c r="C41" s="25" t="s">
        <v>46</v>
      </c>
      <c r="D41" s="14" t="s">
        <v>3</v>
      </c>
      <c r="E41" s="17">
        <f t="shared" si="2"/>
        <v>38</v>
      </c>
      <c r="G41" s="17"/>
      <c r="J41" s="16">
        <f t="shared" si="3"/>
        <v>1</v>
      </c>
      <c r="K41" s="16" t="s">
        <v>46</v>
      </c>
      <c r="L41" s="29">
        <v>0</v>
      </c>
      <c r="M41" s="29">
        <f t="shared" si="4"/>
        <v>0</v>
      </c>
      <c r="N41" s="33">
        <v>0</v>
      </c>
      <c r="O41" s="42">
        <v>0</v>
      </c>
      <c r="R41" s="3"/>
      <c r="S41" s="2"/>
      <c r="T41" s="2"/>
      <c r="W41" s="16">
        <f t="shared" si="5"/>
        <v>1</v>
      </c>
      <c r="X41" s="16" t="s">
        <v>46</v>
      </c>
      <c r="Y41" s="29">
        <f>Général!K41</f>
        <v>2.6979166666666669E-2</v>
      </c>
      <c r="Z41" s="29">
        <f t="shared" si="6"/>
        <v>0</v>
      </c>
      <c r="AA41" s="30"/>
      <c r="AC41" s="16">
        <f t="shared" si="7"/>
        <v>10</v>
      </c>
      <c r="AD41" s="16" t="s">
        <v>46</v>
      </c>
      <c r="AE41" s="2">
        <f>'Etape 4'!AE41+'Etape 5'!N41</f>
        <v>0</v>
      </c>
      <c r="AH41" s="16">
        <f t="shared" si="8"/>
        <v>6</v>
      </c>
      <c r="AI41" s="16" t="s">
        <v>46</v>
      </c>
      <c r="AJ41" s="2">
        <f>'Etape 4'!AJ41+'Etape 5'!O41</f>
        <v>0</v>
      </c>
      <c r="AM41" s="28"/>
      <c r="AN41" s="3"/>
      <c r="AO41" s="30"/>
    </row>
    <row r="42" spans="3:41">
      <c r="C42" s="25" t="s">
        <v>47</v>
      </c>
      <c r="D42" s="14" t="s">
        <v>3</v>
      </c>
      <c r="E42" s="17">
        <f t="shared" si="2"/>
        <v>39</v>
      </c>
      <c r="G42" s="17"/>
      <c r="J42" s="16">
        <f t="shared" si="3"/>
        <v>1</v>
      </c>
      <c r="K42" s="16" t="s">
        <v>47</v>
      </c>
      <c r="L42" s="29">
        <v>0</v>
      </c>
      <c r="M42" s="29">
        <f t="shared" si="4"/>
        <v>0</v>
      </c>
      <c r="N42" s="33">
        <v>0</v>
      </c>
      <c r="O42" s="42">
        <v>0</v>
      </c>
      <c r="R42" s="28"/>
      <c r="S42" s="2"/>
      <c r="T42" s="2"/>
      <c r="W42" s="16">
        <f t="shared" si="5"/>
        <v>1</v>
      </c>
      <c r="X42" s="16" t="s">
        <v>47</v>
      </c>
      <c r="Y42" s="29">
        <f>Général!K42</f>
        <v>2.6979166666666669E-2</v>
      </c>
      <c r="Z42" s="29">
        <f t="shared" si="6"/>
        <v>0</v>
      </c>
      <c r="AA42" s="30"/>
      <c r="AC42" s="16">
        <f t="shared" si="7"/>
        <v>5</v>
      </c>
      <c r="AD42" s="16" t="s">
        <v>47</v>
      </c>
      <c r="AE42" s="2">
        <f>'Etape 4'!AE42+'Etape 5'!N42</f>
        <v>12</v>
      </c>
      <c r="AH42" s="16">
        <f t="shared" si="8"/>
        <v>6</v>
      </c>
      <c r="AI42" s="16" t="s">
        <v>47</v>
      </c>
      <c r="AJ42" s="2">
        <f>'Etape 4'!AJ42+'Etape 5'!O42</f>
        <v>0</v>
      </c>
      <c r="AM42" s="28"/>
      <c r="AN42" s="3"/>
      <c r="AO42" s="30"/>
    </row>
    <row r="43" spans="3:41">
      <c r="C43" s="14" t="s">
        <v>48</v>
      </c>
      <c r="D43" s="14" t="s">
        <v>3</v>
      </c>
      <c r="E43" s="17">
        <f t="shared" si="2"/>
        <v>40</v>
      </c>
      <c r="G43" s="17"/>
      <c r="J43" s="16">
        <f t="shared" si="3"/>
        <v>1</v>
      </c>
      <c r="K43" s="16" t="s">
        <v>48</v>
      </c>
      <c r="L43" s="29">
        <v>0</v>
      </c>
      <c r="M43" s="29">
        <f t="shared" si="4"/>
        <v>0</v>
      </c>
      <c r="N43" s="33">
        <v>0</v>
      </c>
      <c r="O43" s="42">
        <v>0</v>
      </c>
      <c r="R43" s="28"/>
      <c r="S43" s="2"/>
      <c r="T43" s="2"/>
      <c r="W43" s="16">
        <f t="shared" si="5"/>
        <v>1</v>
      </c>
      <c r="X43" s="16" t="s">
        <v>48</v>
      </c>
      <c r="Y43" s="29">
        <f>Général!K43</f>
        <v>2.6979166666666669E-2</v>
      </c>
      <c r="Z43" s="29">
        <f t="shared" si="6"/>
        <v>0</v>
      </c>
      <c r="AA43" s="30"/>
      <c r="AC43" s="16">
        <f t="shared" si="7"/>
        <v>10</v>
      </c>
      <c r="AD43" s="16" t="s">
        <v>48</v>
      </c>
      <c r="AE43" s="2">
        <f>'Etape 4'!AE43+'Etape 5'!N43</f>
        <v>0</v>
      </c>
      <c r="AH43" s="16">
        <f t="shared" si="8"/>
        <v>6</v>
      </c>
      <c r="AI43" s="16" t="s">
        <v>48</v>
      </c>
      <c r="AJ43" s="2">
        <f>'Etape 4'!AJ43+'Etape 5'!O43</f>
        <v>0</v>
      </c>
      <c r="AM43" s="28"/>
      <c r="AN43" s="3"/>
      <c r="AO43" s="30"/>
    </row>
    <row r="44" spans="3:41">
      <c r="C44" s="15" t="s">
        <v>49</v>
      </c>
      <c r="D44" s="15" t="s">
        <v>50</v>
      </c>
      <c r="E44" s="17">
        <f t="shared" si="2"/>
        <v>41</v>
      </c>
      <c r="G44" s="17"/>
      <c r="J44" s="16">
        <f t="shared" si="3"/>
        <v>1</v>
      </c>
      <c r="K44" s="16" t="s">
        <v>49</v>
      </c>
      <c r="L44" s="29">
        <v>0</v>
      </c>
      <c r="M44" s="29">
        <f t="shared" si="4"/>
        <v>0</v>
      </c>
      <c r="N44" s="33">
        <v>0</v>
      </c>
      <c r="O44" s="42">
        <v>0</v>
      </c>
      <c r="R44" s="28"/>
      <c r="S44" s="2"/>
      <c r="T44" s="2"/>
      <c r="W44" s="16">
        <f t="shared" si="5"/>
        <v>1</v>
      </c>
      <c r="X44" s="16" t="s">
        <v>49</v>
      </c>
      <c r="Y44" s="29">
        <f>Général!K44</f>
        <v>2.6979166666666669E-2</v>
      </c>
      <c r="Z44" s="29">
        <f t="shared" si="6"/>
        <v>0</v>
      </c>
      <c r="AA44" s="30"/>
      <c r="AC44" s="16">
        <f t="shared" si="7"/>
        <v>10</v>
      </c>
      <c r="AD44" s="16" t="s">
        <v>49</v>
      </c>
      <c r="AE44" s="2">
        <f>'Etape 4'!AE44+'Etape 5'!N44</f>
        <v>0</v>
      </c>
      <c r="AH44" s="16">
        <f t="shared" si="8"/>
        <v>6</v>
      </c>
      <c r="AI44" s="16" t="s">
        <v>49</v>
      </c>
      <c r="AJ44" s="2">
        <f>'Etape 4'!AJ44+'Etape 5'!O44</f>
        <v>0</v>
      </c>
      <c r="AM44" s="28"/>
      <c r="AN44" s="3"/>
      <c r="AO44" s="30"/>
    </row>
    <row r="45" spans="3:41">
      <c r="C45" s="15" t="s">
        <v>51</v>
      </c>
      <c r="D45" s="15" t="s">
        <v>50</v>
      </c>
      <c r="E45" s="17">
        <f t="shared" si="2"/>
        <v>42</v>
      </c>
      <c r="G45" s="17"/>
      <c r="J45" s="16">
        <f t="shared" si="3"/>
        <v>1</v>
      </c>
      <c r="K45" s="16" t="s">
        <v>51</v>
      </c>
      <c r="L45" s="29">
        <v>0</v>
      </c>
      <c r="M45" s="29">
        <f t="shared" si="4"/>
        <v>0</v>
      </c>
      <c r="N45" s="33">
        <v>0</v>
      </c>
      <c r="O45" s="42">
        <v>0</v>
      </c>
      <c r="R45" s="28"/>
      <c r="W45" s="16">
        <f t="shared" si="5"/>
        <v>1</v>
      </c>
      <c r="X45" s="16" t="s">
        <v>51</v>
      </c>
      <c r="Y45" s="29">
        <f>Général!K45</f>
        <v>2.6979166666666669E-2</v>
      </c>
      <c r="Z45" s="29">
        <f t="shared" si="6"/>
        <v>0</v>
      </c>
      <c r="AA45" s="30"/>
      <c r="AC45" s="16">
        <f t="shared" si="7"/>
        <v>10</v>
      </c>
      <c r="AD45" s="16" t="s">
        <v>51</v>
      </c>
      <c r="AE45" s="2">
        <f>'Etape 4'!AE45+'Etape 5'!N45</f>
        <v>0</v>
      </c>
      <c r="AH45" s="16">
        <f t="shared" si="8"/>
        <v>6</v>
      </c>
      <c r="AI45" s="16" t="s">
        <v>51</v>
      </c>
      <c r="AJ45" s="2">
        <f>'Etape 4'!AJ45+'Etape 5'!O45</f>
        <v>0</v>
      </c>
      <c r="AM45" s="28"/>
      <c r="AN45" s="3"/>
      <c r="AO45" s="30"/>
    </row>
    <row r="46" spans="3:41">
      <c r="C46" s="15" t="s">
        <v>52</v>
      </c>
      <c r="D46" s="15" t="s">
        <v>50</v>
      </c>
      <c r="E46" s="17">
        <f t="shared" si="2"/>
        <v>43</v>
      </c>
      <c r="G46" s="17"/>
      <c r="J46" s="16">
        <f t="shared" si="3"/>
        <v>1</v>
      </c>
      <c r="K46" s="16" t="s">
        <v>52</v>
      </c>
      <c r="L46" s="29">
        <v>0</v>
      </c>
      <c r="M46" s="29">
        <f t="shared" si="4"/>
        <v>0</v>
      </c>
      <c r="N46" s="33">
        <v>0</v>
      </c>
      <c r="O46" s="42">
        <v>0</v>
      </c>
      <c r="R46" s="28"/>
      <c r="W46" s="16">
        <f t="shared" si="5"/>
        <v>1</v>
      </c>
      <c r="X46" s="16" t="s">
        <v>52</v>
      </c>
      <c r="Y46" s="29">
        <f>Général!K46</f>
        <v>2.6979166666666669E-2</v>
      </c>
      <c r="Z46" s="29">
        <f t="shared" si="6"/>
        <v>0</v>
      </c>
      <c r="AA46" s="30"/>
      <c r="AC46" s="16">
        <f t="shared" si="7"/>
        <v>10</v>
      </c>
      <c r="AD46" s="16" t="s">
        <v>52</v>
      </c>
      <c r="AE46" s="2">
        <f>'Etape 4'!AE46+'Etape 5'!N46</f>
        <v>0</v>
      </c>
      <c r="AH46" s="16">
        <f t="shared" si="8"/>
        <v>6</v>
      </c>
      <c r="AI46" s="16" t="s">
        <v>52</v>
      </c>
      <c r="AJ46" s="2">
        <f>'Etape 4'!AJ46+'Etape 5'!O46</f>
        <v>0</v>
      </c>
      <c r="AM46" s="28"/>
      <c r="AN46" s="3"/>
      <c r="AO46" s="30"/>
    </row>
    <row r="47" spans="3:41">
      <c r="C47" s="15" t="s">
        <v>53</v>
      </c>
      <c r="D47" s="15" t="s">
        <v>50</v>
      </c>
      <c r="E47" s="17">
        <f t="shared" si="2"/>
        <v>44</v>
      </c>
      <c r="G47" s="17"/>
      <c r="J47" s="16">
        <f t="shared" si="3"/>
        <v>1</v>
      </c>
      <c r="K47" s="16" t="s">
        <v>53</v>
      </c>
      <c r="L47" s="29">
        <v>0</v>
      </c>
      <c r="M47" s="29">
        <f t="shared" si="4"/>
        <v>0</v>
      </c>
      <c r="N47" s="33">
        <v>0</v>
      </c>
      <c r="O47" s="42">
        <v>0</v>
      </c>
      <c r="R47" s="28"/>
      <c r="W47" s="16">
        <f t="shared" si="5"/>
        <v>1</v>
      </c>
      <c r="X47" s="16" t="s">
        <v>53</v>
      </c>
      <c r="Y47" s="29">
        <f>Général!K47</f>
        <v>2.6979166666666669E-2</v>
      </c>
      <c r="Z47" s="29">
        <f t="shared" si="6"/>
        <v>0</v>
      </c>
      <c r="AA47" s="30"/>
      <c r="AC47" s="16">
        <f t="shared" si="7"/>
        <v>10</v>
      </c>
      <c r="AD47" s="16" t="s">
        <v>53</v>
      </c>
      <c r="AE47" s="2">
        <f>'Etape 4'!AE47+'Etape 5'!N47</f>
        <v>0</v>
      </c>
      <c r="AH47" s="16">
        <f t="shared" si="8"/>
        <v>6</v>
      </c>
      <c r="AI47" s="16" t="s">
        <v>53</v>
      </c>
      <c r="AJ47" s="2">
        <f>'Etape 4'!AJ47+'Etape 5'!O47</f>
        <v>0</v>
      </c>
      <c r="AM47" s="28"/>
      <c r="AN47" s="3"/>
      <c r="AO47" s="30"/>
    </row>
    <row r="48" spans="3:41">
      <c r="C48" s="26" t="s">
        <v>71</v>
      </c>
      <c r="D48" s="15" t="s">
        <v>50</v>
      </c>
      <c r="E48" s="17">
        <f t="shared" si="2"/>
        <v>45</v>
      </c>
      <c r="G48" s="17"/>
      <c r="J48" s="16">
        <f t="shared" si="3"/>
        <v>1</v>
      </c>
      <c r="K48" s="16" t="s">
        <v>71</v>
      </c>
      <c r="L48" s="29">
        <v>0</v>
      </c>
      <c r="M48" s="29">
        <f t="shared" si="4"/>
        <v>0</v>
      </c>
      <c r="N48" s="33">
        <v>0</v>
      </c>
      <c r="O48" s="42">
        <v>0</v>
      </c>
      <c r="R48" s="28"/>
      <c r="W48" s="16">
        <f t="shared" si="5"/>
        <v>1</v>
      </c>
      <c r="X48" s="16" t="s">
        <v>71</v>
      </c>
      <c r="Y48" s="29">
        <f>Général!K48</f>
        <v>2.7025462962962959E-2</v>
      </c>
      <c r="Z48" s="29">
        <f t="shared" si="6"/>
        <v>0</v>
      </c>
      <c r="AA48" s="30"/>
      <c r="AC48" s="16">
        <f t="shared" si="7"/>
        <v>10</v>
      </c>
      <c r="AD48" s="16" t="s">
        <v>71</v>
      </c>
      <c r="AE48" s="2">
        <f>'Etape 4'!AE48+'Etape 5'!N48</f>
        <v>0</v>
      </c>
      <c r="AH48" s="16">
        <f t="shared" si="8"/>
        <v>6</v>
      </c>
      <c r="AI48" s="16" t="s">
        <v>71</v>
      </c>
      <c r="AJ48" s="2">
        <f>'Etape 4'!AJ48+'Etape 5'!O48</f>
        <v>0</v>
      </c>
      <c r="AM48" s="28"/>
      <c r="AN48" s="3"/>
      <c r="AO48" s="30"/>
    </row>
    <row r="49" spans="3:41">
      <c r="C49" s="16" t="s">
        <v>54</v>
      </c>
      <c r="D49" s="16" t="s">
        <v>55</v>
      </c>
      <c r="E49" s="17">
        <f t="shared" si="2"/>
        <v>46</v>
      </c>
      <c r="G49" s="17"/>
      <c r="J49" s="16">
        <f t="shared" si="3"/>
        <v>1</v>
      </c>
      <c r="K49" s="16" t="s">
        <v>54</v>
      </c>
      <c r="L49" s="29">
        <v>0</v>
      </c>
      <c r="M49" s="29">
        <f t="shared" si="4"/>
        <v>0</v>
      </c>
      <c r="N49" s="33">
        <v>0</v>
      </c>
      <c r="O49" s="42">
        <v>0</v>
      </c>
      <c r="R49" s="28"/>
      <c r="W49" s="16">
        <f t="shared" si="5"/>
        <v>1</v>
      </c>
      <c r="X49" s="16" t="s">
        <v>54</v>
      </c>
      <c r="Y49" s="29">
        <f>Général!K49</f>
        <v>2.7025462962962959E-2</v>
      </c>
      <c r="Z49" s="29">
        <f t="shared" si="6"/>
        <v>0</v>
      </c>
      <c r="AA49" s="30"/>
      <c r="AC49" s="16">
        <f t="shared" si="7"/>
        <v>10</v>
      </c>
      <c r="AD49" s="16" t="s">
        <v>54</v>
      </c>
      <c r="AE49" s="2">
        <f>'Etape 4'!AE49+'Etape 5'!N49</f>
        <v>0</v>
      </c>
      <c r="AH49" s="16">
        <f t="shared" si="8"/>
        <v>6</v>
      </c>
      <c r="AI49" s="16" t="s">
        <v>54</v>
      </c>
      <c r="AJ49" s="2">
        <f>'Etape 4'!AJ49+'Etape 5'!O49</f>
        <v>0</v>
      </c>
      <c r="AM49" s="28"/>
      <c r="AN49" s="3"/>
      <c r="AO49" s="30"/>
    </row>
    <row r="50" spans="3:41">
      <c r="C50" s="16" t="s">
        <v>56</v>
      </c>
      <c r="D50" s="16" t="s">
        <v>55</v>
      </c>
      <c r="E50" s="17">
        <f t="shared" si="2"/>
        <v>47</v>
      </c>
      <c r="G50" s="17"/>
      <c r="J50" s="16">
        <f t="shared" si="3"/>
        <v>1</v>
      </c>
      <c r="K50" s="16" t="s">
        <v>56</v>
      </c>
      <c r="L50" s="29">
        <v>0</v>
      </c>
      <c r="M50" s="29">
        <f t="shared" si="4"/>
        <v>0</v>
      </c>
      <c r="N50" s="33">
        <v>0</v>
      </c>
      <c r="O50" s="42">
        <v>0</v>
      </c>
      <c r="R50" s="28"/>
      <c r="W50" s="16">
        <f t="shared" si="5"/>
        <v>1</v>
      </c>
      <c r="X50" s="16" t="s">
        <v>56</v>
      </c>
      <c r="Y50" s="29">
        <f>Général!K50</f>
        <v>2.7025462962962959E-2</v>
      </c>
      <c r="Z50" s="29">
        <f t="shared" si="6"/>
        <v>0</v>
      </c>
      <c r="AA50" s="30"/>
      <c r="AC50" s="16">
        <f t="shared" si="7"/>
        <v>10</v>
      </c>
      <c r="AD50" s="16" t="s">
        <v>56</v>
      </c>
      <c r="AE50" s="2">
        <f>'Etape 4'!AE50+'Etape 5'!N50</f>
        <v>0</v>
      </c>
      <c r="AH50" s="16">
        <f t="shared" si="8"/>
        <v>6</v>
      </c>
      <c r="AI50" s="16" t="s">
        <v>56</v>
      </c>
      <c r="AJ50" s="2">
        <f>'Etape 4'!AJ50+'Etape 5'!O50</f>
        <v>0</v>
      </c>
      <c r="AM50" s="28"/>
      <c r="AN50" s="3"/>
      <c r="AO50" s="30"/>
    </row>
    <row r="51" spans="3:41">
      <c r="C51" s="16" t="s">
        <v>57</v>
      </c>
      <c r="D51" s="16" t="s">
        <v>55</v>
      </c>
      <c r="E51" s="17">
        <f t="shared" si="2"/>
        <v>48</v>
      </c>
      <c r="G51" s="17"/>
      <c r="J51" s="16">
        <f t="shared" si="3"/>
        <v>1</v>
      </c>
      <c r="K51" s="16" t="s">
        <v>57</v>
      </c>
      <c r="L51" s="29">
        <v>0</v>
      </c>
      <c r="M51" s="29">
        <f t="shared" si="4"/>
        <v>0</v>
      </c>
      <c r="N51" s="33">
        <v>0</v>
      </c>
      <c r="O51" s="42">
        <v>0</v>
      </c>
      <c r="R51" s="28"/>
      <c r="S51" s="3"/>
      <c r="T51" s="3"/>
      <c r="W51" s="16">
        <f t="shared" si="5"/>
        <v>1</v>
      </c>
      <c r="X51" s="16" t="s">
        <v>57</v>
      </c>
      <c r="Y51" s="29">
        <f>Général!K51</f>
        <v>2.7025462962962959E-2</v>
      </c>
      <c r="Z51" s="29">
        <f t="shared" si="6"/>
        <v>0</v>
      </c>
      <c r="AA51" s="30"/>
      <c r="AC51" s="16">
        <f t="shared" si="7"/>
        <v>10</v>
      </c>
      <c r="AD51" s="16" t="s">
        <v>57</v>
      </c>
      <c r="AE51" s="2">
        <f>'Etape 4'!AE51+'Etape 5'!N51</f>
        <v>0</v>
      </c>
      <c r="AH51" s="16">
        <f t="shared" si="8"/>
        <v>6</v>
      </c>
      <c r="AI51" s="16" t="s">
        <v>57</v>
      </c>
      <c r="AJ51" s="2">
        <f>'Etape 4'!AJ51+'Etape 5'!O51</f>
        <v>0</v>
      </c>
      <c r="AM51" s="28"/>
      <c r="AN51" s="3"/>
      <c r="AO51" s="30"/>
    </row>
    <row r="52" spans="3:41">
      <c r="C52" s="27" t="s">
        <v>58</v>
      </c>
      <c r="D52" s="16" t="s">
        <v>55</v>
      </c>
      <c r="E52" s="17">
        <f t="shared" si="2"/>
        <v>49</v>
      </c>
      <c r="G52" s="17"/>
      <c r="J52" s="16">
        <f t="shared" si="3"/>
        <v>1</v>
      </c>
      <c r="K52" s="16" t="s">
        <v>58</v>
      </c>
      <c r="L52" s="29">
        <v>0</v>
      </c>
      <c r="M52" s="29">
        <f t="shared" si="4"/>
        <v>0</v>
      </c>
      <c r="N52" s="33">
        <v>0</v>
      </c>
      <c r="O52" s="42">
        <v>0</v>
      </c>
      <c r="R52" s="28"/>
      <c r="S52" s="3"/>
      <c r="T52" s="3"/>
      <c r="W52" s="16">
        <f t="shared" si="5"/>
        <v>1</v>
      </c>
      <c r="X52" s="16" t="s">
        <v>58</v>
      </c>
      <c r="Y52" s="29">
        <f>Général!K52</f>
        <v>2.7037037037037037E-2</v>
      </c>
      <c r="Z52" s="29">
        <f t="shared" si="6"/>
        <v>0</v>
      </c>
      <c r="AA52" s="30"/>
      <c r="AC52" s="16">
        <f t="shared" si="7"/>
        <v>10</v>
      </c>
      <c r="AD52" s="16" t="s">
        <v>58</v>
      </c>
      <c r="AE52" s="2">
        <f>'Etape 4'!AE52+'Etape 5'!N52</f>
        <v>0</v>
      </c>
      <c r="AH52" s="16">
        <f t="shared" si="8"/>
        <v>4</v>
      </c>
      <c r="AI52" s="16" t="s">
        <v>58</v>
      </c>
      <c r="AJ52" s="2">
        <f>'Etape 4'!AJ52+'Etape 5'!O52</f>
        <v>6</v>
      </c>
      <c r="AM52" s="28"/>
      <c r="AN52" s="3"/>
      <c r="AO52" s="30"/>
    </row>
    <row r="53" spans="3:41">
      <c r="C53" s="16" t="s">
        <v>90</v>
      </c>
      <c r="D53" s="16" t="s">
        <v>55</v>
      </c>
      <c r="E53" s="17">
        <f t="shared" si="2"/>
        <v>50</v>
      </c>
      <c r="G53" s="17"/>
      <c r="J53" s="16">
        <f t="shared" si="3"/>
        <v>1</v>
      </c>
      <c r="K53" s="16" t="s">
        <v>90</v>
      </c>
      <c r="L53" s="29">
        <v>0</v>
      </c>
      <c r="M53" s="29">
        <f t="shared" si="4"/>
        <v>0</v>
      </c>
      <c r="N53" s="33">
        <v>0</v>
      </c>
      <c r="O53" s="42">
        <v>0</v>
      </c>
      <c r="R53" s="28"/>
      <c r="S53" s="3"/>
      <c r="T53" s="3"/>
      <c r="W53" s="16">
        <f>RANK(Z53,Z$4:Z$53)</f>
        <v>1</v>
      </c>
      <c r="X53" s="16" t="s">
        <v>90</v>
      </c>
      <c r="Y53" s="29">
        <f>Général!K53</f>
        <v>2.7037037037037037E-2</v>
      </c>
      <c r="Z53" s="29">
        <f t="shared" si="6"/>
        <v>0</v>
      </c>
      <c r="AA53" s="30"/>
      <c r="AC53" s="16">
        <f t="shared" si="7"/>
        <v>9</v>
      </c>
      <c r="AD53" s="16" t="s">
        <v>90</v>
      </c>
      <c r="AE53" s="2">
        <f>'Etape 4'!AE53+'Etape 5'!N53</f>
        <v>6</v>
      </c>
      <c r="AH53" s="16">
        <f t="shared" si="8"/>
        <v>6</v>
      </c>
      <c r="AI53" s="16" t="s">
        <v>90</v>
      </c>
      <c r="AJ53" s="2">
        <f>'Etape 4'!AJ53+'Etape 5'!O53</f>
        <v>0</v>
      </c>
      <c r="AM53" s="28"/>
      <c r="AN53" s="3"/>
      <c r="AO53" s="30"/>
    </row>
    <row r="54" spans="3:41">
      <c r="R54" s="28"/>
      <c r="S54" s="3"/>
      <c r="T54" s="3"/>
    </row>
    <row r="55" spans="3:41">
      <c r="R55" s="28"/>
      <c r="S55" s="3"/>
      <c r="T55" s="3"/>
    </row>
    <row r="56" spans="3:41">
      <c r="R56" s="28"/>
      <c r="S56" s="3"/>
      <c r="T56" s="3"/>
    </row>
    <row r="57" spans="3:41">
      <c r="R57" s="28"/>
      <c r="S57" s="3"/>
      <c r="T57" s="3"/>
    </row>
    <row r="58" spans="3:41">
      <c r="R58" s="28"/>
      <c r="S58" s="3"/>
      <c r="T58" s="3"/>
    </row>
    <row r="59" spans="3:41">
      <c r="R59" s="28"/>
      <c r="S59" s="3"/>
      <c r="T59" s="3"/>
    </row>
    <row r="60" spans="3:41">
      <c r="R60" s="28"/>
      <c r="S60" s="3"/>
      <c r="T60" s="3"/>
    </row>
  </sheetData>
  <sortState ref="AM4:AP15">
    <sortCondition descending="1" ref="AP15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C1:AP60"/>
  <sheetViews>
    <sheetView topLeftCell="R1" zoomScale="60" zoomScaleNormal="60" workbookViewId="0">
      <selection activeCell="P11" sqref="P11"/>
    </sheetView>
  </sheetViews>
  <sheetFormatPr baseColWidth="10" defaultRowHeight="15"/>
  <cols>
    <col min="1" max="2" width="11.42578125" style="1"/>
    <col min="3" max="3" width="26.85546875" style="1" customWidth="1"/>
    <col min="4" max="4" width="22.85546875" style="1" customWidth="1"/>
    <col min="5" max="6" width="11.42578125" style="1"/>
    <col min="7" max="7" width="15.85546875" style="1" customWidth="1"/>
    <col min="8" max="10" width="11.42578125" style="1"/>
    <col min="11" max="11" width="25" style="17" customWidth="1"/>
    <col min="12" max="15" width="15" style="1" customWidth="1"/>
    <col min="16" max="16" width="15" style="43" customWidth="1"/>
    <col min="17" max="18" width="11.42578125" style="1"/>
    <col min="19" max="19" width="20.7109375" style="1" customWidth="1"/>
    <col min="20" max="20" width="14.28515625" style="1" customWidth="1"/>
    <col min="21" max="22" width="11.42578125" style="1"/>
    <col min="23" max="23" width="11.5703125" style="1" customWidth="1"/>
    <col min="24" max="24" width="25" style="17" customWidth="1"/>
    <col min="25" max="25" width="14.28515625" style="1" customWidth="1"/>
    <col min="26" max="27" width="11.42578125" style="1"/>
    <col min="28" max="28" width="11.42578125" style="1" customWidth="1"/>
    <col min="29" max="29" width="11.42578125" style="1"/>
    <col min="30" max="30" width="25" style="17" customWidth="1"/>
    <col min="31" max="31" width="12.7109375" style="1" customWidth="1"/>
    <col min="32" max="34" width="11.42578125" style="1"/>
    <col min="35" max="35" width="25" style="17" customWidth="1"/>
    <col min="36" max="36" width="12.42578125" style="1" customWidth="1"/>
    <col min="37" max="39" width="11.42578125" style="1"/>
    <col min="40" max="40" width="25.7109375" style="1" customWidth="1"/>
    <col min="41" max="41" width="18.85546875" style="1" customWidth="1"/>
    <col min="42" max="42" width="11.42578125" style="1" customWidth="1"/>
    <col min="43" max="16384" width="11.42578125" style="1"/>
  </cols>
  <sheetData>
    <row r="1" spans="3:42">
      <c r="X1" s="17" t="s">
        <v>62</v>
      </c>
      <c r="AD1" s="17" t="s">
        <v>63</v>
      </c>
      <c r="AI1" s="17" t="s">
        <v>66</v>
      </c>
      <c r="AN1" s="1" t="s">
        <v>68</v>
      </c>
    </row>
    <row r="3" spans="3:42">
      <c r="C3" s="1" t="s">
        <v>4</v>
      </c>
      <c r="D3" s="1" t="s">
        <v>5</v>
      </c>
      <c r="E3" s="1" t="s">
        <v>88</v>
      </c>
      <c r="K3" s="17" t="s">
        <v>59</v>
      </c>
      <c r="L3" s="1" t="s">
        <v>60</v>
      </c>
      <c r="M3" s="1" t="s">
        <v>79</v>
      </c>
      <c r="N3" s="1" t="s">
        <v>65</v>
      </c>
      <c r="O3" s="1" t="s">
        <v>66</v>
      </c>
      <c r="S3" s="1" t="s">
        <v>74</v>
      </c>
      <c r="T3" s="1" t="s">
        <v>65</v>
      </c>
      <c r="X3" s="17" t="s">
        <v>61</v>
      </c>
      <c r="Y3" s="1" t="s">
        <v>60</v>
      </c>
      <c r="Z3" s="1" t="s">
        <v>79</v>
      </c>
      <c r="AD3" s="17" t="s">
        <v>64</v>
      </c>
      <c r="AE3" s="1" t="s">
        <v>65</v>
      </c>
      <c r="AI3" s="17" t="s">
        <v>67</v>
      </c>
      <c r="AJ3" s="1" t="s">
        <v>65</v>
      </c>
      <c r="AN3" s="1" t="s">
        <v>69</v>
      </c>
      <c r="AO3" s="1" t="s">
        <v>60</v>
      </c>
      <c r="AP3" s="1" t="s">
        <v>79</v>
      </c>
    </row>
    <row r="4" spans="3:42">
      <c r="C4" s="18" t="s">
        <v>6</v>
      </c>
      <c r="D4" s="4" t="s">
        <v>7</v>
      </c>
      <c r="E4" s="17">
        <v>1</v>
      </c>
      <c r="G4" s="1" t="s">
        <v>72</v>
      </c>
      <c r="J4" s="16">
        <f>RANK(M4,M$4:M$53)</f>
        <v>1</v>
      </c>
      <c r="K4" s="16" t="s">
        <v>6</v>
      </c>
      <c r="L4" s="29">
        <v>0</v>
      </c>
      <c r="M4" s="29">
        <f>SMALL(L$4:L$53,1)-L4</f>
        <v>0</v>
      </c>
      <c r="N4" s="33">
        <v>0</v>
      </c>
      <c r="O4" s="42">
        <v>0</v>
      </c>
      <c r="R4" s="16">
        <v>1</v>
      </c>
      <c r="S4" s="2"/>
      <c r="T4" s="2">
        <v>10</v>
      </c>
      <c r="W4" s="16">
        <f>RANK(Z4,Z$4:Z$53)</f>
        <v>1</v>
      </c>
      <c r="X4" s="16" t="str">
        <f>Général!J4</f>
        <v>KITTEL Marcel</v>
      </c>
      <c r="Y4" s="29">
        <f>Général!K4</f>
        <v>2.6828703703703702E-2</v>
      </c>
      <c r="Z4" s="29">
        <f>M4</f>
        <v>0</v>
      </c>
      <c r="AA4" s="30"/>
      <c r="AB4" s="3"/>
      <c r="AC4" s="16">
        <f>RANK(AE4,AE$4:AE$53)</f>
        <v>10</v>
      </c>
      <c r="AD4" s="16" t="s">
        <v>6</v>
      </c>
      <c r="AE4" s="2">
        <f>'Etape 5'!AE4+N4</f>
        <v>0</v>
      </c>
      <c r="AH4" s="16">
        <f>RANK(AJ4,AJ$4:AJ$53)</f>
        <v>6</v>
      </c>
      <c r="AI4" s="16" t="s">
        <v>6</v>
      </c>
      <c r="AJ4" s="2">
        <f>'Etape 5'!AJ4+'Etape 6'!O4</f>
        <v>0</v>
      </c>
      <c r="AM4" s="16">
        <f t="shared" ref="AM4:AM15" si="0">RANK(AP4,AP$4:AP$15)</f>
        <v>1</v>
      </c>
      <c r="AN4" s="2" t="s">
        <v>47</v>
      </c>
      <c r="AO4" s="29">
        <f>Général!K8</f>
        <v>2.6967592592592595E-2</v>
      </c>
      <c r="AP4" s="29">
        <f t="shared" ref="AP4:AP15" si="1">SMALL(AO$4:AO$15,1)-AO4</f>
        <v>0</v>
      </c>
    </row>
    <row r="5" spans="3:42">
      <c r="C5" s="18" t="s">
        <v>8</v>
      </c>
      <c r="D5" s="4" t="s">
        <v>7</v>
      </c>
      <c r="E5" s="17">
        <f t="shared" ref="E5:E53" si="2">E4+1</f>
        <v>2</v>
      </c>
      <c r="G5" s="1" t="s">
        <v>86</v>
      </c>
      <c r="J5" s="16">
        <f t="shared" ref="J5:J53" si="3">RANK(M5,M$4:M$53)</f>
        <v>1</v>
      </c>
      <c r="K5" s="16" t="s">
        <v>8</v>
      </c>
      <c r="L5" s="29">
        <v>0</v>
      </c>
      <c r="M5" s="29">
        <f t="shared" ref="M5:M53" si="4">SMALL(L$4:L$53,1)-L5</f>
        <v>0</v>
      </c>
      <c r="N5" s="33">
        <v>0</v>
      </c>
      <c r="O5" s="42">
        <v>0</v>
      </c>
      <c r="R5" s="16">
        <f>R4+1</f>
        <v>2</v>
      </c>
      <c r="S5" s="2"/>
      <c r="T5" s="2">
        <v>6</v>
      </c>
      <c r="W5" s="16">
        <f t="shared" ref="W5:W52" si="5">RANK(Z5,Z$4:Z$53)</f>
        <v>1</v>
      </c>
      <c r="X5" s="16" t="s">
        <v>8</v>
      </c>
      <c r="Y5" s="29">
        <f>Général!K5</f>
        <v>2.6875E-2</v>
      </c>
      <c r="Z5" s="29">
        <f t="shared" ref="Z5:Z53" si="6">M5</f>
        <v>0</v>
      </c>
      <c r="AA5" s="30"/>
      <c r="AC5" s="16">
        <f t="shared" ref="AC5:AC53" si="7">RANK(AE5,AE$4:AE$53)</f>
        <v>10</v>
      </c>
      <c r="AD5" s="16" t="s">
        <v>8</v>
      </c>
      <c r="AE5" s="2">
        <f>'Etape 5'!AE5+N5</f>
        <v>0</v>
      </c>
      <c r="AH5" s="16">
        <f t="shared" ref="AH5:AH53" si="8">RANK(AJ5,AJ$4:AJ$53)</f>
        <v>6</v>
      </c>
      <c r="AI5" s="16" t="s">
        <v>8</v>
      </c>
      <c r="AJ5" s="2">
        <f>'Etape 5'!AJ5+'Etape 6'!O5</f>
        <v>0</v>
      </c>
      <c r="AM5" s="16">
        <f t="shared" si="0"/>
        <v>2</v>
      </c>
      <c r="AN5" s="2" t="s">
        <v>6</v>
      </c>
      <c r="AO5" s="29">
        <f>Général!K9</f>
        <v>2.6979166666666669E-2</v>
      </c>
      <c r="AP5" s="29">
        <f t="shared" si="1"/>
        <v>-1.157407407407357E-5</v>
      </c>
    </row>
    <row r="6" spans="3:42">
      <c r="C6" s="4" t="s">
        <v>9</v>
      </c>
      <c r="D6" s="4" t="s">
        <v>7</v>
      </c>
      <c r="E6" s="17">
        <f t="shared" si="2"/>
        <v>3</v>
      </c>
      <c r="G6" s="37" t="s">
        <v>87</v>
      </c>
      <c r="J6" s="16">
        <f t="shared" si="3"/>
        <v>1</v>
      </c>
      <c r="K6" s="16" t="s">
        <v>9</v>
      </c>
      <c r="L6" s="29">
        <v>0</v>
      </c>
      <c r="M6" s="29">
        <f t="shared" si="4"/>
        <v>0</v>
      </c>
      <c r="N6" s="33">
        <v>0</v>
      </c>
      <c r="O6" s="42">
        <v>0</v>
      </c>
      <c r="R6" s="16">
        <f>R5+1</f>
        <v>3</v>
      </c>
      <c r="S6" s="2"/>
      <c r="T6" s="2">
        <v>4</v>
      </c>
      <c r="W6" s="16">
        <f t="shared" si="5"/>
        <v>1</v>
      </c>
      <c r="X6" s="16" t="s">
        <v>9</v>
      </c>
      <c r="Y6" s="29">
        <f>Général!K6</f>
        <v>2.6898148148148147E-2</v>
      </c>
      <c r="Z6" s="29">
        <f t="shared" si="6"/>
        <v>0</v>
      </c>
      <c r="AA6" s="30"/>
      <c r="AC6" s="16">
        <f t="shared" si="7"/>
        <v>4</v>
      </c>
      <c r="AD6" s="16" t="s">
        <v>9</v>
      </c>
      <c r="AE6" s="2">
        <f>'Etape 5'!AE6+N6</f>
        <v>14</v>
      </c>
      <c r="AH6" s="16">
        <f t="shared" si="8"/>
        <v>6</v>
      </c>
      <c r="AI6" s="16" t="s">
        <v>9</v>
      </c>
      <c r="AJ6" s="2">
        <f>'Etape 5'!AJ6+'Etape 6'!O6</f>
        <v>0</v>
      </c>
      <c r="AM6" s="16">
        <f t="shared" si="0"/>
        <v>2</v>
      </c>
      <c r="AN6" s="2" t="s">
        <v>8</v>
      </c>
      <c r="AO6" s="29">
        <f>Général!K10</f>
        <v>2.6979166666666669E-2</v>
      </c>
      <c r="AP6" s="29">
        <f t="shared" si="1"/>
        <v>-1.157407407407357E-5</v>
      </c>
    </row>
    <row r="7" spans="3:42">
      <c r="C7" s="4" t="s">
        <v>10</v>
      </c>
      <c r="D7" s="4" t="s">
        <v>7</v>
      </c>
      <c r="E7" s="17">
        <f t="shared" si="2"/>
        <v>4</v>
      </c>
      <c r="G7" s="17"/>
      <c r="J7" s="16">
        <f t="shared" si="3"/>
        <v>1</v>
      </c>
      <c r="K7" s="16" t="s">
        <v>10</v>
      </c>
      <c r="L7" s="29">
        <v>0</v>
      </c>
      <c r="M7" s="29">
        <f t="shared" si="4"/>
        <v>0</v>
      </c>
      <c r="N7" s="33">
        <v>0</v>
      </c>
      <c r="O7" s="42">
        <v>0</v>
      </c>
      <c r="R7" s="31">
        <f>R6+1</f>
        <v>4</v>
      </c>
      <c r="S7" s="32"/>
      <c r="T7" s="32">
        <v>2</v>
      </c>
      <c r="W7" s="16">
        <f t="shared" si="5"/>
        <v>1</v>
      </c>
      <c r="X7" s="16" t="s">
        <v>10</v>
      </c>
      <c r="Y7" s="29">
        <f>Général!K7</f>
        <v>2.6956018518518522E-2</v>
      </c>
      <c r="Z7" s="29">
        <f t="shared" si="6"/>
        <v>0</v>
      </c>
      <c r="AA7" s="30"/>
      <c r="AC7" s="16">
        <f t="shared" si="7"/>
        <v>7</v>
      </c>
      <c r="AD7" s="16" t="s">
        <v>10</v>
      </c>
      <c r="AE7" s="2">
        <f>'Etape 5'!AE7+N7</f>
        <v>8</v>
      </c>
      <c r="AH7" s="16">
        <f t="shared" si="8"/>
        <v>6</v>
      </c>
      <c r="AI7" s="16" t="s">
        <v>10</v>
      </c>
      <c r="AJ7" s="2">
        <f>'Etape 5'!AJ7+'Etape 6'!O7</f>
        <v>0</v>
      </c>
      <c r="AM7" s="16">
        <f t="shared" si="0"/>
        <v>2</v>
      </c>
      <c r="AN7" s="2" t="s">
        <v>13</v>
      </c>
      <c r="AO7" s="29">
        <f>Général!K14</f>
        <v>2.6979166666666669E-2</v>
      </c>
      <c r="AP7" s="29">
        <f t="shared" si="1"/>
        <v>-1.157407407407357E-5</v>
      </c>
    </row>
    <row r="8" spans="3:42">
      <c r="C8" s="4" t="s">
        <v>11</v>
      </c>
      <c r="D8" s="4" t="s">
        <v>7</v>
      </c>
      <c r="E8" s="17">
        <f t="shared" si="2"/>
        <v>5</v>
      </c>
      <c r="G8" s="17"/>
      <c r="J8" s="16">
        <f t="shared" si="3"/>
        <v>1</v>
      </c>
      <c r="K8" s="16" t="s">
        <v>11</v>
      </c>
      <c r="L8" s="29">
        <v>0</v>
      </c>
      <c r="M8" s="29">
        <f t="shared" si="4"/>
        <v>0</v>
      </c>
      <c r="N8" s="33">
        <v>0</v>
      </c>
      <c r="O8" s="42">
        <v>0</v>
      </c>
      <c r="R8" s="35"/>
      <c r="S8" s="36"/>
      <c r="T8" s="36"/>
      <c r="W8" s="16">
        <f t="shared" si="5"/>
        <v>1</v>
      </c>
      <c r="X8" s="16" t="s">
        <v>11</v>
      </c>
      <c r="Y8" s="29">
        <f>Général!K8</f>
        <v>2.6967592592592595E-2</v>
      </c>
      <c r="Z8" s="29">
        <f t="shared" si="6"/>
        <v>0</v>
      </c>
      <c r="AA8" s="30"/>
      <c r="AC8" s="16">
        <f t="shared" si="7"/>
        <v>10</v>
      </c>
      <c r="AD8" s="16" t="s">
        <v>11</v>
      </c>
      <c r="AE8" s="2">
        <f>'Etape 5'!AE8+N8</f>
        <v>0</v>
      </c>
      <c r="AH8" s="16">
        <f t="shared" si="8"/>
        <v>6</v>
      </c>
      <c r="AI8" s="16" t="s">
        <v>11</v>
      </c>
      <c r="AJ8" s="2">
        <f>'Etape 5'!AJ8+'Etape 6'!O8</f>
        <v>0</v>
      </c>
      <c r="AM8" s="16">
        <f t="shared" si="0"/>
        <v>2</v>
      </c>
      <c r="AN8" s="2" t="s">
        <v>17</v>
      </c>
      <c r="AO8" s="29">
        <f>Général!K17</f>
        <v>2.6979166666666669E-2</v>
      </c>
      <c r="AP8" s="29">
        <f t="shared" si="1"/>
        <v>-1.157407407407357E-5</v>
      </c>
    </row>
    <row r="9" spans="3:42">
      <c r="C9" s="5" t="s">
        <v>12</v>
      </c>
      <c r="D9" s="5" t="s">
        <v>0</v>
      </c>
      <c r="E9" s="17">
        <f t="shared" si="2"/>
        <v>6</v>
      </c>
      <c r="G9" s="17"/>
      <c r="J9" s="16">
        <f t="shared" si="3"/>
        <v>1</v>
      </c>
      <c r="K9" s="16" t="s">
        <v>12</v>
      </c>
      <c r="L9" s="29">
        <v>0</v>
      </c>
      <c r="M9" s="29">
        <f t="shared" si="4"/>
        <v>0</v>
      </c>
      <c r="N9" s="33">
        <v>0</v>
      </c>
      <c r="O9" s="42">
        <v>0</v>
      </c>
      <c r="R9" s="28"/>
      <c r="S9" s="3"/>
      <c r="T9" s="3"/>
      <c r="W9" s="16">
        <f t="shared" si="5"/>
        <v>1</v>
      </c>
      <c r="X9" s="16" t="s">
        <v>12</v>
      </c>
      <c r="Y9" s="29">
        <f>Général!K9</f>
        <v>2.6979166666666669E-2</v>
      </c>
      <c r="Z9" s="29">
        <f t="shared" si="6"/>
        <v>0</v>
      </c>
      <c r="AA9" s="30"/>
      <c r="AC9" s="16">
        <f t="shared" si="7"/>
        <v>10</v>
      </c>
      <c r="AD9" s="16" t="s">
        <v>12</v>
      </c>
      <c r="AE9" s="2">
        <f>'Etape 5'!AE9+N9</f>
        <v>0</v>
      </c>
      <c r="AH9" s="16">
        <f t="shared" si="8"/>
        <v>6</v>
      </c>
      <c r="AI9" s="16" t="s">
        <v>12</v>
      </c>
      <c r="AJ9" s="2">
        <f>'Etape 5'!AJ9+'Etape 6'!O9</f>
        <v>0</v>
      </c>
      <c r="AM9" s="16">
        <f t="shared" si="0"/>
        <v>2</v>
      </c>
      <c r="AN9" s="2" t="s">
        <v>95</v>
      </c>
      <c r="AO9" s="29">
        <f>Général!K25</f>
        <v>2.6979166666666669E-2</v>
      </c>
      <c r="AP9" s="29">
        <f t="shared" si="1"/>
        <v>-1.157407407407357E-5</v>
      </c>
    </row>
    <row r="10" spans="3:42">
      <c r="C10" s="19" t="s">
        <v>13</v>
      </c>
      <c r="D10" s="5" t="s">
        <v>0</v>
      </c>
      <c r="E10" s="17">
        <f t="shared" si="2"/>
        <v>7</v>
      </c>
      <c r="G10" s="17"/>
      <c r="J10" s="16">
        <f t="shared" si="3"/>
        <v>1</v>
      </c>
      <c r="K10" s="16" t="s">
        <v>13</v>
      </c>
      <c r="L10" s="29">
        <v>0</v>
      </c>
      <c r="M10" s="29">
        <f t="shared" si="4"/>
        <v>0</v>
      </c>
      <c r="N10" s="33">
        <v>0</v>
      </c>
      <c r="O10" s="42">
        <v>0</v>
      </c>
      <c r="S10" s="1" t="s">
        <v>77</v>
      </c>
      <c r="T10" s="1" t="s">
        <v>65</v>
      </c>
      <c r="W10" s="16">
        <f t="shared" si="5"/>
        <v>1</v>
      </c>
      <c r="X10" s="16" t="s">
        <v>13</v>
      </c>
      <c r="Y10" s="29">
        <f>Général!K10</f>
        <v>2.6979166666666669E-2</v>
      </c>
      <c r="Z10" s="29">
        <f t="shared" si="6"/>
        <v>0</v>
      </c>
      <c r="AA10" s="30"/>
      <c r="AC10" s="16">
        <f t="shared" si="7"/>
        <v>10</v>
      </c>
      <c r="AD10" s="16" t="s">
        <v>13</v>
      </c>
      <c r="AE10" s="2">
        <f>'Etape 5'!AE10+N10</f>
        <v>0</v>
      </c>
      <c r="AH10" s="16">
        <f t="shared" si="8"/>
        <v>3</v>
      </c>
      <c r="AI10" s="16" t="s">
        <v>13</v>
      </c>
      <c r="AJ10" s="2">
        <f>'Etape 5'!AJ10+'Etape 6'!O10</f>
        <v>8</v>
      </c>
      <c r="AM10" s="16">
        <f t="shared" si="0"/>
        <v>2</v>
      </c>
      <c r="AN10" s="2" t="s">
        <v>32</v>
      </c>
      <c r="AO10" s="29">
        <f>Général!K30</f>
        <v>2.6979166666666669E-2</v>
      </c>
      <c r="AP10" s="29">
        <f t="shared" si="1"/>
        <v>-1.157407407407357E-5</v>
      </c>
    </row>
    <row r="11" spans="3:42">
      <c r="C11" s="5" t="s">
        <v>14</v>
      </c>
      <c r="D11" s="5" t="s">
        <v>0</v>
      </c>
      <c r="E11" s="17">
        <f t="shared" si="2"/>
        <v>8</v>
      </c>
      <c r="G11" s="17"/>
      <c r="J11" s="16">
        <f t="shared" si="3"/>
        <v>1</v>
      </c>
      <c r="K11" s="16" t="s">
        <v>14</v>
      </c>
      <c r="L11" s="29">
        <v>0</v>
      </c>
      <c r="M11" s="29">
        <f t="shared" si="4"/>
        <v>0</v>
      </c>
      <c r="N11" s="33">
        <v>0</v>
      </c>
      <c r="O11" s="42">
        <v>0</v>
      </c>
      <c r="R11" s="16">
        <v>1</v>
      </c>
      <c r="S11" s="2"/>
      <c r="T11" s="2">
        <v>15</v>
      </c>
      <c r="W11" s="16">
        <f t="shared" si="5"/>
        <v>1</v>
      </c>
      <c r="X11" s="16" t="s">
        <v>14</v>
      </c>
      <c r="Y11" s="29">
        <f>Général!K11</f>
        <v>2.6979166666666669E-2</v>
      </c>
      <c r="Z11" s="29">
        <f t="shared" si="6"/>
        <v>0</v>
      </c>
      <c r="AA11" s="30"/>
      <c r="AC11" s="16">
        <f t="shared" si="7"/>
        <v>10</v>
      </c>
      <c r="AD11" s="16" t="s">
        <v>14</v>
      </c>
      <c r="AE11" s="2">
        <f>'Etape 5'!AE11+N11</f>
        <v>0</v>
      </c>
      <c r="AH11" s="16">
        <f t="shared" si="8"/>
        <v>6</v>
      </c>
      <c r="AI11" s="16" t="s">
        <v>14</v>
      </c>
      <c r="AJ11" s="2">
        <f>'Etape 5'!AJ11+'Etape 6'!O11</f>
        <v>0</v>
      </c>
      <c r="AM11" s="16">
        <f t="shared" si="0"/>
        <v>2</v>
      </c>
      <c r="AN11" s="2" t="s">
        <v>36</v>
      </c>
      <c r="AO11" s="29">
        <f>Général!K33</f>
        <v>2.6979166666666669E-2</v>
      </c>
      <c r="AP11" s="29">
        <f t="shared" si="1"/>
        <v>-1.157407407407357E-5</v>
      </c>
    </row>
    <row r="12" spans="3:42">
      <c r="C12" s="5" t="s">
        <v>15</v>
      </c>
      <c r="D12" s="5" t="s">
        <v>0</v>
      </c>
      <c r="E12" s="17">
        <f t="shared" si="2"/>
        <v>9</v>
      </c>
      <c r="G12" s="17"/>
      <c r="J12" s="16">
        <f t="shared" si="3"/>
        <v>1</v>
      </c>
      <c r="K12" s="16" t="s">
        <v>15</v>
      </c>
      <c r="L12" s="29">
        <v>0</v>
      </c>
      <c r="M12" s="29">
        <f t="shared" si="4"/>
        <v>0</v>
      </c>
      <c r="N12" s="33">
        <v>0</v>
      </c>
      <c r="O12" s="42">
        <v>0</v>
      </c>
      <c r="R12" s="16">
        <f t="shared" ref="R12:R20" si="9">R11+1</f>
        <v>2</v>
      </c>
      <c r="S12" s="2"/>
      <c r="T12" s="2">
        <v>14</v>
      </c>
      <c r="W12" s="16">
        <f t="shared" si="5"/>
        <v>1</v>
      </c>
      <c r="X12" s="16" t="s">
        <v>15</v>
      </c>
      <c r="Y12" s="29">
        <f>Général!K12</f>
        <v>2.6979166666666669E-2</v>
      </c>
      <c r="Z12" s="29">
        <f t="shared" si="6"/>
        <v>0</v>
      </c>
      <c r="AA12" s="30"/>
      <c r="AC12" s="16">
        <f t="shared" si="7"/>
        <v>3</v>
      </c>
      <c r="AD12" s="16" t="s">
        <v>15</v>
      </c>
      <c r="AE12" s="2">
        <f>'Etape 5'!AE12+N12</f>
        <v>16</v>
      </c>
      <c r="AH12" s="16">
        <f t="shared" si="8"/>
        <v>6</v>
      </c>
      <c r="AI12" s="16" t="s">
        <v>15</v>
      </c>
      <c r="AJ12" s="2">
        <f>'Etape 5'!AJ12+'Etape 6'!O12</f>
        <v>0</v>
      </c>
      <c r="AM12" s="16">
        <f t="shared" si="0"/>
        <v>2</v>
      </c>
      <c r="AN12" s="2" t="s">
        <v>46</v>
      </c>
      <c r="AO12" s="29">
        <f>Général!K41</f>
        <v>2.6979166666666669E-2</v>
      </c>
      <c r="AP12" s="29">
        <f t="shared" si="1"/>
        <v>-1.157407407407357E-5</v>
      </c>
    </row>
    <row r="13" spans="3:42">
      <c r="C13" s="5" t="s">
        <v>16</v>
      </c>
      <c r="D13" s="5" t="s">
        <v>0</v>
      </c>
      <c r="E13" s="17">
        <f t="shared" si="2"/>
        <v>10</v>
      </c>
      <c r="G13" s="17"/>
      <c r="J13" s="16">
        <f t="shared" si="3"/>
        <v>1</v>
      </c>
      <c r="K13" s="16" t="s">
        <v>16</v>
      </c>
      <c r="L13" s="29">
        <v>0</v>
      </c>
      <c r="M13" s="29">
        <f t="shared" si="4"/>
        <v>0</v>
      </c>
      <c r="N13" s="33">
        <v>0</v>
      </c>
      <c r="O13" s="42">
        <v>0</v>
      </c>
      <c r="R13" s="16">
        <f t="shared" si="9"/>
        <v>3</v>
      </c>
      <c r="S13" s="2"/>
      <c r="T13" s="2">
        <v>13</v>
      </c>
      <c r="W13" s="16">
        <f t="shared" si="5"/>
        <v>1</v>
      </c>
      <c r="X13" s="16" t="s">
        <v>16</v>
      </c>
      <c r="Y13" s="29">
        <f>Général!K13</f>
        <v>2.6979166666666669E-2</v>
      </c>
      <c r="Z13" s="29">
        <f t="shared" si="6"/>
        <v>0</v>
      </c>
      <c r="AA13" s="30"/>
      <c r="AC13" s="16">
        <f t="shared" si="7"/>
        <v>10</v>
      </c>
      <c r="AD13" s="16" t="s">
        <v>16</v>
      </c>
      <c r="AE13" s="2">
        <f>'Etape 5'!AE13+N13</f>
        <v>0</v>
      </c>
      <c r="AH13" s="16">
        <f t="shared" si="8"/>
        <v>6</v>
      </c>
      <c r="AI13" s="16" t="s">
        <v>16</v>
      </c>
      <c r="AJ13" s="2">
        <f>'Etape 5'!AJ13+'Etape 6'!O13</f>
        <v>0</v>
      </c>
      <c r="AM13" s="16">
        <f t="shared" si="0"/>
        <v>2</v>
      </c>
      <c r="AN13" s="2" t="s">
        <v>58</v>
      </c>
      <c r="AO13" s="29">
        <f>Général!K46</f>
        <v>2.6979166666666669E-2</v>
      </c>
      <c r="AP13" s="29">
        <f t="shared" si="1"/>
        <v>-1.157407407407357E-5</v>
      </c>
    </row>
    <row r="14" spans="3:42">
      <c r="C14" s="20" t="s">
        <v>17</v>
      </c>
      <c r="D14" s="6" t="s">
        <v>18</v>
      </c>
      <c r="E14" s="17">
        <f t="shared" si="2"/>
        <v>11</v>
      </c>
      <c r="G14" s="17"/>
      <c r="J14" s="16">
        <f t="shared" si="3"/>
        <v>1</v>
      </c>
      <c r="K14" s="16" t="s">
        <v>17</v>
      </c>
      <c r="L14" s="29">
        <v>0</v>
      </c>
      <c r="M14" s="29">
        <f t="shared" si="4"/>
        <v>0</v>
      </c>
      <c r="N14" s="33">
        <v>0</v>
      </c>
      <c r="O14" s="42">
        <v>0</v>
      </c>
      <c r="R14" s="16">
        <f t="shared" si="9"/>
        <v>4</v>
      </c>
      <c r="S14" s="2"/>
      <c r="T14" s="2">
        <v>12</v>
      </c>
      <c r="W14" s="16">
        <f t="shared" si="5"/>
        <v>1</v>
      </c>
      <c r="X14" s="16" t="s">
        <v>17</v>
      </c>
      <c r="Y14" s="29">
        <f>Général!K14</f>
        <v>2.6979166666666669E-2</v>
      </c>
      <c r="Z14" s="29">
        <f t="shared" si="6"/>
        <v>0</v>
      </c>
      <c r="AA14" s="30"/>
      <c r="AC14" s="16">
        <f t="shared" si="7"/>
        <v>10</v>
      </c>
      <c r="AD14" s="16" t="s">
        <v>17</v>
      </c>
      <c r="AE14" s="2">
        <f>'Etape 5'!AE14+N14</f>
        <v>0</v>
      </c>
      <c r="AH14" s="16">
        <f t="shared" si="8"/>
        <v>1</v>
      </c>
      <c r="AI14" s="16" t="s">
        <v>17</v>
      </c>
      <c r="AJ14" s="2">
        <f>'Etape 5'!AJ14+'Etape 6'!O14</f>
        <v>16</v>
      </c>
      <c r="AM14" s="16">
        <f t="shared" si="0"/>
        <v>2</v>
      </c>
      <c r="AN14" s="2" t="s">
        <v>96</v>
      </c>
      <c r="AO14" s="29">
        <f>Général!K38</f>
        <v>2.6979166666666669E-2</v>
      </c>
      <c r="AP14" s="29">
        <f t="shared" si="1"/>
        <v>-1.157407407407357E-5</v>
      </c>
    </row>
    <row r="15" spans="3:42">
      <c r="C15" s="6" t="s">
        <v>19</v>
      </c>
      <c r="D15" s="6" t="s">
        <v>18</v>
      </c>
      <c r="E15" s="17">
        <f t="shared" si="2"/>
        <v>12</v>
      </c>
      <c r="G15" s="17"/>
      <c r="J15" s="16">
        <f t="shared" si="3"/>
        <v>1</v>
      </c>
      <c r="K15" s="16" t="s">
        <v>19</v>
      </c>
      <c r="L15" s="29">
        <v>0</v>
      </c>
      <c r="M15" s="29">
        <f t="shared" si="4"/>
        <v>0</v>
      </c>
      <c r="N15" s="33">
        <v>0</v>
      </c>
      <c r="O15" s="42">
        <v>0</v>
      </c>
      <c r="R15" s="16">
        <f t="shared" si="9"/>
        <v>5</v>
      </c>
      <c r="S15" s="2"/>
      <c r="T15" s="2">
        <v>11</v>
      </c>
      <c r="W15" s="16">
        <f t="shared" si="5"/>
        <v>1</v>
      </c>
      <c r="X15" s="16" t="s">
        <v>19</v>
      </c>
      <c r="Y15" s="29">
        <f>Général!K15</f>
        <v>2.6979166666666669E-2</v>
      </c>
      <c r="Z15" s="29">
        <f t="shared" si="6"/>
        <v>0</v>
      </c>
      <c r="AA15" s="30"/>
      <c r="AC15" s="16">
        <f t="shared" si="7"/>
        <v>10</v>
      </c>
      <c r="AD15" s="16" t="s">
        <v>19</v>
      </c>
      <c r="AE15" s="2">
        <f>'Etape 5'!AE15+N15</f>
        <v>0</v>
      </c>
      <c r="AH15" s="16">
        <f t="shared" si="8"/>
        <v>6</v>
      </c>
      <c r="AI15" s="16" t="s">
        <v>19</v>
      </c>
      <c r="AJ15" s="2">
        <f>'Etape 5'!AJ15+'Etape 6'!O15</f>
        <v>0</v>
      </c>
      <c r="AM15" s="16">
        <f t="shared" si="0"/>
        <v>12</v>
      </c>
      <c r="AN15" s="2" t="s">
        <v>71</v>
      </c>
      <c r="AO15" s="29">
        <f>Général!K51</f>
        <v>2.7025462962962959E-2</v>
      </c>
      <c r="AP15" s="29">
        <f t="shared" si="1"/>
        <v>-5.7870370370364382E-5</v>
      </c>
    </row>
    <row r="16" spans="3:42">
      <c r="C16" s="6" t="s">
        <v>20</v>
      </c>
      <c r="D16" s="6" t="s">
        <v>18</v>
      </c>
      <c r="E16" s="17">
        <f t="shared" si="2"/>
        <v>13</v>
      </c>
      <c r="G16" s="17"/>
      <c r="J16" s="16">
        <f t="shared" si="3"/>
        <v>1</v>
      </c>
      <c r="K16" s="16" t="s">
        <v>20</v>
      </c>
      <c r="L16" s="29">
        <v>0</v>
      </c>
      <c r="M16" s="29">
        <f t="shared" si="4"/>
        <v>0</v>
      </c>
      <c r="N16" s="33">
        <v>0</v>
      </c>
      <c r="O16" s="42">
        <v>0</v>
      </c>
      <c r="R16" s="16">
        <f t="shared" si="9"/>
        <v>6</v>
      </c>
      <c r="S16" s="2"/>
      <c r="T16" s="2">
        <v>10</v>
      </c>
      <c r="W16" s="16">
        <f t="shared" si="5"/>
        <v>1</v>
      </c>
      <c r="X16" s="16" t="s">
        <v>20</v>
      </c>
      <c r="Y16" s="29">
        <f>Général!K16</f>
        <v>2.6979166666666669E-2</v>
      </c>
      <c r="Z16" s="29">
        <f t="shared" si="6"/>
        <v>0</v>
      </c>
      <c r="AA16" s="30"/>
      <c r="AC16" s="16">
        <f t="shared" si="7"/>
        <v>10</v>
      </c>
      <c r="AD16" s="16" t="s">
        <v>20</v>
      </c>
      <c r="AE16" s="2">
        <f>'Etape 5'!AE16+N16</f>
        <v>0</v>
      </c>
      <c r="AH16" s="16">
        <f t="shared" si="8"/>
        <v>6</v>
      </c>
      <c r="AI16" s="16" t="s">
        <v>20</v>
      </c>
      <c r="AJ16" s="2">
        <f>'Etape 5'!AJ16+'Etape 6'!O16</f>
        <v>0</v>
      </c>
      <c r="AM16" s="28"/>
      <c r="AN16" s="3"/>
      <c r="AO16" s="30"/>
    </row>
    <row r="17" spans="3:41">
      <c r="C17" s="6" t="s">
        <v>21</v>
      </c>
      <c r="D17" s="6" t="s">
        <v>18</v>
      </c>
      <c r="E17" s="17">
        <f t="shared" si="2"/>
        <v>14</v>
      </c>
      <c r="G17" s="17"/>
      <c r="J17" s="16">
        <f t="shared" si="3"/>
        <v>1</v>
      </c>
      <c r="K17" s="16" t="s">
        <v>21</v>
      </c>
      <c r="L17" s="29">
        <v>0</v>
      </c>
      <c r="M17" s="29">
        <f t="shared" si="4"/>
        <v>0</v>
      </c>
      <c r="N17" s="33">
        <v>0</v>
      </c>
      <c r="O17" s="42">
        <v>0</v>
      </c>
      <c r="R17" s="16">
        <f t="shared" si="9"/>
        <v>7</v>
      </c>
      <c r="S17" s="2"/>
      <c r="T17" s="2">
        <v>9</v>
      </c>
      <c r="W17" s="16">
        <f t="shared" si="5"/>
        <v>1</v>
      </c>
      <c r="X17" s="16" t="s">
        <v>21</v>
      </c>
      <c r="Y17" s="29">
        <f>Général!K17</f>
        <v>2.6979166666666669E-2</v>
      </c>
      <c r="Z17" s="29">
        <f t="shared" si="6"/>
        <v>0</v>
      </c>
      <c r="AA17" s="30"/>
      <c r="AC17" s="16">
        <f t="shared" si="7"/>
        <v>10</v>
      </c>
      <c r="AD17" s="16" t="s">
        <v>21</v>
      </c>
      <c r="AE17" s="2">
        <f>'Etape 5'!AE17+N17</f>
        <v>0</v>
      </c>
      <c r="AH17" s="16">
        <f t="shared" si="8"/>
        <v>6</v>
      </c>
      <c r="AI17" s="16" t="s">
        <v>21</v>
      </c>
      <c r="AJ17" s="2">
        <f>'Etape 5'!AJ17+'Etape 6'!O17</f>
        <v>0</v>
      </c>
      <c r="AM17" s="28"/>
      <c r="AN17" s="3"/>
      <c r="AO17" s="30"/>
    </row>
    <row r="18" spans="3:41">
      <c r="C18" s="6" t="s">
        <v>22</v>
      </c>
      <c r="D18" s="6" t="s">
        <v>18</v>
      </c>
      <c r="E18" s="17">
        <f t="shared" si="2"/>
        <v>15</v>
      </c>
      <c r="G18" s="17"/>
      <c r="J18" s="16">
        <f t="shared" si="3"/>
        <v>1</v>
      </c>
      <c r="K18" s="16" t="s">
        <v>22</v>
      </c>
      <c r="L18" s="29">
        <v>0</v>
      </c>
      <c r="M18" s="29">
        <f t="shared" si="4"/>
        <v>0</v>
      </c>
      <c r="N18" s="33">
        <v>0</v>
      </c>
      <c r="O18" s="42">
        <v>0</v>
      </c>
      <c r="R18" s="16">
        <f t="shared" si="9"/>
        <v>8</v>
      </c>
      <c r="S18" s="2"/>
      <c r="T18" s="2">
        <v>8</v>
      </c>
      <c r="W18" s="16">
        <f t="shared" si="5"/>
        <v>1</v>
      </c>
      <c r="X18" s="16" t="s">
        <v>22</v>
      </c>
      <c r="Y18" s="29">
        <f>Général!K18</f>
        <v>2.6979166666666669E-2</v>
      </c>
      <c r="Z18" s="29">
        <f t="shared" si="6"/>
        <v>0</v>
      </c>
      <c r="AA18" s="30"/>
      <c r="AC18" s="16">
        <f t="shared" si="7"/>
        <v>8</v>
      </c>
      <c r="AD18" s="16" t="s">
        <v>22</v>
      </c>
      <c r="AE18" s="2">
        <f>'Etape 5'!AE18+N18</f>
        <v>7</v>
      </c>
      <c r="AH18" s="16">
        <f t="shared" si="8"/>
        <v>6</v>
      </c>
      <c r="AI18" s="16" t="s">
        <v>22</v>
      </c>
      <c r="AJ18" s="2">
        <f>'Etape 5'!AJ18+'Etape 6'!O18</f>
        <v>0</v>
      </c>
      <c r="AM18" s="28"/>
      <c r="AN18" s="3"/>
      <c r="AO18" s="30"/>
    </row>
    <row r="19" spans="3:41">
      <c r="C19" s="7" t="s">
        <v>23</v>
      </c>
      <c r="D19" s="7" t="s">
        <v>1</v>
      </c>
      <c r="E19" s="17">
        <f t="shared" si="2"/>
        <v>16</v>
      </c>
      <c r="G19" s="17"/>
      <c r="J19" s="16">
        <f t="shared" si="3"/>
        <v>1</v>
      </c>
      <c r="K19" s="16" t="s">
        <v>23</v>
      </c>
      <c r="L19" s="29">
        <v>0</v>
      </c>
      <c r="M19" s="29">
        <f t="shared" si="4"/>
        <v>0</v>
      </c>
      <c r="N19" s="33">
        <v>0</v>
      </c>
      <c r="O19" s="42">
        <v>0</v>
      </c>
      <c r="R19" s="16">
        <f t="shared" si="9"/>
        <v>9</v>
      </c>
      <c r="S19" s="2"/>
      <c r="T19" s="2">
        <v>7</v>
      </c>
      <c r="W19" s="16">
        <f t="shared" si="5"/>
        <v>1</v>
      </c>
      <c r="X19" s="16" t="s">
        <v>23</v>
      </c>
      <c r="Y19" s="29">
        <f>Général!K19</f>
        <v>2.6979166666666669E-2</v>
      </c>
      <c r="Z19" s="29">
        <f t="shared" si="6"/>
        <v>0</v>
      </c>
      <c r="AA19" s="30"/>
      <c r="AC19" s="16">
        <f t="shared" si="7"/>
        <v>10</v>
      </c>
      <c r="AD19" s="16" t="s">
        <v>23</v>
      </c>
      <c r="AE19" s="2">
        <f>'Etape 5'!AE19+N19</f>
        <v>0</v>
      </c>
      <c r="AH19" s="16">
        <f t="shared" si="8"/>
        <v>2</v>
      </c>
      <c r="AI19" s="16" t="s">
        <v>23</v>
      </c>
      <c r="AJ19" s="2">
        <f>'Etape 5'!AJ19+'Etape 6'!O19</f>
        <v>12</v>
      </c>
      <c r="AM19" s="28"/>
      <c r="AN19" s="3"/>
      <c r="AO19" s="30"/>
    </row>
    <row r="20" spans="3:41">
      <c r="C20" s="8" t="s">
        <v>24</v>
      </c>
      <c r="D20" s="7" t="s">
        <v>1</v>
      </c>
      <c r="E20" s="17">
        <f t="shared" si="2"/>
        <v>17</v>
      </c>
      <c r="G20" s="17"/>
      <c r="J20" s="16">
        <f t="shared" si="3"/>
        <v>1</v>
      </c>
      <c r="K20" s="39" t="s">
        <v>24</v>
      </c>
      <c r="L20" s="29">
        <v>0</v>
      </c>
      <c r="M20" s="29">
        <f t="shared" si="4"/>
        <v>0</v>
      </c>
      <c r="N20" s="33">
        <v>0</v>
      </c>
      <c r="O20" s="42">
        <v>0</v>
      </c>
      <c r="R20" s="16">
        <f t="shared" si="9"/>
        <v>10</v>
      </c>
      <c r="S20" s="2"/>
      <c r="T20" s="2">
        <v>6</v>
      </c>
      <c r="W20" s="16">
        <f t="shared" si="5"/>
        <v>1</v>
      </c>
      <c r="X20" s="39" t="s">
        <v>24</v>
      </c>
      <c r="Y20" s="29">
        <f>Général!K20</f>
        <v>2.6979166666666669E-2</v>
      </c>
      <c r="Z20" s="29">
        <f t="shared" si="6"/>
        <v>0</v>
      </c>
      <c r="AA20" s="30"/>
      <c r="AC20" s="16">
        <f t="shared" si="7"/>
        <v>10</v>
      </c>
      <c r="AD20" s="39" t="s">
        <v>24</v>
      </c>
      <c r="AE20" s="2">
        <f>'Etape 5'!AE20+N20</f>
        <v>0</v>
      </c>
      <c r="AH20" s="16">
        <f t="shared" si="8"/>
        <v>6</v>
      </c>
      <c r="AI20" s="39" t="s">
        <v>24</v>
      </c>
      <c r="AJ20" s="2">
        <f>'Etape 5'!AJ20+'Etape 6'!O20</f>
        <v>0</v>
      </c>
      <c r="AM20" s="28"/>
      <c r="AN20" s="3"/>
      <c r="AO20" s="30"/>
    </row>
    <row r="21" spans="3:41">
      <c r="C21" s="7" t="s">
        <v>25</v>
      </c>
      <c r="D21" s="7" t="s">
        <v>1</v>
      </c>
      <c r="E21" s="17">
        <f t="shared" si="2"/>
        <v>18</v>
      </c>
      <c r="G21" s="17"/>
      <c r="J21" s="16">
        <f t="shared" si="3"/>
        <v>1</v>
      </c>
      <c r="K21" s="16" t="s">
        <v>25</v>
      </c>
      <c r="L21" s="29">
        <v>0</v>
      </c>
      <c r="M21" s="29">
        <f t="shared" si="4"/>
        <v>0</v>
      </c>
      <c r="N21" s="33">
        <v>0</v>
      </c>
      <c r="O21" s="42">
        <v>0</v>
      </c>
      <c r="W21" s="16">
        <f t="shared" si="5"/>
        <v>1</v>
      </c>
      <c r="X21" s="16" t="s">
        <v>25</v>
      </c>
      <c r="Y21" s="29">
        <f>Général!K21</f>
        <v>2.6979166666666669E-2</v>
      </c>
      <c r="Z21" s="29">
        <f t="shared" si="6"/>
        <v>0</v>
      </c>
      <c r="AA21" s="30"/>
      <c r="AC21" s="16">
        <f t="shared" si="7"/>
        <v>10</v>
      </c>
      <c r="AD21" s="16" t="s">
        <v>25</v>
      </c>
      <c r="AE21" s="2">
        <f>'Etape 5'!AE21+N21</f>
        <v>0</v>
      </c>
      <c r="AH21" s="16">
        <f t="shared" si="8"/>
        <v>6</v>
      </c>
      <c r="AI21" s="16" t="s">
        <v>25</v>
      </c>
      <c r="AJ21" s="2">
        <f>'Etape 5'!AJ21+'Etape 6'!O21</f>
        <v>0</v>
      </c>
      <c r="AM21" s="28"/>
      <c r="AN21" s="3"/>
      <c r="AO21" s="30"/>
    </row>
    <row r="22" spans="3:41">
      <c r="C22" s="8" t="s">
        <v>26</v>
      </c>
      <c r="D22" s="7" t="s">
        <v>1</v>
      </c>
      <c r="E22" s="17">
        <f t="shared" si="2"/>
        <v>19</v>
      </c>
      <c r="G22" s="17"/>
      <c r="J22" s="16">
        <f t="shared" si="3"/>
        <v>1</v>
      </c>
      <c r="K22" s="39" t="s">
        <v>26</v>
      </c>
      <c r="L22" s="29">
        <v>0</v>
      </c>
      <c r="M22" s="29">
        <f t="shared" si="4"/>
        <v>0</v>
      </c>
      <c r="N22" s="33">
        <v>0</v>
      </c>
      <c r="O22" s="42">
        <v>0</v>
      </c>
      <c r="W22" s="16">
        <f t="shared" si="5"/>
        <v>1</v>
      </c>
      <c r="X22" s="39" t="s">
        <v>26</v>
      </c>
      <c r="Y22" s="29">
        <f>Général!K22</f>
        <v>2.6979166666666669E-2</v>
      </c>
      <c r="Z22" s="29">
        <f t="shared" si="6"/>
        <v>0</v>
      </c>
      <c r="AA22" s="30"/>
      <c r="AC22" s="16">
        <f t="shared" si="7"/>
        <v>10</v>
      </c>
      <c r="AD22" s="39" t="s">
        <v>26</v>
      </c>
      <c r="AE22" s="2">
        <f>'Etape 5'!AE22+N22</f>
        <v>0</v>
      </c>
      <c r="AH22" s="16">
        <f t="shared" si="8"/>
        <v>6</v>
      </c>
      <c r="AI22" s="39" t="s">
        <v>26</v>
      </c>
      <c r="AJ22" s="2">
        <f>'Etape 5'!AJ22+'Etape 6'!O22</f>
        <v>0</v>
      </c>
      <c r="AM22" s="28"/>
      <c r="AN22" s="3"/>
      <c r="AO22" s="30"/>
    </row>
    <row r="23" spans="3:41">
      <c r="C23" s="21" t="s">
        <v>70</v>
      </c>
      <c r="D23" s="7" t="s">
        <v>1</v>
      </c>
      <c r="E23" s="17">
        <f t="shared" si="2"/>
        <v>20</v>
      </c>
      <c r="G23" s="17"/>
      <c r="J23" s="16">
        <f t="shared" si="3"/>
        <v>1</v>
      </c>
      <c r="K23" s="16" t="s">
        <v>70</v>
      </c>
      <c r="L23" s="29">
        <v>0</v>
      </c>
      <c r="M23" s="29">
        <f t="shared" si="4"/>
        <v>0</v>
      </c>
      <c r="N23" s="33">
        <v>0</v>
      </c>
      <c r="O23" s="42">
        <v>0</v>
      </c>
      <c r="S23" s="1" t="s">
        <v>91</v>
      </c>
      <c r="T23" s="1" t="s">
        <v>92</v>
      </c>
      <c r="W23" s="16">
        <f t="shared" si="5"/>
        <v>1</v>
      </c>
      <c r="X23" s="16" t="s">
        <v>70</v>
      </c>
      <c r="Y23" s="29">
        <f>Général!K23</f>
        <v>2.6979166666666669E-2</v>
      </c>
      <c r="Z23" s="29">
        <f t="shared" si="6"/>
        <v>0</v>
      </c>
      <c r="AA23" s="30"/>
      <c r="AC23" s="16">
        <f t="shared" si="7"/>
        <v>6</v>
      </c>
      <c r="AD23" s="16" t="s">
        <v>70</v>
      </c>
      <c r="AE23" s="2">
        <f>'Etape 5'!AE23+N23</f>
        <v>9</v>
      </c>
      <c r="AH23" s="16">
        <f t="shared" si="8"/>
        <v>6</v>
      </c>
      <c r="AI23" s="16" t="s">
        <v>70</v>
      </c>
      <c r="AJ23" s="2">
        <f>'Etape 5'!AJ23+'Etape 6'!O23</f>
        <v>0</v>
      </c>
      <c r="AM23" s="28"/>
      <c r="AN23" s="3"/>
      <c r="AO23" s="30"/>
    </row>
    <row r="24" spans="3:41">
      <c r="C24" s="9" t="s">
        <v>27</v>
      </c>
      <c r="D24" s="9" t="s">
        <v>28</v>
      </c>
      <c r="E24" s="17">
        <f t="shared" si="2"/>
        <v>21</v>
      </c>
      <c r="G24" s="17"/>
      <c r="J24" s="16">
        <f t="shared" si="3"/>
        <v>1</v>
      </c>
      <c r="K24" s="40" t="s">
        <v>27</v>
      </c>
      <c r="L24" s="29">
        <v>0</v>
      </c>
      <c r="M24" s="29">
        <f t="shared" si="4"/>
        <v>0</v>
      </c>
      <c r="N24" s="33">
        <v>0</v>
      </c>
      <c r="O24" s="42">
        <v>0</v>
      </c>
      <c r="S24" s="2"/>
      <c r="T24" s="2"/>
      <c r="W24" s="16">
        <f t="shared" si="5"/>
        <v>1</v>
      </c>
      <c r="X24" s="40" t="s">
        <v>27</v>
      </c>
      <c r="Y24" s="29">
        <f>Général!K24</f>
        <v>2.6979166666666669E-2</v>
      </c>
      <c r="Z24" s="29">
        <f t="shared" si="6"/>
        <v>0</v>
      </c>
      <c r="AA24" s="30"/>
      <c r="AC24" s="16">
        <f t="shared" si="7"/>
        <v>10</v>
      </c>
      <c r="AD24" s="40" t="s">
        <v>27</v>
      </c>
      <c r="AE24" s="2">
        <f>'Etape 5'!AE24+N24</f>
        <v>0</v>
      </c>
      <c r="AH24" s="16">
        <f t="shared" si="8"/>
        <v>6</v>
      </c>
      <c r="AI24" s="40" t="s">
        <v>27</v>
      </c>
      <c r="AJ24" s="2">
        <f>'Etape 5'!AJ24+'Etape 6'!O24</f>
        <v>0</v>
      </c>
      <c r="AM24" s="28"/>
      <c r="AN24" s="3"/>
      <c r="AO24" s="30"/>
    </row>
    <row r="25" spans="3:41">
      <c r="C25" s="9" t="s">
        <v>29</v>
      </c>
      <c r="D25" s="9" t="s">
        <v>28</v>
      </c>
      <c r="E25" s="17">
        <f t="shared" si="2"/>
        <v>22</v>
      </c>
      <c r="G25" s="17"/>
      <c r="J25" s="16">
        <f t="shared" si="3"/>
        <v>1</v>
      </c>
      <c r="K25" s="40" t="s">
        <v>29</v>
      </c>
      <c r="L25" s="29">
        <v>0</v>
      </c>
      <c r="M25" s="29">
        <f t="shared" si="4"/>
        <v>0</v>
      </c>
      <c r="N25" s="33">
        <v>0</v>
      </c>
      <c r="O25" s="42">
        <v>0</v>
      </c>
      <c r="S25" s="2"/>
      <c r="T25" s="2"/>
      <c r="W25" s="16">
        <f t="shared" si="5"/>
        <v>1</v>
      </c>
      <c r="X25" s="40" t="s">
        <v>29</v>
      </c>
      <c r="Y25" s="29">
        <f>Général!K25</f>
        <v>2.6979166666666669E-2</v>
      </c>
      <c r="Z25" s="29">
        <f t="shared" si="6"/>
        <v>0</v>
      </c>
      <c r="AA25" s="30"/>
      <c r="AC25" s="16">
        <f t="shared" si="7"/>
        <v>10</v>
      </c>
      <c r="AD25" s="40" t="s">
        <v>29</v>
      </c>
      <c r="AE25" s="2">
        <f>'Etape 5'!AE25+N25</f>
        <v>0</v>
      </c>
      <c r="AH25" s="16">
        <f t="shared" si="8"/>
        <v>6</v>
      </c>
      <c r="AI25" s="40" t="s">
        <v>29</v>
      </c>
      <c r="AJ25" s="2">
        <f>'Etape 5'!AJ25+'Etape 6'!O25</f>
        <v>0</v>
      </c>
      <c r="AM25" s="28"/>
      <c r="AN25" s="3"/>
      <c r="AO25" s="30"/>
    </row>
    <row r="26" spans="3:41">
      <c r="C26" s="9" t="s">
        <v>30</v>
      </c>
      <c r="D26" s="9" t="s">
        <v>28</v>
      </c>
      <c r="E26" s="17">
        <f t="shared" si="2"/>
        <v>23</v>
      </c>
      <c r="G26" s="17"/>
      <c r="J26" s="16">
        <f t="shared" si="3"/>
        <v>1</v>
      </c>
      <c r="K26" s="40" t="s">
        <v>30</v>
      </c>
      <c r="L26" s="29">
        <v>0</v>
      </c>
      <c r="M26" s="29">
        <f t="shared" si="4"/>
        <v>0</v>
      </c>
      <c r="N26" s="33">
        <v>0</v>
      </c>
      <c r="O26" s="42">
        <v>0</v>
      </c>
      <c r="S26" s="2"/>
      <c r="T26" s="2"/>
      <c r="W26" s="16">
        <f t="shared" si="5"/>
        <v>1</v>
      </c>
      <c r="X26" s="40" t="s">
        <v>30</v>
      </c>
      <c r="Y26" s="29">
        <f>Général!K26</f>
        <v>2.6979166666666669E-2</v>
      </c>
      <c r="Z26" s="29">
        <f t="shared" si="6"/>
        <v>0</v>
      </c>
      <c r="AA26" s="30"/>
      <c r="AC26" s="16">
        <f t="shared" si="7"/>
        <v>10</v>
      </c>
      <c r="AD26" s="40" t="s">
        <v>30</v>
      </c>
      <c r="AE26" s="2">
        <f>'Etape 5'!AE26+N26</f>
        <v>0</v>
      </c>
      <c r="AH26" s="16">
        <f t="shared" si="8"/>
        <v>6</v>
      </c>
      <c r="AI26" s="40" t="s">
        <v>30</v>
      </c>
      <c r="AJ26" s="2">
        <f>'Etape 5'!AJ26+'Etape 6'!O26</f>
        <v>0</v>
      </c>
      <c r="AM26" s="28"/>
      <c r="AN26" s="3"/>
      <c r="AO26" s="30"/>
    </row>
    <row r="27" spans="3:41">
      <c r="C27" s="9" t="s">
        <v>31</v>
      </c>
      <c r="D27" s="9" t="s">
        <v>28</v>
      </c>
      <c r="E27" s="17">
        <f t="shared" si="2"/>
        <v>24</v>
      </c>
      <c r="G27" s="17"/>
      <c r="J27" s="16">
        <f t="shared" si="3"/>
        <v>1</v>
      </c>
      <c r="K27" s="40" t="s">
        <v>31</v>
      </c>
      <c r="L27" s="29">
        <v>0</v>
      </c>
      <c r="M27" s="29">
        <f t="shared" si="4"/>
        <v>0</v>
      </c>
      <c r="N27" s="33">
        <v>0</v>
      </c>
      <c r="O27" s="42">
        <v>0</v>
      </c>
      <c r="S27" s="2"/>
      <c r="T27" s="2"/>
      <c r="W27" s="16">
        <f t="shared" si="5"/>
        <v>1</v>
      </c>
      <c r="X27" s="40" t="s">
        <v>31</v>
      </c>
      <c r="Y27" s="29">
        <f>Général!K27</f>
        <v>2.6979166666666669E-2</v>
      </c>
      <c r="Z27" s="29">
        <f t="shared" si="6"/>
        <v>0</v>
      </c>
      <c r="AA27" s="30"/>
      <c r="AC27" s="16">
        <f t="shared" si="7"/>
        <v>10</v>
      </c>
      <c r="AD27" s="40" t="s">
        <v>31</v>
      </c>
      <c r="AE27" s="2">
        <f>'Etape 5'!AE27+N27</f>
        <v>0</v>
      </c>
      <c r="AH27" s="16">
        <f t="shared" si="8"/>
        <v>6</v>
      </c>
      <c r="AI27" s="40" t="s">
        <v>31</v>
      </c>
      <c r="AJ27" s="2">
        <f>'Etape 5'!AJ27+'Etape 6'!O27</f>
        <v>0</v>
      </c>
      <c r="AM27" s="28"/>
      <c r="AN27" s="3"/>
      <c r="AO27" s="30"/>
    </row>
    <row r="28" spans="3:41">
      <c r="C28" s="22" t="s">
        <v>32</v>
      </c>
      <c r="D28" s="9" t="s">
        <v>28</v>
      </c>
      <c r="E28" s="17">
        <f t="shared" si="2"/>
        <v>25</v>
      </c>
      <c r="G28" s="17"/>
      <c r="J28" s="16">
        <f t="shared" si="3"/>
        <v>1</v>
      </c>
      <c r="K28" s="40" t="s">
        <v>32</v>
      </c>
      <c r="L28" s="29">
        <v>0</v>
      </c>
      <c r="M28" s="29">
        <f t="shared" si="4"/>
        <v>0</v>
      </c>
      <c r="N28" s="33">
        <v>0</v>
      </c>
      <c r="O28" s="42">
        <v>0</v>
      </c>
      <c r="S28" s="2"/>
      <c r="T28" s="2"/>
      <c r="W28" s="16">
        <f t="shared" si="5"/>
        <v>1</v>
      </c>
      <c r="X28" s="40" t="s">
        <v>32</v>
      </c>
      <c r="Y28" s="29">
        <f>Général!K28</f>
        <v>2.6979166666666669E-2</v>
      </c>
      <c r="Z28" s="29">
        <f t="shared" si="6"/>
        <v>0</v>
      </c>
      <c r="AA28" s="30"/>
      <c r="AC28" s="16">
        <f t="shared" si="7"/>
        <v>10</v>
      </c>
      <c r="AD28" s="40" t="s">
        <v>32</v>
      </c>
      <c r="AE28" s="2">
        <f>'Etape 5'!AE28+N28</f>
        <v>0</v>
      </c>
      <c r="AH28" s="16">
        <f t="shared" si="8"/>
        <v>6</v>
      </c>
      <c r="AI28" s="40" t="s">
        <v>32</v>
      </c>
      <c r="AJ28" s="2">
        <f>'Etape 5'!AJ28+'Etape 6'!O28</f>
        <v>0</v>
      </c>
      <c r="AM28" s="28"/>
      <c r="AN28" s="3"/>
      <c r="AO28" s="30"/>
    </row>
    <row r="29" spans="3:41">
      <c r="C29" s="10" t="s">
        <v>33</v>
      </c>
      <c r="D29" s="10" t="s">
        <v>34</v>
      </c>
      <c r="E29" s="17">
        <f t="shared" si="2"/>
        <v>26</v>
      </c>
      <c r="G29" s="17"/>
      <c r="J29" s="16">
        <f t="shared" si="3"/>
        <v>1</v>
      </c>
      <c r="K29" s="16" t="s">
        <v>33</v>
      </c>
      <c r="L29" s="29">
        <v>0</v>
      </c>
      <c r="M29" s="29">
        <f t="shared" si="4"/>
        <v>0</v>
      </c>
      <c r="N29" s="33">
        <v>0</v>
      </c>
      <c r="O29" s="42">
        <v>0</v>
      </c>
      <c r="S29" s="2"/>
      <c r="T29" s="2"/>
      <c r="W29" s="16">
        <f t="shared" si="5"/>
        <v>1</v>
      </c>
      <c r="X29" s="16" t="s">
        <v>33</v>
      </c>
      <c r="Y29" s="29">
        <f>Général!K29</f>
        <v>2.6979166666666669E-2</v>
      </c>
      <c r="Z29" s="29">
        <f t="shared" si="6"/>
        <v>0</v>
      </c>
      <c r="AA29" s="30"/>
      <c r="AC29" s="16">
        <f t="shared" si="7"/>
        <v>10</v>
      </c>
      <c r="AD29" s="16" t="s">
        <v>33</v>
      </c>
      <c r="AE29" s="2">
        <f>'Etape 5'!AE29+N29</f>
        <v>0</v>
      </c>
      <c r="AH29" s="16">
        <f t="shared" si="8"/>
        <v>6</v>
      </c>
      <c r="AI29" s="16" t="s">
        <v>33</v>
      </c>
      <c r="AJ29" s="2">
        <f>'Etape 5'!AJ29+'Etape 6'!O29</f>
        <v>0</v>
      </c>
      <c r="AM29" s="28"/>
      <c r="AN29" s="3"/>
      <c r="AO29" s="30"/>
    </row>
    <row r="30" spans="3:41">
      <c r="C30" s="10" t="s">
        <v>35</v>
      </c>
      <c r="D30" s="10" t="s">
        <v>34</v>
      </c>
      <c r="E30" s="17">
        <f t="shared" si="2"/>
        <v>27</v>
      </c>
      <c r="G30" s="17"/>
      <c r="J30" s="16">
        <f t="shared" si="3"/>
        <v>1</v>
      </c>
      <c r="K30" s="16" t="s">
        <v>35</v>
      </c>
      <c r="L30" s="29">
        <v>0</v>
      </c>
      <c r="M30" s="29">
        <f t="shared" si="4"/>
        <v>0</v>
      </c>
      <c r="N30" s="33">
        <v>0</v>
      </c>
      <c r="O30" s="42">
        <v>0</v>
      </c>
      <c r="S30" s="2"/>
      <c r="T30" s="2"/>
      <c r="W30" s="16">
        <f t="shared" si="5"/>
        <v>1</v>
      </c>
      <c r="X30" s="16" t="s">
        <v>35</v>
      </c>
      <c r="Y30" s="29">
        <f>Général!K30</f>
        <v>2.6979166666666669E-2</v>
      </c>
      <c r="Z30" s="29">
        <f t="shared" si="6"/>
        <v>0</v>
      </c>
      <c r="AA30" s="30"/>
      <c r="AC30" s="16">
        <f t="shared" si="7"/>
        <v>10</v>
      </c>
      <c r="AD30" s="16" t="s">
        <v>35</v>
      </c>
      <c r="AE30" s="2">
        <f>'Etape 5'!AE30+N30</f>
        <v>0</v>
      </c>
      <c r="AH30" s="16">
        <f t="shared" si="8"/>
        <v>6</v>
      </c>
      <c r="AI30" s="16" t="s">
        <v>35</v>
      </c>
      <c r="AJ30" s="2">
        <f>'Etape 5'!AJ30+'Etape 6'!O30</f>
        <v>0</v>
      </c>
      <c r="AM30" s="28"/>
      <c r="AN30" s="3"/>
      <c r="AO30" s="30"/>
    </row>
    <row r="31" spans="3:41">
      <c r="C31" s="23" t="s">
        <v>36</v>
      </c>
      <c r="D31" s="10" t="s">
        <v>34</v>
      </c>
      <c r="E31" s="17">
        <f t="shared" si="2"/>
        <v>28</v>
      </c>
      <c r="G31" s="17"/>
      <c r="J31" s="16">
        <f t="shared" si="3"/>
        <v>1</v>
      </c>
      <c r="K31" s="16" t="s">
        <v>36</v>
      </c>
      <c r="L31" s="29">
        <v>0</v>
      </c>
      <c r="M31" s="29">
        <f t="shared" si="4"/>
        <v>0</v>
      </c>
      <c r="N31" s="33">
        <v>0</v>
      </c>
      <c r="O31" s="42">
        <v>0</v>
      </c>
      <c r="R31" s="28"/>
      <c r="S31" s="2"/>
      <c r="T31" s="2"/>
      <c r="W31" s="16">
        <f t="shared" si="5"/>
        <v>1</v>
      </c>
      <c r="X31" s="16" t="s">
        <v>36</v>
      </c>
      <c r="Y31" s="29">
        <f>Général!K31</f>
        <v>2.6979166666666669E-2</v>
      </c>
      <c r="Z31" s="29">
        <f t="shared" si="6"/>
        <v>0</v>
      </c>
      <c r="AA31" s="30"/>
      <c r="AC31" s="16">
        <f t="shared" si="7"/>
        <v>10</v>
      </c>
      <c r="AD31" s="16" t="s">
        <v>36</v>
      </c>
      <c r="AE31" s="2">
        <f>'Etape 5'!AE31+N31</f>
        <v>0</v>
      </c>
      <c r="AH31" s="16">
        <f t="shared" si="8"/>
        <v>6</v>
      </c>
      <c r="AI31" s="16" t="s">
        <v>36</v>
      </c>
      <c r="AJ31" s="2">
        <f>'Etape 5'!AJ31+'Etape 6'!O31</f>
        <v>0</v>
      </c>
      <c r="AM31" s="28"/>
      <c r="AN31" s="3"/>
      <c r="AO31" s="30"/>
    </row>
    <row r="32" spans="3:41">
      <c r="C32" s="10" t="s">
        <v>37</v>
      </c>
      <c r="D32" s="10" t="s">
        <v>34</v>
      </c>
      <c r="E32" s="17">
        <f t="shared" si="2"/>
        <v>29</v>
      </c>
      <c r="G32" s="17"/>
      <c r="J32" s="16">
        <f t="shared" si="3"/>
        <v>1</v>
      </c>
      <c r="K32" s="16" t="s">
        <v>37</v>
      </c>
      <c r="L32" s="29">
        <v>0</v>
      </c>
      <c r="M32" s="29">
        <f t="shared" si="4"/>
        <v>0</v>
      </c>
      <c r="N32" s="33">
        <v>0</v>
      </c>
      <c r="O32" s="42">
        <v>0</v>
      </c>
      <c r="R32" s="28"/>
      <c r="S32" s="2"/>
      <c r="T32" s="2"/>
      <c r="W32" s="16">
        <f t="shared" si="5"/>
        <v>1</v>
      </c>
      <c r="X32" s="16" t="s">
        <v>37</v>
      </c>
      <c r="Y32" s="29">
        <f>Général!K32</f>
        <v>2.6979166666666669E-2</v>
      </c>
      <c r="Z32" s="29">
        <f t="shared" si="6"/>
        <v>0</v>
      </c>
      <c r="AA32" s="30"/>
      <c r="AC32" s="16">
        <f t="shared" si="7"/>
        <v>10</v>
      </c>
      <c r="AD32" s="16" t="s">
        <v>37</v>
      </c>
      <c r="AE32" s="2">
        <f>'Etape 5'!AE32+N32</f>
        <v>0</v>
      </c>
      <c r="AH32" s="16">
        <f t="shared" si="8"/>
        <v>6</v>
      </c>
      <c r="AI32" s="16" t="s">
        <v>37</v>
      </c>
      <c r="AJ32" s="2">
        <f>'Etape 5'!AJ32+'Etape 6'!O32</f>
        <v>0</v>
      </c>
      <c r="AM32" s="28"/>
      <c r="AN32" s="3"/>
      <c r="AO32" s="30"/>
    </row>
    <row r="33" spans="3:41">
      <c r="C33" s="10" t="s">
        <v>38</v>
      </c>
      <c r="D33" s="10" t="s">
        <v>34</v>
      </c>
      <c r="E33" s="17">
        <f t="shared" si="2"/>
        <v>30</v>
      </c>
      <c r="G33" s="17"/>
      <c r="J33" s="16">
        <f t="shared" si="3"/>
        <v>1</v>
      </c>
      <c r="K33" s="16" t="s">
        <v>38</v>
      </c>
      <c r="L33" s="29">
        <v>0</v>
      </c>
      <c r="M33" s="29">
        <f t="shared" si="4"/>
        <v>0</v>
      </c>
      <c r="N33" s="33">
        <v>0</v>
      </c>
      <c r="O33" s="42">
        <v>0</v>
      </c>
      <c r="R33" s="28"/>
      <c r="S33" s="2"/>
      <c r="T33" s="2"/>
      <c r="W33" s="16">
        <f t="shared" si="5"/>
        <v>1</v>
      </c>
      <c r="X33" s="16" t="s">
        <v>38</v>
      </c>
      <c r="Y33" s="29">
        <f>Général!K33</f>
        <v>2.6979166666666669E-2</v>
      </c>
      <c r="Z33" s="29">
        <f t="shared" si="6"/>
        <v>0</v>
      </c>
      <c r="AA33" s="30"/>
      <c r="AC33" s="16">
        <f t="shared" si="7"/>
        <v>2</v>
      </c>
      <c r="AD33" s="16" t="s">
        <v>38</v>
      </c>
      <c r="AE33" s="2">
        <f>'Etape 5'!AE33+N33</f>
        <v>20</v>
      </c>
      <c r="AH33" s="16">
        <f t="shared" si="8"/>
        <v>6</v>
      </c>
      <c r="AI33" s="16" t="s">
        <v>38</v>
      </c>
      <c r="AJ33" s="2">
        <f>'Etape 5'!AJ33+'Etape 6'!O33</f>
        <v>0</v>
      </c>
      <c r="AM33" s="28"/>
      <c r="AN33" s="3"/>
      <c r="AO33" s="30"/>
    </row>
    <row r="34" spans="3:41">
      <c r="C34" s="11" t="s">
        <v>39</v>
      </c>
      <c r="D34" s="11" t="s">
        <v>2</v>
      </c>
      <c r="E34" s="17">
        <f t="shared" si="2"/>
        <v>31</v>
      </c>
      <c r="G34" s="17"/>
      <c r="J34" s="16">
        <f t="shared" si="3"/>
        <v>1</v>
      </c>
      <c r="K34" s="39" t="s">
        <v>39</v>
      </c>
      <c r="L34" s="29">
        <v>0</v>
      </c>
      <c r="M34" s="29">
        <f t="shared" si="4"/>
        <v>0</v>
      </c>
      <c r="N34" s="33">
        <v>0</v>
      </c>
      <c r="O34" s="42">
        <v>0</v>
      </c>
      <c r="R34" s="28"/>
      <c r="S34" s="2"/>
      <c r="T34" s="2"/>
      <c r="W34" s="16">
        <f t="shared" si="5"/>
        <v>1</v>
      </c>
      <c r="X34" s="39" t="s">
        <v>39</v>
      </c>
      <c r="Y34" s="29">
        <f>Général!K34</f>
        <v>2.6979166666666669E-2</v>
      </c>
      <c r="Z34" s="29">
        <f t="shared" si="6"/>
        <v>0</v>
      </c>
      <c r="AA34" s="30"/>
      <c r="AC34" s="16">
        <f t="shared" si="7"/>
        <v>1</v>
      </c>
      <c r="AD34" s="39" t="s">
        <v>39</v>
      </c>
      <c r="AE34" s="2">
        <f>'Etape 5'!AE34+N34</f>
        <v>21</v>
      </c>
      <c r="AH34" s="16">
        <f t="shared" si="8"/>
        <v>6</v>
      </c>
      <c r="AI34" s="39" t="s">
        <v>39</v>
      </c>
      <c r="AJ34" s="2">
        <f>'Etape 5'!AJ34+'Etape 6'!O34</f>
        <v>0</v>
      </c>
      <c r="AM34" s="28"/>
      <c r="AN34" s="3"/>
      <c r="AO34" s="30"/>
    </row>
    <row r="35" spans="3:41">
      <c r="C35" s="11" t="s">
        <v>40</v>
      </c>
      <c r="D35" s="11" t="s">
        <v>2</v>
      </c>
      <c r="E35" s="17">
        <f t="shared" si="2"/>
        <v>32</v>
      </c>
      <c r="G35" s="17"/>
      <c r="J35" s="16">
        <f t="shared" si="3"/>
        <v>1</v>
      </c>
      <c r="K35" s="39" t="s">
        <v>40</v>
      </c>
      <c r="L35" s="29">
        <v>0</v>
      </c>
      <c r="M35" s="29">
        <f t="shared" si="4"/>
        <v>0</v>
      </c>
      <c r="N35" s="33">
        <v>0</v>
      </c>
      <c r="O35" s="42">
        <v>0</v>
      </c>
      <c r="R35" s="28"/>
      <c r="S35" s="2"/>
      <c r="T35" s="2"/>
      <c r="W35" s="16">
        <f t="shared" si="5"/>
        <v>1</v>
      </c>
      <c r="X35" s="39" t="s">
        <v>40</v>
      </c>
      <c r="Y35" s="29">
        <f>Général!K35</f>
        <v>2.6979166666666669E-2</v>
      </c>
      <c r="Z35" s="29">
        <f t="shared" si="6"/>
        <v>0</v>
      </c>
      <c r="AA35" s="30"/>
      <c r="AC35" s="16">
        <f t="shared" si="7"/>
        <v>10</v>
      </c>
      <c r="AD35" s="39" t="s">
        <v>40</v>
      </c>
      <c r="AE35" s="2">
        <f>'Etape 5'!AE35+N35</f>
        <v>0</v>
      </c>
      <c r="AH35" s="16">
        <f t="shared" si="8"/>
        <v>6</v>
      </c>
      <c r="AI35" s="39" t="s">
        <v>40</v>
      </c>
      <c r="AJ35" s="2">
        <f>'Etape 5'!AJ35+'Etape 6'!O35</f>
        <v>0</v>
      </c>
      <c r="AM35" s="28"/>
      <c r="AN35" s="3"/>
      <c r="AO35" s="30"/>
    </row>
    <row r="36" spans="3:41">
      <c r="C36" s="12" t="s">
        <v>41</v>
      </c>
      <c r="D36" s="12" t="s">
        <v>2</v>
      </c>
      <c r="E36" s="17">
        <f t="shared" si="2"/>
        <v>33</v>
      </c>
      <c r="G36" s="17"/>
      <c r="J36" s="16">
        <f t="shared" si="3"/>
        <v>1</v>
      </c>
      <c r="K36" s="16" t="s">
        <v>41</v>
      </c>
      <c r="L36" s="29">
        <v>0</v>
      </c>
      <c r="M36" s="29">
        <f t="shared" si="4"/>
        <v>0</v>
      </c>
      <c r="N36" s="33">
        <v>0</v>
      </c>
      <c r="O36" s="42">
        <v>0</v>
      </c>
      <c r="R36" s="28"/>
      <c r="S36" s="2"/>
      <c r="T36" s="2"/>
      <c r="W36" s="16">
        <f t="shared" si="5"/>
        <v>1</v>
      </c>
      <c r="X36" s="16" t="s">
        <v>41</v>
      </c>
      <c r="Y36" s="29">
        <f>Général!K36</f>
        <v>2.6979166666666669E-2</v>
      </c>
      <c r="Z36" s="29">
        <f t="shared" si="6"/>
        <v>0</v>
      </c>
      <c r="AA36" s="30"/>
      <c r="AC36" s="16">
        <f t="shared" si="7"/>
        <v>10</v>
      </c>
      <c r="AD36" s="16" t="s">
        <v>41</v>
      </c>
      <c r="AE36" s="2">
        <f>'Etape 5'!AE36+N36</f>
        <v>0</v>
      </c>
      <c r="AH36" s="16">
        <f t="shared" si="8"/>
        <v>6</v>
      </c>
      <c r="AI36" s="16" t="s">
        <v>41</v>
      </c>
      <c r="AJ36" s="2">
        <f>'Etape 5'!AJ36+'Etape 6'!O36</f>
        <v>0</v>
      </c>
      <c r="AM36" s="28"/>
      <c r="AN36" s="3"/>
      <c r="AO36" s="30"/>
    </row>
    <row r="37" spans="3:41">
      <c r="C37" s="12" t="s">
        <v>42</v>
      </c>
      <c r="D37" s="12" t="s">
        <v>2</v>
      </c>
      <c r="E37" s="17">
        <f t="shared" si="2"/>
        <v>34</v>
      </c>
      <c r="G37" s="17"/>
      <c r="J37" s="16">
        <f t="shared" si="3"/>
        <v>1</v>
      </c>
      <c r="K37" s="16" t="s">
        <v>42</v>
      </c>
      <c r="L37" s="29">
        <v>0</v>
      </c>
      <c r="M37" s="29">
        <f t="shared" si="4"/>
        <v>0</v>
      </c>
      <c r="N37" s="33">
        <v>0</v>
      </c>
      <c r="O37" s="42">
        <v>0</v>
      </c>
      <c r="R37" s="28"/>
      <c r="S37" s="2"/>
      <c r="T37" s="2"/>
      <c r="W37" s="16">
        <f t="shared" si="5"/>
        <v>1</v>
      </c>
      <c r="X37" s="16" t="s">
        <v>42</v>
      </c>
      <c r="Y37" s="29">
        <f>Général!K37</f>
        <v>2.6979166666666669E-2</v>
      </c>
      <c r="Z37" s="29">
        <f t="shared" si="6"/>
        <v>0</v>
      </c>
      <c r="AA37" s="30"/>
      <c r="AC37" s="16">
        <f t="shared" si="7"/>
        <v>10</v>
      </c>
      <c r="AD37" s="16" t="s">
        <v>42</v>
      </c>
      <c r="AE37" s="2">
        <f>'Etape 5'!AE37+N37</f>
        <v>0</v>
      </c>
      <c r="AH37" s="16">
        <f t="shared" si="8"/>
        <v>6</v>
      </c>
      <c r="AI37" s="16" t="s">
        <v>42</v>
      </c>
      <c r="AJ37" s="2">
        <f>'Etape 5'!AJ37+'Etape 6'!O37</f>
        <v>0</v>
      </c>
      <c r="AM37" s="28"/>
      <c r="AN37" s="3"/>
      <c r="AO37" s="30"/>
    </row>
    <row r="38" spans="3:41">
      <c r="C38" s="24" t="s">
        <v>43</v>
      </c>
      <c r="D38" s="11" t="s">
        <v>2</v>
      </c>
      <c r="E38" s="17">
        <f t="shared" si="2"/>
        <v>35</v>
      </c>
      <c r="G38" s="17"/>
      <c r="J38" s="16">
        <f t="shared" si="3"/>
        <v>1</v>
      </c>
      <c r="K38" s="39" t="s">
        <v>43</v>
      </c>
      <c r="L38" s="29">
        <v>0</v>
      </c>
      <c r="M38" s="29">
        <f t="shared" si="4"/>
        <v>0</v>
      </c>
      <c r="N38" s="33">
        <v>0</v>
      </c>
      <c r="O38" s="42">
        <v>0</v>
      </c>
      <c r="R38" s="28"/>
      <c r="S38" s="2"/>
      <c r="T38" s="2"/>
      <c r="W38" s="16">
        <f t="shared" si="5"/>
        <v>1</v>
      </c>
      <c r="X38" s="39" t="s">
        <v>43</v>
      </c>
      <c r="Y38" s="29">
        <f>Général!K38</f>
        <v>2.6979166666666669E-2</v>
      </c>
      <c r="Z38" s="29">
        <f t="shared" si="6"/>
        <v>0</v>
      </c>
      <c r="AA38" s="30"/>
      <c r="AC38" s="16">
        <f t="shared" si="7"/>
        <v>10</v>
      </c>
      <c r="AD38" s="39" t="s">
        <v>43</v>
      </c>
      <c r="AE38" s="2">
        <f>'Etape 5'!AE38+N38</f>
        <v>0</v>
      </c>
      <c r="AH38" s="16">
        <f t="shared" si="8"/>
        <v>6</v>
      </c>
      <c r="AI38" s="39" t="s">
        <v>43</v>
      </c>
      <c r="AJ38" s="2">
        <f>'Etape 5'!AJ38+'Etape 6'!O38</f>
        <v>0</v>
      </c>
      <c r="AM38" s="28"/>
      <c r="AN38" s="3"/>
      <c r="AO38" s="30"/>
    </row>
    <row r="39" spans="3:41">
      <c r="C39" s="13" t="s">
        <v>44</v>
      </c>
      <c r="D39" s="13" t="s">
        <v>3</v>
      </c>
      <c r="E39" s="17">
        <f t="shared" si="2"/>
        <v>36</v>
      </c>
      <c r="G39" s="17"/>
      <c r="J39" s="16">
        <f t="shared" si="3"/>
        <v>1</v>
      </c>
      <c r="K39" s="39" t="s">
        <v>44</v>
      </c>
      <c r="L39" s="29">
        <v>0</v>
      </c>
      <c r="M39" s="29">
        <f t="shared" si="4"/>
        <v>0</v>
      </c>
      <c r="N39" s="33">
        <v>0</v>
      </c>
      <c r="O39" s="42">
        <v>0</v>
      </c>
      <c r="R39" s="28"/>
      <c r="W39" s="16">
        <f t="shared" si="5"/>
        <v>1</v>
      </c>
      <c r="X39" s="39" t="s">
        <v>44</v>
      </c>
      <c r="Y39" s="29">
        <f>Général!K39</f>
        <v>2.6979166666666669E-2</v>
      </c>
      <c r="Z39" s="29">
        <f t="shared" si="6"/>
        <v>0</v>
      </c>
      <c r="AA39" s="30"/>
      <c r="AC39" s="16">
        <f t="shared" si="7"/>
        <v>10</v>
      </c>
      <c r="AD39" s="39" t="s">
        <v>44</v>
      </c>
      <c r="AE39" s="2">
        <f>'Etape 5'!AE39+N39</f>
        <v>0</v>
      </c>
      <c r="AH39" s="16">
        <f t="shared" si="8"/>
        <v>5</v>
      </c>
      <c r="AI39" s="39" t="s">
        <v>44</v>
      </c>
      <c r="AJ39" s="2">
        <f>'Etape 5'!AJ39+'Etape 6'!O39</f>
        <v>4</v>
      </c>
      <c r="AM39" s="28"/>
      <c r="AN39" s="3"/>
      <c r="AO39" s="30"/>
    </row>
    <row r="40" spans="3:41">
      <c r="C40" s="14" t="s">
        <v>45</v>
      </c>
      <c r="D40" s="14" t="s">
        <v>3</v>
      </c>
      <c r="E40" s="17">
        <f t="shared" si="2"/>
        <v>37</v>
      </c>
      <c r="G40" s="17"/>
      <c r="J40" s="16">
        <f t="shared" si="3"/>
        <v>1</v>
      </c>
      <c r="K40" s="16" t="s">
        <v>45</v>
      </c>
      <c r="L40" s="29">
        <v>0</v>
      </c>
      <c r="M40" s="29">
        <f t="shared" si="4"/>
        <v>0</v>
      </c>
      <c r="N40" s="33">
        <v>0</v>
      </c>
      <c r="O40" s="42">
        <v>0</v>
      </c>
      <c r="R40" s="28"/>
      <c r="W40" s="16">
        <f t="shared" si="5"/>
        <v>1</v>
      </c>
      <c r="X40" s="16" t="s">
        <v>45</v>
      </c>
      <c r="Y40" s="29">
        <f>Général!K40</f>
        <v>2.6979166666666669E-2</v>
      </c>
      <c r="Z40" s="29">
        <f t="shared" si="6"/>
        <v>0</v>
      </c>
      <c r="AA40" s="30"/>
      <c r="AC40" s="16">
        <f t="shared" si="7"/>
        <v>10</v>
      </c>
      <c r="AD40" s="16" t="s">
        <v>45</v>
      </c>
      <c r="AE40" s="2">
        <f>'Etape 5'!AE40+N40</f>
        <v>0</v>
      </c>
      <c r="AH40" s="16">
        <f t="shared" si="8"/>
        <v>6</v>
      </c>
      <c r="AI40" s="16" t="s">
        <v>45</v>
      </c>
      <c r="AJ40" s="2">
        <f>'Etape 5'!AJ40+'Etape 6'!O40</f>
        <v>0</v>
      </c>
      <c r="AM40" s="28"/>
      <c r="AN40" s="3"/>
      <c r="AO40" s="30"/>
    </row>
    <row r="41" spans="3:41">
      <c r="C41" s="25" t="s">
        <v>46</v>
      </c>
      <c r="D41" s="14" t="s">
        <v>3</v>
      </c>
      <c r="E41" s="17">
        <f t="shared" si="2"/>
        <v>38</v>
      </c>
      <c r="G41" s="17"/>
      <c r="J41" s="16">
        <f t="shared" si="3"/>
        <v>1</v>
      </c>
      <c r="K41" s="16" t="s">
        <v>46</v>
      </c>
      <c r="L41" s="29">
        <v>0</v>
      </c>
      <c r="M41" s="29">
        <f t="shared" si="4"/>
        <v>0</v>
      </c>
      <c r="N41" s="33">
        <v>0</v>
      </c>
      <c r="O41" s="42">
        <v>0</v>
      </c>
      <c r="R41" s="28"/>
      <c r="W41" s="16">
        <f t="shared" si="5"/>
        <v>1</v>
      </c>
      <c r="X41" s="16" t="s">
        <v>46</v>
      </c>
      <c r="Y41" s="29">
        <f>Général!K41</f>
        <v>2.6979166666666669E-2</v>
      </c>
      <c r="Z41" s="29">
        <f t="shared" si="6"/>
        <v>0</v>
      </c>
      <c r="AA41" s="30"/>
      <c r="AC41" s="16">
        <f t="shared" si="7"/>
        <v>10</v>
      </c>
      <c r="AD41" s="16" t="s">
        <v>46</v>
      </c>
      <c r="AE41" s="2">
        <f>'Etape 5'!AE41+N41</f>
        <v>0</v>
      </c>
      <c r="AH41" s="16">
        <f t="shared" si="8"/>
        <v>6</v>
      </c>
      <c r="AI41" s="16" t="s">
        <v>46</v>
      </c>
      <c r="AJ41" s="2">
        <f>'Etape 5'!AJ41+'Etape 6'!O41</f>
        <v>0</v>
      </c>
      <c r="AM41" s="28"/>
      <c r="AN41" s="3"/>
      <c r="AO41" s="30"/>
    </row>
    <row r="42" spans="3:41">
      <c r="C42" s="25" t="s">
        <v>47</v>
      </c>
      <c r="D42" s="14" t="s">
        <v>3</v>
      </c>
      <c r="E42" s="17">
        <f t="shared" si="2"/>
        <v>39</v>
      </c>
      <c r="G42" s="17"/>
      <c r="J42" s="16">
        <f t="shared" si="3"/>
        <v>1</v>
      </c>
      <c r="K42" s="16" t="s">
        <v>47</v>
      </c>
      <c r="L42" s="29">
        <v>0</v>
      </c>
      <c r="M42" s="29">
        <f t="shared" si="4"/>
        <v>0</v>
      </c>
      <c r="N42" s="33">
        <v>0</v>
      </c>
      <c r="O42" s="42">
        <v>0</v>
      </c>
      <c r="R42" s="28"/>
      <c r="W42" s="16">
        <f t="shared" si="5"/>
        <v>1</v>
      </c>
      <c r="X42" s="16" t="s">
        <v>47</v>
      </c>
      <c r="Y42" s="29">
        <f>Général!K42</f>
        <v>2.6979166666666669E-2</v>
      </c>
      <c r="Z42" s="29">
        <f t="shared" si="6"/>
        <v>0</v>
      </c>
      <c r="AA42" s="30"/>
      <c r="AC42" s="16">
        <f t="shared" si="7"/>
        <v>5</v>
      </c>
      <c r="AD42" s="16" t="s">
        <v>47</v>
      </c>
      <c r="AE42" s="2">
        <f>'Etape 5'!AE42+N42</f>
        <v>12</v>
      </c>
      <c r="AH42" s="16">
        <f t="shared" si="8"/>
        <v>6</v>
      </c>
      <c r="AI42" s="16" t="s">
        <v>47</v>
      </c>
      <c r="AJ42" s="2">
        <f>'Etape 5'!AJ42+'Etape 6'!O42</f>
        <v>0</v>
      </c>
      <c r="AM42" s="28"/>
      <c r="AN42" s="3"/>
      <c r="AO42" s="30"/>
    </row>
    <row r="43" spans="3:41">
      <c r="C43" s="14" t="s">
        <v>48</v>
      </c>
      <c r="D43" s="14" t="s">
        <v>3</v>
      </c>
      <c r="E43" s="17">
        <f t="shared" si="2"/>
        <v>40</v>
      </c>
      <c r="G43" s="17"/>
      <c r="J43" s="16">
        <f t="shared" si="3"/>
        <v>1</v>
      </c>
      <c r="K43" s="16" t="s">
        <v>48</v>
      </c>
      <c r="L43" s="29">
        <v>0</v>
      </c>
      <c r="M43" s="29">
        <f t="shared" si="4"/>
        <v>0</v>
      </c>
      <c r="N43" s="33">
        <v>0</v>
      </c>
      <c r="O43" s="42">
        <v>0</v>
      </c>
      <c r="R43" s="28"/>
      <c r="W43" s="16">
        <f t="shared" si="5"/>
        <v>1</v>
      </c>
      <c r="X43" s="16" t="s">
        <v>48</v>
      </c>
      <c r="Y43" s="29">
        <f>Général!K43</f>
        <v>2.6979166666666669E-2</v>
      </c>
      <c r="Z43" s="29">
        <f t="shared" si="6"/>
        <v>0</v>
      </c>
      <c r="AA43" s="30"/>
      <c r="AC43" s="16">
        <f t="shared" si="7"/>
        <v>10</v>
      </c>
      <c r="AD43" s="16" t="s">
        <v>48</v>
      </c>
      <c r="AE43" s="2">
        <f>'Etape 5'!AE43+N43</f>
        <v>0</v>
      </c>
      <c r="AH43" s="16">
        <f t="shared" si="8"/>
        <v>6</v>
      </c>
      <c r="AI43" s="16" t="s">
        <v>48</v>
      </c>
      <c r="AJ43" s="2">
        <f>'Etape 5'!AJ43+'Etape 6'!O43</f>
        <v>0</v>
      </c>
      <c r="AM43" s="28"/>
      <c r="AN43" s="3"/>
      <c r="AO43" s="30"/>
    </row>
    <row r="44" spans="3:41">
      <c r="C44" s="15" t="s">
        <v>49</v>
      </c>
      <c r="D44" s="15" t="s">
        <v>50</v>
      </c>
      <c r="E44" s="17">
        <f t="shared" si="2"/>
        <v>41</v>
      </c>
      <c r="G44" s="17"/>
      <c r="J44" s="16">
        <f t="shared" si="3"/>
        <v>1</v>
      </c>
      <c r="K44" s="16" t="s">
        <v>49</v>
      </c>
      <c r="L44" s="29">
        <v>0</v>
      </c>
      <c r="M44" s="29">
        <f t="shared" si="4"/>
        <v>0</v>
      </c>
      <c r="N44" s="33">
        <v>0</v>
      </c>
      <c r="O44" s="42">
        <v>0</v>
      </c>
      <c r="R44" s="28"/>
      <c r="W44" s="16">
        <f t="shared" si="5"/>
        <v>1</v>
      </c>
      <c r="X44" s="16" t="s">
        <v>49</v>
      </c>
      <c r="Y44" s="29">
        <f>Général!K44</f>
        <v>2.6979166666666669E-2</v>
      </c>
      <c r="Z44" s="29">
        <f t="shared" si="6"/>
        <v>0</v>
      </c>
      <c r="AA44" s="30"/>
      <c r="AC44" s="16">
        <f t="shared" si="7"/>
        <v>10</v>
      </c>
      <c r="AD44" s="16" t="s">
        <v>49</v>
      </c>
      <c r="AE44" s="2">
        <f>'Etape 5'!AE44+N44</f>
        <v>0</v>
      </c>
      <c r="AH44" s="16">
        <f t="shared" si="8"/>
        <v>6</v>
      </c>
      <c r="AI44" s="16" t="s">
        <v>49</v>
      </c>
      <c r="AJ44" s="2">
        <f>'Etape 5'!AJ44+'Etape 6'!O44</f>
        <v>0</v>
      </c>
      <c r="AM44" s="28"/>
      <c r="AN44" s="3"/>
      <c r="AO44" s="30"/>
    </row>
    <row r="45" spans="3:41">
      <c r="C45" s="15" t="s">
        <v>51</v>
      </c>
      <c r="D45" s="15" t="s">
        <v>50</v>
      </c>
      <c r="E45" s="17">
        <f t="shared" si="2"/>
        <v>42</v>
      </c>
      <c r="G45" s="17"/>
      <c r="J45" s="16">
        <f t="shared" si="3"/>
        <v>1</v>
      </c>
      <c r="K45" s="16" t="s">
        <v>51</v>
      </c>
      <c r="L45" s="29">
        <v>0</v>
      </c>
      <c r="M45" s="29">
        <f t="shared" si="4"/>
        <v>0</v>
      </c>
      <c r="N45" s="33">
        <v>0</v>
      </c>
      <c r="O45" s="42">
        <v>0</v>
      </c>
      <c r="R45" s="28"/>
      <c r="W45" s="16">
        <f t="shared" si="5"/>
        <v>1</v>
      </c>
      <c r="X45" s="16" t="s">
        <v>51</v>
      </c>
      <c r="Y45" s="29">
        <f>Général!K45</f>
        <v>2.6979166666666669E-2</v>
      </c>
      <c r="Z45" s="29">
        <f t="shared" si="6"/>
        <v>0</v>
      </c>
      <c r="AA45" s="30"/>
      <c r="AC45" s="16">
        <f t="shared" si="7"/>
        <v>10</v>
      </c>
      <c r="AD45" s="16" t="s">
        <v>51</v>
      </c>
      <c r="AE45" s="2">
        <f>'Etape 5'!AE45+N45</f>
        <v>0</v>
      </c>
      <c r="AH45" s="16">
        <f t="shared" si="8"/>
        <v>6</v>
      </c>
      <c r="AI45" s="16" t="s">
        <v>51</v>
      </c>
      <c r="AJ45" s="2">
        <f>'Etape 5'!AJ45+'Etape 6'!O45</f>
        <v>0</v>
      </c>
      <c r="AM45" s="28"/>
      <c r="AN45" s="3"/>
      <c r="AO45" s="30"/>
    </row>
    <row r="46" spans="3:41">
      <c r="C46" s="15" t="s">
        <v>52</v>
      </c>
      <c r="D46" s="15" t="s">
        <v>50</v>
      </c>
      <c r="E46" s="17">
        <f t="shared" si="2"/>
        <v>43</v>
      </c>
      <c r="G46" s="17"/>
      <c r="J46" s="16">
        <f t="shared" si="3"/>
        <v>1</v>
      </c>
      <c r="K46" s="16" t="s">
        <v>52</v>
      </c>
      <c r="L46" s="29">
        <v>0</v>
      </c>
      <c r="M46" s="29">
        <f t="shared" si="4"/>
        <v>0</v>
      </c>
      <c r="N46" s="33">
        <v>0</v>
      </c>
      <c r="O46" s="42">
        <v>0</v>
      </c>
      <c r="R46" s="28"/>
      <c r="W46" s="16">
        <f t="shared" si="5"/>
        <v>1</v>
      </c>
      <c r="X46" s="16" t="s">
        <v>52</v>
      </c>
      <c r="Y46" s="29">
        <f>Général!K46</f>
        <v>2.6979166666666669E-2</v>
      </c>
      <c r="Z46" s="29">
        <f t="shared" si="6"/>
        <v>0</v>
      </c>
      <c r="AA46" s="30"/>
      <c r="AC46" s="16">
        <f t="shared" si="7"/>
        <v>10</v>
      </c>
      <c r="AD46" s="16" t="s">
        <v>52</v>
      </c>
      <c r="AE46" s="2">
        <f>'Etape 5'!AE46+N46</f>
        <v>0</v>
      </c>
      <c r="AH46" s="16">
        <f t="shared" si="8"/>
        <v>6</v>
      </c>
      <c r="AI46" s="16" t="s">
        <v>52</v>
      </c>
      <c r="AJ46" s="2">
        <f>'Etape 5'!AJ46+'Etape 6'!O46</f>
        <v>0</v>
      </c>
      <c r="AM46" s="28"/>
      <c r="AN46" s="3"/>
      <c r="AO46" s="30"/>
    </row>
    <row r="47" spans="3:41">
      <c r="C47" s="15" t="s">
        <v>53</v>
      </c>
      <c r="D47" s="15" t="s">
        <v>50</v>
      </c>
      <c r="E47" s="17">
        <f t="shared" si="2"/>
        <v>44</v>
      </c>
      <c r="G47" s="17"/>
      <c r="J47" s="16">
        <f t="shared" si="3"/>
        <v>1</v>
      </c>
      <c r="K47" s="16" t="s">
        <v>53</v>
      </c>
      <c r="L47" s="29">
        <v>0</v>
      </c>
      <c r="M47" s="29">
        <f t="shared" si="4"/>
        <v>0</v>
      </c>
      <c r="N47" s="33">
        <v>0</v>
      </c>
      <c r="O47" s="42">
        <v>0</v>
      </c>
      <c r="R47" s="28"/>
      <c r="W47" s="16">
        <f t="shared" si="5"/>
        <v>1</v>
      </c>
      <c r="X47" s="16" t="s">
        <v>53</v>
      </c>
      <c r="Y47" s="29">
        <f>Général!K47</f>
        <v>2.6979166666666669E-2</v>
      </c>
      <c r="Z47" s="29">
        <f t="shared" si="6"/>
        <v>0</v>
      </c>
      <c r="AA47" s="30"/>
      <c r="AC47" s="16">
        <f t="shared" si="7"/>
        <v>10</v>
      </c>
      <c r="AD47" s="16" t="s">
        <v>53</v>
      </c>
      <c r="AE47" s="2">
        <f>'Etape 5'!AE47+N47</f>
        <v>0</v>
      </c>
      <c r="AH47" s="16">
        <f t="shared" si="8"/>
        <v>6</v>
      </c>
      <c r="AI47" s="16" t="s">
        <v>53</v>
      </c>
      <c r="AJ47" s="2">
        <f>'Etape 5'!AJ47+'Etape 6'!O47</f>
        <v>0</v>
      </c>
      <c r="AM47" s="28"/>
      <c r="AN47" s="3"/>
      <c r="AO47" s="30"/>
    </row>
    <row r="48" spans="3:41">
      <c r="C48" s="26" t="s">
        <v>71</v>
      </c>
      <c r="D48" s="15" t="s">
        <v>50</v>
      </c>
      <c r="E48" s="17">
        <f t="shared" si="2"/>
        <v>45</v>
      </c>
      <c r="G48" s="17"/>
      <c r="J48" s="16">
        <f t="shared" si="3"/>
        <v>1</v>
      </c>
      <c r="K48" s="16" t="s">
        <v>71</v>
      </c>
      <c r="L48" s="29">
        <v>0</v>
      </c>
      <c r="M48" s="29">
        <f t="shared" si="4"/>
        <v>0</v>
      </c>
      <c r="N48" s="33">
        <v>0</v>
      </c>
      <c r="O48" s="42">
        <v>0</v>
      </c>
      <c r="R48" s="28"/>
      <c r="W48" s="16">
        <f t="shared" si="5"/>
        <v>1</v>
      </c>
      <c r="X48" s="16" t="s">
        <v>71</v>
      </c>
      <c r="Y48" s="29">
        <f>Général!K48</f>
        <v>2.7025462962962959E-2</v>
      </c>
      <c r="Z48" s="29">
        <f t="shared" si="6"/>
        <v>0</v>
      </c>
      <c r="AA48" s="30"/>
      <c r="AC48" s="16">
        <f t="shared" si="7"/>
        <v>10</v>
      </c>
      <c r="AD48" s="16" t="s">
        <v>71</v>
      </c>
      <c r="AE48" s="2">
        <f>'Etape 5'!AE48+N48</f>
        <v>0</v>
      </c>
      <c r="AH48" s="16">
        <f t="shared" si="8"/>
        <v>6</v>
      </c>
      <c r="AI48" s="16" t="s">
        <v>71</v>
      </c>
      <c r="AJ48" s="2">
        <f>'Etape 5'!AJ48+'Etape 6'!O48</f>
        <v>0</v>
      </c>
      <c r="AM48" s="28"/>
      <c r="AN48" s="3"/>
      <c r="AO48" s="30"/>
    </row>
    <row r="49" spans="3:41">
      <c r="C49" s="16" t="s">
        <v>54</v>
      </c>
      <c r="D49" s="16" t="s">
        <v>55</v>
      </c>
      <c r="E49" s="17">
        <f t="shared" si="2"/>
        <v>46</v>
      </c>
      <c r="G49" s="17"/>
      <c r="J49" s="16">
        <f t="shared" si="3"/>
        <v>1</v>
      </c>
      <c r="K49" s="16" t="s">
        <v>54</v>
      </c>
      <c r="L49" s="29">
        <v>0</v>
      </c>
      <c r="M49" s="29">
        <f t="shared" si="4"/>
        <v>0</v>
      </c>
      <c r="N49" s="33">
        <v>0</v>
      </c>
      <c r="O49" s="42">
        <v>0</v>
      </c>
      <c r="R49" s="28"/>
      <c r="W49" s="16">
        <f t="shared" si="5"/>
        <v>1</v>
      </c>
      <c r="X49" s="16" t="s">
        <v>54</v>
      </c>
      <c r="Y49" s="29">
        <f>Général!K49</f>
        <v>2.7025462962962959E-2</v>
      </c>
      <c r="Z49" s="29">
        <f t="shared" si="6"/>
        <v>0</v>
      </c>
      <c r="AA49" s="30"/>
      <c r="AC49" s="16">
        <f t="shared" si="7"/>
        <v>10</v>
      </c>
      <c r="AD49" s="16" t="s">
        <v>54</v>
      </c>
      <c r="AE49" s="2">
        <f>'Etape 5'!AE49+N49</f>
        <v>0</v>
      </c>
      <c r="AH49" s="16">
        <f t="shared" si="8"/>
        <v>6</v>
      </c>
      <c r="AI49" s="16" t="s">
        <v>54</v>
      </c>
      <c r="AJ49" s="2">
        <f>'Etape 5'!AJ49+'Etape 6'!O49</f>
        <v>0</v>
      </c>
      <c r="AM49" s="28"/>
      <c r="AN49" s="3"/>
      <c r="AO49" s="30"/>
    </row>
    <row r="50" spans="3:41">
      <c r="C50" s="16" t="s">
        <v>56</v>
      </c>
      <c r="D50" s="16" t="s">
        <v>55</v>
      </c>
      <c r="E50" s="17">
        <f t="shared" si="2"/>
        <v>47</v>
      </c>
      <c r="G50" s="17"/>
      <c r="J50" s="16">
        <f t="shared" si="3"/>
        <v>1</v>
      </c>
      <c r="K50" s="16" t="s">
        <v>56</v>
      </c>
      <c r="L50" s="29">
        <v>0</v>
      </c>
      <c r="M50" s="29">
        <f t="shared" si="4"/>
        <v>0</v>
      </c>
      <c r="N50" s="33">
        <v>0</v>
      </c>
      <c r="O50" s="42">
        <v>0</v>
      </c>
      <c r="R50" s="28"/>
      <c r="W50" s="16">
        <f t="shared" si="5"/>
        <v>1</v>
      </c>
      <c r="X50" s="16" t="s">
        <v>56</v>
      </c>
      <c r="Y50" s="29">
        <f>Général!K50</f>
        <v>2.7025462962962959E-2</v>
      </c>
      <c r="Z50" s="29">
        <f t="shared" si="6"/>
        <v>0</v>
      </c>
      <c r="AA50" s="30"/>
      <c r="AC50" s="16">
        <f t="shared" si="7"/>
        <v>10</v>
      </c>
      <c r="AD50" s="16" t="s">
        <v>56</v>
      </c>
      <c r="AE50" s="2">
        <f>'Etape 5'!AE50+N50</f>
        <v>0</v>
      </c>
      <c r="AH50" s="16">
        <f t="shared" si="8"/>
        <v>6</v>
      </c>
      <c r="AI50" s="16" t="s">
        <v>56</v>
      </c>
      <c r="AJ50" s="2">
        <f>'Etape 5'!AJ50+'Etape 6'!O50</f>
        <v>0</v>
      </c>
      <c r="AM50" s="28"/>
      <c r="AN50" s="3"/>
      <c r="AO50" s="30"/>
    </row>
    <row r="51" spans="3:41">
      <c r="C51" s="16" t="s">
        <v>57</v>
      </c>
      <c r="D51" s="16" t="s">
        <v>55</v>
      </c>
      <c r="E51" s="17">
        <f t="shared" si="2"/>
        <v>48</v>
      </c>
      <c r="G51" s="17"/>
      <c r="J51" s="16">
        <f t="shared" si="3"/>
        <v>1</v>
      </c>
      <c r="K51" s="16" t="s">
        <v>57</v>
      </c>
      <c r="L51" s="29">
        <v>0</v>
      </c>
      <c r="M51" s="29">
        <f t="shared" si="4"/>
        <v>0</v>
      </c>
      <c r="N51" s="33">
        <v>0</v>
      </c>
      <c r="O51" s="42">
        <v>0</v>
      </c>
      <c r="R51" s="28"/>
      <c r="S51" s="3"/>
      <c r="T51" s="3"/>
      <c r="W51" s="16">
        <f t="shared" si="5"/>
        <v>1</v>
      </c>
      <c r="X51" s="16" t="s">
        <v>57</v>
      </c>
      <c r="Y51" s="29">
        <f>Général!K51</f>
        <v>2.7025462962962959E-2</v>
      </c>
      <c r="Z51" s="29">
        <f t="shared" si="6"/>
        <v>0</v>
      </c>
      <c r="AA51" s="30"/>
      <c r="AC51" s="16">
        <f t="shared" si="7"/>
        <v>10</v>
      </c>
      <c r="AD51" s="16" t="s">
        <v>57</v>
      </c>
      <c r="AE51" s="2">
        <f>'Etape 5'!AE51+N51</f>
        <v>0</v>
      </c>
      <c r="AH51" s="16">
        <f t="shared" si="8"/>
        <v>6</v>
      </c>
      <c r="AI51" s="16" t="s">
        <v>57</v>
      </c>
      <c r="AJ51" s="2">
        <f>'Etape 5'!AJ51+'Etape 6'!O51</f>
        <v>0</v>
      </c>
      <c r="AM51" s="28"/>
      <c r="AN51" s="3"/>
      <c r="AO51" s="30"/>
    </row>
    <row r="52" spans="3:41">
      <c r="C52" s="27" t="s">
        <v>58</v>
      </c>
      <c r="D52" s="16" t="s">
        <v>55</v>
      </c>
      <c r="E52" s="17">
        <f t="shared" si="2"/>
        <v>49</v>
      </c>
      <c r="G52" s="17"/>
      <c r="J52" s="16">
        <f t="shared" si="3"/>
        <v>1</v>
      </c>
      <c r="K52" s="16" t="s">
        <v>58</v>
      </c>
      <c r="L52" s="29">
        <v>0</v>
      </c>
      <c r="M52" s="29">
        <f t="shared" si="4"/>
        <v>0</v>
      </c>
      <c r="N52" s="33">
        <v>0</v>
      </c>
      <c r="O52" s="42">
        <v>0</v>
      </c>
      <c r="R52" s="28"/>
      <c r="S52" s="3"/>
      <c r="T52" s="3"/>
      <c r="W52" s="16">
        <f t="shared" si="5"/>
        <v>1</v>
      </c>
      <c r="X52" s="16" t="s">
        <v>58</v>
      </c>
      <c r="Y52" s="29">
        <f>Général!K52</f>
        <v>2.7037037037037037E-2</v>
      </c>
      <c r="Z52" s="29">
        <f t="shared" si="6"/>
        <v>0</v>
      </c>
      <c r="AA52" s="30"/>
      <c r="AC52" s="16">
        <f t="shared" si="7"/>
        <v>10</v>
      </c>
      <c r="AD52" s="16" t="s">
        <v>58</v>
      </c>
      <c r="AE52" s="2">
        <f>'Etape 5'!AE52+N52</f>
        <v>0</v>
      </c>
      <c r="AH52" s="16">
        <f t="shared" si="8"/>
        <v>4</v>
      </c>
      <c r="AI52" s="16" t="s">
        <v>58</v>
      </c>
      <c r="AJ52" s="2">
        <f>'Etape 5'!AJ52+'Etape 6'!O52</f>
        <v>6</v>
      </c>
      <c r="AM52" s="28"/>
      <c r="AN52" s="3"/>
      <c r="AO52" s="30"/>
    </row>
    <row r="53" spans="3:41">
      <c r="C53" s="16" t="s">
        <v>90</v>
      </c>
      <c r="D53" s="16" t="s">
        <v>55</v>
      </c>
      <c r="E53" s="17">
        <f t="shared" si="2"/>
        <v>50</v>
      </c>
      <c r="G53" s="17"/>
      <c r="J53" s="16">
        <f t="shared" si="3"/>
        <v>1</v>
      </c>
      <c r="K53" s="16" t="s">
        <v>90</v>
      </c>
      <c r="L53" s="29">
        <v>0</v>
      </c>
      <c r="M53" s="29">
        <f t="shared" si="4"/>
        <v>0</v>
      </c>
      <c r="N53" s="33">
        <v>0</v>
      </c>
      <c r="O53" s="42">
        <v>0</v>
      </c>
      <c r="R53" s="28"/>
      <c r="S53" s="3"/>
      <c r="T53" s="3"/>
      <c r="W53" s="16">
        <f>RANK(Z53,Z$4:Z$53)</f>
        <v>1</v>
      </c>
      <c r="X53" s="16" t="s">
        <v>90</v>
      </c>
      <c r="Y53" s="29">
        <f>Général!K53</f>
        <v>2.7037037037037037E-2</v>
      </c>
      <c r="Z53" s="29">
        <f t="shared" si="6"/>
        <v>0</v>
      </c>
      <c r="AA53" s="30"/>
      <c r="AC53" s="16">
        <f t="shared" si="7"/>
        <v>9</v>
      </c>
      <c r="AD53" s="16" t="s">
        <v>90</v>
      </c>
      <c r="AE53" s="2">
        <f>'Etape 5'!AE53+N53</f>
        <v>6</v>
      </c>
      <c r="AH53" s="16">
        <f t="shared" si="8"/>
        <v>6</v>
      </c>
      <c r="AI53" s="16" t="s">
        <v>90</v>
      </c>
      <c r="AJ53" s="2">
        <f>'Etape 5'!AJ53+'Etape 6'!O53</f>
        <v>0</v>
      </c>
      <c r="AM53" s="28"/>
      <c r="AN53" s="3"/>
      <c r="AO53" s="30"/>
    </row>
    <row r="54" spans="3:41">
      <c r="R54" s="28"/>
      <c r="S54" s="3"/>
      <c r="T54" s="3"/>
    </row>
    <row r="55" spans="3:41">
      <c r="R55" s="28"/>
      <c r="S55" s="3"/>
      <c r="T55" s="3"/>
    </row>
    <row r="56" spans="3:41">
      <c r="R56" s="28"/>
      <c r="S56" s="3"/>
      <c r="T56" s="3"/>
    </row>
    <row r="57" spans="3:41">
      <c r="R57" s="28"/>
      <c r="S57" s="3"/>
      <c r="T57" s="3"/>
    </row>
    <row r="58" spans="3:41">
      <c r="R58" s="28"/>
      <c r="S58" s="3"/>
      <c r="T58" s="3"/>
    </row>
    <row r="59" spans="3:41">
      <c r="R59" s="28"/>
      <c r="S59" s="3"/>
      <c r="T59" s="3"/>
    </row>
    <row r="60" spans="3:41">
      <c r="R60" s="28"/>
      <c r="S60" s="3"/>
      <c r="T60" s="3"/>
    </row>
  </sheetData>
  <sortState ref="AM4:AP15">
    <sortCondition descending="1" ref="AP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Général</vt:lpstr>
      <vt:lpstr>Etape 1</vt:lpstr>
      <vt:lpstr>Etape 2</vt:lpstr>
      <vt:lpstr>Etape 3</vt:lpstr>
      <vt:lpstr>Etape 4</vt:lpstr>
      <vt:lpstr>Etape 5</vt:lpstr>
      <vt:lpstr>Etape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nathalie</cp:lastModifiedBy>
  <cp:lastPrinted>2017-07-22T19:28:07Z</cp:lastPrinted>
  <dcterms:created xsi:type="dcterms:W3CDTF">2017-07-21T19:06:27Z</dcterms:created>
  <dcterms:modified xsi:type="dcterms:W3CDTF">2017-07-24T20:07:59Z</dcterms:modified>
</cp:coreProperties>
</file>