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bt\Document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5" i="1" l="1"/>
  <c r="R25" i="1"/>
  <c r="Q26" i="1"/>
  <c r="R26" i="1"/>
  <c r="Q27" i="1"/>
  <c r="R27" i="1"/>
  <c r="Q28" i="1"/>
  <c r="R28" i="1"/>
  <c r="Q29" i="1"/>
  <c r="R29" i="1"/>
  <c r="Q30" i="1"/>
  <c r="R30" i="1"/>
  <c r="Q31" i="1"/>
  <c r="R31" i="1"/>
  <c r="Q32" i="1"/>
  <c r="R32" i="1"/>
  <c r="Q33" i="1"/>
  <c r="R33" i="1"/>
  <c r="Q34" i="1"/>
  <c r="R34" i="1"/>
  <c r="Q35" i="1"/>
  <c r="R35" i="1"/>
  <c r="Q36" i="1"/>
  <c r="R36" i="1"/>
  <c r="Q37" i="1"/>
  <c r="R37" i="1"/>
  <c r="Q38" i="1"/>
  <c r="R38" i="1"/>
  <c r="Q39" i="1"/>
  <c r="R39" i="1"/>
  <c r="Q40" i="1"/>
  <c r="R40" i="1"/>
  <c r="Q41" i="1"/>
  <c r="R41" i="1"/>
  <c r="Q42" i="1"/>
  <c r="R42" i="1"/>
  <c r="Q43" i="1"/>
  <c r="R43" i="1"/>
  <c r="Q44" i="1"/>
  <c r="R44" i="1"/>
  <c r="Q45" i="1"/>
  <c r="R45" i="1"/>
  <c r="Q46" i="1"/>
  <c r="R46" i="1"/>
  <c r="Q47" i="1"/>
  <c r="R47" i="1"/>
  <c r="Q48" i="1"/>
  <c r="R48" i="1"/>
  <c r="Q49" i="1"/>
  <c r="R49" i="1"/>
  <c r="Q50" i="1"/>
  <c r="R50" i="1"/>
  <c r="Q51" i="1"/>
  <c r="R51" i="1"/>
  <c r="M25" i="1"/>
  <c r="N25" i="1"/>
  <c r="M26" i="1"/>
  <c r="N26" i="1"/>
  <c r="M27" i="1"/>
  <c r="N27" i="1"/>
  <c r="M28" i="1"/>
  <c r="N28" i="1"/>
  <c r="M29" i="1"/>
  <c r="N29" i="1"/>
  <c r="M30" i="1"/>
  <c r="N30" i="1"/>
  <c r="M31" i="1"/>
  <c r="N31" i="1"/>
  <c r="M32" i="1"/>
  <c r="N32" i="1"/>
  <c r="M33" i="1"/>
  <c r="N33" i="1"/>
  <c r="M34" i="1"/>
  <c r="N34" i="1"/>
  <c r="M35" i="1"/>
  <c r="N35" i="1"/>
  <c r="M36" i="1"/>
  <c r="N36" i="1"/>
  <c r="M37" i="1"/>
  <c r="N37" i="1"/>
  <c r="M38" i="1"/>
  <c r="N38" i="1"/>
  <c r="M39" i="1"/>
  <c r="N39" i="1"/>
  <c r="M40" i="1"/>
  <c r="N40" i="1"/>
  <c r="M41" i="1"/>
  <c r="N41" i="1"/>
  <c r="M42" i="1"/>
  <c r="N42" i="1"/>
  <c r="M43" i="1"/>
  <c r="N43" i="1"/>
  <c r="M44" i="1"/>
  <c r="N44" i="1"/>
  <c r="M45" i="1"/>
  <c r="N45" i="1"/>
  <c r="M46" i="1"/>
  <c r="N46" i="1"/>
  <c r="M47" i="1"/>
  <c r="N47" i="1"/>
  <c r="M48" i="1"/>
  <c r="N48" i="1"/>
  <c r="M49" i="1"/>
  <c r="N49" i="1"/>
  <c r="M50" i="1"/>
  <c r="N50" i="1"/>
  <c r="M51" i="1"/>
  <c r="N51" i="1"/>
  <c r="M52" i="1"/>
  <c r="N52" i="1"/>
  <c r="M53" i="1"/>
  <c r="N53" i="1"/>
  <c r="Q23" i="1"/>
  <c r="R23" i="1"/>
  <c r="Q24" i="1"/>
  <c r="R24" i="1"/>
  <c r="M23" i="1"/>
  <c r="N23" i="1"/>
  <c r="M24" i="1"/>
  <c r="N24" i="1"/>
  <c r="I38" i="1"/>
  <c r="J38" i="1"/>
  <c r="I39" i="1"/>
  <c r="J39" i="1"/>
  <c r="I40" i="1"/>
  <c r="J40" i="1"/>
  <c r="I41" i="1"/>
  <c r="J41" i="1"/>
  <c r="I42" i="1"/>
  <c r="J42" i="1"/>
  <c r="I43" i="1"/>
  <c r="J43" i="1"/>
  <c r="I44" i="1"/>
  <c r="J44" i="1"/>
  <c r="I45" i="1"/>
  <c r="J45" i="1"/>
  <c r="I46" i="1"/>
  <c r="J46" i="1"/>
  <c r="I47" i="1"/>
  <c r="J47" i="1"/>
  <c r="I48" i="1"/>
  <c r="J48" i="1"/>
  <c r="I49" i="1"/>
  <c r="J49" i="1"/>
  <c r="I50" i="1"/>
  <c r="J50" i="1"/>
  <c r="E37" i="1"/>
  <c r="F37" i="1"/>
  <c r="E38" i="1"/>
  <c r="F38" i="1"/>
  <c r="E39" i="1"/>
  <c r="F39" i="1"/>
  <c r="E40" i="1"/>
  <c r="F40" i="1"/>
  <c r="E41" i="1"/>
  <c r="F41" i="1"/>
  <c r="E42" i="1"/>
  <c r="F42" i="1"/>
  <c r="E43" i="1"/>
  <c r="F43" i="1"/>
  <c r="E44" i="1"/>
  <c r="F44" i="1"/>
  <c r="E45" i="1"/>
  <c r="F45" i="1"/>
  <c r="E46" i="1"/>
  <c r="F46" i="1"/>
  <c r="E47" i="1"/>
  <c r="F47" i="1"/>
  <c r="E48" i="1"/>
  <c r="F48" i="1"/>
  <c r="E49" i="1"/>
  <c r="F49" i="1"/>
  <c r="E50" i="1"/>
  <c r="F50" i="1"/>
  <c r="E51" i="1"/>
  <c r="F51" i="1"/>
  <c r="E52" i="1"/>
  <c r="F52" i="1"/>
  <c r="E53" i="1"/>
  <c r="F53" i="1"/>
  <c r="I23" i="1"/>
  <c r="J23" i="1"/>
  <c r="I24" i="1"/>
  <c r="J24" i="1"/>
  <c r="I25" i="1"/>
  <c r="J25" i="1"/>
  <c r="I26" i="1"/>
  <c r="J26" i="1"/>
  <c r="I27" i="1"/>
  <c r="J27" i="1"/>
  <c r="I28" i="1"/>
  <c r="J28" i="1"/>
  <c r="I29" i="1"/>
  <c r="J29" i="1"/>
  <c r="I30" i="1"/>
  <c r="J30" i="1"/>
  <c r="I31" i="1"/>
  <c r="J31" i="1"/>
  <c r="I32" i="1"/>
  <c r="J32" i="1"/>
  <c r="I33" i="1"/>
  <c r="J33" i="1"/>
  <c r="I34" i="1"/>
  <c r="J34" i="1"/>
  <c r="I35" i="1"/>
  <c r="J35" i="1"/>
  <c r="I36" i="1"/>
  <c r="J36" i="1"/>
  <c r="I37" i="1"/>
  <c r="J37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33" i="1"/>
  <c r="F33" i="1"/>
  <c r="E34" i="1"/>
  <c r="F34" i="1"/>
  <c r="E35" i="1"/>
  <c r="F35" i="1"/>
  <c r="E36" i="1"/>
  <c r="F36" i="1"/>
  <c r="F24" i="1"/>
  <c r="F25" i="1"/>
  <c r="E24" i="1"/>
  <c r="E25" i="1"/>
  <c r="E23" i="1"/>
  <c r="F23" i="1" l="1"/>
  <c r="G1" i="1"/>
  <c r="I1" i="1" s="1"/>
  <c r="K1" i="1" s="1"/>
  <c r="M1" i="1" s="1"/>
  <c r="O1" i="1" s="1"/>
  <c r="E1" i="1"/>
  <c r="C1" i="1"/>
</calcChain>
</file>

<file path=xl/sharedStrings.xml><?xml version="1.0" encoding="utf-8"?>
<sst xmlns="http://schemas.openxmlformats.org/spreadsheetml/2006/main" count="27" uniqueCount="6">
  <si>
    <t>Du</t>
  </si>
  <si>
    <t>Au</t>
  </si>
  <si>
    <t>Début</t>
  </si>
  <si>
    <t>Fin</t>
  </si>
  <si>
    <t>Date</t>
  </si>
  <si>
    <t>Fermé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</si>
</sst>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"/>
    <numFmt numFmtId="166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44444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166" fontId="0" fillId="0" borderId="1" xfId="0" applyNumberFormat="1" applyBorder="1" applyAlignment="1">
      <alignment horizontal="center"/>
    </xf>
    <xf numFmtId="1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tabSelected="1" workbookViewId="0">
      <selection activeCell="M6" sqref="M6"/>
    </sheetView>
  </sheetViews>
  <sheetFormatPr baseColWidth="10" defaultRowHeight="15" x14ac:dyDescent="0.25"/>
  <cols>
    <col min="1" max="16384" width="11.42578125" style="10"/>
  </cols>
  <sheetData>
    <row r="1" spans="1:16" x14ac:dyDescent="0.25">
      <c r="A1" s="6" t="s">
        <v>0</v>
      </c>
      <c r="B1" s="6" t="s">
        <v>1</v>
      </c>
      <c r="C1" s="8">
        <f>A3</f>
        <v>43101</v>
      </c>
      <c r="D1" s="8"/>
      <c r="E1" s="8">
        <f>C1+1</f>
        <v>43102</v>
      </c>
      <c r="F1" s="8"/>
      <c r="G1" s="8">
        <f t="shared" ref="G1" si="0">E1+1</f>
        <v>43103</v>
      </c>
      <c r="H1" s="8"/>
      <c r="I1" s="8">
        <f t="shared" ref="I1" si="1">G1+1</f>
        <v>43104</v>
      </c>
      <c r="J1" s="8"/>
      <c r="K1" s="8">
        <f t="shared" ref="K1" si="2">I1+1</f>
        <v>43105</v>
      </c>
      <c r="L1" s="8"/>
      <c r="M1" s="8">
        <f t="shared" ref="M1" si="3">K1+1</f>
        <v>43106</v>
      </c>
      <c r="N1" s="8"/>
      <c r="O1" s="8">
        <f t="shared" ref="O1" si="4">M1+1</f>
        <v>43107</v>
      </c>
      <c r="P1" s="8"/>
    </row>
    <row r="2" spans="1:16" x14ac:dyDescent="0.25">
      <c r="A2" s="7"/>
      <c r="B2" s="7"/>
      <c r="C2" s="1" t="s">
        <v>2</v>
      </c>
      <c r="D2" s="1" t="s">
        <v>3</v>
      </c>
      <c r="E2" s="1" t="s">
        <v>2</v>
      </c>
      <c r="F2" s="1" t="s">
        <v>3</v>
      </c>
      <c r="G2" s="1" t="s">
        <v>2</v>
      </c>
      <c r="H2" s="1" t="s">
        <v>3</v>
      </c>
      <c r="I2" s="1" t="s">
        <v>2</v>
      </c>
      <c r="J2" s="1" t="s">
        <v>3</v>
      </c>
      <c r="K2" s="1" t="s">
        <v>2</v>
      </c>
      <c r="L2" s="1" t="s">
        <v>3</v>
      </c>
      <c r="M2" s="1" t="s">
        <v>2</v>
      </c>
      <c r="N2" s="1" t="s">
        <v>3</v>
      </c>
      <c r="O2" s="1" t="s">
        <v>2</v>
      </c>
      <c r="P2" s="1" t="s">
        <v>3</v>
      </c>
    </row>
    <row r="3" spans="1:16" x14ac:dyDescent="0.25">
      <c r="A3" s="11">
        <v>43101</v>
      </c>
      <c r="B3" s="11">
        <v>43107</v>
      </c>
      <c r="C3" s="2">
        <v>0.25</v>
      </c>
      <c r="D3" s="2">
        <v>0.25</v>
      </c>
      <c r="E3" s="2">
        <v>0.25</v>
      </c>
      <c r="F3" s="2">
        <v>0.25</v>
      </c>
      <c r="G3" s="2">
        <v>0.25</v>
      </c>
      <c r="H3" s="2">
        <v>0.25</v>
      </c>
      <c r="I3" s="2">
        <v>0.25</v>
      </c>
      <c r="J3" s="2">
        <v>0.25</v>
      </c>
      <c r="K3" s="2">
        <v>0.25</v>
      </c>
      <c r="L3" s="2">
        <v>0</v>
      </c>
      <c r="M3" s="2" t="s">
        <v>5</v>
      </c>
      <c r="N3" s="2" t="s">
        <v>5</v>
      </c>
      <c r="O3" s="2" t="s">
        <v>5</v>
      </c>
      <c r="P3" s="2" t="s">
        <v>5</v>
      </c>
    </row>
    <row r="4" spans="1:16" x14ac:dyDescent="0.25">
      <c r="A4" s="11">
        <v>43108</v>
      </c>
      <c r="B4" s="11">
        <v>43184</v>
      </c>
      <c r="C4" s="2">
        <v>0.25</v>
      </c>
      <c r="D4" s="2">
        <v>0.25</v>
      </c>
      <c r="E4" s="2">
        <v>0.25</v>
      </c>
      <c r="F4" s="2">
        <v>0.25</v>
      </c>
      <c r="G4" s="2">
        <v>0.25</v>
      </c>
      <c r="H4" s="2">
        <v>0.25</v>
      </c>
      <c r="I4" s="2">
        <v>0.25</v>
      </c>
      <c r="J4" s="2">
        <v>0.25</v>
      </c>
      <c r="K4" s="2">
        <v>0.25</v>
      </c>
      <c r="L4" s="2">
        <v>0</v>
      </c>
      <c r="M4" s="2">
        <v>0</v>
      </c>
      <c r="N4" s="2">
        <v>0.5</v>
      </c>
      <c r="O4" s="2">
        <v>0.75</v>
      </c>
      <c r="P4" s="2">
        <v>0.25</v>
      </c>
    </row>
    <row r="5" spans="1:16" x14ac:dyDescent="0.25">
      <c r="A5" s="11">
        <v>43185</v>
      </c>
      <c r="B5" s="11">
        <v>43465</v>
      </c>
      <c r="C5" s="2">
        <v>0.25</v>
      </c>
      <c r="D5" s="2">
        <v>0.25</v>
      </c>
      <c r="E5" s="2">
        <v>0.25</v>
      </c>
      <c r="F5" s="2">
        <v>0.25</v>
      </c>
      <c r="G5" s="2">
        <v>0.25</v>
      </c>
      <c r="H5" s="2">
        <v>0.25</v>
      </c>
      <c r="I5" s="2">
        <v>0.25</v>
      </c>
      <c r="J5" s="2">
        <v>0.25</v>
      </c>
      <c r="K5" s="2">
        <v>0.25</v>
      </c>
      <c r="L5" s="2">
        <v>0</v>
      </c>
      <c r="M5" s="2" t="s">
        <v>5</v>
      </c>
      <c r="N5" s="2" t="s">
        <v>5</v>
      </c>
      <c r="O5" s="2" t="s">
        <v>5</v>
      </c>
      <c r="P5" s="2" t="s">
        <v>5</v>
      </c>
    </row>
    <row r="6" spans="1:16" x14ac:dyDescent="0.25">
      <c r="A6" s="11"/>
      <c r="B6" s="1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x14ac:dyDescent="0.25">
      <c r="A7" s="11"/>
      <c r="B7" s="1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5">
      <c r="A8" s="11"/>
      <c r="B8" s="1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5">
      <c r="A9" s="11"/>
      <c r="B9" s="1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x14ac:dyDescent="0.25">
      <c r="A10" s="11"/>
      <c r="B10" s="11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x14ac:dyDescent="0.25">
      <c r="A11" s="11"/>
      <c r="B11" s="1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5">
      <c r="A12" s="11"/>
      <c r="B12" s="1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5">
      <c r="A13" s="11"/>
      <c r="B13" s="11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 x14ac:dyDescent="0.25">
      <c r="A14" s="11"/>
      <c r="B14" s="11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1:16" x14ac:dyDescent="0.25">
      <c r="A15" s="11"/>
      <c r="B15" s="11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16" x14ac:dyDescent="0.25">
      <c r="A16" s="11"/>
      <c r="B16" s="11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1:18" x14ac:dyDescent="0.25">
      <c r="A17" s="11"/>
      <c r="B17" s="1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8" x14ac:dyDescent="0.25">
      <c r="A18" s="11"/>
      <c r="B18" s="11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8" x14ac:dyDescent="0.25">
      <c r="A19" s="11"/>
      <c r="B19" s="11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  <row r="22" spans="1:18" x14ac:dyDescent="0.25">
      <c r="D22" s="3" t="s">
        <v>4</v>
      </c>
      <c r="E22" s="3" t="s">
        <v>2</v>
      </c>
      <c r="F22" s="3" t="s">
        <v>3</v>
      </c>
      <c r="I22" s="5"/>
    </row>
    <row r="23" spans="1:18" x14ac:dyDescent="0.25">
      <c r="B23" s="12"/>
      <c r="D23" s="9">
        <v>43101</v>
      </c>
      <c r="E23" s="4">
        <f t="shared" ref="E23:E25" si="5">VLOOKUP((WEEKNUM(D23,2)-1)*7+DATE(YEAR(D23),1,5)-WEEKDAY(DATE(YEAR(D23),1,4),2),$A$3:$P$19,WEEKDAY(D23,2)*2+1,0)</f>
        <v>0.25</v>
      </c>
      <c r="F23" s="4">
        <f t="shared" ref="F23:F25" si="6">VLOOKUP((WEEKNUM(D23,2)-1)*7+DATE(YEAR(D23),1,5)-WEEKDAY(DATE(YEAR(D23),1,4),2),$A$3:$P$19,WEEKDAY(D23,2)*2+2,0)</f>
        <v>0.25</v>
      </c>
      <c r="H23" s="9">
        <v>43132</v>
      </c>
      <c r="I23" s="4" t="e">
        <f>VLOOKUP((WEEKNUM(H23,2)-1)*7+DATE(YEAR(H23),1,5)-WEEKDAY(DATE(YEAR(H23),1,4),2),$A$3:$P$19,WEEKDAY(H23,2)*2+1,0)</f>
        <v>#N/A</v>
      </c>
      <c r="J23" s="4" t="e">
        <f>VLOOKUP((WEEKNUM(H23,2)-1)*7+DATE(YEAR(H23),1,5)-WEEKDAY(DATE(YEAR(H23),1,4),2),$A$3:$P$19,WEEKDAY(H23,2)*2+2,0)</f>
        <v>#N/A</v>
      </c>
      <c r="L23" s="9">
        <v>43160</v>
      </c>
      <c r="M23" s="4" t="e">
        <f>VLOOKUP((WEEKNUM(L23,2)-1)*7+DATE(YEAR(L23),1,5)-WEEKDAY(DATE(YEAR(L23),1,4),2),$A$3:$P$19,WEEKDAY(L23,2)*2+1,0)</f>
        <v>#N/A</v>
      </c>
      <c r="N23" s="4" t="e">
        <f>VLOOKUP((WEEKNUM(L23,2)-1)*7+DATE(YEAR(L23),1,5)-WEEKDAY(DATE(YEAR(L23),1,4),2),$A$3:$P$19,WEEKDAY(L23,2)*2+2,0)</f>
        <v>#N/A</v>
      </c>
      <c r="P23" s="9">
        <v>43191</v>
      </c>
      <c r="Q23" s="4" t="str">
        <f>VLOOKUP((WEEKNUM(P23,2)-1)*7+DATE(YEAR(P23),1,5)-WEEKDAY(DATE(YEAR(P23),1,4),2),$A$3:$P$19,WEEKDAY(P23,2)*2+1,0)</f>
        <v>Fermé</v>
      </c>
      <c r="R23" s="4" t="str">
        <f>VLOOKUP((WEEKNUM(P23,2)-1)*7+DATE(YEAR(P23),1,5)-WEEKDAY(DATE(YEAR(P23),1,4),2),$A$3:$P$19,WEEKDAY(P23,2)*2+2,0)</f>
        <v>Fermé</v>
      </c>
    </row>
    <row r="24" spans="1:18" x14ac:dyDescent="0.25">
      <c r="B24" s="12"/>
      <c r="D24" s="9">
        <v>43102</v>
      </c>
      <c r="E24" s="4">
        <f t="shared" si="5"/>
        <v>0.25</v>
      </c>
      <c r="F24" s="4">
        <f t="shared" si="6"/>
        <v>0.25</v>
      </c>
      <c r="H24" s="9">
        <v>43133</v>
      </c>
      <c r="I24" s="4" t="e">
        <f>VLOOKUP((WEEKNUM(H24,2)-1)*7+DATE(YEAR(H24),1,5)-WEEKDAY(DATE(YEAR(H24),1,4),2),$A$3:$P$19,WEEKDAY(H24,2)*2+1,0)</f>
        <v>#N/A</v>
      </c>
      <c r="J24" s="4" t="e">
        <f>VLOOKUP((WEEKNUM(H24,2)-1)*7+DATE(YEAR(H24),1,5)-WEEKDAY(DATE(YEAR(H24),1,4),2),$A$3:$P$19,WEEKDAY(H24,2)*2+2,0)</f>
        <v>#N/A</v>
      </c>
      <c r="L24" s="9">
        <v>43161</v>
      </c>
      <c r="M24" s="4" t="e">
        <f>VLOOKUP((WEEKNUM(L24,2)-1)*7+DATE(YEAR(L24),1,5)-WEEKDAY(DATE(YEAR(L24),1,4),2),$A$3:$P$19,WEEKDAY(L24,2)*2+1,0)</f>
        <v>#N/A</v>
      </c>
      <c r="N24" s="4" t="e">
        <f>VLOOKUP((WEEKNUM(L24,2)-1)*7+DATE(YEAR(L24),1,5)-WEEKDAY(DATE(YEAR(L24),1,4),2),$A$3:$P$19,WEEKDAY(L24,2)*2+2,0)</f>
        <v>#N/A</v>
      </c>
      <c r="P24" s="9">
        <v>43192</v>
      </c>
      <c r="Q24" s="4" t="e">
        <f>VLOOKUP((WEEKNUM(P24,2)-1)*7+DATE(YEAR(P24),1,5)-WEEKDAY(DATE(YEAR(P24),1,4),2),$A$3:$P$19,WEEKDAY(P24,2)*2+1,0)</f>
        <v>#N/A</v>
      </c>
      <c r="R24" s="4" t="e">
        <f>VLOOKUP((WEEKNUM(P24,2)-1)*7+DATE(YEAR(P24),1,5)-WEEKDAY(DATE(YEAR(P24),1,4),2),$A$3:$P$19,WEEKDAY(P24,2)*2+2,0)</f>
        <v>#N/A</v>
      </c>
    </row>
    <row r="25" spans="1:18" x14ac:dyDescent="0.25">
      <c r="B25" s="12"/>
      <c r="D25" s="9">
        <v>43103</v>
      </c>
      <c r="E25" s="4">
        <f t="shared" si="5"/>
        <v>0.25</v>
      </c>
      <c r="F25" s="4">
        <f t="shared" si="6"/>
        <v>0.25</v>
      </c>
      <c r="H25" s="9">
        <v>43134</v>
      </c>
      <c r="I25" s="4" t="e">
        <f>VLOOKUP((WEEKNUM(H25,2)-1)*7+DATE(YEAR(H25),1,5)-WEEKDAY(DATE(YEAR(H25),1,4),2),$A$3:$P$19,WEEKDAY(H25,2)*2+1,0)</f>
        <v>#N/A</v>
      </c>
      <c r="J25" s="4" t="e">
        <f>VLOOKUP((WEEKNUM(H25,2)-1)*7+DATE(YEAR(H25),1,5)-WEEKDAY(DATE(YEAR(H25),1,4),2),$A$3:$P$19,WEEKDAY(H25,2)*2+2,0)</f>
        <v>#N/A</v>
      </c>
      <c r="L25" s="9">
        <v>43162</v>
      </c>
      <c r="M25" s="4" t="e">
        <f t="shared" ref="M25:M55" si="7">VLOOKUP((WEEKNUM(L25,2)-1)*7+DATE(YEAR(L25),1,5)-WEEKDAY(DATE(YEAR(L25),1,4),2),$A$3:$P$19,WEEKDAY(L25,2)*2+1,0)</f>
        <v>#N/A</v>
      </c>
      <c r="N25" s="4" t="e">
        <f t="shared" ref="N25:N55" si="8">VLOOKUP((WEEKNUM(L25,2)-1)*7+DATE(YEAR(L25),1,5)-WEEKDAY(DATE(YEAR(L25),1,4),2),$A$3:$P$19,WEEKDAY(L25,2)*2+2,0)</f>
        <v>#N/A</v>
      </c>
      <c r="P25" s="9">
        <v>43193</v>
      </c>
      <c r="Q25" s="4" t="e">
        <f t="shared" ref="Q25:Q51" si="9">VLOOKUP((WEEKNUM(P25,2)-1)*7+DATE(YEAR(P25),1,5)-WEEKDAY(DATE(YEAR(P25),1,4),2),$A$3:$P$19,WEEKDAY(P25,2)*2+1,0)</f>
        <v>#N/A</v>
      </c>
      <c r="R25" s="4" t="e">
        <f t="shared" ref="R25:R51" si="10">VLOOKUP((WEEKNUM(P25,2)-1)*7+DATE(YEAR(P25),1,5)-WEEKDAY(DATE(YEAR(P25),1,4),2),$A$3:$P$19,WEEKDAY(P25,2)*2+2,0)</f>
        <v>#N/A</v>
      </c>
    </row>
    <row r="26" spans="1:18" x14ac:dyDescent="0.25">
      <c r="D26" s="9">
        <v>43104</v>
      </c>
      <c r="E26" s="4">
        <f t="shared" ref="E26:E39" si="11">VLOOKUP((WEEKNUM(D26,2)-1)*7+DATE(YEAR(D26),1,5)-WEEKDAY(DATE(YEAR(D26),1,4),2),$A$3:$P$19,WEEKDAY(D26,2)*2+1,0)</f>
        <v>0.25</v>
      </c>
      <c r="F26" s="4">
        <f t="shared" ref="F26:F39" si="12">VLOOKUP((WEEKNUM(D26,2)-1)*7+DATE(YEAR(D26),1,5)-WEEKDAY(DATE(YEAR(D26),1,4),2),$A$3:$P$19,WEEKDAY(D26,2)*2+2,0)</f>
        <v>0.25</v>
      </c>
      <c r="H26" s="9">
        <v>43135</v>
      </c>
      <c r="I26" s="4" t="e">
        <f>VLOOKUP((WEEKNUM(H26,2)-1)*7+DATE(YEAR(H26),1,5)-WEEKDAY(DATE(YEAR(H26),1,4),2),$A$3:$P$19,WEEKDAY(H26,2)*2+1,0)</f>
        <v>#N/A</v>
      </c>
      <c r="J26" s="4" t="e">
        <f>VLOOKUP((WEEKNUM(H26,2)-1)*7+DATE(YEAR(H26),1,5)-WEEKDAY(DATE(YEAR(H26),1,4),2),$A$3:$P$19,WEEKDAY(H26,2)*2+2,0)</f>
        <v>#N/A</v>
      </c>
      <c r="L26" s="9">
        <v>43163</v>
      </c>
      <c r="M26" s="4" t="e">
        <f t="shared" si="7"/>
        <v>#N/A</v>
      </c>
      <c r="N26" s="4" t="e">
        <f t="shared" si="8"/>
        <v>#N/A</v>
      </c>
      <c r="P26" s="9">
        <v>43194</v>
      </c>
      <c r="Q26" s="4" t="e">
        <f t="shared" si="9"/>
        <v>#N/A</v>
      </c>
      <c r="R26" s="4" t="e">
        <f t="shared" si="10"/>
        <v>#N/A</v>
      </c>
    </row>
    <row r="27" spans="1:18" x14ac:dyDescent="0.25">
      <c r="D27" s="9">
        <v>43105</v>
      </c>
      <c r="E27" s="4">
        <f t="shared" si="11"/>
        <v>0.25</v>
      </c>
      <c r="F27" s="4">
        <f t="shared" si="12"/>
        <v>0</v>
      </c>
      <c r="H27" s="9">
        <v>43136</v>
      </c>
      <c r="I27" s="4" t="e">
        <f>VLOOKUP((WEEKNUM(H27,2)-1)*7+DATE(YEAR(H27),1,5)-WEEKDAY(DATE(YEAR(H27),1,4),2),$A$3:$P$19,WEEKDAY(H27,2)*2+1,0)</f>
        <v>#N/A</v>
      </c>
      <c r="J27" s="4" t="e">
        <f>VLOOKUP((WEEKNUM(H27,2)-1)*7+DATE(YEAR(H27),1,5)-WEEKDAY(DATE(YEAR(H27),1,4),2),$A$3:$P$19,WEEKDAY(H27,2)*2+2,0)</f>
        <v>#N/A</v>
      </c>
      <c r="L27" s="9">
        <v>43164</v>
      </c>
      <c r="M27" s="4" t="e">
        <f t="shared" si="7"/>
        <v>#N/A</v>
      </c>
      <c r="N27" s="4" t="e">
        <f t="shared" si="8"/>
        <v>#N/A</v>
      </c>
      <c r="P27" s="9">
        <v>43195</v>
      </c>
      <c r="Q27" s="4" t="e">
        <f t="shared" si="9"/>
        <v>#N/A</v>
      </c>
      <c r="R27" s="4" t="e">
        <f t="shared" si="10"/>
        <v>#N/A</v>
      </c>
    </row>
    <row r="28" spans="1:18" x14ac:dyDescent="0.25">
      <c r="D28" s="9">
        <v>43106</v>
      </c>
      <c r="E28" s="4" t="str">
        <f t="shared" si="11"/>
        <v>Fermé</v>
      </c>
      <c r="F28" s="4" t="str">
        <f t="shared" si="12"/>
        <v>Fermé</v>
      </c>
      <c r="H28" s="9">
        <v>43137</v>
      </c>
      <c r="I28" s="4" t="e">
        <f>VLOOKUP((WEEKNUM(H28,2)-1)*7+DATE(YEAR(H28),1,5)-WEEKDAY(DATE(YEAR(H28),1,4),2),$A$3:$P$19,WEEKDAY(H28,2)*2+1,0)</f>
        <v>#N/A</v>
      </c>
      <c r="J28" s="4" t="e">
        <f>VLOOKUP((WEEKNUM(H28,2)-1)*7+DATE(YEAR(H28),1,5)-WEEKDAY(DATE(YEAR(H28),1,4),2),$A$3:$P$19,WEEKDAY(H28,2)*2+2,0)</f>
        <v>#N/A</v>
      </c>
      <c r="L28" s="9">
        <v>43165</v>
      </c>
      <c r="M28" s="4" t="e">
        <f t="shared" si="7"/>
        <v>#N/A</v>
      </c>
      <c r="N28" s="4" t="e">
        <f t="shared" si="8"/>
        <v>#N/A</v>
      </c>
      <c r="P28" s="9">
        <v>43196</v>
      </c>
      <c r="Q28" s="4" t="e">
        <f t="shared" si="9"/>
        <v>#N/A</v>
      </c>
      <c r="R28" s="4" t="e">
        <f t="shared" si="10"/>
        <v>#N/A</v>
      </c>
    </row>
    <row r="29" spans="1:18" x14ac:dyDescent="0.25">
      <c r="D29" s="9">
        <v>43107</v>
      </c>
      <c r="E29" s="4" t="str">
        <f t="shared" si="11"/>
        <v>Fermé</v>
      </c>
      <c r="F29" s="4" t="str">
        <f t="shared" si="12"/>
        <v>Fermé</v>
      </c>
      <c r="H29" s="9">
        <v>43138</v>
      </c>
      <c r="I29" s="4" t="e">
        <f>VLOOKUP((WEEKNUM(H29,2)-1)*7+DATE(YEAR(H29),1,5)-WEEKDAY(DATE(YEAR(H29),1,4),2),$A$3:$P$19,WEEKDAY(H29,2)*2+1,0)</f>
        <v>#N/A</v>
      </c>
      <c r="J29" s="4" t="e">
        <f>VLOOKUP((WEEKNUM(H29,2)-1)*7+DATE(YEAR(H29),1,5)-WEEKDAY(DATE(YEAR(H29),1,4),2),$A$3:$P$19,WEEKDAY(H29,2)*2+2,0)</f>
        <v>#N/A</v>
      </c>
      <c r="L29" s="9">
        <v>43166</v>
      </c>
      <c r="M29" s="4" t="e">
        <f t="shared" si="7"/>
        <v>#N/A</v>
      </c>
      <c r="N29" s="4" t="e">
        <f t="shared" si="8"/>
        <v>#N/A</v>
      </c>
      <c r="P29" s="9">
        <v>43197</v>
      </c>
      <c r="Q29" s="4" t="e">
        <f t="shared" si="9"/>
        <v>#N/A</v>
      </c>
      <c r="R29" s="4" t="e">
        <f t="shared" si="10"/>
        <v>#N/A</v>
      </c>
    </row>
    <row r="30" spans="1:18" x14ac:dyDescent="0.25">
      <c r="D30" s="9">
        <v>43108</v>
      </c>
      <c r="E30" s="4">
        <f t="shared" si="11"/>
        <v>0.25</v>
      </c>
      <c r="F30" s="4">
        <f t="shared" si="12"/>
        <v>0.25</v>
      </c>
      <c r="H30" s="9">
        <v>43139</v>
      </c>
      <c r="I30" s="4" t="e">
        <f>VLOOKUP((WEEKNUM(H30,2)-1)*7+DATE(YEAR(H30),1,5)-WEEKDAY(DATE(YEAR(H30),1,4),2),$A$3:$P$19,WEEKDAY(H30,2)*2+1,0)</f>
        <v>#N/A</v>
      </c>
      <c r="J30" s="4" t="e">
        <f>VLOOKUP((WEEKNUM(H30,2)-1)*7+DATE(YEAR(H30),1,5)-WEEKDAY(DATE(YEAR(H30),1,4),2),$A$3:$P$19,WEEKDAY(H30,2)*2+2,0)</f>
        <v>#N/A</v>
      </c>
      <c r="L30" s="9">
        <v>43167</v>
      </c>
      <c r="M30" s="4" t="e">
        <f t="shared" si="7"/>
        <v>#N/A</v>
      </c>
      <c r="N30" s="4" t="e">
        <f t="shared" si="8"/>
        <v>#N/A</v>
      </c>
      <c r="P30" s="9">
        <v>43198</v>
      </c>
      <c r="Q30" s="4" t="e">
        <f t="shared" si="9"/>
        <v>#N/A</v>
      </c>
      <c r="R30" s="4" t="e">
        <f t="shared" si="10"/>
        <v>#N/A</v>
      </c>
    </row>
    <row r="31" spans="1:18" x14ac:dyDescent="0.25">
      <c r="D31" s="9">
        <v>43109</v>
      </c>
      <c r="E31" s="4">
        <f t="shared" si="11"/>
        <v>0.25</v>
      </c>
      <c r="F31" s="4">
        <f t="shared" si="12"/>
        <v>0.25</v>
      </c>
      <c r="H31" s="9">
        <v>43140</v>
      </c>
      <c r="I31" s="4" t="e">
        <f>VLOOKUP((WEEKNUM(H31,2)-1)*7+DATE(YEAR(H31),1,5)-WEEKDAY(DATE(YEAR(H31),1,4),2),$A$3:$P$19,WEEKDAY(H31,2)*2+1,0)</f>
        <v>#N/A</v>
      </c>
      <c r="J31" s="4" t="e">
        <f>VLOOKUP((WEEKNUM(H31,2)-1)*7+DATE(YEAR(H31),1,5)-WEEKDAY(DATE(YEAR(H31),1,4),2),$A$3:$P$19,WEEKDAY(H31,2)*2+2,0)</f>
        <v>#N/A</v>
      </c>
      <c r="L31" s="9">
        <v>43168</v>
      </c>
      <c r="M31" s="4" t="e">
        <f t="shared" si="7"/>
        <v>#N/A</v>
      </c>
      <c r="N31" s="4" t="e">
        <f t="shared" si="8"/>
        <v>#N/A</v>
      </c>
      <c r="P31" s="9">
        <v>43199</v>
      </c>
      <c r="Q31" s="4" t="e">
        <f t="shared" si="9"/>
        <v>#N/A</v>
      </c>
      <c r="R31" s="4" t="e">
        <f t="shared" si="10"/>
        <v>#N/A</v>
      </c>
    </row>
    <row r="32" spans="1:18" x14ac:dyDescent="0.25">
      <c r="D32" s="9">
        <v>43110</v>
      </c>
      <c r="E32" s="4">
        <f t="shared" si="11"/>
        <v>0.25</v>
      </c>
      <c r="F32" s="4">
        <f t="shared" si="12"/>
        <v>0.25</v>
      </c>
      <c r="H32" s="9">
        <v>43141</v>
      </c>
      <c r="I32" s="4" t="e">
        <f>VLOOKUP((WEEKNUM(H32,2)-1)*7+DATE(YEAR(H32),1,5)-WEEKDAY(DATE(YEAR(H32),1,4),2),$A$3:$P$19,WEEKDAY(H32,2)*2+1,0)</f>
        <v>#N/A</v>
      </c>
      <c r="J32" s="4" t="e">
        <f>VLOOKUP((WEEKNUM(H32,2)-1)*7+DATE(YEAR(H32),1,5)-WEEKDAY(DATE(YEAR(H32),1,4),2),$A$3:$P$19,WEEKDAY(H32,2)*2+2,0)</f>
        <v>#N/A</v>
      </c>
      <c r="L32" s="9">
        <v>43169</v>
      </c>
      <c r="M32" s="4" t="e">
        <f t="shared" si="7"/>
        <v>#N/A</v>
      </c>
      <c r="N32" s="4" t="e">
        <f t="shared" si="8"/>
        <v>#N/A</v>
      </c>
      <c r="P32" s="9">
        <v>43200</v>
      </c>
      <c r="Q32" s="4" t="e">
        <f t="shared" si="9"/>
        <v>#N/A</v>
      </c>
      <c r="R32" s="4" t="e">
        <f t="shared" si="10"/>
        <v>#N/A</v>
      </c>
    </row>
    <row r="33" spans="4:18" x14ac:dyDescent="0.25">
      <c r="D33" s="9">
        <v>43111</v>
      </c>
      <c r="E33" s="4">
        <f t="shared" si="11"/>
        <v>0.25</v>
      </c>
      <c r="F33" s="4">
        <f t="shared" si="12"/>
        <v>0.25</v>
      </c>
      <c r="H33" s="9">
        <v>43142</v>
      </c>
      <c r="I33" s="4" t="e">
        <f>VLOOKUP((WEEKNUM(H33,2)-1)*7+DATE(YEAR(H33),1,5)-WEEKDAY(DATE(YEAR(H33),1,4),2),$A$3:$P$19,WEEKDAY(H33,2)*2+1,0)</f>
        <v>#N/A</v>
      </c>
      <c r="J33" s="4" t="e">
        <f>VLOOKUP((WEEKNUM(H33,2)-1)*7+DATE(YEAR(H33),1,5)-WEEKDAY(DATE(YEAR(H33),1,4),2),$A$3:$P$19,WEEKDAY(H33,2)*2+2,0)</f>
        <v>#N/A</v>
      </c>
      <c r="L33" s="9">
        <v>43170</v>
      </c>
      <c r="M33" s="4" t="e">
        <f t="shared" si="7"/>
        <v>#N/A</v>
      </c>
      <c r="N33" s="4" t="e">
        <f t="shared" si="8"/>
        <v>#N/A</v>
      </c>
      <c r="P33" s="9">
        <v>43201</v>
      </c>
      <c r="Q33" s="4" t="e">
        <f t="shared" si="9"/>
        <v>#N/A</v>
      </c>
      <c r="R33" s="4" t="e">
        <f t="shared" si="10"/>
        <v>#N/A</v>
      </c>
    </row>
    <row r="34" spans="4:18" x14ac:dyDescent="0.25">
      <c r="D34" s="9">
        <v>43112</v>
      </c>
      <c r="E34" s="4">
        <f t="shared" si="11"/>
        <v>0.25</v>
      </c>
      <c r="F34" s="4">
        <f t="shared" si="12"/>
        <v>0</v>
      </c>
      <c r="H34" s="9">
        <v>43143</v>
      </c>
      <c r="I34" s="4" t="e">
        <f>VLOOKUP((WEEKNUM(H34,2)-1)*7+DATE(YEAR(H34),1,5)-WEEKDAY(DATE(YEAR(H34),1,4),2),$A$3:$P$19,WEEKDAY(H34,2)*2+1,0)</f>
        <v>#N/A</v>
      </c>
      <c r="J34" s="4" t="e">
        <f>VLOOKUP((WEEKNUM(H34,2)-1)*7+DATE(YEAR(H34),1,5)-WEEKDAY(DATE(YEAR(H34),1,4),2),$A$3:$P$19,WEEKDAY(H34,2)*2+2,0)</f>
        <v>#N/A</v>
      </c>
      <c r="L34" s="9">
        <v>43171</v>
      </c>
      <c r="M34" s="4" t="e">
        <f t="shared" si="7"/>
        <v>#N/A</v>
      </c>
      <c r="N34" s="4" t="e">
        <f t="shared" si="8"/>
        <v>#N/A</v>
      </c>
      <c r="P34" s="9">
        <v>43202</v>
      </c>
      <c r="Q34" s="4" t="e">
        <f t="shared" si="9"/>
        <v>#N/A</v>
      </c>
      <c r="R34" s="4" t="e">
        <f t="shared" si="10"/>
        <v>#N/A</v>
      </c>
    </row>
    <row r="35" spans="4:18" x14ac:dyDescent="0.25">
      <c r="D35" s="9">
        <v>43113</v>
      </c>
      <c r="E35" s="4">
        <f t="shared" si="11"/>
        <v>0</v>
      </c>
      <c r="F35" s="4">
        <f t="shared" si="12"/>
        <v>0.5</v>
      </c>
      <c r="H35" s="9">
        <v>43144</v>
      </c>
      <c r="I35" s="4" t="e">
        <f>VLOOKUP((WEEKNUM(H35,2)-1)*7+DATE(YEAR(H35),1,5)-WEEKDAY(DATE(YEAR(H35),1,4),2),$A$3:$P$19,WEEKDAY(H35,2)*2+1,0)</f>
        <v>#N/A</v>
      </c>
      <c r="J35" s="4" t="e">
        <f>VLOOKUP((WEEKNUM(H35,2)-1)*7+DATE(YEAR(H35),1,5)-WEEKDAY(DATE(YEAR(H35),1,4),2),$A$3:$P$19,WEEKDAY(H35,2)*2+2,0)</f>
        <v>#N/A</v>
      </c>
      <c r="L35" s="9">
        <v>43172</v>
      </c>
      <c r="M35" s="4" t="e">
        <f t="shared" si="7"/>
        <v>#N/A</v>
      </c>
      <c r="N35" s="4" t="e">
        <f t="shared" si="8"/>
        <v>#N/A</v>
      </c>
      <c r="P35" s="9">
        <v>43203</v>
      </c>
      <c r="Q35" s="4" t="e">
        <f t="shared" si="9"/>
        <v>#N/A</v>
      </c>
      <c r="R35" s="4" t="e">
        <f t="shared" si="10"/>
        <v>#N/A</v>
      </c>
    </row>
    <row r="36" spans="4:18" x14ac:dyDescent="0.25">
      <c r="D36" s="9">
        <v>43114</v>
      </c>
      <c r="E36" s="4">
        <f t="shared" si="11"/>
        <v>0.75</v>
      </c>
      <c r="F36" s="4">
        <f t="shared" si="12"/>
        <v>0.25</v>
      </c>
      <c r="H36" s="9">
        <v>43145</v>
      </c>
      <c r="I36" s="4" t="e">
        <f>VLOOKUP((WEEKNUM(H36,2)-1)*7+DATE(YEAR(H36),1,5)-WEEKDAY(DATE(YEAR(H36),1,4),2),$A$3:$P$19,WEEKDAY(H36,2)*2+1,0)</f>
        <v>#N/A</v>
      </c>
      <c r="J36" s="4" t="e">
        <f>VLOOKUP((WEEKNUM(H36,2)-1)*7+DATE(YEAR(H36),1,5)-WEEKDAY(DATE(YEAR(H36),1,4),2),$A$3:$P$19,WEEKDAY(H36,2)*2+2,0)</f>
        <v>#N/A</v>
      </c>
      <c r="L36" s="9">
        <v>43173</v>
      </c>
      <c r="M36" s="4" t="e">
        <f t="shared" si="7"/>
        <v>#N/A</v>
      </c>
      <c r="N36" s="4" t="e">
        <f t="shared" si="8"/>
        <v>#N/A</v>
      </c>
      <c r="P36" s="9">
        <v>43204</v>
      </c>
      <c r="Q36" s="4" t="e">
        <f t="shared" si="9"/>
        <v>#N/A</v>
      </c>
      <c r="R36" s="4" t="e">
        <f t="shared" si="10"/>
        <v>#N/A</v>
      </c>
    </row>
    <row r="37" spans="4:18" x14ac:dyDescent="0.25">
      <c r="D37" s="9">
        <v>43115</v>
      </c>
      <c r="E37" s="4" t="e">
        <f t="shared" si="11"/>
        <v>#N/A</v>
      </c>
      <c r="F37" s="4" t="e">
        <f t="shared" si="12"/>
        <v>#N/A</v>
      </c>
      <c r="H37" s="9">
        <v>43146</v>
      </c>
      <c r="I37" s="4" t="e">
        <f>VLOOKUP((WEEKNUM(H37,2)-1)*7+DATE(YEAR(H37),1,5)-WEEKDAY(DATE(YEAR(H37),1,4),2),$A$3:$P$19,WEEKDAY(H37,2)*2+1,0)</f>
        <v>#N/A</v>
      </c>
      <c r="J37" s="4" t="e">
        <f>VLOOKUP((WEEKNUM(H37,2)-1)*7+DATE(YEAR(H37),1,5)-WEEKDAY(DATE(YEAR(H37),1,4),2),$A$3:$P$19,WEEKDAY(H37,2)*2+2,0)</f>
        <v>#N/A</v>
      </c>
      <c r="L37" s="9">
        <v>43174</v>
      </c>
      <c r="M37" s="4" t="e">
        <f t="shared" si="7"/>
        <v>#N/A</v>
      </c>
      <c r="N37" s="4" t="e">
        <f t="shared" si="8"/>
        <v>#N/A</v>
      </c>
      <c r="P37" s="9">
        <v>43205</v>
      </c>
      <c r="Q37" s="4" t="e">
        <f t="shared" si="9"/>
        <v>#N/A</v>
      </c>
      <c r="R37" s="4" t="e">
        <f t="shared" si="10"/>
        <v>#N/A</v>
      </c>
    </row>
    <row r="38" spans="4:18" x14ac:dyDescent="0.25">
      <c r="D38" s="9">
        <v>43116</v>
      </c>
      <c r="E38" s="4" t="e">
        <f t="shared" si="11"/>
        <v>#N/A</v>
      </c>
      <c r="F38" s="4" t="e">
        <f t="shared" si="12"/>
        <v>#N/A</v>
      </c>
      <c r="H38" s="9">
        <v>43147</v>
      </c>
      <c r="I38" s="4" t="e">
        <f>VLOOKUP((WEEKNUM(H38,2)-1)*7+DATE(YEAR(H38),1,5)-WEEKDAY(DATE(YEAR(H38),1,4),2),$A$3:$P$19,WEEKDAY(H38,2)*2+1,0)</f>
        <v>#N/A</v>
      </c>
      <c r="J38" s="4" t="e">
        <f>VLOOKUP((WEEKNUM(H38,2)-1)*7+DATE(YEAR(H38),1,5)-WEEKDAY(DATE(YEAR(H38),1,4),2),$A$3:$P$19,WEEKDAY(H38,2)*2+2,0)</f>
        <v>#N/A</v>
      </c>
      <c r="L38" s="9">
        <v>43175</v>
      </c>
      <c r="M38" s="4" t="e">
        <f t="shared" si="7"/>
        <v>#N/A</v>
      </c>
      <c r="N38" s="4" t="e">
        <f t="shared" si="8"/>
        <v>#N/A</v>
      </c>
      <c r="P38" s="9">
        <v>43206</v>
      </c>
      <c r="Q38" s="4" t="e">
        <f t="shared" si="9"/>
        <v>#N/A</v>
      </c>
      <c r="R38" s="4" t="e">
        <f t="shared" si="10"/>
        <v>#N/A</v>
      </c>
    </row>
    <row r="39" spans="4:18" x14ac:dyDescent="0.25">
      <c r="D39" s="9">
        <v>43117</v>
      </c>
      <c r="E39" s="4" t="e">
        <f t="shared" si="11"/>
        <v>#N/A</v>
      </c>
      <c r="F39" s="4" t="e">
        <f t="shared" si="12"/>
        <v>#N/A</v>
      </c>
      <c r="H39" s="9">
        <v>43148</v>
      </c>
      <c r="I39" s="4" t="e">
        <f>VLOOKUP((WEEKNUM(H39,2)-1)*7+DATE(YEAR(H39),1,5)-WEEKDAY(DATE(YEAR(H39),1,4),2),$A$3:$P$19,WEEKDAY(H39,2)*2+1,0)</f>
        <v>#N/A</v>
      </c>
      <c r="J39" s="4" t="e">
        <f>VLOOKUP((WEEKNUM(H39,2)-1)*7+DATE(YEAR(H39),1,5)-WEEKDAY(DATE(YEAR(H39),1,4),2),$A$3:$P$19,WEEKDAY(H39,2)*2+2,0)</f>
        <v>#N/A</v>
      </c>
      <c r="L39" s="9">
        <v>43176</v>
      </c>
      <c r="M39" s="4" t="e">
        <f t="shared" si="7"/>
        <v>#N/A</v>
      </c>
      <c r="N39" s="4" t="e">
        <f t="shared" si="8"/>
        <v>#N/A</v>
      </c>
      <c r="P39" s="9">
        <v>43207</v>
      </c>
      <c r="Q39" s="4" t="e">
        <f t="shared" si="9"/>
        <v>#N/A</v>
      </c>
      <c r="R39" s="4" t="e">
        <f t="shared" si="10"/>
        <v>#N/A</v>
      </c>
    </row>
    <row r="40" spans="4:18" x14ac:dyDescent="0.25">
      <c r="D40" s="9">
        <v>43118</v>
      </c>
      <c r="E40" s="4" t="e">
        <f t="shared" ref="E40:E68" si="13">VLOOKUP((WEEKNUM(D40,2)-1)*7+DATE(YEAR(D40),1,5)-WEEKDAY(DATE(YEAR(D40),1,4),2),$A$3:$P$19,WEEKDAY(D40,2)*2+1,0)</f>
        <v>#N/A</v>
      </c>
      <c r="F40" s="4" t="e">
        <f t="shared" ref="F40:F68" si="14">VLOOKUP((WEEKNUM(D40,2)-1)*7+DATE(YEAR(D40),1,5)-WEEKDAY(DATE(YEAR(D40),1,4),2),$A$3:$P$19,WEEKDAY(D40,2)*2+2,0)</f>
        <v>#N/A</v>
      </c>
      <c r="H40" s="9">
        <v>43149</v>
      </c>
      <c r="I40" s="4" t="e">
        <f>VLOOKUP((WEEKNUM(H40,2)-1)*7+DATE(YEAR(H40),1,5)-WEEKDAY(DATE(YEAR(H40),1,4),2),$A$3:$P$19,WEEKDAY(H40,2)*2+1,0)</f>
        <v>#N/A</v>
      </c>
      <c r="J40" s="4" t="e">
        <f>VLOOKUP((WEEKNUM(H40,2)-1)*7+DATE(YEAR(H40),1,5)-WEEKDAY(DATE(YEAR(H40),1,4),2),$A$3:$P$19,WEEKDAY(H40,2)*2+2,0)</f>
        <v>#N/A</v>
      </c>
      <c r="L40" s="9">
        <v>43177</v>
      </c>
      <c r="M40" s="4" t="e">
        <f t="shared" si="7"/>
        <v>#N/A</v>
      </c>
      <c r="N40" s="4" t="e">
        <f t="shared" si="8"/>
        <v>#N/A</v>
      </c>
      <c r="P40" s="9">
        <v>43208</v>
      </c>
      <c r="Q40" s="4" t="e">
        <f t="shared" si="9"/>
        <v>#N/A</v>
      </c>
      <c r="R40" s="4" t="e">
        <f t="shared" si="10"/>
        <v>#N/A</v>
      </c>
    </row>
    <row r="41" spans="4:18" x14ac:dyDescent="0.25">
      <c r="D41" s="9">
        <v>43119</v>
      </c>
      <c r="E41" s="4" t="e">
        <f t="shared" si="13"/>
        <v>#N/A</v>
      </c>
      <c r="F41" s="4" t="e">
        <f t="shared" si="14"/>
        <v>#N/A</v>
      </c>
      <c r="H41" s="9">
        <v>43150</v>
      </c>
      <c r="I41" s="4" t="e">
        <f>VLOOKUP((WEEKNUM(H41,2)-1)*7+DATE(YEAR(H41),1,5)-WEEKDAY(DATE(YEAR(H41),1,4),2),$A$3:$P$19,WEEKDAY(H41,2)*2+1,0)</f>
        <v>#N/A</v>
      </c>
      <c r="J41" s="4" t="e">
        <f>VLOOKUP((WEEKNUM(H41,2)-1)*7+DATE(YEAR(H41),1,5)-WEEKDAY(DATE(YEAR(H41),1,4),2),$A$3:$P$19,WEEKDAY(H41,2)*2+2,0)</f>
        <v>#N/A</v>
      </c>
      <c r="L41" s="9">
        <v>43178</v>
      </c>
      <c r="M41" s="4" t="e">
        <f t="shared" si="7"/>
        <v>#N/A</v>
      </c>
      <c r="N41" s="4" t="e">
        <f t="shared" si="8"/>
        <v>#N/A</v>
      </c>
      <c r="P41" s="9">
        <v>43209</v>
      </c>
      <c r="Q41" s="4" t="e">
        <f t="shared" si="9"/>
        <v>#N/A</v>
      </c>
      <c r="R41" s="4" t="e">
        <f t="shared" si="10"/>
        <v>#N/A</v>
      </c>
    </row>
    <row r="42" spans="4:18" x14ac:dyDescent="0.25">
      <c r="D42" s="9">
        <v>43120</v>
      </c>
      <c r="E42" s="4" t="e">
        <f t="shared" si="13"/>
        <v>#N/A</v>
      </c>
      <c r="F42" s="4" t="e">
        <f t="shared" si="14"/>
        <v>#N/A</v>
      </c>
      <c r="H42" s="9">
        <v>43151</v>
      </c>
      <c r="I42" s="4" t="e">
        <f>VLOOKUP((WEEKNUM(H42,2)-1)*7+DATE(YEAR(H42),1,5)-WEEKDAY(DATE(YEAR(H42),1,4),2),$A$3:$P$19,WEEKDAY(H42,2)*2+1,0)</f>
        <v>#N/A</v>
      </c>
      <c r="J42" s="4" t="e">
        <f>VLOOKUP((WEEKNUM(H42,2)-1)*7+DATE(YEAR(H42),1,5)-WEEKDAY(DATE(YEAR(H42),1,4),2),$A$3:$P$19,WEEKDAY(H42,2)*2+2,0)</f>
        <v>#N/A</v>
      </c>
      <c r="L42" s="9">
        <v>43179</v>
      </c>
      <c r="M42" s="4" t="e">
        <f t="shared" si="7"/>
        <v>#N/A</v>
      </c>
      <c r="N42" s="4" t="e">
        <f t="shared" si="8"/>
        <v>#N/A</v>
      </c>
      <c r="P42" s="9">
        <v>43210</v>
      </c>
      <c r="Q42" s="4" t="e">
        <f t="shared" si="9"/>
        <v>#N/A</v>
      </c>
      <c r="R42" s="4" t="e">
        <f t="shared" si="10"/>
        <v>#N/A</v>
      </c>
    </row>
    <row r="43" spans="4:18" x14ac:dyDescent="0.25">
      <c r="D43" s="9">
        <v>43121</v>
      </c>
      <c r="E43" s="4" t="e">
        <f t="shared" si="13"/>
        <v>#N/A</v>
      </c>
      <c r="F43" s="4" t="e">
        <f t="shared" si="14"/>
        <v>#N/A</v>
      </c>
      <c r="H43" s="9">
        <v>43152</v>
      </c>
      <c r="I43" s="4" t="e">
        <f>VLOOKUP((WEEKNUM(H43,2)-1)*7+DATE(YEAR(H43),1,5)-WEEKDAY(DATE(YEAR(H43),1,4),2),$A$3:$P$19,WEEKDAY(H43,2)*2+1,0)</f>
        <v>#N/A</v>
      </c>
      <c r="J43" s="4" t="e">
        <f>VLOOKUP((WEEKNUM(H43,2)-1)*7+DATE(YEAR(H43),1,5)-WEEKDAY(DATE(YEAR(H43),1,4),2),$A$3:$P$19,WEEKDAY(H43,2)*2+2,0)</f>
        <v>#N/A</v>
      </c>
      <c r="L43" s="9">
        <v>43180</v>
      </c>
      <c r="M43" s="4" t="e">
        <f t="shared" si="7"/>
        <v>#N/A</v>
      </c>
      <c r="N43" s="4" t="e">
        <f t="shared" si="8"/>
        <v>#N/A</v>
      </c>
      <c r="P43" s="9">
        <v>43211</v>
      </c>
      <c r="Q43" s="4" t="e">
        <f t="shared" si="9"/>
        <v>#N/A</v>
      </c>
      <c r="R43" s="4" t="e">
        <f t="shared" si="10"/>
        <v>#N/A</v>
      </c>
    </row>
    <row r="44" spans="4:18" x14ac:dyDescent="0.25">
      <c r="D44" s="9">
        <v>43122</v>
      </c>
      <c r="E44" s="4" t="e">
        <f t="shared" si="13"/>
        <v>#N/A</v>
      </c>
      <c r="F44" s="4" t="e">
        <f t="shared" si="14"/>
        <v>#N/A</v>
      </c>
      <c r="H44" s="9">
        <v>43153</v>
      </c>
      <c r="I44" s="4" t="e">
        <f>VLOOKUP((WEEKNUM(H44,2)-1)*7+DATE(YEAR(H44),1,5)-WEEKDAY(DATE(YEAR(H44),1,4),2),$A$3:$P$19,WEEKDAY(H44,2)*2+1,0)</f>
        <v>#N/A</v>
      </c>
      <c r="J44" s="4" t="e">
        <f>VLOOKUP((WEEKNUM(H44,2)-1)*7+DATE(YEAR(H44),1,5)-WEEKDAY(DATE(YEAR(H44),1,4),2),$A$3:$P$19,WEEKDAY(H44,2)*2+2,0)</f>
        <v>#N/A</v>
      </c>
      <c r="L44" s="9">
        <v>43181</v>
      </c>
      <c r="M44" s="4" t="e">
        <f t="shared" si="7"/>
        <v>#N/A</v>
      </c>
      <c r="N44" s="4" t="e">
        <f t="shared" si="8"/>
        <v>#N/A</v>
      </c>
      <c r="P44" s="9">
        <v>43212</v>
      </c>
      <c r="Q44" s="4" t="e">
        <f t="shared" si="9"/>
        <v>#N/A</v>
      </c>
      <c r="R44" s="4" t="e">
        <f t="shared" si="10"/>
        <v>#N/A</v>
      </c>
    </row>
    <row r="45" spans="4:18" x14ac:dyDescent="0.25">
      <c r="D45" s="9">
        <v>43123</v>
      </c>
      <c r="E45" s="4" t="e">
        <f t="shared" si="13"/>
        <v>#N/A</v>
      </c>
      <c r="F45" s="4" t="e">
        <f t="shared" si="14"/>
        <v>#N/A</v>
      </c>
      <c r="H45" s="9">
        <v>43154</v>
      </c>
      <c r="I45" s="4" t="e">
        <f>VLOOKUP((WEEKNUM(H45,2)-1)*7+DATE(YEAR(H45),1,5)-WEEKDAY(DATE(YEAR(H45),1,4),2),$A$3:$P$19,WEEKDAY(H45,2)*2+1,0)</f>
        <v>#N/A</v>
      </c>
      <c r="J45" s="4" t="e">
        <f>VLOOKUP((WEEKNUM(H45,2)-1)*7+DATE(YEAR(H45),1,5)-WEEKDAY(DATE(YEAR(H45),1,4),2),$A$3:$P$19,WEEKDAY(H45,2)*2+2,0)</f>
        <v>#N/A</v>
      </c>
      <c r="L45" s="9">
        <v>43182</v>
      </c>
      <c r="M45" s="4" t="e">
        <f t="shared" si="7"/>
        <v>#N/A</v>
      </c>
      <c r="N45" s="4" t="e">
        <f t="shared" si="8"/>
        <v>#N/A</v>
      </c>
      <c r="P45" s="9">
        <v>43213</v>
      </c>
      <c r="Q45" s="4" t="e">
        <f t="shared" si="9"/>
        <v>#N/A</v>
      </c>
      <c r="R45" s="4" t="e">
        <f t="shared" si="10"/>
        <v>#N/A</v>
      </c>
    </row>
    <row r="46" spans="4:18" x14ac:dyDescent="0.25">
      <c r="D46" s="9">
        <v>43124</v>
      </c>
      <c r="E46" s="4" t="e">
        <f t="shared" si="13"/>
        <v>#N/A</v>
      </c>
      <c r="F46" s="4" t="e">
        <f t="shared" si="14"/>
        <v>#N/A</v>
      </c>
      <c r="H46" s="9">
        <v>43155</v>
      </c>
      <c r="I46" s="4" t="e">
        <f>VLOOKUP((WEEKNUM(H46,2)-1)*7+DATE(YEAR(H46),1,5)-WEEKDAY(DATE(YEAR(H46),1,4),2),$A$3:$P$19,WEEKDAY(H46,2)*2+1,0)</f>
        <v>#N/A</v>
      </c>
      <c r="J46" s="4" t="e">
        <f>VLOOKUP((WEEKNUM(H46,2)-1)*7+DATE(YEAR(H46),1,5)-WEEKDAY(DATE(YEAR(H46),1,4),2),$A$3:$P$19,WEEKDAY(H46,2)*2+2,0)</f>
        <v>#N/A</v>
      </c>
      <c r="L46" s="9">
        <v>43183</v>
      </c>
      <c r="M46" s="4" t="e">
        <f t="shared" si="7"/>
        <v>#N/A</v>
      </c>
      <c r="N46" s="4" t="e">
        <f t="shared" si="8"/>
        <v>#N/A</v>
      </c>
      <c r="P46" s="9">
        <v>43214</v>
      </c>
      <c r="Q46" s="4" t="e">
        <f t="shared" si="9"/>
        <v>#N/A</v>
      </c>
      <c r="R46" s="4" t="e">
        <f t="shared" si="10"/>
        <v>#N/A</v>
      </c>
    </row>
    <row r="47" spans="4:18" x14ac:dyDescent="0.25">
      <c r="D47" s="9">
        <v>43125</v>
      </c>
      <c r="E47" s="4" t="e">
        <f t="shared" si="13"/>
        <v>#N/A</v>
      </c>
      <c r="F47" s="4" t="e">
        <f t="shared" si="14"/>
        <v>#N/A</v>
      </c>
      <c r="H47" s="9">
        <v>43156</v>
      </c>
      <c r="I47" s="4" t="e">
        <f>VLOOKUP((WEEKNUM(H47,2)-1)*7+DATE(YEAR(H47),1,5)-WEEKDAY(DATE(YEAR(H47),1,4),2),$A$3:$P$19,WEEKDAY(H47,2)*2+1,0)</f>
        <v>#N/A</v>
      </c>
      <c r="J47" s="4" t="e">
        <f>VLOOKUP((WEEKNUM(H47,2)-1)*7+DATE(YEAR(H47),1,5)-WEEKDAY(DATE(YEAR(H47),1,4),2),$A$3:$P$19,WEEKDAY(H47,2)*2+2,0)</f>
        <v>#N/A</v>
      </c>
      <c r="L47" s="9">
        <v>43184</v>
      </c>
      <c r="M47" s="4" t="e">
        <f t="shared" si="7"/>
        <v>#N/A</v>
      </c>
      <c r="N47" s="4" t="e">
        <f t="shared" si="8"/>
        <v>#N/A</v>
      </c>
      <c r="P47" s="9">
        <v>43215</v>
      </c>
      <c r="Q47" s="4" t="e">
        <f t="shared" si="9"/>
        <v>#N/A</v>
      </c>
      <c r="R47" s="4" t="e">
        <f t="shared" si="10"/>
        <v>#N/A</v>
      </c>
    </row>
    <row r="48" spans="4:18" x14ac:dyDescent="0.25">
      <c r="D48" s="9">
        <v>43126</v>
      </c>
      <c r="E48" s="4" t="e">
        <f t="shared" si="13"/>
        <v>#N/A</v>
      </c>
      <c r="F48" s="4" t="e">
        <f t="shared" si="14"/>
        <v>#N/A</v>
      </c>
      <c r="H48" s="9">
        <v>43157</v>
      </c>
      <c r="I48" s="4" t="e">
        <f>VLOOKUP((WEEKNUM(H48,2)-1)*7+DATE(YEAR(H48),1,5)-WEEKDAY(DATE(YEAR(H48),1,4),2),$A$3:$P$19,WEEKDAY(H48,2)*2+1,0)</f>
        <v>#N/A</v>
      </c>
      <c r="J48" s="4" t="e">
        <f>VLOOKUP((WEEKNUM(H48,2)-1)*7+DATE(YEAR(H48),1,5)-WEEKDAY(DATE(YEAR(H48),1,4),2),$A$3:$P$19,WEEKDAY(H48,2)*2+2,0)</f>
        <v>#N/A</v>
      </c>
      <c r="L48" s="9">
        <v>43185</v>
      </c>
      <c r="M48" s="4">
        <f t="shared" si="7"/>
        <v>0.25</v>
      </c>
      <c r="N48" s="4">
        <f t="shared" si="8"/>
        <v>0.25</v>
      </c>
      <c r="P48" s="9">
        <v>43216</v>
      </c>
      <c r="Q48" s="4" t="e">
        <f t="shared" si="9"/>
        <v>#N/A</v>
      </c>
      <c r="R48" s="4" t="e">
        <f t="shared" si="10"/>
        <v>#N/A</v>
      </c>
    </row>
    <row r="49" spans="4:18" x14ac:dyDescent="0.25">
      <c r="D49" s="9">
        <v>43127</v>
      </c>
      <c r="E49" s="4" t="e">
        <f t="shared" si="13"/>
        <v>#N/A</v>
      </c>
      <c r="F49" s="4" t="e">
        <f t="shared" si="14"/>
        <v>#N/A</v>
      </c>
      <c r="H49" s="9">
        <v>43158</v>
      </c>
      <c r="I49" s="4" t="e">
        <f>VLOOKUP((WEEKNUM(H49,2)-1)*7+DATE(YEAR(H49),1,5)-WEEKDAY(DATE(YEAR(H49),1,4),2),$A$3:$P$19,WEEKDAY(H49,2)*2+1,0)</f>
        <v>#N/A</v>
      </c>
      <c r="J49" s="4" t="e">
        <f>VLOOKUP((WEEKNUM(H49,2)-1)*7+DATE(YEAR(H49),1,5)-WEEKDAY(DATE(YEAR(H49),1,4),2),$A$3:$P$19,WEEKDAY(H49,2)*2+2,0)</f>
        <v>#N/A</v>
      </c>
      <c r="L49" s="9">
        <v>43186</v>
      </c>
      <c r="M49" s="4">
        <f t="shared" si="7"/>
        <v>0.25</v>
      </c>
      <c r="N49" s="4">
        <f t="shared" si="8"/>
        <v>0.25</v>
      </c>
      <c r="P49" s="9">
        <v>43217</v>
      </c>
      <c r="Q49" s="4" t="e">
        <f t="shared" si="9"/>
        <v>#N/A</v>
      </c>
      <c r="R49" s="4" t="e">
        <f t="shared" si="10"/>
        <v>#N/A</v>
      </c>
    </row>
    <row r="50" spans="4:18" x14ac:dyDescent="0.25">
      <c r="D50" s="9">
        <v>43128</v>
      </c>
      <c r="E50" s="4" t="e">
        <f t="shared" si="13"/>
        <v>#N/A</v>
      </c>
      <c r="F50" s="4" t="e">
        <f t="shared" si="14"/>
        <v>#N/A</v>
      </c>
      <c r="H50" s="9">
        <v>43159</v>
      </c>
      <c r="I50" s="4" t="e">
        <f>VLOOKUP((WEEKNUM(H50,2)-1)*7+DATE(YEAR(H50),1,5)-WEEKDAY(DATE(YEAR(H50),1,4),2),$A$3:$P$19,WEEKDAY(H50,2)*2+1,0)</f>
        <v>#N/A</v>
      </c>
      <c r="J50" s="4" t="e">
        <f>VLOOKUP((WEEKNUM(H50,2)-1)*7+DATE(YEAR(H50),1,5)-WEEKDAY(DATE(YEAR(H50),1,4),2),$A$3:$P$19,WEEKDAY(H50,2)*2+2,0)</f>
        <v>#N/A</v>
      </c>
      <c r="L50" s="9">
        <v>43187</v>
      </c>
      <c r="M50" s="4">
        <f t="shared" si="7"/>
        <v>0.25</v>
      </c>
      <c r="N50" s="4">
        <f t="shared" si="8"/>
        <v>0.25</v>
      </c>
      <c r="P50" s="9">
        <v>43218</v>
      </c>
      <c r="Q50" s="4" t="e">
        <f t="shared" si="9"/>
        <v>#N/A</v>
      </c>
      <c r="R50" s="4" t="e">
        <f t="shared" si="10"/>
        <v>#N/A</v>
      </c>
    </row>
    <row r="51" spans="4:18" x14ac:dyDescent="0.25">
      <c r="D51" s="9">
        <v>43129</v>
      </c>
      <c r="E51" s="4" t="e">
        <f t="shared" si="13"/>
        <v>#N/A</v>
      </c>
      <c r="F51" s="4" t="e">
        <f t="shared" si="14"/>
        <v>#N/A</v>
      </c>
      <c r="L51" s="9">
        <v>43188</v>
      </c>
      <c r="M51" s="4">
        <f t="shared" si="7"/>
        <v>0.25</v>
      </c>
      <c r="N51" s="4">
        <f t="shared" si="8"/>
        <v>0.25</v>
      </c>
      <c r="P51" s="9">
        <v>43219</v>
      </c>
      <c r="Q51" s="4" t="e">
        <f t="shared" si="9"/>
        <v>#N/A</v>
      </c>
      <c r="R51" s="4" t="e">
        <f t="shared" si="10"/>
        <v>#N/A</v>
      </c>
    </row>
    <row r="52" spans="4:18" x14ac:dyDescent="0.25">
      <c r="D52" s="9">
        <v>43130</v>
      </c>
      <c r="E52" s="4" t="e">
        <f t="shared" si="13"/>
        <v>#N/A</v>
      </c>
      <c r="F52" s="4" t="e">
        <f t="shared" si="14"/>
        <v>#N/A</v>
      </c>
      <c r="L52" s="9">
        <v>43189</v>
      </c>
      <c r="M52" s="4">
        <f t="shared" si="7"/>
        <v>0.25</v>
      </c>
      <c r="N52" s="4">
        <f t="shared" si="8"/>
        <v>0</v>
      </c>
    </row>
    <row r="53" spans="4:18" x14ac:dyDescent="0.25">
      <c r="D53" s="9">
        <v>43131</v>
      </c>
      <c r="E53" s="4" t="e">
        <f t="shared" si="13"/>
        <v>#N/A</v>
      </c>
      <c r="F53" s="4" t="e">
        <f t="shared" si="14"/>
        <v>#N/A</v>
      </c>
      <c r="L53" s="9">
        <v>43190</v>
      </c>
      <c r="M53" s="4" t="str">
        <f t="shared" si="7"/>
        <v>Fermé</v>
      </c>
      <c r="N53" s="4" t="str">
        <f t="shared" si="8"/>
        <v>Fermé</v>
      </c>
    </row>
  </sheetData>
  <mergeCells count="9">
    <mergeCell ref="A1:A2"/>
    <mergeCell ref="B1:B2"/>
    <mergeCell ref="K1:L1"/>
    <mergeCell ref="M1:N1"/>
    <mergeCell ref="O1:P1"/>
    <mergeCell ref="C1:D1"/>
    <mergeCell ref="E1:F1"/>
    <mergeCell ref="G1:H1"/>
    <mergeCell ref="I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YOUSRI BAATOUT</dc:creator>
  <cp:lastModifiedBy>YOUSRI BAATOUT</cp:lastModifiedBy>
  <dcterms:created xsi:type="dcterms:W3CDTF">2018-02-04T19:57:19Z</dcterms:created>
  <dcterms:modified xsi:type="dcterms:W3CDTF">2018-02-04T21:56:08Z</dcterms:modified>
</cp:coreProperties>
</file>