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330" codeName="{61638066-69CD-5DBD-CD94-FFEC8A4DF156}"/>
  <workbookPr codeName="TABLEAU_DE_SUIVI" defaultThemeVersion="124226"/>
  <mc:AlternateContent xmlns:mc="http://schemas.openxmlformats.org/markup-compatibility/2006">
    <mc:Choice Requires="x15">
      <x15ac:absPath xmlns:x15ac="http://schemas.microsoft.com/office/spreadsheetml/2010/11/ac" url="G:\Travail\TABLEAU A FAIRE\2018\"/>
    </mc:Choice>
  </mc:AlternateContent>
  <xr:revisionPtr revIDLastSave="0" documentId="10_ncr:8100000_{4E5ABE23-921F-4F63-B8CB-82A844EBF89C}" xr6:coauthVersionLast="33" xr6:coauthVersionMax="33" xr10:uidLastSave="{00000000-0000-0000-0000-000000000000}"/>
  <bookViews>
    <workbookView xWindow="0" yWindow="0" windowWidth="28800" windowHeight="12885" activeTab="1" xr2:uid="{00000000-000D-0000-FFFF-FFFF00000000}"/>
  </bookViews>
  <sheets>
    <sheet name="RECAPITULATIF" sheetId="1" r:id="rId1"/>
    <sheet name="FEUILLE EXEMPLE (2)" sheetId="8" r:id="rId2"/>
    <sheet name="FEUILLE EXEMPLE" sheetId="4" r:id="rId3"/>
    <sheet name="IMPUTATIONS" sheetId="5" r:id="rId4"/>
  </sheets>
  <definedNames>
    <definedName name="BP_2018" comment="BUDGET">RECAPITULATIF!$J$6:$J$6</definedName>
    <definedName name="CREDIT_TOTAL" comment="BUDGETS ET VIREMENTS">RECAPITULATIF!$L$6:$L$6</definedName>
    <definedName name="EXEMPLE_LIGNE_MOUV" comment="EXEMPLE DE LIGNE DE MOUVEMENT" localSheetId="1">'FEUILLE EXEMPLE (2)'!$A$4:$Y$4</definedName>
    <definedName name="EXEMPLE_LIGNE_MOUV" comment="EXEMPLE DE LIGNE DE MOUVEMENT">'FEUILLE EXEMPLE'!$A$4:$Y$4</definedName>
    <definedName name="EXEMPLE_LIGNE_VIR" comment="EXEMPLE DE LA LIGNE DE REMPLISSAGE VIREMENT" localSheetId="1">'FEUILLE EXEMPLE (2)'!$A$2:$Y$2</definedName>
    <definedName name="EXEMPLE_LIGNE_VIR" comment="EXEMPLE DE LA LIGNE DE REMPLISSAGE VIREMENT">'FEUILLE EXEMPLE'!$A$2:$Y$2</definedName>
    <definedName name="INTITULE_FEUILLE" comment="TITRE DE LA FEUILLE" localSheetId="2">'FEUILLE EXEMPLE'!$A$10</definedName>
    <definedName name="INTITULE_FEUILLE" comment="TITRE DE LA FEUILLE" localSheetId="1">'FEUILLE EXEMPLE (2)'!$A$10</definedName>
    <definedName name="LIGNE_EXEMPLE_RECAP" comment="LIGNE SERVANT EN EXEMPLE POUR INSERTION DE LIGNES VIERGES" localSheetId="1">RECAPITULATIF!#REF!</definedName>
    <definedName name="LIGNE_EXEMPLE_RECAP" comment="LIGNE SERVANT EN EXEMPLE POUR INSERTION DE LIGNES VIERGES">RECAPITULATIF!#REF!</definedName>
    <definedName name="LIGNE_INVEST_MASQUEE" comment="LIGNE A MASQUEE TOUT LE TEMPS">RECAPITULATIF!$B$2:$W$2</definedName>
    <definedName name="LIGNES_EXEMPLE_INVEST" localSheetId="1">RECAPITULATIF!#REF!</definedName>
    <definedName name="LIGNES_EXEMPLE_INVEST">RECAPITULATIF!#REF!</definedName>
    <definedName name="LIGNES_INVEST_MASQUE" comment="CONTIENT LES LIGNES A MASQUEE" localSheetId="1">RECAPITULATIF!#REF!</definedName>
    <definedName name="LIGNES_INVEST_MASQUE" comment="CONTIENT LES LIGNES A MASQUEE">RECAPITULATIF!#REF!</definedName>
    <definedName name="PLAGE_LIGNE_MOUV" comment="PLAGE DES LIGNES DE MOUVEMENTS" localSheetId="1">'FEUILLE EXEMPLE (2)'!$A$32:$Y$32</definedName>
    <definedName name="PLAGE_LIGNE_MOUV" comment="PLAGE DES LIGNES DE MOUVEMENTS">'FEUILLE EXEMPLE'!$A$32:$Y$32</definedName>
    <definedName name="PLAGE_LIGNE_VIR" comment="PLAGE DES LIGNES DE VIREMENTS" localSheetId="1">'FEUILLE EXEMPLE (2)'!$A$29:$Y$29</definedName>
    <definedName name="PLAGE_LIGNE_VIR" comment="PLAGE DES LIGNES DE VIREMENTS">'FEUILLE EXEMPLE'!$A$29:$Y$29</definedName>
    <definedName name="PLAN_COMPTABLE_INVEST" comment="LIGNES FORMANT LE PLAN COMPTABLE INVESTISSEMENT COMPTE DE LA CLASSE 2">RECAPITULATIF!$B$5:$W$7</definedName>
    <definedName name="PLAN_NUMERAIRE" comment="PLAN COMPTABLE NUMERAIRE">RECAPITULATIF!$E$5:$E$10</definedName>
    <definedName name="POURC_CRED_UTIL_1" comment="POURCENTAGE DES CREDITS UTILISES SUR LE BUDGET">RECAPITULATIF!$N$6:$N$6</definedName>
    <definedName name="POURC_CRED_UTIL_2" comment="POURCENTAGE DES ENGAGES NON MANDATES SUR LE BUDGET">RECAPITULATIF!$P$6:$P$6</definedName>
    <definedName name="POURC_CRED_UTIL_3" comment="POURCENTAGE DES MANDATES SUR LE BUDGET">RECAPITULATIF!$R$6:$R$6</definedName>
    <definedName name="POURC_CRED_UTIL_4" comment="POURCENTAGE DU BUDGET RESTANT">RECAPITULATIF!$T$6:$T$6</definedName>
    <definedName name="TOTAL_ENGAGE" comment="TOTAUX DES ENGAGEMENTS">RECAPITULATIF!$M$6:$M$6</definedName>
    <definedName name="TOTAUX_BUDG_REST" comment="TOTAUX DES BUDGETS RESTANT">RECAPITULATIF!$S$6:$S$6</definedName>
    <definedName name="TOTAUX_ENGAGE_NO_MAND" comment="TOTAUX DES ENGAGES NON MANDATE">RECAPITULATIF!$O$6:$O$6</definedName>
    <definedName name="TOTAUX_MANDATES" comment="TOTAUX DES ENGAGEMENTS MANDATES">RECAPITULATIF!$Q$6:$Q$6</definedName>
  </definedNames>
  <calcPr calcId="162913"/>
</workbook>
</file>

<file path=xl/calcChain.xml><?xml version="1.0" encoding="utf-8"?>
<calcChain xmlns="http://schemas.openxmlformats.org/spreadsheetml/2006/main">
  <c r="U33" i="8" l="1"/>
  <c r="T33" i="8"/>
  <c r="R33" i="8"/>
  <c r="Q33" i="8"/>
  <c r="P33" i="8"/>
  <c r="A33" i="8"/>
  <c r="W32" i="8"/>
  <c r="W33" i="8" s="1"/>
  <c r="A30" i="8"/>
  <c r="W29" i="8"/>
  <c r="W30" i="8" s="1"/>
  <c r="W26" i="8"/>
  <c r="A25" i="8"/>
  <c r="W25" i="8" s="1"/>
  <c r="W27" i="8" s="1"/>
  <c r="W4" i="8"/>
  <c r="W2" i="8"/>
  <c r="T34" i="1"/>
  <c r="R34" i="1"/>
  <c r="P34" i="1"/>
  <c r="N34" i="1"/>
  <c r="T8" i="1"/>
  <c r="R8" i="1"/>
  <c r="P8" i="1"/>
  <c r="N8" i="1"/>
  <c r="T33" i="1"/>
  <c r="R33" i="1"/>
  <c r="P33" i="1"/>
  <c r="N33" i="1"/>
  <c r="T32" i="1"/>
  <c r="R32" i="1"/>
  <c r="P32" i="1"/>
  <c r="N32" i="1"/>
  <c r="A27" i="8" l="1"/>
  <c r="G20" i="8" s="1"/>
  <c r="T31" i="1"/>
  <c r="R31" i="1"/>
  <c r="P31" i="1"/>
  <c r="N31" i="1"/>
  <c r="T30" i="1"/>
  <c r="R30" i="1"/>
  <c r="P30" i="1"/>
  <c r="N30" i="1"/>
  <c r="T29" i="1"/>
  <c r="R29" i="1"/>
  <c r="P29" i="1"/>
  <c r="N29" i="1"/>
  <c r="T28" i="1"/>
  <c r="R28" i="1"/>
  <c r="P28" i="1"/>
  <c r="N28" i="1"/>
  <c r="T27" i="1"/>
  <c r="R27" i="1"/>
  <c r="P27" i="1"/>
  <c r="N27" i="1"/>
  <c r="S35" i="1"/>
  <c r="Q35" i="1"/>
  <c r="O35" i="1"/>
  <c r="M35" i="1"/>
  <c r="L35" i="1"/>
  <c r="J35" i="1"/>
  <c r="T26" i="1"/>
  <c r="R26" i="1"/>
  <c r="P26" i="1"/>
  <c r="N26" i="1"/>
  <c r="T25" i="1"/>
  <c r="R25" i="1"/>
  <c r="P25" i="1"/>
  <c r="N25" i="1"/>
  <c r="H25" i="1"/>
  <c r="T24" i="1"/>
  <c r="R24" i="1"/>
  <c r="P24" i="1"/>
  <c r="N24" i="1"/>
  <c r="H24" i="1"/>
  <c r="S18" i="1"/>
  <c r="Q18" i="1"/>
  <c r="O18" i="1"/>
  <c r="M18" i="1"/>
  <c r="L18" i="1"/>
  <c r="J18" i="1"/>
  <c r="T17" i="1"/>
  <c r="R17" i="1"/>
  <c r="P17" i="1"/>
  <c r="N17" i="1"/>
  <c r="T16" i="1"/>
  <c r="R16" i="1"/>
  <c r="P16" i="1"/>
  <c r="N16" i="1"/>
  <c r="H16" i="1"/>
  <c r="T15" i="1"/>
  <c r="R15" i="1"/>
  <c r="P15" i="1"/>
  <c r="N15" i="1"/>
  <c r="H15" i="1"/>
  <c r="P35" i="1" l="1"/>
  <c r="T35" i="1"/>
  <c r="N18" i="1"/>
  <c r="T18" i="1"/>
  <c r="R18" i="1"/>
  <c r="N35" i="1"/>
  <c r="R35" i="1"/>
  <c r="P18" i="1"/>
  <c r="Q33" i="4"/>
  <c r="R33" i="4"/>
  <c r="T33" i="4"/>
  <c r="U33" i="4"/>
  <c r="P33" i="4"/>
  <c r="W33" i="4"/>
  <c r="A33" i="4"/>
  <c r="W32" i="4"/>
  <c r="W4" i="4"/>
  <c r="A30" i="4"/>
  <c r="W29" i="4"/>
  <c r="W30" i="4" s="1"/>
  <c r="W2" i="4"/>
  <c r="W26" i="4"/>
  <c r="A25" i="4" l="1"/>
  <c r="T7" i="1"/>
  <c r="R7" i="1"/>
  <c r="P7" i="1"/>
  <c r="N7" i="1"/>
  <c r="W25" i="4" l="1"/>
  <c r="W27" i="4" s="1"/>
  <c r="A27" i="4"/>
  <c r="G20" i="4" s="1"/>
  <c r="H6" i="1"/>
  <c r="H5" i="1"/>
  <c r="T6" i="1" l="1"/>
  <c r="R6" i="1"/>
  <c r="P6" i="1"/>
  <c r="N6" i="1"/>
  <c r="T2" i="1" l="1"/>
  <c r="R2" i="1"/>
  <c r="P2" i="1"/>
  <c r="N2" i="1"/>
  <c r="T5" i="1" l="1"/>
  <c r="R5" i="1"/>
  <c r="P5" i="1"/>
  <c r="N5" i="1"/>
  <c r="S9" i="1" l="1"/>
  <c r="Q9" i="1"/>
  <c r="O9" i="1"/>
  <c r="M9" i="1"/>
  <c r="L9" i="1"/>
  <c r="J9" i="1"/>
  <c r="P9" i="1" l="1"/>
  <c r="T9" i="1"/>
  <c r="N9" i="1"/>
  <c r="R9" i="1"/>
</calcChain>
</file>

<file path=xl/sharedStrings.xml><?xml version="1.0" encoding="utf-8"?>
<sst xmlns="http://schemas.openxmlformats.org/spreadsheetml/2006/main" count="256" uniqueCount="76">
  <si>
    <t>Service GEST</t>
  </si>
  <si>
    <t>Service DEST</t>
  </si>
  <si>
    <t>CLÉ D'IMPUTATION</t>
  </si>
  <si>
    <t>Libellé</t>
  </si>
  <si>
    <t>B.P. 2018</t>
  </si>
  <si>
    <t>Crédit ouvert 2018</t>
  </si>
  <si>
    <t>Total engagé</t>
  </si>
  <si>
    <t>Engagés non mandaté</t>
  </si>
  <si>
    <t>% utilisé</t>
  </si>
  <si>
    <t>Mandaté</t>
  </si>
  <si>
    <t>% reste</t>
  </si>
  <si>
    <t>Technicien</t>
  </si>
  <si>
    <t>Observation</t>
  </si>
  <si>
    <t>CREATION FEUILLE</t>
  </si>
  <si>
    <t>Virement + ou -</t>
  </si>
  <si>
    <t>N° BC</t>
  </si>
  <si>
    <t>Lignes</t>
  </si>
  <si>
    <t>N° TIERS</t>
  </si>
  <si>
    <t>FOURNISSEUR</t>
  </si>
  <si>
    <t>Libellé engagement</t>
  </si>
  <si>
    <t>N° marché</t>
  </si>
  <si>
    <t>Sous Traitance</t>
  </si>
  <si>
    <t>Montant</t>
  </si>
  <si>
    <t>Avancement</t>
  </si>
  <si>
    <t>Date CDE</t>
  </si>
  <si>
    <t>N° Devis</t>
  </si>
  <si>
    <t>Pré engagement</t>
  </si>
  <si>
    <t>Engagement</t>
  </si>
  <si>
    <t>N° Factures</t>
  </si>
  <si>
    <t>N° Bordereau / N° Mandat</t>
  </si>
  <si>
    <t>Pré Mandaté</t>
  </si>
  <si>
    <t>Total Opération</t>
  </si>
  <si>
    <t>N° Immobilisation</t>
  </si>
  <si>
    <t>Prévisionnel</t>
  </si>
  <si>
    <t>Nom du technicien</t>
  </si>
  <si>
    <t>COMPTE ET OBJETS :</t>
  </si>
  <si>
    <t>SERVICE GESTIONNAIRE :</t>
  </si>
  <si>
    <t>SERVICE DESTINATAIRE :</t>
  </si>
  <si>
    <t>IMPUTATION :</t>
  </si>
  <si>
    <t>HT OU TTC :</t>
  </si>
  <si>
    <r>
      <rPr>
        <b/>
        <sz val="11"/>
        <color theme="1"/>
        <rFont val="Arial"/>
        <family val="2"/>
      </rPr>
      <t>6068</t>
    </r>
    <r>
      <rPr>
        <sz val="11"/>
        <color theme="1"/>
        <rFont val="Arial"/>
        <family val="2"/>
      </rPr>
      <t xml:space="preserve"> - AUTRES MATIERES ET FOURNITURES / FONCTION : </t>
    </r>
    <r>
      <rPr>
        <b/>
        <sz val="11"/>
        <color theme="1"/>
        <rFont val="Arial"/>
        <family val="2"/>
      </rPr>
      <t>510</t>
    </r>
    <r>
      <rPr>
        <sz val="11"/>
        <color theme="1"/>
        <rFont val="Arial"/>
        <family val="2"/>
      </rPr>
      <t xml:space="preserve"> - SERVICES COMMUNS
QUINCAILLERIE</t>
    </r>
  </si>
  <si>
    <t>OPERATION :</t>
  </si>
  <si>
    <t>TECHNICIEN :</t>
  </si>
  <si>
    <t>NATURE DE PRESTATION :</t>
  </si>
  <si>
    <t>TOTAL</t>
  </si>
  <si>
    <t>Budget disponible</t>
  </si>
  <si>
    <t>Fonction</t>
  </si>
  <si>
    <t>Opération</t>
  </si>
  <si>
    <t>20</t>
  </si>
  <si>
    <t>5</t>
  </si>
  <si>
    <t>10</t>
  </si>
  <si>
    <t>15</t>
  </si>
  <si>
    <t>Date validation comptable</t>
  </si>
  <si>
    <t>Date envoi du BDC</t>
  </si>
  <si>
    <t>Nature / Compte</t>
  </si>
  <si>
    <t>Nom FEUILLE</t>
  </si>
  <si>
    <t>O</t>
  </si>
  <si>
    <t>BUDGET PRIMITIF</t>
  </si>
  <si>
    <t>BUDGET TOTAL :</t>
  </si>
  <si>
    <t>BUDGET PRIMITIF :</t>
  </si>
  <si>
    <t>DEPENSES PREVISIONNELLES :</t>
  </si>
  <si>
    <t>DEPENSES ENGAGEES ET MANDATEES :</t>
  </si>
  <si>
    <t>VIREMENTS</t>
  </si>
  <si>
    <t>SOUS TOTAL</t>
  </si>
  <si>
    <t>BUDGET SUPPLEMENTAIRE (JUIN)</t>
  </si>
  <si>
    <t>B. S. Juin</t>
  </si>
  <si>
    <t>VIREMENT N° …. / DU COMPTE ….. VERS LE COMPE ….. / POUR OPERATION / DATE</t>
  </si>
  <si>
    <t>MOUVEMENTS</t>
  </si>
  <si>
    <t>BUDGET DISPONIBLE :</t>
  </si>
  <si>
    <t>DEPENSES ENGAGEES</t>
  </si>
  <si>
    <t>DEPENSES MANDATEES</t>
  </si>
  <si>
    <t>BUDGET PREVISIONNEL :</t>
  </si>
  <si>
    <t>SUIVI DES LIGNES INVESTISSEMENTS 1</t>
  </si>
  <si>
    <t>SUIVI DES LIGNES INVESTISSEMENT 2</t>
  </si>
  <si>
    <t>SUIVI DES LIGNES INVESTISSEMENT 3</t>
  </si>
  <si>
    <t>20-20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</si>
</sst>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164" formatCode="&quot;€&quot;#,##0.00_);[Red]\(&quot;€&quot;#,##0.00\)"/>
    <numFmt numFmtId="165" formatCode="_(&quot;€&quot;* #,##0.00_);_(&quot;€&quot;* \(#,##0.00\);_(&quot;€&quot;* &quot;-&quot;??_);_(@_)"/>
    <numFmt numFmtId="166" formatCode="#,##0.00\ &quot;€&quot;"/>
    <numFmt numFmtId="167" formatCode="dd/mm/yy;@"/>
    <numFmt numFmtId="168" formatCode="_-* #,##0.00\ _F_-;\-* #,##0.00\ _F_-;_-* &quot;-&quot;??\ _F_-;_-@_-"/>
    <numFmt numFmtId="169" formatCode="_-* #,##0.00\ [$€-1]_-;\-* #,##0.00\ [$€-1]_-;_-* &quot;-&quot;??\ [$€-1]_-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u/>
      <sz val="10"/>
      <color theme="10"/>
      <name val="Arial"/>
      <family val="2"/>
    </font>
    <font>
      <u/>
      <sz val="10"/>
      <name val="Times New Roman"/>
      <family val="1"/>
    </font>
    <font>
      <b/>
      <sz val="10"/>
      <name val="Arial"/>
      <family val="2"/>
    </font>
    <font>
      <b/>
      <sz val="10"/>
      <color indexed="8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24"/>
      <color rgb="FFFF0000"/>
      <name val="Arial"/>
      <family val="2"/>
    </font>
    <font>
      <sz val="11"/>
      <color theme="0" tint="-0.499984740745262"/>
      <name val="Arial"/>
      <family val="2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1" tint="4.9989318521683403E-2"/>
        <bgColor indexed="64"/>
      </patternFill>
    </fill>
  </fills>
  <borders count="5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07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9" fontId="18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20" fillId="0" borderId="0" applyNumberFormat="0" applyFill="0" applyBorder="0" applyProtection="0">
      <alignment vertical="center"/>
    </xf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8" fillId="0" borderId="0"/>
    <xf numFmtId="0" fontId="18" fillId="0" borderId="0"/>
    <xf numFmtId="0" fontId="18" fillId="0" borderId="0"/>
    <xf numFmtId="9" fontId="1" fillId="0" borderId="0" applyFont="0" applyFill="0" applyBorder="0" applyAlignment="0" applyProtection="0"/>
  </cellStyleXfs>
  <cellXfs count="146">
    <xf numFmtId="0" fontId="0" fillId="0" borderId="0" xfId="0"/>
    <xf numFmtId="0" fontId="23" fillId="0" borderId="0" xfId="0" applyFont="1"/>
    <xf numFmtId="0" fontId="23" fillId="0" borderId="0" xfId="0" applyFont="1" applyAlignment="1"/>
    <xf numFmtId="0" fontId="23" fillId="0" borderId="0" xfId="0" applyFont="1" applyBorder="1" applyAlignment="1">
      <alignment vertical="center"/>
    </xf>
    <xf numFmtId="0" fontId="25" fillId="0" borderId="0" xfId="0" applyFont="1"/>
    <xf numFmtId="164" fontId="25" fillId="0" borderId="17" xfId="0" applyNumberFormat="1" applyFont="1" applyBorder="1" applyAlignment="1">
      <alignment vertical="center"/>
    </xf>
    <xf numFmtId="164" fontId="25" fillId="34" borderId="17" xfId="0" applyNumberFormat="1" applyFont="1" applyFill="1" applyBorder="1" applyAlignment="1">
      <alignment vertical="center"/>
    </xf>
    <xf numFmtId="10" fontId="25" fillId="35" borderId="17" xfId="106" applyNumberFormat="1" applyFont="1" applyFill="1" applyBorder="1" applyAlignment="1">
      <alignment vertical="center"/>
    </xf>
    <xf numFmtId="49" fontId="25" fillId="0" borderId="18" xfId="0" applyNumberFormat="1" applyFont="1" applyBorder="1" applyAlignment="1">
      <alignment horizontal="center" vertical="center"/>
    </xf>
    <xf numFmtId="49" fontId="25" fillId="0" borderId="17" xfId="0" applyNumberFormat="1" applyFont="1" applyBorder="1" applyAlignment="1">
      <alignment horizontal="center" vertical="center"/>
    </xf>
    <xf numFmtId="49" fontId="25" fillId="0" borderId="19" xfId="0" applyNumberFormat="1" applyFont="1" applyBorder="1" applyAlignment="1">
      <alignment horizontal="center" vertical="center"/>
    </xf>
    <xf numFmtId="49" fontId="25" fillId="0" borderId="17" xfId="0" applyNumberFormat="1" applyFont="1" applyBorder="1" applyAlignment="1">
      <alignment horizontal="left" vertical="center" indent="1"/>
    </xf>
    <xf numFmtId="0" fontId="22" fillId="33" borderId="24" xfId="78" applyFont="1" applyFill="1" applyBorder="1" applyAlignment="1">
      <alignment horizontal="center" vertical="center" wrapText="1"/>
    </xf>
    <xf numFmtId="0" fontId="22" fillId="33" borderId="25" xfId="78" applyFont="1" applyFill="1" applyBorder="1" applyAlignment="1">
      <alignment horizontal="center" vertical="center" wrapText="1"/>
    </xf>
    <xf numFmtId="0" fontId="22" fillId="33" borderId="25" xfId="78" applyNumberFormat="1" applyFont="1" applyFill="1" applyBorder="1" applyAlignment="1">
      <alignment horizontal="center" vertical="center" wrapText="1"/>
    </xf>
    <xf numFmtId="0" fontId="21" fillId="33" borderId="25" xfId="78" applyFont="1" applyFill="1" applyBorder="1" applyAlignment="1">
      <alignment horizontal="center" vertical="center" wrapText="1"/>
    </xf>
    <xf numFmtId="164" fontId="21" fillId="33" borderId="25" xfId="78" applyNumberFormat="1" applyFont="1" applyFill="1" applyBorder="1" applyAlignment="1">
      <alignment horizontal="center" vertical="center"/>
    </xf>
    <xf numFmtId="164" fontId="22" fillId="33" borderId="25" xfId="78" applyNumberFormat="1" applyFont="1" applyFill="1" applyBorder="1" applyAlignment="1">
      <alignment horizontal="center" vertical="center" wrapText="1"/>
    </xf>
    <xf numFmtId="0" fontId="26" fillId="33" borderId="26" xfId="0" applyFont="1" applyFill="1" applyBorder="1" applyAlignment="1">
      <alignment horizontal="center" vertical="center" wrapText="1"/>
    </xf>
    <xf numFmtId="164" fontId="26" fillId="33" borderId="21" xfId="0" applyNumberFormat="1" applyFont="1" applyFill="1" applyBorder="1" applyAlignment="1">
      <alignment vertical="center"/>
    </xf>
    <xf numFmtId="10" fontId="26" fillId="33" borderId="21" xfId="106" applyNumberFormat="1" applyFont="1" applyFill="1" applyBorder="1" applyAlignment="1">
      <alignment vertical="center"/>
    </xf>
    <xf numFmtId="0" fontId="26" fillId="33" borderId="21" xfId="0" applyFont="1" applyFill="1" applyBorder="1" applyAlignment="1">
      <alignment vertical="center"/>
    </xf>
    <xf numFmtId="0" fontId="26" fillId="33" borderId="22" xfId="0" applyFont="1" applyFill="1" applyBorder="1" applyAlignment="1">
      <alignment vertical="center"/>
    </xf>
    <xf numFmtId="0" fontId="25" fillId="0" borderId="17" xfId="0" applyNumberFormat="1" applyFont="1" applyBorder="1" applyAlignment="1">
      <alignment horizontal="center" vertical="center"/>
    </xf>
    <xf numFmtId="0" fontId="23" fillId="36" borderId="13" xfId="0" applyFont="1" applyFill="1" applyBorder="1" applyAlignment="1">
      <alignment horizontal="center" vertical="center"/>
    </xf>
    <xf numFmtId="0" fontId="23" fillId="37" borderId="15" xfId="0" applyFont="1" applyFill="1" applyBorder="1" applyAlignment="1">
      <alignment horizontal="center" vertical="center"/>
    </xf>
    <xf numFmtId="0" fontId="23" fillId="0" borderId="0" xfId="0" applyFont="1" applyAlignment="1">
      <alignment horizontal="center"/>
    </xf>
    <xf numFmtId="166" fontId="21" fillId="36" borderId="27" xfId="41" applyNumberFormat="1" applyFont="1" applyFill="1" applyBorder="1" applyAlignment="1">
      <alignment horizontal="center" vertical="center"/>
    </xf>
    <xf numFmtId="49" fontId="21" fillId="36" borderId="24" xfId="41" applyNumberFormat="1" applyFont="1" applyFill="1" applyBorder="1" applyAlignment="1">
      <alignment horizontal="center" vertical="center" wrapText="1"/>
    </xf>
    <xf numFmtId="49" fontId="21" fillId="36" borderId="28" xfId="41" applyNumberFormat="1" applyFont="1" applyFill="1" applyBorder="1" applyAlignment="1">
      <alignment horizontal="center" vertical="center" wrapText="1"/>
    </xf>
    <xf numFmtId="49" fontId="21" fillId="36" borderId="26" xfId="41" applyNumberFormat="1" applyFont="1" applyFill="1" applyBorder="1" applyAlignment="1">
      <alignment horizontal="center" vertical="center" wrapText="1"/>
    </xf>
    <xf numFmtId="49" fontId="21" fillId="36" borderId="24" xfId="41" applyNumberFormat="1" applyFont="1" applyFill="1" applyBorder="1" applyAlignment="1">
      <alignment horizontal="center" vertical="center"/>
    </xf>
    <xf numFmtId="49" fontId="21" fillId="36" borderId="25" xfId="41" applyNumberFormat="1" applyFont="1" applyFill="1" applyBorder="1" applyAlignment="1">
      <alignment horizontal="center" vertical="center"/>
    </xf>
    <xf numFmtId="0" fontId="21" fillId="36" borderId="25" xfId="41" applyFont="1" applyFill="1" applyBorder="1" applyAlignment="1">
      <alignment horizontal="center" vertical="center"/>
    </xf>
    <xf numFmtId="49" fontId="21" fillId="36" borderId="25" xfId="41" applyNumberFormat="1" applyFont="1" applyFill="1" applyBorder="1" applyAlignment="1">
      <alignment horizontal="center" vertical="center" wrapText="1"/>
    </xf>
    <xf numFmtId="14" fontId="21" fillId="36" borderId="25" xfId="41" applyNumberFormat="1" applyFont="1" applyFill="1" applyBorder="1" applyAlignment="1">
      <alignment horizontal="center" vertical="center" wrapText="1"/>
    </xf>
    <xf numFmtId="14" fontId="21" fillId="36" borderId="26" xfId="41" applyNumberFormat="1" applyFont="1" applyFill="1" applyBorder="1" applyAlignment="1">
      <alignment horizontal="center" vertical="center" wrapText="1"/>
    </xf>
    <xf numFmtId="167" fontId="21" fillId="36" borderId="29" xfId="41" applyNumberFormat="1" applyFont="1" applyFill="1" applyBorder="1" applyAlignment="1">
      <alignment horizontal="center" vertical="center" wrapText="1"/>
    </xf>
    <xf numFmtId="167" fontId="21" fillId="36" borderId="24" xfId="41" applyNumberFormat="1" applyFont="1" applyFill="1" applyBorder="1" applyAlignment="1">
      <alignment horizontal="center" vertical="center" wrapText="1"/>
    </xf>
    <xf numFmtId="166" fontId="21" fillId="36" borderId="30" xfId="41" applyNumberFormat="1" applyFont="1" applyFill="1" applyBorder="1" applyAlignment="1">
      <alignment horizontal="center" vertical="center" wrapText="1"/>
    </xf>
    <xf numFmtId="166" fontId="21" fillId="36" borderId="25" xfId="42" applyNumberFormat="1" applyFont="1" applyFill="1" applyBorder="1" applyAlignment="1">
      <alignment horizontal="center" vertical="center"/>
    </xf>
    <xf numFmtId="49" fontId="21" fillId="36" borderId="25" xfId="42" applyNumberFormat="1" applyFont="1" applyFill="1" applyBorder="1" applyAlignment="1">
      <alignment horizontal="center" vertical="center"/>
    </xf>
    <xf numFmtId="166" fontId="21" fillId="36" borderId="25" xfId="41" applyNumberFormat="1" applyFont="1" applyFill="1" applyBorder="1" applyAlignment="1">
      <alignment horizontal="center" vertical="center"/>
    </xf>
    <xf numFmtId="0" fontId="23" fillId="37" borderId="32" xfId="0" applyFont="1" applyFill="1" applyBorder="1" applyAlignment="1">
      <alignment vertical="center"/>
    </xf>
    <xf numFmtId="166" fontId="18" fillId="36" borderId="26" xfId="41" applyNumberFormat="1" applyFont="1" applyFill="1" applyBorder="1" applyAlignment="1">
      <alignment horizontal="center" vertical="center" wrapText="1"/>
    </xf>
    <xf numFmtId="49" fontId="21" fillId="36" borderId="30" xfId="41" applyNumberFormat="1" applyFont="1" applyFill="1" applyBorder="1" applyAlignment="1">
      <alignment horizontal="center" vertical="center" wrapText="1"/>
    </xf>
    <xf numFmtId="0" fontId="23" fillId="35" borderId="11" xfId="0" applyFont="1" applyFill="1" applyBorder="1" applyAlignment="1">
      <alignment vertical="center"/>
    </xf>
    <xf numFmtId="0" fontId="23" fillId="35" borderId="10" xfId="0" applyFont="1" applyFill="1" applyBorder="1" applyAlignment="1">
      <alignment vertical="center"/>
    </xf>
    <xf numFmtId="0" fontId="23" fillId="35" borderId="12" xfId="0" applyFont="1" applyFill="1" applyBorder="1" applyAlignment="1">
      <alignment vertical="center"/>
    </xf>
    <xf numFmtId="166" fontId="21" fillId="36" borderId="28" xfId="41" applyNumberFormat="1" applyFont="1" applyFill="1" applyBorder="1" applyAlignment="1">
      <alignment horizontal="center" vertical="center" wrapText="1"/>
    </xf>
    <xf numFmtId="166" fontId="21" fillId="36" borderId="27" xfId="41" applyNumberFormat="1" applyFont="1" applyFill="1" applyBorder="1" applyAlignment="1">
      <alignment horizontal="center" vertical="center" wrapText="1"/>
    </xf>
    <xf numFmtId="0" fontId="23" fillId="37" borderId="40" xfId="0" applyFont="1" applyFill="1" applyBorder="1" applyAlignment="1">
      <alignment vertical="center"/>
    </xf>
    <xf numFmtId="0" fontId="23" fillId="37" borderId="41" xfId="0" applyFont="1" applyFill="1" applyBorder="1" applyAlignment="1">
      <alignment vertical="center"/>
    </xf>
    <xf numFmtId="0" fontId="23" fillId="37" borderId="42" xfId="0" applyFont="1" applyFill="1" applyBorder="1" applyAlignment="1">
      <alignment vertical="center"/>
    </xf>
    <xf numFmtId="0" fontId="23" fillId="36" borderId="43" xfId="0" applyFont="1" applyFill="1" applyBorder="1" applyAlignment="1">
      <alignment vertical="center"/>
    </xf>
    <xf numFmtId="0" fontId="23" fillId="36" borderId="44" xfId="0" applyFont="1" applyFill="1" applyBorder="1" applyAlignment="1">
      <alignment vertical="center"/>
    </xf>
    <xf numFmtId="44" fontId="23" fillId="37" borderId="39" xfId="0" applyNumberFormat="1" applyFont="1" applyFill="1" applyBorder="1" applyAlignment="1">
      <alignment vertical="center"/>
    </xf>
    <xf numFmtId="44" fontId="23" fillId="37" borderId="34" xfId="0" applyNumberFormat="1" applyFont="1" applyFill="1" applyBorder="1" applyAlignment="1">
      <alignment vertical="center"/>
    </xf>
    <xf numFmtId="44" fontId="23" fillId="36" borderId="35" xfId="0" applyNumberFormat="1" applyFont="1" applyFill="1" applyBorder="1" applyAlignment="1">
      <alignment vertical="center"/>
    </xf>
    <xf numFmtId="0" fontId="23" fillId="0" borderId="0" xfId="0" applyFont="1" applyAlignment="1">
      <alignment horizontal="left" vertical="center" indent="1"/>
    </xf>
    <xf numFmtId="0" fontId="23" fillId="0" borderId="0" xfId="0" applyFont="1" applyBorder="1" applyAlignment="1">
      <alignment horizontal="left" vertical="center" indent="1"/>
    </xf>
    <xf numFmtId="44" fontId="23" fillId="0" borderId="15" xfId="0" applyNumberFormat="1" applyFont="1" applyBorder="1" applyAlignment="1">
      <alignment horizontal="left" vertical="center" indent="1"/>
    </xf>
    <xf numFmtId="0" fontId="23" fillId="35" borderId="32" xfId="0" applyFont="1" applyFill="1" applyBorder="1" applyAlignment="1"/>
    <xf numFmtId="0" fontId="23" fillId="35" borderId="42" xfId="0" applyFont="1" applyFill="1" applyBorder="1" applyAlignment="1"/>
    <xf numFmtId="44" fontId="23" fillId="35" borderId="18" xfId="0" applyNumberFormat="1" applyFont="1" applyFill="1" applyBorder="1" applyAlignment="1">
      <alignment vertical="center"/>
    </xf>
    <xf numFmtId="44" fontId="23" fillId="35" borderId="17" xfId="0" applyNumberFormat="1" applyFont="1" applyFill="1" applyBorder="1" applyAlignment="1">
      <alignment vertical="center"/>
    </xf>
    <xf numFmtId="44" fontId="23" fillId="35" borderId="34" xfId="0" applyNumberFormat="1" applyFont="1" applyFill="1" applyBorder="1" applyAlignment="1">
      <alignment vertical="center"/>
    </xf>
    <xf numFmtId="0" fontId="23" fillId="0" borderId="18" xfId="0" applyFont="1" applyBorder="1" applyAlignment="1">
      <alignment vertical="center"/>
    </xf>
    <xf numFmtId="0" fontId="23" fillId="0" borderId="17" xfId="0" applyFont="1" applyBorder="1" applyAlignment="1">
      <alignment vertical="center"/>
    </xf>
    <xf numFmtId="0" fontId="23" fillId="0" borderId="19" xfId="0" applyFont="1" applyBorder="1" applyAlignment="1">
      <alignment vertical="center"/>
    </xf>
    <xf numFmtId="15" fontId="23" fillId="0" borderId="18" xfId="0" applyNumberFormat="1" applyFont="1" applyBorder="1" applyAlignment="1">
      <alignment vertical="center"/>
    </xf>
    <xf numFmtId="15" fontId="23" fillId="0" borderId="19" xfId="0" applyNumberFormat="1" applyFont="1" applyBorder="1" applyAlignment="1">
      <alignment vertical="center"/>
    </xf>
    <xf numFmtId="44" fontId="23" fillId="0" borderId="33" xfId="0" applyNumberFormat="1" applyFont="1" applyBorder="1" applyAlignment="1">
      <alignment vertical="center"/>
    </xf>
    <xf numFmtId="44" fontId="23" fillId="38" borderId="34" xfId="0" applyNumberFormat="1" applyFont="1" applyFill="1" applyBorder="1" applyAlignment="1">
      <alignment vertical="center"/>
    </xf>
    <xf numFmtId="0" fontId="23" fillId="38" borderId="19" xfId="0" applyFont="1" applyFill="1" applyBorder="1" applyAlignment="1">
      <alignment vertical="center"/>
    </xf>
    <xf numFmtId="0" fontId="23" fillId="38" borderId="18" xfId="0" applyFont="1" applyFill="1" applyBorder="1" applyAlignment="1">
      <alignment vertical="center"/>
    </xf>
    <xf numFmtId="0" fontId="23" fillId="38" borderId="17" xfId="0" applyFont="1" applyFill="1" applyBorder="1" applyAlignment="1">
      <alignment vertical="center" wrapText="1"/>
    </xf>
    <xf numFmtId="0" fontId="23" fillId="38" borderId="17" xfId="0" applyFont="1" applyFill="1" applyBorder="1" applyAlignment="1">
      <alignment vertical="center"/>
    </xf>
    <xf numFmtId="0" fontId="23" fillId="38" borderId="33" xfId="0" applyFont="1" applyFill="1" applyBorder="1" applyAlignment="1">
      <alignment vertical="center"/>
    </xf>
    <xf numFmtId="0" fontId="23" fillId="38" borderId="31" xfId="0" applyFont="1" applyFill="1" applyBorder="1" applyAlignment="1">
      <alignment vertical="center"/>
    </xf>
    <xf numFmtId="15" fontId="23" fillId="38" borderId="17" xfId="0" applyNumberFormat="1" applyFont="1" applyFill="1" applyBorder="1" applyAlignment="1">
      <alignment vertical="center"/>
    </xf>
    <xf numFmtId="0" fontId="23" fillId="38" borderId="34" xfId="0" applyFont="1" applyFill="1" applyBorder="1" applyAlignment="1">
      <alignment vertical="center"/>
    </xf>
    <xf numFmtId="44" fontId="23" fillId="38" borderId="17" xfId="0" applyNumberFormat="1" applyFont="1" applyFill="1" applyBorder="1" applyAlignment="1">
      <alignment vertical="center"/>
    </xf>
    <xf numFmtId="0" fontId="23" fillId="38" borderId="11" xfId="0" applyFont="1" applyFill="1" applyBorder="1" applyAlignment="1">
      <alignment vertical="center"/>
    </xf>
    <xf numFmtId="0" fontId="23" fillId="38" borderId="10" xfId="0" applyFont="1" applyFill="1" applyBorder="1" applyAlignment="1">
      <alignment vertical="center"/>
    </xf>
    <xf numFmtId="0" fontId="23" fillId="38" borderId="12" xfId="0" applyFont="1" applyFill="1" applyBorder="1" applyAlignment="1">
      <alignment vertical="center"/>
    </xf>
    <xf numFmtId="44" fontId="23" fillId="36" borderId="44" xfId="0" applyNumberFormat="1" applyFont="1" applyFill="1" applyBorder="1" applyAlignment="1">
      <alignment vertical="center"/>
    </xf>
    <xf numFmtId="44" fontId="23" fillId="0" borderId="36" xfId="0" applyNumberFormat="1" applyFont="1" applyBorder="1" applyAlignment="1">
      <alignment vertical="center"/>
    </xf>
    <xf numFmtId="44" fontId="23" fillId="38" borderId="37" xfId="0" applyNumberFormat="1" applyFont="1" applyFill="1" applyBorder="1" applyAlignment="1">
      <alignment vertical="center"/>
    </xf>
    <xf numFmtId="0" fontId="23" fillId="38" borderId="37" xfId="0" applyFont="1" applyFill="1" applyBorder="1" applyAlignment="1">
      <alignment vertical="center"/>
    </xf>
    <xf numFmtId="0" fontId="23" fillId="38" borderId="38" xfId="0" applyFont="1" applyFill="1" applyBorder="1" applyAlignment="1">
      <alignment vertical="center"/>
    </xf>
    <xf numFmtId="44" fontId="23" fillId="36" borderId="47" xfId="0" applyNumberFormat="1" applyFont="1" applyFill="1" applyBorder="1" applyAlignment="1">
      <alignment vertical="center"/>
    </xf>
    <xf numFmtId="44" fontId="23" fillId="36" borderId="48" xfId="0" applyNumberFormat="1" applyFont="1" applyFill="1" applyBorder="1" applyAlignment="1">
      <alignment vertical="center"/>
    </xf>
    <xf numFmtId="44" fontId="23" fillId="36" borderId="49" xfId="0" applyNumberFormat="1" applyFont="1" applyFill="1" applyBorder="1" applyAlignment="1">
      <alignment vertical="center"/>
    </xf>
    <xf numFmtId="44" fontId="23" fillId="0" borderId="26" xfId="0" applyNumberFormat="1" applyFont="1" applyBorder="1" applyAlignment="1">
      <alignment horizontal="left" vertical="center" indent="1"/>
    </xf>
    <xf numFmtId="44" fontId="23" fillId="0" borderId="22" xfId="0" applyNumberFormat="1" applyFont="1" applyBorder="1" applyAlignment="1">
      <alignment horizontal="left" vertical="center" indent="1"/>
    </xf>
    <xf numFmtId="0" fontId="23" fillId="36" borderId="24" xfId="0" applyFont="1" applyFill="1" applyBorder="1" applyAlignment="1">
      <alignment horizontal="left" vertical="center" indent="1"/>
    </xf>
    <xf numFmtId="0" fontId="23" fillId="36" borderId="13" xfId="0" applyFont="1" applyFill="1" applyBorder="1" applyAlignment="1">
      <alignment horizontal="left" vertical="center" indent="1"/>
    </xf>
    <xf numFmtId="0" fontId="23" fillId="36" borderId="20" xfId="0" applyFont="1" applyFill="1" applyBorder="1" applyAlignment="1">
      <alignment horizontal="left" vertical="center" indent="1"/>
    </xf>
    <xf numFmtId="0" fontId="23" fillId="36" borderId="13" xfId="0" applyFont="1" applyFill="1" applyBorder="1" applyAlignment="1">
      <alignment horizontal="left" vertical="center" indent="1"/>
    </xf>
    <xf numFmtId="0" fontId="23" fillId="36" borderId="13" xfId="0" applyFont="1" applyFill="1" applyBorder="1" applyAlignment="1">
      <alignment horizontal="center" vertical="center"/>
    </xf>
    <xf numFmtId="0" fontId="23" fillId="37" borderId="15" xfId="0" applyFont="1" applyFill="1" applyBorder="1" applyAlignment="1">
      <alignment horizontal="center" vertical="center"/>
    </xf>
    <xf numFmtId="44" fontId="23" fillId="0" borderId="26" xfId="0" applyNumberFormat="1" applyFont="1" applyBorder="1" applyAlignment="1">
      <alignment horizontal="left" vertical="center" indent="1"/>
    </xf>
    <xf numFmtId="44" fontId="23" fillId="0" borderId="22" xfId="0" applyNumberFormat="1" applyFont="1" applyBorder="1" applyAlignment="1">
      <alignment horizontal="left" vertical="center" indent="1"/>
    </xf>
    <xf numFmtId="0" fontId="23" fillId="36" borderId="20" xfId="0" applyFont="1" applyFill="1" applyBorder="1" applyAlignment="1">
      <alignment horizontal="left" vertical="center" indent="1"/>
    </xf>
    <xf numFmtId="0" fontId="23" fillId="36" borderId="24" xfId="0" applyFont="1" applyFill="1" applyBorder="1" applyAlignment="1">
      <alignment horizontal="left" vertical="center" indent="1"/>
    </xf>
    <xf numFmtId="0" fontId="25" fillId="39" borderId="0" xfId="0" applyFont="1" applyFill="1"/>
    <xf numFmtId="0" fontId="26" fillId="33" borderId="20" xfId="0" applyFont="1" applyFill="1" applyBorder="1" applyAlignment="1">
      <alignment horizontal="center" vertical="center"/>
    </xf>
    <xf numFmtId="0" fontId="26" fillId="33" borderId="21" xfId="0" applyFont="1" applyFill="1" applyBorder="1" applyAlignment="1">
      <alignment horizontal="center" vertical="center"/>
    </xf>
    <xf numFmtId="0" fontId="27" fillId="0" borderId="23" xfId="78" applyFont="1" applyFill="1" applyBorder="1" applyAlignment="1">
      <alignment horizontal="center" vertical="center"/>
    </xf>
    <xf numFmtId="44" fontId="23" fillId="0" borderId="21" xfId="0" applyNumberFormat="1" applyFont="1" applyBorder="1" applyAlignment="1">
      <alignment horizontal="left" vertical="center" indent="1"/>
    </xf>
    <xf numFmtId="44" fontId="23" fillId="0" borderId="22" xfId="0" applyNumberFormat="1" applyFont="1" applyBorder="1" applyAlignment="1">
      <alignment horizontal="left" vertical="center" indent="1"/>
    </xf>
    <xf numFmtId="0" fontId="28" fillId="0" borderId="32" xfId="0" applyFont="1" applyFill="1" applyBorder="1" applyAlignment="1">
      <alignment horizontal="left" vertical="center" indent="1"/>
    </xf>
    <xf numFmtId="0" fontId="28" fillId="0" borderId="45" xfId="0" applyFont="1" applyFill="1" applyBorder="1" applyAlignment="1">
      <alignment horizontal="left" vertical="center" indent="1"/>
    </xf>
    <xf numFmtId="0" fontId="28" fillId="0" borderId="40" xfId="0" applyFont="1" applyFill="1" applyBorder="1" applyAlignment="1">
      <alignment horizontal="left" vertical="center" indent="1"/>
    </xf>
    <xf numFmtId="0" fontId="28" fillId="0" borderId="46" xfId="0" applyFont="1" applyFill="1" applyBorder="1" applyAlignment="1">
      <alignment horizontal="left" vertical="center" indent="1"/>
    </xf>
    <xf numFmtId="0" fontId="23" fillId="36" borderId="20" xfId="0" applyFont="1" applyFill="1" applyBorder="1" applyAlignment="1">
      <alignment horizontal="left" vertical="center" indent="1"/>
    </xf>
    <xf numFmtId="0" fontId="23" fillId="36" borderId="21" xfId="0" applyFont="1" applyFill="1" applyBorder="1" applyAlignment="1">
      <alignment horizontal="left" vertical="center" indent="1"/>
    </xf>
    <xf numFmtId="0" fontId="23" fillId="36" borderId="24" xfId="0" applyFont="1" applyFill="1" applyBorder="1" applyAlignment="1">
      <alignment horizontal="left" vertical="center" indent="1"/>
    </xf>
    <xf numFmtId="0" fontId="23" fillId="36" borderId="25" xfId="0" applyFont="1" applyFill="1" applyBorder="1" applyAlignment="1">
      <alignment horizontal="left" vertical="center" indent="1"/>
    </xf>
    <xf numFmtId="44" fontId="23" fillId="37" borderId="25" xfId="0" applyNumberFormat="1" applyFont="1" applyFill="1" applyBorder="1" applyAlignment="1">
      <alignment horizontal="left" vertical="center" indent="1"/>
    </xf>
    <xf numFmtId="44" fontId="23" fillId="37" borderId="26" xfId="0" applyNumberFormat="1" applyFont="1" applyFill="1" applyBorder="1" applyAlignment="1">
      <alignment horizontal="left" vertical="center" indent="1"/>
    </xf>
    <xf numFmtId="0" fontId="24" fillId="36" borderId="13" xfId="0" applyFont="1" applyFill="1" applyBorder="1" applyAlignment="1">
      <alignment horizontal="center" vertical="center"/>
    </xf>
    <xf numFmtId="0" fontId="24" fillId="36" borderId="14" xfId="0" applyFont="1" applyFill="1" applyBorder="1" applyAlignment="1">
      <alignment horizontal="center" vertical="center"/>
    </xf>
    <xf numFmtId="0" fontId="23" fillId="0" borderId="14" xfId="0" applyFont="1" applyBorder="1" applyAlignment="1">
      <alignment horizontal="left" vertical="center" wrapText="1" indent="1"/>
    </xf>
    <xf numFmtId="0" fontId="23" fillId="0" borderId="15" xfId="0" applyFont="1" applyBorder="1" applyAlignment="1">
      <alignment horizontal="left" vertical="center" wrapText="1" indent="1"/>
    </xf>
    <xf numFmtId="0" fontId="23" fillId="37" borderId="11" xfId="0" applyFont="1" applyFill="1" applyBorder="1" applyAlignment="1">
      <alignment horizontal="center" vertical="center"/>
    </xf>
    <xf numFmtId="0" fontId="23" fillId="37" borderId="10" xfId="0" applyFont="1" applyFill="1" applyBorder="1" applyAlignment="1">
      <alignment horizontal="center" vertical="center"/>
    </xf>
    <xf numFmtId="0" fontId="23" fillId="37" borderId="12" xfId="0" applyFont="1" applyFill="1" applyBorder="1" applyAlignment="1">
      <alignment horizontal="center" vertical="center"/>
    </xf>
    <xf numFmtId="0" fontId="23" fillId="36" borderId="13" xfId="0" applyFont="1" applyFill="1" applyBorder="1" applyAlignment="1">
      <alignment horizontal="center" vertical="center"/>
    </xf>
    <xf numFmtId="0" fontId="23" fillId="36" borderId="14" xfId="0" applyFont="1" applyFill="1" applyBorder="1" applyAlignment="1">
      <alignment horizontal="center" vertical="center"/>
    </xf>
    <xf numFmtId="0" fontId="23" fillId="0" borderId="14" xfId="0" applyFont="1" applyBorder="1" applyAlignment="1">
      <alignment horizontal="center"/>
    </xf>
    <xf numFmtId="0" fontId="23" fillId="0" borderId="15" xfId="0" applyFont="1" applyBorder="1" applyAlignment="1">
      <alignment horizontal="center"/>
    </xf>
    <xf numFmtId="0" fontId="23" fillId="37" borderId="14" xfId="0" applyFont="1" applyFill="1" applyBorder="1" applyAlignment="1">
      <alignment horizontal="center" vertical="center"/>
    </xf>
    <xf numFmtId="0" fontId="23" fillId="37" borderId="15" xfId="0" applyFont="1" applyFill="1" applyBorder="1" applyAlignment="1">
      <alignment horizontal="center" vertical="center"/>
    </xf>
    <xf numFmtId="0" fontId="23" fillId="36" borderId="11" xfId="0" applyFont="1" applyFill="1" applyBorder="1" applyAlignment="1">
      <alignment horizontal="center" vertical="center"/>
    </xf>
    <xf numFmtId="0" fontId="23" fillId="36" borderId="10" xfId="0" applyFont="1" applyFill="1" applyBorder="1" applyAlignment="1">
      <alignment horizontal="center" vertical="center"/>
    </xf>
    <xf numFmtId="0" fontId="23" fillId="36" borderId="16" xfId="0" applyFont="1" applyFill="1" applyBorder="1" applyAlignment="1">
      <alignment horizontal="center" vertical="center"/>
    </xf>
    <xf numFmtId="0" fontId="23" fillId="36" borderId="13" xfId="0" applyFont="1" applyFill="1" applyBorder="1" applyAlignment="1">
      <alignment horizontal="left" vertical="center" indent="1"/>
    </xf>
    <xf numFmtId="0" fontId="23" fillId="36" borderId="14" xfId="0" applyFont="1" applyFill="1" applyBorder="1" applyAlignment="1">
      <alignment horizontal="left" vertical="center" indent="1"/>
    </xf>
    <xf numFmtId="44" fontId="23" fillId="0" borderId="14" xfId="0" applyNumberFormat="1" applyFont="1" applyBorder="1" applyAlignment="1">
      <alignment horizontal="center" vertical="center"/>
    </xf>
    <xf numFmtId="44" fontId="23" fillId="0" borderId="15" xfId="0" applyNumberFormat="1" applyFont="1" applyBorder="1" applyAlignment="1">
      <alignment horizontal="center" vertical="center"/>
    </xf>
    <xf numFmtId="0" fontId="23" fillId="37" borderId="14" xfId="0" applyFont="1" applyFill="1" applyBorder="1" applyAlignment="1">
      <alignment horizontal="center"/>
    </xf>
    <xf numFmtId="0" fontId="23" fillId="37" borderId="15" xfId="0" applyFont="1" applyFill="1" applyBorder="1" applyAlignment="1">
      <alignment horizontal="center"/>
    </xf>
    <xf numFmtId="44" fontId="23" fillId="0" borderId="25" xfId="0" applyNumberFormat="1" applyFont="1" applyBorder="1" applyAlignment="1">
      <alignment horizontal="left" vertical="center" indent="1"/>
    </xf>
    <xf numFmtId="44" fontId="23" fillId="0" borderId="26" xfId="0" applyNumberFormat="1" applyFont="1" applyBorder="1" applyAlignment="1">
      <alignment horizontal="left" vertical="center" indent="1"/>
    </xf>
  </cellXfs>
  <cellStyles count="107">
    <cellStyle name="20 % - Accent1" xfId="18" builtinId="30" customBuiltin="1"/>
    <cellStyle name="20 % - Accent1 2" xfId="45" xr:uid="{00000000-0005-0000-0000-000001000000}"/>
    <cellStyle name="20 % - Accent1 2 2" xfId="89" xr:uid="{00000000-0005-0000-0000-000002000000}"/>
    <cellStyle name="20 % - Accent1 3" xfId="46" xr:uid="{00000000-0005-0000-0000-000003000000}"/>
    <cellStyle name="20 % - Accent2" xfId="22" builtinId="34" customBuiltin="1"/>
    <cellStyle name="20 % - Accent2 2" xfId="47" xr:uid="{00000000-0005-0000-0000-000005000000}"/>
    <cellStyle name="20 % - Accent2 2 2" xfId="90" xr:uid="{00000000-0005-0000-0000-000006000000}"/>
    <cellStyle name="20 % - Accent2 3" xfId="48" xr:uid="{00000000-0005-0000-0000-000007000000}"/>
    <cellStyle name="20 % - Accent3" xfId="26" builtinId="38" customBuiltin="1"/>
    <cellStyle name="20 % - Accent3 2" xfId="49" xr:uid="{00000000-0005-0000-0000-000009000000}"/>
    <cellStyle name="20 % - Accent3 2 2" xfId="91" xr:uid="{00000000-0005-0000-0000-00000A000000}"/>
    <cellStyle name="20 % - Accent3 3" xfId="50" xr:uid="{00000000-0005-0000-0000-00000B000000}"/>
    <cellStyle name="20 % - Accent4" xfId="30" builtinId="42" customBuiltin="1"/>
    <cellStyle name="20 % - Accent4 2" xfId="51" xr:uid="{00000000-0005-0000-0000-00000D000000}"/>
    <cellStyle name="20 % - Accent4 2 2" xfId="92" xr:uid="{00000000-0005-0000-0000-00000E000000}"/>
    <cellStyle name="20 % - Accent4 3" xfId="52" xr:uid="{00000000-0005-0000-0000-00000F000000}"/>
    <cellStyle name="20 % - Accent5" xfId="34" builtinId="46" customBuiltin="1"/>
    <cellStyle name="20 % - Accent5 2" xfId="53" xr:uid="{00000000-0005-0000-0000-000011000000}"/>
    <cellStyle name="20 % - Accent5 2 2" xfId="93" xr:uid="{00000000-0005-0000-0000-000012000000}"/>
    <cellStyle name="20 % - Accent5 3" xfId="54" xr:uid="{00000000-0005-0000-0000-000013000000}"/>
    <cellStyle name="20 % - Accent6" xfId="38" builtinId="50" customBuiltin="1"/>
    <cellStyle name="20 % - Accent6 2" xfId="55" xr:uid="{00000000-0005-0000-0000-000015000000}"/>
    <cellStyle name="20 % - Accent6 2 2" xfId="94" xr:uid="{00000000-0005-0000-0000-000016000000}"/>
    <cellStyle name="20 % - Accent6 3" xfId="56" xr:uid="{00000000-0005-0000-0000-000017000000}"/>
    <cellStyle name="40 % - Accent1" xfId="19" builtinId="31" customBuiltin="1"/>
    <cellStyle name="40 % - Accent1 2" xfId="57" xr:uid="{00000000-0005-0000-0000-000019000000}"/>
    <cellStyle name="40 % - Accent1 2 2" xfId="95" xr:uid="{00000000-0005-0000-0000-00001A000000}"/>
    <cellStyle name="40 % - Accent1 3" xfId="58" xr:uid="{00000000-0005-0000-0000-00001B000000}"/>
    <cellStyle name="40 % - Accent2" xfId="23" builtinId="35" customBuiltin="1"/>
    <cellStyle name="40 % - Accent2 2" xfId="59" xr:uid="{00000000-0005-0000-0000-00001D000000}"/>
    <cellStyle name="40 % - Accent2 2 2" xfId="96" xr:uid="{00000000-0005-0000-0000-00001E000000}"/>
    <cellStyle name="40 % - Accent2 3" xfId="60" xr:uid="{00000000-0005-0000-0000-00001F000000}"/>
    <cellStyle name="40 % - Accent3" xfId="27" builtinId="39" customBuiltin="1"/>
    <cellStyle name="40 % - Accent3 2" xfId="61" xr:uid="{00000000-0005-0000-0000-000021000000}"/>
    <cellStyle name="40 % - Accent3 2 2" xfId="97" xr:uid="{00000000-0005-0000-0000-000022000000}"/>
    <cellStyle name="40 % - Accent3 3" xfId="62" xr:uid="{00000000-0005-0000-0000-000023000000}"/>
    <cellStyle name="40 % - Accent4" xfId="31" builtinId="43" customBuiltin="1"/>
    <cellStyle name="40 % - Accent4 2" xfId="63" xr:uid="{00000000-0005-0000-0000-000025000000}"/>
    <cellStyle name="40 % - Accent4 2 2" xfId="98" xr:uid="{00000000-0005-0000-0000-000026000000}"/>
    <cellStyle name="40 % - Accent4 3" xfId="64" xr:uid="{00000000-0005-0000-0000-000027000000}"/>
    <cellStyle name="40 % - Accent5" xfId="35" builtinId="47" customBuiltin="1"/>
    <cellStyle name="40 % - Accent5 2" xfId="65" xr:uid="{00000000-0005-0000-0000-000029000000}"/>
    <cellStyle name="40 % - Accent5 2 2" xfId="99" xr:uid="{00000000-0005-0000-0000-00002A000000}"/>
    <cellStyle name="40 % - Accent5 3" xfId="66" xr:uid="{00000000-0005-0000-0000-00002B000000}"/>
    <cellStyle name="40 % - Accent6" xfId="39" builtinId="51" customBuiltin="1"/>
    <cellStyle name="40 % - Accent6 2" xfId="67" xr:uid="{00000000-0005-0000-0000-00002D000000}"/>
    <cellStyle name="40 % - Accent6 2 2" xfId="100" xr:uid="{00000000-0005-0000-0000-00002E000000}"/>
    <cellStyle name="40 % - Accent6 3" xfId="68" xr:uid="{00000000-0005-0000-0000-00002F000000}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 2" xfId="69" xr:uid="{00000000-0005-0000-0000-00003F000000}"/>
    <cellStyle name="Commentaire 2 2" xfId="70" xr:uid="{00000000-0005-0000-0000-000040000000}"/>
    <cellStyle name="Commentaire 3" xfId="71" xr:uid="{00000000-0005-0000-0000-000041000000}"/>
    <cellStyle name="Commentaire 3 2" xfId="101" xr:uid="{00000000-0005-0000-0000-000042000000}"/>
    <cellStyle name="Commentaire 4" xfId="87" xr:uid="{00000000-0005-0000-0000-000043000000}"/>
    <cellStyle name="Commentaire 4 2" xfId="102" xr:uid="{00000000-0005-0000-0000-000044000000}"/>
    <cellStyle name="Entrée" xfId="9" builtinId="20" customBuiltin="1"/>
    <cellStyle name="Euro" xfId="72" xr:uid="{00000000-0005-0000-0000-000046000000}"/>
    <cellStyle name="Euro 2" xfId="73" xr:uid="{00000000-0005-0000-0000-000047000000}"/>
    <cellStyle name="Euro 3" xfId="85" xr:uid="{00000000-0005-0000-0000-000048000000}"/>
    <cellStyle name="Insatisfaisant" xfId="7" builtinId="27" customBuiltin="1"/>
    <cellStyle name="Lien hypertexte 2" xfId="86" xr:uid="{00000000-0005-0000-0000-00004A000000}"/>
    <cellStyle name="Lien hypertexte 3" xfId="88" xr:uid="{00000000-0005-0000-0000-00004B000000}"/>
    <cellStyle name="Milliers 2" xfId="42" xr:uid="{00000000-0005-0000-0000-00004C000000}"/>
    <cellStyle name="Milliers 2 2" xfId="83" xr:uid="{00000000-0005-0000-0000-00004D000000}"/>
    <cellStyle name="Milliers 3" xfId="74" xr:uid="{00000000-0005-0000-0000-00004E000000}"/>
    <cellStyle name="Monétaire 2" xfId="75" xr:uid="{00000000-0005-0000-0000-00004F000000}"/>
    <cellStyle name="Monétaire 2 2" xfId="76" xr:uid="{00000000-0005-0000-0000-000050000000}"/>
    <cellStyle name="Monétaire 3" xfId="77" xr:uid="{00000000-0005-0000-0000-000051000000}"/>
    <cellStyle name="Neutre" xfId="8" builtinId="28" customBuiltin="1"/>
    <cellStyle name="Normal" xfId="0" builtinId="0"/>
    <cellStyle name="Normal 2" xfId="78" xr:uid="{00000000-0005-0000-0000-000054000000}"/>
    <cellStyle name="Normal 2 2" xfId="43" xr:uid="{00000000-0005-0000-0000-000055000000}"/>
    <cellStyle name="Normal 3" xfId="41" xr:uid="{00000000-0005-0000-0000-000056000000}"/>
    <cellStyle name="Normal 4" xfId="79" xr:uid="{00000000-0005-0000-0000-000057000000}"/>
    <cellStyle name="Normal 4 2" xfId="80" xr:uid="{00000000-0005-0000-0000-000058000000}"/>
    <cellStyle name="Normal 5" xfId="81" xr:uid="{00000000-0005-0000-0000-000059000000}"/>
    <cellStyle name="Normal 6" xfId="103" xr:uid="{00000000-0005-0000-0000-00005A000000}"/>
    <cellStyle name="Normal 7" xfId="104" xr:uid="{00000000-0005-0000-0000-00005B000000}"/>
    <cellStyle name="Normal 8" xfId="105" xr:uid="{00000000-0005-0000-0000-00005C000000}"/>
    <cellStyle name="Pourcentage" xfId="106" builtinId="5"/>
    <cellStyle name="Pourcentage 2" xfId="44" xr:uid="{00000000-0005-0000-0000-00005E000000}"/>
    <cellStyle name="Pourcentage 2 2" xfId="84" xr:uid="{00000000-0005-0000-0000-00005F000000}"/>
    <cellStyle name="Pourcentage 3" xfId="82" xr:uid="{00000000-0005-0000-0000-000060000000}"/>
    <cellStyle name="Satisfaisant" xfId="6" builtinId="26" customBuiltin="1"/>
    <cellStyle name="Sortie" xfId="10" builtinId="21" customBuiltin="1"/>
    <cellStyle name="Texte explicatif" xfId="1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RECAPITULATIF"/>
  <dimension ref="A1:W35"/>
  <sheetViews>
    <sheetView showGridLines="0" topLeftCell="C1" zoomScale="90" zoomScaleNormal="90" workbookViewId="0">
      <selection activeCell="A35" sqref="A35"/>
    </sheetView>
  </sheetViews>
  <sheetFormatPr baseColWidth="10" defaultRowHeight="12.75" x14ac:dyDescent="0.2"/>
  <cols>
    <col min="1" max="1" width="5.42578125" style="4" customWidth="1"/>
    <col min="2" max="6" width="11.42578125" style="4"/>
    <col min="7" max="8" width="14" style="4" customWidth="1"/>
    <col min="9" max="9" width="34.42578125" style="4" customWidth="1"/>
    <col min="10" max="18" width="11.42578125" style="4"/>
    <col min="19" max="19" width="13" style="4" customWidth="1"/>
    <col min="20" max="21" width="11.42578125" style="4"/>
    <col min="22" max="22" width="22.85546875" style="4" customWidth="1"/>
    <col min="23" max="16384" width="11.42578125" style="4"/>
  </cols>
  <sheetData>
    <row r="1" spans="1:23" x14ac:dyDescent="0.2">
      <c r="A1" s="4">
        <v>1</v>
      </c>
      <c r="B1" s="4">
        <v>2</v>
      </c>
      <c r="C1" s="4">
        <v>3</v>
      </c>
      <c r="D1" s="4">
        <v>4</v>
      </c>
      <c r="E1" s="4">
        <v>5</v>
      </c>
      <c r="F1" s="4">
        <v>6</v>
      </c>
      <c r="G1" s="4">
        <v>7</v>
      </c>
      <c r="I1" s="4">
        <v>8</v>
      </c>
      <c r="J1" s="4">
        <v>9</v>
      </c>
      <c r="L1" s="4">
        <v>10</v>
      </c>
      <c r="M1" s="4">
        <v>11</v>
      </c>
      <c r="N1" s="4">
        <v>12</v>
      </c>
      <c r="O1" s="4">
        <v>13</v>
      </c>
      <c r="P1" s="4">
        <v>14</v>
      </c>
      <c r="Q1" s="4">
        <v>15</v>
      </c>
      <c r="R1" s="4">
        <v>16</v>
      </c>
      <c r="S1" s="4">
        <v>17</v>
      </c>
      <c r="T1" s="4">
        <v>18</v>
      </c>
      <c r="U1" s="4">
        <v>19</v>
      </c>
      <c r="V1" s="4">
        <v>20</v>
      </c>
      <c r="W1" s="4">
        <v>21</v>
      </c>
    </row>
    <row r="2" spans="1:23" ht="39.950000000000003" hidden="1" customHeight="1" x14ac:dyDescent="0.2">
      <c r="B2" s="8"/>
      <c r="C2" s="9"/>
      <c r="D2" s="11"/>
      <c r="E2" s="11"/>
      <c r="F2" s="11"/>
      <c r="G2" s="9"/>
      <c r="H2" s="9"/>
      <c r="I2" s="11"/>
      <c r="J2" s="5"/>
      <c r="K2" s="5"/>
      <c r="L2" s="6"/>
      <c r="M2" s="6"/>
      <c r="N2" s="7" t="e">
        <f t="shared" ref="N2" si="0">M2/J2</f>
        <v>#DIV/0!</v>
      </c>
      <c r="O2" s="6"/>
      <c r="P2" s="7" t="e">
        <f t="shared" ref="P2" si="1">O2/J2</f>
        <v>#DIV/0!</v>
      </c>
      <c r="Q2" s="6"/>
      <c r="R2" s="7" t="e">
        <f t="shared" ref="R2" si="2">Q2/J2</f>
        <v>#DIV/0!</v>
      </c>
      <c r="S2" s="6"/>
      <c r="T2" s="7" t="e">
        <f t="shared" ref="T2" si="3">S2/J2</f>
        <v>#DIV/0!</v>
      </c>
      <c r="U2" s="11"/>
      <c r="V2" s="11"/>
      <c r="W2" s="10"/>
    </row>
    <row r="3" spans="1:23" ht="39.950000000000003" customHeight="1" thickBot="1" x14ac:dyDescent="0.25">
      <c r="B3" s="109" t="s">
        <v>72</v>
      </c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</row>
    <row r="4" spans="1:23" ht="38.25" x14ac:dyDescent="0.2">
      <c r="B4" s="12" t="s">
        <v>0</v>
      </c>
      <c r="C4" s="13" t="s">
        <v>1</v>
      </c>
      <c r="D4" s="14" t="s">
        <v>46</v>
      </c>
      <c r="E4" s="14" t="s">
        <v>54</v>
      </c>
      <c r="F4" s="14" t="s">
        <v>47</v>
      </c>
      <c r="G4" s="15" t="s">
        <v>2</v>
      </c>
      <c r="H4" s="15" t="s">
        <v>55</v>
      </c>
      <c r="I4" s="14" t="s">
        <v>3</v>
      </c>
      <c r="J4" s="16" t="s">
        <v>4</v>
      </c>
      <c r="K4" s="16" t="s">
        <v>65</v>
      </c>
      <c r="L4" s="17" t="s">
        <v>5</v>
      </c>
      <c r="M4" s="17" t="s">
        <v>6</v>
      </c>
      <c r="N4" s="13" t="s">
        <v>8</v>
      </c>
      <c r="O4" s="17" t="s">
        <v>7</v>
      </c>
      <c r="P4" s="13" t="s">
        <v>8</v>
      </c>
      <c r="Q4" s="17" t="s">
        <v>9</v>
      </c>
      <c r="R4" s="13" t="s">
        <v>8</v>
      </c>
      <c r="S4" s="17" t="s">
        <v>45</v>
      </c>
      <c r="T4" s="13" t="s">
        <v>10</v>
      </c>
      <c r="U4" s="15" t="s">
        <v>11</v>
      </c>
      <c r="V4" s="15" t="s">
        <v>12</v>
      </c>
      <c r="W4" s="18" t="s">
        <v>13</v>
      </c>
    </row>
    <row r="5" spans="1:23" ht="39.950000000000003" customHeight="1" x14ac:dyDescent="0.2">
      <c r="B5" s="8" t="s">
        <v>49</v>
      </c>
      <c r="C5" s="9" t="s">
        <v>49</v>
      </c>
      <c r="D5" s="11" t="s">
        <v>49</v>
      </c>
      <c r="E5" s="11" t="s">
        <v>49</v>
      </c>
      <c r="F5" s="11" t="s">
        <v>49</v>
      </c>
      <c r="G5" s="9" t="s">
        <v>49</v>
      </c>
      <c r="H5" s="23" t="str">
        <f>CONCATENATE(E5,"-",G5)</f>
        <v>5-5</v>
      </c>
      <c r="I5" s="11" t="s">
        <v>49</v>
      </c>
      <c r="J5" s="5">
        <v>5</v>
      </c>
      <c r="K5" s="5">
        <v>5</v>
      </c>
      <c r="L5" s="6">
        <v>5</v>
      </c>
      <c r="M5" s="6">
        <v>5</v>
      </c>
      <c r="N5" s="7">
        <f>M5/J5</f>
        <v>1</v>
      </c>
      <c r="O5" s="6">
        <v>5</v>
      </c>
      <c r="P5" s="7">
        <f>O5/J5</f>
        <v>1</v>
      </c>
      <c r="Q5" s="6">
        <v>5</v>
      </c>
      <c r="R5" s="7">
        <f>Q5/J5</f>
        <v>1</v>
      </c>
      <c r="S5" s="6">
        <v>5</v>
      </c>
      <c r="T5" s="7">
        <f>S5/J5</f>
        <v>1</v>
      </c>
      <c r="U5" s="11" t="s">
        <v>49</v>
      </c>
      <c r="V5" s="11" t="s">
        <v>49</v>
      </c>
      <c r="W5" s="10" t="s">
        <v>56</v>
      </c>
    </row>
    <row r="6" spans="1:23" ht="39.950000000000003" customHeight="1" x14ac:dyDescent="0.2">
      <c r="B6" s="8" t="s">
        <v>50</v>
      </c>
      <c r="C6" s="9" t="s">
        <v>50</v>
      </c>
      <c r="D6" s="11" t="s">
        <v>50</v>
      </c>
      <c r="E6" s="11" t="s">
        <v>50</v>
      </c>
      <c r="F6" s="11" t="s">
        <v>50</v>
      </c>
      <c r="G6" s="9" t="s">
        <v>50</v>
      </c>
      <c r="H6" s="23" t="str">
        <f>CONCATENATE(E6,"-",G6)</f>
        <v>10-10</v>
      </c>
      <c r="I6" s="11" t="s">
        <v>50</v>
      </c>
      <c r="J6" s="5">
        <v>10</v>
      </c>
      <c r="K6" s="5">
        <v>10</v>
      </c>
      <c r="L6" s="6">
        <v>10</v>
      </c>
      <c r="M6" s="6">
        <v>10</v>
      </c>
      <c r="N6" s="7">
        <f>M6/J6</f>
        <v>1</v>
      </c>
      <c r="O6" s="6">
        <v>10</v>
      </c>
      <c r="P6" s="7">
        <f>O6/J6</f>
        <v>1</v>
      </c>
      <c r="Q6" s="6">
        <v>10</v>
      </c>
      <c r="R6" s="7">
        <f>Q6/J6</f>
        <v>1</v>
      </c>
      <c r="S6" s="6">
        <v>10</v>
      </c>
      <c r="T6" s="7">
        <f>S6/J6</f>
        <v>1</v>
      </c>
      <c r="U6" s="11" t="s">
        <v>50</v>
      </c>
      <c r="V6" s="11" t="s">
        <v>50</v>
      </c>
      <c r="W6" s="10" t="s">
        <v>50</v>
      </c>
    </row>
    <row r="7" spans="1:23" ht="39.950000000000003" customHeight="1" x14ac:dyDescent="0.2">
      <c r="B7" s="8" t="s">
        <v>48</v>
      </c>
      <c r="C7" s="9" t="s">
        <v>48</v>
      </c>
      <c r="D7" s="11" t="s">
        <v>48</v>
      </c>
      <c r="E7" s="11" t="s">
        <v>48</v>
      </c>
      <c r="F7" s="11" t="s">
        <v>48</v>
      </c>
      <c r="G7" s="9" t="s">
        <v>48</v>
      </c>
      <c r="H7" s="9" t="s">
        <v>75</v>
      </c>
      <c r="I7" s="11" t="s">
        <v>48</v>
      </c>
      <c r="J7" s="5">
        <v>20</v>
      </c>
      <c r="K7" s="5">
        <v>20</v>
      </c>
      <c r="L7" s="6">
        <v>20</v>
      </c>
      <c r="M7" s="6">
        <v>20</v>
      </c>
      <c r="N7" s="7">
        <f>M7/J7</f>
        <v>1</v>
      </c>
      <c r="O7" s="6">
        <v>20</v>
      </c>
      <c r="P7" s="7">
        <f>O7/J7</f>
        <v>1</v>
      </c>
      <c r="Q7" s="6">
        <v>20</v>
      </c>
      <c r="R7" s="7">
        <f>Q7/J7</f>
        <v>1</v>
      </c>
      <c r="S7" s="6">
        <v>20</v>
      </c>
      <c r="T7" s="7">
        <f>S7/J7</f>
        <v>1</v>
      </c>
      <c r="U7" s="11" t="s">
        <v>48</v>
      </c>
      <c r="V7" s="11" t="s">
        <v>48</v>
      </c>
      <c r="W7" s="10" t="s">
        <v>56</v>
      </c>
    </row>
    <row r="8" spans="1:23" ht="39.950000000000003" customHeight="1" x14ac:dyDescent="0.2">
      <c r="B8" s="8"/>
      <c r="C8" s="9"/>
      <c r="D8" s="11"/>
      <c r="E8" s="11"/>
      <c r="F8" s="11"/>
      <c r="G8" s="9"/>
      <c r="H8" s="9"/>
      <c r="I8" s="11"/>
      <c r="J8" s="5"/>
      <c r="K8" s="5"/>
      <c r="L8" s="6"/>
      <c r="M8" s="6"/>
      <c r="N8" s="7" t="e">
        <f t="shared" ref="N8" si="4">M8/J8</f>
        <v>#DIV/0!</v>
      </c>
      <c r="O8" s="6"/>
      <c r="P8" s="7" t="e">
        <f t="shared" ref="P8" si="5">O8/J8</f>
        <v>#DIV/0!</v>
      </c>
      <c r="Q8" s="6"/>
      <c r="R8" s="7" t="e">
        <f t="shared" ref="R8" si="6">Q8/J8</f>
        <v>#DIV/0!</v>
      </c>
      <c r="S8" s="6"/>
      <c r="T8" s="7" t="e">
        <f t="shared" ref="T8" si="7">S8/J8</f>
        <v>#DIV/0!</v>
      </c>
      <c r="U8" s="11"/>
      <c r="V8" s="11"/>
      <c r="W8" s="10"/>
    </row>
    <row r="9" spans="1:23" ht="39.950000000000003" customHeight="1" thickBot="1" x14ac:dyDescent="0.25">
      <c r="B9" s="107" t="s">
        <v>44</v>
      </c>
      <c r="C9" s="108"/>
      <c r="D9" s="108"/>
      <c r="E9" s="108"/>
      <c r="F9" s="108"/>
      <c r="G9" s="108"/>
      <c r="H9" s="108"/>
      <c r="I9" s="108"/>
      <c r="J9" s="19">
        <f>SUM(BP_2018)</f>
        <v>10</v>
      </c>
      <c r="K9" s="19"/>
      <c r="L9" s="19">
        <f>SUM(CREDIT_TOTAL)</f>
        <v>10</v>
      </c>
      <c r="M9" s="19">
        <f>SUM(TOTAL_ENGAGE)</f>
        <v>10</v>
      </c>
      <c r="N9" s="20">
        <f>M9/J9</f>
        <v>1</v>
      </c>
      <c r="O9" s="19">
        <f>SUM(TOTAUX_ENGAGE_NO_MAND)</f>
        <v>10</v>
      </c>
      <c r="P9" s="20">
        <f>O9/J9</f>
        <v>1</v>
      </c>
      <c r="Q9" s="19">
        <f>SUM(TOTAUX_MANDATES)</f>
        <v>10</v>
      </c>
      <c r="R9" s="20">
        <f>Q9/J9</f>
        <v>1</v>
      </c>
      <c r="S9" s="19">
        <f>SUM(TOTAUX_BUDG_REST)</f>
        <v>10</v>
      </c>
      <c r="T9" s="20">
        <f>S9/J9</f>
        <v>1</v>
      </c>
      <c r="U9" s="21"/>
      <c r="V9" s="21"/>
      <c r="W9" s="22"/>
    </row>
    <row r="11" spans="1:23" x14ac:dyDescent="0.2">
      <c r="B11" s="106"/>
      <c r="C11" s="106"/>
      <c r="D11" s="106"/>
      <c r="E11" s="106"/>
      <c r="F11" s="106"/>
      <c r="G11" s="106"/>
      <c r="H11" s="106"/>
      <c r="I11" s="106"/>
      <c r="J11" s="106"/>
      <c r="K11" s="106"/>
      <c r="L11" s="106"/>
      <c r="M11" s="106"/>
      <c r="N11" s="106"/>
      <c r="O11" s="106"/>
      <c r="P11" s="106"/>
      <c r="Q11" s="106"/>
      <c r="R11" s="106"/>
      <c r="S11" s="106"/>
      <c r="T11" s="106"/>
      <c r="U11" s="106"/>
      <c r="V11" s="106"/>
      <c r="W11" s="106"/>
    </row>
    <row r="13" spans="1:23" ht="39.950000000000003" customHeight="1" thickBot="1" x14ac:dyDescent="0.25">
      <c r="B13" s="109" t="s">
        <v>73</v>
      </c>
      <c r="C13" s="109"/>
      <c r="D13" s="109"/>
      <c r="E13" s="109"/>
      <c r="F13" s="109"/>
      <c r="G13" s="109"/>
      <c r="H13" s="109"/>
      <c r="I13" s="109"/>
      <c r="J13" s="109"/>
      <c r="K13" s="109"/>
      <c r="L13" s="109"/>
      <c r="M13" s="109"/>
      <c r="N13" s="109"/>
      <c r="O13" s="109"/>
      <c r="P13" s="109"/>
      <c r="Q13" s="109"/>
      <c r="R13" s="109"/>
      <c r="S13" s="109"/>
      <c r="T13" s="109"/>
      <c r="U13" s="109"/>
      <c r="V13" s="109"/>
    </row>
    <row r="14" spans="1:23" ht="39.950000000000003" customHeight="1" x14ac:dyDescent="0.2">
      <c r="B14" s="12" t="s">
        <v>0</v>
      </c>
      <c r="C14" s="13" t="s">
        <v>1</v>
      </c>
      <c r="D14" s="14" t="s">
        <v>46</v>
      </c>
      <c r="E14" s="14" t="s">
        <v>54</v>
      </c>
      <c r="F14" s="14" t="s">
        <v>47</v>
      </c>
      <c r="G14" s="15" t="s">
        <v>2</v>
      </c>
      <c r="H14" s="15" t="s">
        <v>55</v>
      </c>
      <c r="I14" s="14" t="s">
        <v>3</v>
      </c>
      <c r="J14" s="16" t="s">
        <v>4</v>
      </c>
      <c r="K14" s="16" t="s">
        <v>65</v>
      </c>
      <c r="L14" s="17" t="s">
        <v>5</v>
      </c>
      <c r="M14" s="17" t="s">
        <v>6</v>
      </c>
      <c r="N14" s="13" t="s">
        <v>8</v>
      </c>
      <c r="O14" s="17" t="s">
        <v>7</v>
      </c>
      <c r="P14" s="13" t="s">
        <v>8</v>
      </c>
      <c r="Q14" s="17" t="s">
        <v>9</v>
      </c>
      <c r="R14" s="13" t="s">
        <v>8</v>
      </c>
      <c r="S14" s="17" t="s">
        <v>45</v>
      </c>
      <c r="T14" s="13" t="s">
        <v>10</v>
      </c>
      <c r="U14" s="15" t="s">
        <v>11</v>
      </c>
      <c r="V14" s="15" t="s">
        <v>12</v>
      </c>
      <c r="W14" s="18" t="s">
        <v>13</v>
      </c>
    </row>
    <row r="15" spans="1:23" ht="39.950000000000003" customHeight="1" x14ac:dyDescent="0.2">
      <c r="B15" s="8" t="s">
        <v>49</v>
      </c>
      <c r="C15" s="9" t="s">
        <v>49</v>
      </c>
      <c r="D15" s="11" t="s">
        <v>49</v>
      </c>
      <c r="E15" s="11" t="s">
        <v>49</v>
      </c>
      <c r="F15" s="11" t="s">
        <v>49</v>
      </c>
      <c r="G15" s="9" t="s">
        <v>49</v>
      </c>
      <c r="H15" s="23" t="str">
        <f t="shared" ref="H15:H16" si="8">CONCATENATE(E15,"-",G15)</f>
        <v>5-5</v>
      </c>
      <c r="I15" s="11" t="s">
        <v>49</v>
      </c>
      <c r="J15" s="5">
        <v>5</v>
      </c>
      <c r="K15" s="5">
        <v>5</v>
      </c>
      <c r="L15" s="6">
        <v>5</v>
      </c>
      <c r="M15" s="6">
        <v>5</v>
      </c>
      <c r="N15" s="7">
        <f t="shared" ref="N15:N18" si="9">M15/J15</f>
        <v>1</v>
      </c>
      <c r="O15" s="6">
        <v>5</v>
      </c>
      <c r="P15" s="7">
        <f t="shared" ref="P15:P18" si="10">O15/J15</f>
        <v>1</v>
      </c>
      <c r="Q15" s="6">
        <v>5</v>
      </c>
      <c r="R15" s="7">
        <f t="shared" ref="R15:R18" si="11">Q15/J15</f>
        <v>1</v>
      </c>
      <c r="S15" s="6">
        <v>5</v>
      </c>
      <c r="T15" s="7">
        <f t="shared" ref="T15:T18" si="12">S15/J15</f>
        <v>1</v>
      </c>
      <c r="U15" s="11" t="s">
        <v>49</v>
      </c>
      <c r="V15" s="11" t="s">
        <v>49</v>
      </c>
      <c r="W15" s="10" t="s">
        <v>56</v>
      </c>
    </row>
    <row r="16" spans="1:23" ht="39.950000000000003" customHeight="1" x14ac:dyDescent="0.2">
      <c r="B16" s="8" t="s">
        <v>50</v>
      </c>
      <c r="C16" s="9" t="s">
        <v>50</v>
      </c>
      <c r="D16" s="11" t="s">
        <v>50</v>
      </c>
      <c r="E16" s="11" t="s">
        <v>50</v>
      </c>
      <c r="F16" s="11" t="s">
        <v>50</v>
      </c>
      <c r="G16" s="9" t="s">
        <v>50</v>
      </c>
      <c r="H16" s="23" t="str">
        <f t="shared" si="8"/>
        <v>10-10</v>
      </c>
      <c r="I16" s="11" t="s">
        <v>50</v>
      </c>
      <c r="J16" s="5">
        <v>10</v>
      </c>
      <c r="K16" s="5">
        <v>10</v>
      </c>
      <c r="L16" s="6">
        <v>10</v>
      </c>
      <c r="M16" s="6">
        <v>10</v>
      </c>
      <c r="N16" s="7">
        <f t="shared" si="9"/>
        <v>1</v>
      </c>
      <c r="O16" s="6">
        <v>10</v>
      </c>
      <c r="P16" s="7">
        <f t="shared" si="10"/>
        <v>1</v>
      </c>
      <c r="Q16" s="6">
        <v>10</v>
      </c>
      <c r="R16" s="7">
        <f t="shared" si="11"/>
        <v>1</v>
      </c>
      <c r="S16" s="6">
        <v>10</v>
      </c>
      <c r="T16" s="7">
        <f t="shared" si="12"/>
        <v>1</v>
      </c>
      <c r="U16" s="11" t="s">
        <v>50</v>
      </c>
      <c r="V16" s="11" t="s">
        <v>50</v>
      </c>
      <c r="W16" s="10" t="s">
        <v>50</v>
      </c>
    </row>
    <row r="17" spans="2:23" ht="39.950000000000003" customHeight="1" x14ac:dyDescent="0.2">
      <c r="B17" s="8"/>
      <c r="C17" s="9"/>
      <c r="D17" s="11"/>
      <c r="E17" s="11"/>
      <c r="F17" s="11"/>
      <c r="G17" s="9"/>
      <c r="H17" s="9"/>
      <c r="I17" s="11"/>
      <c r="J17" s="5"/>
      <c r="K17" s="5"/>
      <c r="L17" s="6"/>
      <c r="M17" s="6"/>
      <c r="N17" s="7" t="e">
        <f t="shared" si="9"/>
        <v>#DIV/0!</v>
      </c>
      <c r="O17" s="6"/>
      <c r="P17" s="7" t="e">
        <f t="shared" si="10"/>
        <v>#DIV/0!</v>
      </c>
      <c r="Q17" s="6"/>
      <c r="R17" s="7" t="e">
        <f t="shared" si="11"/>
        <v>#DIV/0!</v>
      </c>
      <c r="S17" s="6"/>
      <c r="T17" s="7" t="e">
        <f t="shared" si="12"/>
        <v>#DIV/0!</v>
      </c>
      <c r="U17" s="11"/>
      <c r="V17" s="11"/>
      <c r="W17" s="10"/>
    </row>
    <row r="18" spans="2:23" ht="39.950000000000003" customHeight="1" thickBot="1" x14ac:dyDescent="0.25">
      <c r="B18" s="107" t="s">
        <v>44</v>
      </c>
      <c r="C18" s="108"/>
      <c r="D18" s="108"/>
      <c r="E18" s="108"/>
      <c r="F18" s="108"/>
      <c r="G18" s="108"/>
      <c r="H18" s="108"/>
      <c r="I18" s="108"/>
      <c r="J18" s="19">
        <f>SUM(BP_2018)</f>
        <v>10</v>
      </c>
      <c r="K18" s="19"/>
      <c r="L18" s="19">
        <f>SUM(CREDIT_TOTAL)</f>
        <v>10</v>
      </c>
      <c r="M18" s="19">
        <f>SUM(TOTAL_ENGAGE)</f>
        <v>10</v>
      </c>
      <c r="N18" s="20">
        <f t="shared" si="9"/>
        <v>1</v>
      </c>
      <c r="O18" s="19">
        <f>SUM(TOTAUX_ENGAGE_NO_MAND)</f>
        <v>10</v>
      </c>
      <c r="P18" s="20">
        <f t="shared" si="10"/>
        <v>1</v>
      </c>
      <c r="Q18" s="19">
        <f>SUM(TOTAUX_MANDATES)</f>
        <v>10</v>
      </c>
      <c r="R18" s="20">
        <f t="shared" si="11"/>
        <v>1</v>
      </c>
      <c r="S18" s="19">
        <f>SUM(TOTAUX_BUDG_REST)</f>
        <v>10</v>
      </c>
      <c r="T18" s="20">
        <f t="shared" si="12"/>
        <v>1</v>
      </c>
      <c r="U18" s="21"/>
      <c r="V18" s="21"/>
      <c r="W18" s="22"/>
    </row>
    <row r="20" spans="2:23" x14ac:dyDescent="0.2">
      <c r="B20" s="106"/>
      <c r="C20" s="106"/>
      <c r="D20" s="106"/>
      <c r="E20" s="106"/>
      <c r="F20" s="106"/>
      <c r="G20" s="106"/>
      <c r="H20" s="106"/>
      <c r="I20" s="106"/>
      <c r="J20" s="106"/>
      <c r="K20" s="106"/>
      <c r="L20" s="106"/>
      <c r="M20" s="106"/>
      <c r="N20" s="106"/>
      <c r="O20" s="106"/>
      <c r="P20" s="106"/>
      <c r="Q20" s="106"/>
      <c r="R20" s="106"/>
      <c r="S20" s="106"/>
      <c r="T20" s="106"/>
      <c r="U20" s="106"/>
      <c r="V20" s="106"/>
      <c r="W20" s="106"/>
    </row>
    <row r="22" spans="2:23" ht="30.75" thickBot="1" x14ac:dyDescent="0.25">
      <c r="B22" s="109" t="s">
        <v>74</v>
      </c>
      <c r="C22" s="109"/>
      <c r="D22" s="109"/>
      <c r="E22" s="109"/>
      <c r="F22" s="109"/>
      <c r="G22" s="109"/>
      <c r="H22" s="109"/>
      <c r="I22" s="109"/>
      <c r="J22" s="109"/>
      <c r="K22" s="109"/>
      <c r="L22" s="109"/>
      <c r="M22" s="109"/>
      <c r="N22" s="109"/>
      <c r="O22" s="109"/>
      <c r="P22" s="109"/>
      <c r="Q22" s="109"/>
      <c r="R22" s="109"/>
      <c r="S22" s="109"/>
      <c r="T22" s="109"/>
      <c r="U22" s="109"/>
      <c r="V22" s="109"/>
    </row>
    <row r="23" spans="2:23" ht="39.950000000000003" customHeight="1" x14ac:dyDescent="0.2">
      <c r="B23" s="12" t="s">
        <v>0</v>
      </c>
      <c r="C23" s="13" t="s">
        <v>1</v>
      </c>
      <c r="D23" s="14" t="s">
        <v>46</v>
      </c>
      <c r="E23" s="14" t="s">
        <v>54</v>
      </c>
      <c r="F23" s="14" t="s">
        <v>47</v>
      </c>
      <c r="G23" s="15" t="s">
        <v>2</v>
      </c>
      <c r="H23" s="15" t="s">
        <v>55</v>
      </c>
      <c r="I23" s="14" t="s">
        <v>3</v>
      </c>
      <c r="J23" s="16" t="s">
        <v>4</v>
      </c>
      <c r="K23" s="16" t="s">
        <v>65</v>
      </c>
      <c r="L23" s="17" t="s">
        <v>5</v>
      </c>
      <c r="M23" s="17" t="s">
        <v>6</v>
      </c>
      <c r="N23" s="13" t="s">
        <v>8</v>
      </c>
      <c r="O23" s="17" t="s">
        <v>7</v>
      </c>
      <c r="P23" s="13" t="s">
        <v>8</v>
      </c>
      <c r="Q23" s="17" t="s">
        <v>9</v>
      </c>
      <c r="R23" s="13" t="s">
        <v>8</v>
      </c>
      <c r="S23" s="17" t="s">
        <v>45</v>
      </c>
      <c r="T23" s="13" t="s">
        <v>10</v>
      </c>
      <c r="U23" s="15" t="s">
        <v>11</v>
      </c>
      <c r="V23" s="15" t="s">
        <v>12</v>
      </c>
      <c r="W23" s="18" t="s">
        <v>13</v>
      </c>
    </row>
    <row r="24" spans="2:23" ht="39.950000000000003" customHeight="1" x14ac:dyDescent="0.2">
      <c r="B24" s="8" t="s">
        <v>49</v>
      </c>
      <c r="C24" s="9" t="s">
        <v>49</v>
      </c>
      <c r="D24" s="11" t="s">
        <v>49</v>
      </c>
      <c r="E24" s="11" t="s">
        <v>49</v>
      </c>
      <c r="F24" s="11" t="s">
        <v>49</v>
      </c>
      <c r="G24" s="9" t="s">
        <v>49</v>
      </c>
      <c r="H24" s="23" t="str">
        <f t="shared" ref="H24:H25" si="13">CONCATENATE(E24,"-",G24)</f>
        <v>5-5</v>
      </c>
      <c r="I24" s="11" t="s">
        <v>49</v>
      </c>
      <c r="J24" s="5">
        <v>5</v>
      </c>
      <c r="K24" s="5">
        <v>5</v>
      </c>
      <c r="L24" s="6">
        <v>5</v>
      </c>
      <c r="M24" s="6">
        <v>5</v>
      </c>
      <c r="N24" s="7">
        <f t="shared" ref="N24:N35" si="14">M24/J24</f>
        <v>1</v>
      </c>
      <c r="O24" s="6">
        <v>5</v>
      </c>
      <c r="P24" s="7">
        <f t="shared" ref="P24:P35" si="15">O24/J24</f>
        <v>1</v>
      </c>
      <c r="Q24" s="6">
        <v>5</v>
      </c>
      <c r="R24" s="7">
        <f t="shared" ref="R24:R35" si="16">Q24/J24</f>
        <v>1</v>
      </c>
      <c r="S24" s="6">
        <v>5</v>
      </c>
      <c r="T24" s="7">
        <f t="shared" ref="T24:T35" si="17">S24/J24</f>
        <v>1</v>
      </c>
      <c r="U24" s="11" t="s">
        <v>49</v>
      </c>
      <c r="V24" s="11" t="s">
        <v>49</v>
      </c>
      <c r="W24" s="10" t="s">
        <v>56</v>
      </c>
    </row>
    <row r="25" spans="2:23" ht="39.950000000000003" customHeight="1" x14ac:dyDescent="0.2">
      <c r="B25" s="8" t="s">
        <v>50</v>
      </c>
      <c r="C25" s="9" t="s">
        <v>50</v>
      </c>
      <c r="D25" s="11" t="s">
        <v>50</v>
      </c>
      <c r="E25" s="11" t="s">
        <v>50</v>
      </c>
      <c r="F25" s="11" t="s">
        <v>50</v>
      </c>
      <c r="G25" s="9" t="s">
        <v>50</v>
      </c>
      <c r="H25" s="23" t="str">
        <f t="shared" si="13"/>
        <v>10-10</v>
      </c>
      <c r="I25" s="11" t="s">
        <v>50</v>
      </c>
      <c r="J25" s="5">
        <v>10</v>
      </c>
      <c r="K25" s="5">
        <v>10</v>
      </c>
      <c r="L25" s="6">
        <v>10</v>
      </c>
      <c r="M25" s="6">
        <v>10</v>
      </c>
      <c r="N25" s="7">
        <f t="shared" si="14"/>
        <v>1</v>
      </c>
      <c r="O25" s="6">
        <v>10</v>
      </c>
      <c r="P25" s="7">
        <f t="shared" si="15"/>
        <v>1</v>
      </c>
      <c r="Q25" s="6">
        <v>10</v>
      </c>
      <c r="R25" s="7">
        <f t="shared" si="16"/>
        <v>1</v>
      </c>
      <c r="S25" s="6">
        <v>10</v>
      </c>
      <c r="T25" s="7">
        <f t="shared" si="17"/>
        <v>1</v>
      </c>
      <c r="U25" s="11" t="s">
        <v>50</v>
      </c>
      <c r="V25" s="11" t="s">
        <v>50</v>
      </c>
      <c r="W25" s="10" t="s">
        <v>50</v>
      </c>
    </row>
    <row r="26" spans="2:23" ht="39.950000000000003" customHeight="1" x14ac:dyDescent="0.2">
      <c r="B26" s="8" t="s">
        <v>51</v>
      </c>
      <c r="C26" s="9" t="s">
        <v>51</v>
      </c>
      <c r="D26" s="11" t="s">
        <v>51</v>
      </c>
      <c r="E26" s="11" t="s">
        <v>51</v>
      </c>
      <c r="F26" s="11" t="s">
        <v>51</v>
      </c>
      <c r="G26" s="9" t="s">
        <v>51</v>
      </c>
      <c r="H26" s="9" t="s">
        <v>51</v>
      </c>
      <c r="I26" s="11" t="s">
        <v>51</v>
      </c>
      <c r="J26" s="5">
        <v>15</v>
      </c>
      <c r="K26" s="5">
        <v>15</v>
      </c>
      <c r="L26" s="6">
        <v>15</v>
      </c>
      <c r="M26" s="6">
        <v>15</v>
      </c>
      <c r="N26" s="7">
        <f t="shared" si="14"/>
        <v>1</v>
      </c>
      <c r="O26" s="6">
        <v>15</v>
      </c>
      <c r="P26" s="7">
        <f t="shared" si="15"/>
        <v>1</v>
      </c>
      <c r="Q26" s="6">
        <v>15</v>
      </c>
      <c r="R26" s="7">
        <f t="shared" si="16"/>
        <v>1</v>
      </c>
      <c r="S26" s="6">
        <v>15</v>
      </c>
      <c r="T26" s="7">
        <f t="shared" si="17"/>
        <v>1</v>
      </c>
      <c r="U26" s="11" t="s">
        <v>51</v>
      </c>
      <c r="V26" s="11" t="s">
        <v>51</v>
      </c>
      <c r="W26" s="10" t="s">
        <v>56</v>
      </c>
    </row>
    <row r="27" spans="2:23" ht="39.950000000000003" customHeight="1" x14ac:dyDescent="0.2">
      <c r="B27" s="8"/>
      <c r="C27" s="9"/>
      <c r="D27" s="11"/>
      <c r="E27" s="11"/>
      <c r="F27" s="11"/>
      <c r="G27" s="9"/>
      <c r="H27" s="9"/>
      <c r="I27" s="11"/>
      <c r="J27" s="5"/>
      <c r="K27" s="5"/>
      <c r="L27" s="6"/>
      <c r="M27" s="6"/>
      <c r="N27" s="7" t="e">
        <f t="shared" si="14"/>
        <v>#DIV/0!</v>
      </c>
      <c r="O27" s="6"/>
      <c r="P27" s="7" t="e">
        <f t="shared" si="15"/>
        <v>#DIV/0!</v>
      </c>
      <c r="Q27" s="6"/>
      <c r="R27" s="7" t="e">
        <f t="shared" si="16"/>
        <v>#DIV/0!</v>
      </c>
      <c r="S27" s="6"/>
      <c r="T27" s="7" t="e">
        <f t="shared" si="17"/>
        <v>#DIV/0!</v>
      </c>
      <c r="U27" s="11"/>
      <c r="V27" s="11"/>
      <c r="W27" s="10"/>
    </row>
    <row r="28" spans="2:23" ht="39.950000000000003" customHeight="1" x14ac:dyDescent="0.2">
      <c r="B28" s="8"/>
      <c r="C28" s="9"/>
      <c r="D28" s="11"/>
      <c r="E28" s="11"/>
      <c r="F28" s="11"/>
      <c r="G28" s="9"/>
      <c r="H28" s="9"/>
      <c r="I28" s="11"/>
      <c r="J28" s="5"/>
      <c r="K28" s="5"/>
      <c r="L28" s="6"/>
      <c r="M28" s="6"/>
      <c r="N28" s="7" t="e">
        <f t="shared" si="14"/>
        <v>#DIV/0!</v>
      </c>
      <c r="O28" s="6"/>
      <c r="P28" s="7" t="e">
        <f t="shared" si="15"/>
        <v>#DIV/0!</v>
      </c>
      <c r="Q28" s="6"/>
      <c r="R28" s="7" t="e">
        <f t="shared" si="16"/>
        <v>#DIV/0!</v>
      </c>
      <c r="S28" s="6"/>
      <c r="T28" s="7" t="e">
        <f t="shared" si="17"/>
        <v>#DIV/0!</v>
      </c>
      <c r="U28" s="11"/>
      <c r="V28" s="11"/>
      <c r="W28" s="10"/>
    </row>
    <row r="29" spans="2:23" ht="39.950000000000003" customHeight="1" x14ac:dyDescent="0.2">
      <c r="B29" s="8"/>
      <c r="C29" s="9"/>
      <c r="D29" s="11"/>
      <c r="E29" s="11"/>
      <c r="F29" s="11"/>
      <c r="G29" s="9"/>
      <c r="H29" s="9"/>
      <c r="I29" s="11"/>
      <c r="J29" s="5"/>
      <c r="K29" s="5"/>
      <c r="L29" s="6"/>
      <c r="M29" s="6"/>
      <c r="N29" s="7" t="e">
        <f t="shared" si="14"/>
        <v>#DIV/0!</v>
      </c>
      <c r="O29" s="6"/>
      <c r="P29" s="7" t="e">
        <f t="shared" si="15"/>
        <v>#DIV/0!</v>
      </c>
      <c r="Q29" s="6"/>
      <c r="R29" s="7" t="e">
        <f t="shared" si="16"/>
        <v>#DIV/0!</v>
      </c>
      <c r="S29" s="6"/>
      <c r="T29" s="7" t="e">
        <f t="shared" si="17"/>
        <v>#DIV/0!</v>
      </c>
      <c r="U29" s="11"/>
      <c r="V29" s="11"/>
      <c r="W29" s="10"/>
    </row>
    <row r="30" spans="2:23" ht="39.950000000000003" customHeight="1" x14ac:dyDescent="0.2">
      <c r="B30" s="8"/>
      <c r="C30" s="9"/>
      <c r="D30" s="11"/>
      <c r="E30" s="11"/>
      <c r="F30" s="11"/>
      <c r="G30" s="9"/>
      <c r="H30" s="9"/>
      <c r="I30" s="11"/>
      <c r="J30" s="5"/>
      <c r="K30" s="5"/>
      <c r="L30" s="6"/>
      <c r="M30" s="6"/>
      <c r="N30" s="7" t="e">
        <f t="shared" si="14"/>
        <v>#DIV/0!</v>
      </c>
      <c r="O30" s="6"/>
      <c r="P30" s="7" t="e">
        <f t="shared" si="15"/>
        <v>#DIV/0!</v>
      </c>
      <c r="Q30" s="6"/>
      <c r="R30" s="7" t="e">
        <f t="shared" si="16"/>
        <v>#DIV/0!</v>
      </c>
      <c r="S30" s="6"/>
      <c r="T30" s="7" t="e">
        <f t="shared" si="17"/>
        <v>#DIV/0!</v>
      </c>
      <c r="U30" s="11"/>
      <c r="V30" s="11"/>
      <c r="W30" s="10"/>
    </row>
    <row r="31" spans="2:23" ht="39.950000000000003" customHeight="1" x14ac:dyDescent="0.2">
      <c r="B31" s="8"/>
      <c r="C31" s="9"/>
      <c r="D31" s="11"/>
      <c r="E31" s="11"/>
      <c r="F31" s="11"/>
      <c r="G31" s="9"/>
      <c r="H31" s="9"/>
      <c r="I31" s="11"/>
      <c r="J31" s="5"/>
      <c r="K31" s="5"/>
      <c r="L31" s="6"/>
      <c r="M31" s="6"/>
      <c r="N31" s="7" t="e">
        <f t="shared" si="14"/>
        <v>#DIV/0!</v>
      </c>
      <c r="O31" s="6"/>
      <c r="P31" s="7" t="e">
        <f t="shared" si="15"/>
        <v>#DIV/0!</v>
      </c>
      <c r="Q31" s="6"/>
      <c r="R31" s="7" t="e">
        <f t="shared" si="16"/>
        <v>#DIV/0!</v>
      </c>
      <c r="S31" s="6"/>
      <c r="T31" s="7" t="e">
        <f t="shared" si="17"/>
        <v>#DIV/0!</v>
      </c>
      <c r="U31" s="11"/>
      <c r="V31" s="11"/>
      <c r="W31" s="10"/>
    </row>
    <row r="32" spans="2:23" ht="39.950000000000003" customHeight="1" x14ac:dyDescent="0.2">
      <c r="B32" s="8"/>
      <c r="C32" s="9"/>
      <c r="D32" s="11"/>
      <c r="E32" s="11"/>
      <c r="F32" s="11"/>
      <c r="G32" s="9"/>
      <c r="H32" s="9"/>
      <c r="I32" s="11"/>
      <c r="J32" s="5"/>
      <c r="K32" s="5"/>
      <c r="L32" s="6"/>
      <c r="M32" s="6"/>
      <c r="N32" s="7" t="e">
        <f t="shared" si="14"/>
        <v>#DIV/0!</v>
      </c>
      <c r="O32" s="6"/>
      <c r="P32" s="7" t="e">
        <f t="shared" si="15"/>
        <v>#DIV/0!</v>
      </c>
      <c r="Q32" s="6"/>
      <c r="R32" s="7" t="e">
        <f t="shared" si="16"/>
        <v>#DIV/0!</v>
      </c>
      <c r="S32" s="6"/>
      <c r="T32" s="7" t="e">
        <f t="shared" si="17"/>
        <v>#DIV/0!</v>
      </c>
      <c r="U32" s="11"/>
      <c r="V32" s="11"/>
      <c r="W32" s="10"/>
    </row>
    <row r="33" spans="2:23" ht="39.950000000000003" customHeight="1" x14ac:dyDescent="0.2">
      <c r="B33" s="8"/>
      <c r="C33" s="9"/>
      <c r="D33" s="11"/>
      <c r="E33" s="11"/>
      <c r="F33" s="11"/>
      <c r="G33" s="9"/>
      <c r="H33" s="9"/>
      <c r="I33" s="11"/>
      <c r="J33" s="5"/>
      <c r="K33" s="5"/>
      <c r="L33" s="6"/>
      <c r="M33" s="6"/>
      <c r="N33" s="7" t="e">
        <f t="shared" si="14"/>
        <v>#DIV/0!</v>
      </c>
      <c r="O33" s="6"/>
      <c r="P33" s="7" t="e">
        <f t="shared" si="15"/>
        <v>#DIV/0!</v>
      </c>
      <c r="Q33" s="6"/>
      <c r="R33" s="7" t="e">
        <f t="shared" si="16"/>
        <v>#DIV/0!</v>
      </c>
      <c r="S33" s="6"/>
      <c r="T33" s="7" t="e">
        <f t="shared" si="17"/>
        <v>#DIV/0!</v>
      </c>
      <c r="U33" s="11"/>
      <c r="V33" s="11"/>
      <c r="W33" s="10"/>
    </row>
    <row r="34" spans="2:23" ht="39.950000000000003" customHeight="1" x14ac:dyDescent="0.2">
      <c r="B34" s="8"/>
      <c r="C34" s="9"/>
      <c r="D34" s="11"/>
      <c r="E34" s="11"/>
      <c r="F34" s="11"/>
      <c r="G34" s="9"/>
      <c r="H34" s="9"/>
      <c r="I34" s="11"/>
      <c r="J34" s="5"/>
      <c r="K34" s="5"/>
      <c r="L34" s="6"/>
      <c r="M34" s="6"/>
      <c r="N34" s="7" t="e">
        <f t="shared" si="14"/>
        <v>#DIV/0!</v>
      </c>
      <c r="O34" s="6"/>
      <c r="P34" s="7" t="e">
        <f t="shared" si="15"/>
        <v>#DIV/0!</v>
      </c>
      <c r="Q34" s="6"/>
      <c r="R34" s="7" t="e">
        <f t="shared" si="16"/>
        <v>#DIV/0!</v>
      </c>
      <c r="S34" s="6"/>
      <c r="T34" s="7" t="e">
        <f t="shared" si="17"/>
        <v>#DIV/0!</v>
      </c>
      <c r="U34" s="11"/>
      <c r="V34" s="11"/>
      <c r="W34" s="10"/>
    </row>
    <row r="35" spans="2:23" ht="39.950000000000003" customHeight="1" thickBot="1" x14ac:dyDescent="0.25">
      <c r="B35" s="107" t="s">
        <v>44</v>
      </c>
      <c r="C35" s="108"/>
      <c r="D35" s="108"/>
      <c r="E35" s="108"/>
      <c r="F35" s="108"/>
      <c r="G35" s="108"/>
      <c r="H35" s="108"/>
      <c r="I35" s="108"/>
      <c r="J35" s="19">
        <f>SUM(BP_2018)</f>
        <v>10</v>
      </c>
      <c r="K35" s="19"/>
      <c r="L35" s="19">
        <f>SUM(CREDIT_TOTAL)</f>
        <v>10</v>
      </c>
      <c r="M35" s="19">
        <f>SUM(TOTAL_ENGAGE)</f>
        <v>10</v>
      </c>
      <c r="N35" s="20">
        <f t="shared" si="14"/>
        <v>1</v>
      </c>
      <c r="O35" s="19">
        <f>SUM(TOTAUX_ENGAGE_NO_MAND)</f>
        <v>10</v>
      </c>
      <c r="P35" s="20">
        <f t="shared" si="15"/>
        <v>1</v>
      </c>
      <c r="Q35" s="19">
        <f>SUM(TOTAUX_MANDATES)</f>
        <v>10</v>
      </c>
      <c r="R35" s="20">
        <f t="shared" si="16"/>
        <v>1</v>
      </c>
      <c r="S35" s="19">
        <f>SUM(TOTAUX_BUDG_REST)</f>
        <v>10</v>
      </c>
      <c r="T35" s="20">
        <f t="shared" si="17"/>
        <v>1</v>
      </c>
      <c r="U35" s="21"/>
      <c r="V35" s="21"/>
      <c r="W35" s="22"/>
    </row>
  </sheetData>
  <sortState ref="B5:W10">
    <sortCondition ref="E5:E10"/>
  </sortState>
  <mergeCells count="6">
    <mergeCell ref="B35:I35"/>
    <mergeCell ref="B3:V3"/>
    <mergeCell ref="B9:I9"/>
    <mergeCell ref="B18:I18"/>
    <mergeCell ref="B13:V13"/>
    <mergeCell ref="B22:V22"/>
  </mergeCell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B79FB-AC5C-475D-85C0-D38C1F01FEC6}">
  <sheetPr codeName="FEUILLE_EXEMPLE1"/>
  <dimension ref="A1:Y33"/>
  <sheetViews>
    <sheetView showGridLines="0" tabSelected="1" topLeftCell="E1" zoomScale="80" zoomScaleNormal="80" workbookViewId="0">
      <pane ySplit="24" topLeftCell="A25" activePane="bottomLeft" state="frozen"/>
      <selection pane="bottomLeft" activeCell="A4" sqref="A4:Y4"/>
    </sheetView>
  </sheetViews>
  <sheetFormatPr baseColWidth="10" defaultRowHeight="14.25" x14ac:dyDescent="0.2"/>
  <cols>
    <col min="1" max="1" width="19.28515625" style="1" customWidth="1"/>
    <col min="2" max="2" width="14.7109375" style="1" customWidth="1"/>
    <col min="3" max="3" width="8.42578125" style="1" customWidth="1"/>
    <col min="4" max="4" width="23.140625" style="1" customWidth="1"/>
    <col min="5" max="5" width="11.42578125" style="1"/>
    <col min="6" max="6" width="37" style="1" customWidth="1"/>
    <col min="7" max="7" width="45.5703125" style="1" customWidth="1"/>
    <col min="8" max="9" width="11.42578125" style="1"/>
    <col min="10" max="10" width="11.42578125" style="1" customWidth="1"/>
    <col min="11" max="12" width="14.28515625" style="1" customWidth="1"/>
    <col min="13" max="15" width="11.42578125" style="1"/>
    <col min="16" max="23" width="14.140625" style="1" customWidth="1"/>
    <col min="24" max="24" width="16.85546875" style="1" customWidth="1"/>
    <col min="25" max="16384" width="11.42578125" style="1"/>
  </cols>
  <sheetData>
    <row r="1" spans="1:25" x14ac:dyDescent="0.2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24.95" customHeight="1" x14ac:dyDescent="0.2">
      <c r="A2" s="66">
        <v>0</v>
      </c>
      <c r="B2" s="112" t="s">
        <v>66</v>
      </c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66">
        <f>IF(A2&lt;&gt;"",A2,0)</f>
        <v>0</v>
      </c>
      <c r="X2" s="62"/>
      <c r="Y2" s="63"/>
    </row>
    <row r="3" spans="1:25" ht="5.0999999999999996" customHeight="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 ht="24.95" customHeight="1" x14ac:dyDescent="0.2">
      <c r="A4" s="73">
        <v>0</v>
      </c>
      <c r="B4" s="67"/>
      <c r="C4" s="68"/>
      <c r="D4" s="74"/>
      <c r="E4" s="75"/>
      <c r="F4" s="76"/>
      <c r="G4" s="76"/>
      <c r="H4" s="77"/>
      <c r="I4" s="74"/>
      <c r="J4" s="78"/>
      <c r="K4" s="79"/>
      <c r="L4" s="70"/>
      <c r="M4" s="80"/>
      <c r="N4" s="71"/>
      <c r="O4" s="81"/>
      <c r="P4" s="72">
        <v>0</v>
      </c>
      <c r="Q4" s="82">
        <v>0</v>
      </c>
      <c r="R4" s="82">
        <v>0</v>
      </c>
      <c r="S4" s="77"/>
      <c r="T4" s="82">
        <v>0</v>
      </c>
      <c r="U4" s="82">
        <v>0</v>
      </c>
      <c r="V4" s="79"/>
      <c r="W4" s="73">
        <f>IF(P4&lt;&gt;"",P4,0)+IF(Q4&lt;&gt;"",Q4,0)+IF(R4&lt;&gt;"",R4,0)+IF(T4&lt;&gt;"",T4,0)+IF(U4&lt;&gt;"",U4,0)</f>
        <v>0</v>
      </c>
      <c r="X4" s="78"/>
      <c r="Y4" s="69"/>
    </row>
    <row r="5" spans="1:25" ht="5.0999999999999996" customHeight="1" x14ac:dyDescent="0.2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 spans="1:25" ht="5.0999999999999996" customHeight="1" x14ac:dyDescent="0.2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 spans="1:25" ht="5.0999999999999996" customHeight="1" x14ac:dyDescent="0.2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spans="1:25" ht="5.0999999999999996" customHeight="1" x14ac:dyDescent="0.2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 spans="1:25" ht="5.0999999999999996" customHeight="1" thickBo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 ht="39.950000000000003" customHeight="1" thickBot="1" x14ac:dyDescent="0.25">
      <c r="A10" s="126"/>
      <c r="B10" s="127"/>
      <c r="C10" s="127"/>
      <c r="D10" s="127"/>
      <c r="E10" s="127"/>
      <c r="F10" s="127"/>
      <c r="G10" s="127"/>
      <c r="H10" s="127"/>
      <c r="I10" s="127"/>
      <c r="J10" s="127"/>
      <c r="K10" s="127"/>
      <c r="L10" s="127"/>
      <c r="M10" s="127"/>
      <c r="N10" s="127"/>
      <c r="O10" s="127"/>
      <c r="P10" s="127"/>
      <c r="Q10" s="127"/>
      <c r="R10" s="127"/>
      <c r="S10" s="127"/>
      <c r="T10" s="127"/>
      <c r="U10" s="127"/>
      <c r="V10" s="127"/>
      <c r="W10" s="127"/>
      <c r="X10" s="128"/>
      <c r="Y10" s="3"/>
    </row>
    <row r="11" spans="1:25" ht="5.0999999999999996" customHeight="1" thickBot="1" x14ac:dyDescent="0.25"/>
    <row r="12" spans="1:25" ht="39.950000000000003" customHeight="1" thickBot="1" x14ac:dyDescent="0.25">
      <c r="A12" s="122" t="s">
        <v>35</v>
      </c>
      <c r="B12" s="123"/>
      <c r="C12" s="124" t="s">
        <v>40</v>
      </c>
      <c r="D12" s="124"/>
      <c r="E12" s="124"/>
      <c r="F12" s="124"/>
      <c r="G12" s="124"/>
      <c r="H12" s="124"/>
      <c r="I12" s="124"/>
      <c r="J12" s="124"/>
      <c r="K12" s="124"/>
      <c r="L12" s="124"/>
      <c r="M12" s="124"/>
      <c r="N12" s="124"/>
      <c r="O12" s="124"/>
      <c r="P12" s="124"/>
      <c r="Q12" s="124"/>
      <c r="R12" s="124"/>
      <c r="S12" s="124"/>
      <c r="T12" s="124"/>
      <c r="U12" s="124"/>
      <c r="V12" s="124"/>
      <c r="W12" s="124"/>
      <c r="X12" s="125"/>
      <c r="Y12" s="3"/>
    </row>
    <row r="13" spans="1:25" ht="5.0999999999999996" customHeight="1" thickBot="1" x14ac:dyDescent="0.25"/>
    <row r="14" spans="1:25" ht="39.950000000000003" customHeight="1" thickBot="1" x14ac:dyDescent="0.25">
      <c r="A14" s="129" t="s">
        <v>36</v>
      </c>
      <c r="B14" s="130"/>
      <c r="C14" s="133"/>
      <c r="D14" s="133"/>
      <c r="E14" s="134"/>
      <c r="F14" s="100" t="s">
        <v>37</v>
      </c>
      <c r="G14" s="101"/>
      <c r="H14" s="135" t="s">
        <v>38</v>
      </c>
      <c r="I14" s="136"/>
      <c r="J14" s="136"/>
      <c r="K14" s="136"/>
      <c r="L14" s="137"/>
      <c r="M14" s="133"/>
      <c r="N14" s="133"/>
      <c r="O14" s="133"/>
      <c r="P14" s="134"/>
      <c r="Q14" s="129" t="s">
        <v>41</v>
      </c>
      <c r="R14" s="130"/>
      <c r="S14" s="142"/>
      <c r="T14" s="143"/>
      <c r="U14" s="129" t="s">
        <v>39</v>
      </c>
      <c r="V14" s="130"/>
      <c r="W14" s="133"/>
      <c r="X14" s="134"/>
    </row>
    <row r="15" spans="1:25" ht="5.0999999999999996" customHeight="1" thickBot="1" x14ac:dyDescent="0.25"/>
    <row r="16" spans="1:25" ht="39.950000000000003" customHeight="1" thickBot="1" x14ac:dyDescent="0.25">
      <c r="A16" s="129" t="s">
        <v>42</v>
      </c>
      <c r="B16" s="130"/>
      <c r="C16" s="133"/>
      <c r="D16" s="133"/>
      <c r="E16" s="133"/>
      <c r="F16" s="133"/>
      <c r="G16" s="133"/>
      <c r="H16" s="133"/>
      <c r="I16" s="133"/>
      <c r="J16" s="133"/>
      <c r="K16" s="133"/>
      <c r="L16" s="133"/>
      <c r="M16" s="133"/>
      <c r="N16" s="133"/>
      <c r="O16" s="133"/>
      <c r="P16" s="133"/>
      <c r="Q16" s="133"/>
      <c r="R16" s="133"/>
      <c r="S16" s="133"/>
      <c r="T16" s="133"/>
      <c r="U16" s="133"/>
      <c r="V16" s="133"/>
      <c r="W16" s="133"/>
      <c r="X16" s="134"/>
    </row>
    <row r="17" spans="1:25" ht="5.0999999999999996" customHeight="1" thickBot="1" x14ac:dyDescent="0.25"/>
    <row r="18" spans="1:25" ht="39.950000000000003" customHeight="1" thickBot="1" x14ac:dyDescent="0.25">
      <c r="A18" s="129" t="s">
        <v>43</v>
      </c>
      <c r="B18" s="130"/>
      <c r="C18" s="131"/>
      <c r="D18" s="131"/>
      <c r="E18" s="131"/>
      <c r="F18" s="131"/>
      <c r="G18" s="131"/>
      <c r="H18" s="131"/>
      <c r="I18" s="131"/>
      <c r="J18" s="131"/>
      <c r="K18" s="131"/>
      <c r="L18" s="131"/>
      <c r="M18" s="131"/>
      <c r="N18" s="131"/>
      <c r="O18" s="131"/>
      <c r="P18" s="131"/>
      <c r="Q18" s="131"/>
      <c r="R18" s="131"/>
      <c r="S18" s="131"/>
      <c r="T18" s="131"/>
      <c r="U18" s="131"/>
      <c r="V18" s="131"/>
      <c r="W18" s="131"/>
      <c r="X18" s="132"/>
    </row>
    <row r="19" spans="1:25" ht="5.0999999999999996" customHeight="1" thickBot="1" x14ac:dyDescent="0.25"/>
    <row r="20" spans="1:25" ht="39.950000000000003" customHeight="1" thickBot="1" x14ac:dyDescent="0.25">
      <c r="A20" s="118" t="s">
        <v>59</v>
      </c>
      <c r="B20" s="119"/>
      <c r="C20" s="120"/>
      <c r="D20" s="121"/>
      <c r="E20" s="59"/>
      <c r="F20" s="105" t="s">
        <v>60</v>
      </c>
      <c r="G20" s="102">
        <f>A27+A30</f>
        <v>0</v>
      </c>
      <c r="H20" s="59"/>
      <c r="I20" s="118" t="s">
        <v>69</v>
      </c>
      <c r="J20" s="119"/>
      <c r="K20" s="119"/>
      <c r="L20" s="119"/>
      <c r="M20" s="119"/>
      <c r="N20" s="119"/>
      <c r="O20" s="144"/>
      <c r="P20" s="144"/>
      <c r="Q20" s="145"/>
    </row>
    <row r="21" spans="1:25" ht="39.950000000000003" customHeight="1" thickBot="1" x14ac:dyDescent="0.25">
      <c r="A21" s="138" t="s">
        <v>58</v>
      </c>
      <c r="B21" s="139"/>
      <c r="C21" s="140"/>
      <c r="D21" s="141"/>
      <c r="E21" s="59"/>
      <c r="F21" s="99"/>
      <c r="G21" s="61"/>
      <c r="H21" s="59"/>
      <c r="I21" s="138" t="s">
        <v>70</v>
      </c>
      <c r="J21" s="139"/>
      <c r="K21" s="139"/>
      <c r="L21" s="139"/>
      <c r="M21" s="139"/>
      <c r="N21" s="139"/>
      <c r="O21" s="140"/>
      <c r="P21" s="140"/>
      <c r="Q21" s="141"/>
    </row>
    <row r="22" spans="1:25" ht="39.950000000000003" customHeight="1" thickBot="1" x14ac:dyDescent="0.25">
      <c r="A22" s="116" t="s">
        <v>68</v>
      </c>
      <c r="B22" s="117"/>
      <c r="C22" s="110"/>
      <c r="D22" s="111"/>
      <c r="E22" s="59"/>
      <c r="F22" s="104" t="s">
        <v>71</v>
      </c>
      <c r="G22" s="103"/>
      <c r="H22" s="60"/>
      <c r="I22" s="116" t="s">
        <v>61</v>
      </c>
      <c r="J22" s="117"/>
      <c r="K22" s="117"/>
      <c r="L22" s="117"/>
      <c r="M22" s="117"/>
      <c r="N22" s="117"/>
      <c r="O22" s="110"/>
      <c r="P22" s="110"/>
      <c r="Q22" s="111"/>
    </row>
    <row r="23" spans="1:25" ht="5.0999999999999996" customHeight="1" thickBot="1" x14ac:dyDescent="0.25">
      <c r="F23" s="26"/>
    </row>
    <row r="24" spans="1:25" ht="39" thickBot="1" x14ac:dyDescent="0.25">
      <c r="A24" s="27" t="s">
        <v>14</v>
      </c>
      <c r="B24" s="45" t="s">
        <v>15</v>
      </c>
      <c r="C24" s="29" t="s">
        <v>16</v>
      </c>
      <c r="D24" s="30" t="s">
        <v>34</v>
      </c>
      <c r="E24" s="31" t="s">
        <v>17</v>
      </c>
      <c r="F24" s="32" t="s">
        <v>18</v>
      </c>
      <c r="G24" s="33" t="s">
        <v>19</v>
      </c>
      <c r="H24" s="34" t="s">
        <v>20</v>
      </c>
      <c r="I24" s="30" t="s">
        <v>21</v>
      </c>
      <c r="J24" s="28" t="s">
        <v>22</v>
      </c>
      <c r="K24" s="29" t="s">
        <v>23</v>
      </c>
      <c r="L24" s="28" t="s">
        <v>52</v>
      </c>
      <c r="M24" s="35" t="s">
        <v>24</v>
      </c>
      <c r="N24" s="36" t="s">
        <v>53</v>
      </c>
      <c r="O24" s="37" t="s">
        <v>25</v>
      </c>
      <c r="P24" s="38" t="s">
        <v>33</v>
      </c>
      <c r="Q24" s="39" t="s">
        <v>26</v>
      </c>
      <c r="R24" s="40" t="s">
        <v>27</v>
      </c>
      <c r="S24" s="41" t="s">
        <v>28</v>
      </c>
      <c r="T24" s="42" t="s">
        <v>30</v>
      </c>
      <c r="U24" s="42" t="s">
        <v>9</v>
      </c>
      <c r="V24" s="49" t="s">
        <v>29</v>
      </c>
      <c r="W24" s="50" t="s">
        <v>31</v>
      </c>
      <c r="X24" s="39" t="s">
        <v>32</v>
      </c>
      <c r="Y24" s="44" t="s">
        <v>12</v>
      </c>
    </row>
    <row r="25" spans="1:25" ht="24.95" customHeight="1" x14ac:dyDescent="0.2">
      <c r="A25" s="56">
        <f>C20</f>
        <v>0</v>
      </c>
      <c r="B25" s="51"/>
      <c r="C25" s="51"/>
      <c r="D25" s="51"/>
      <c r="E25" s="51"/>
      <c r="F25" s="51"/>
      <c r="G25" s="51" t="s">
        <v>57</v>
      </c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6">
        <f>IF(A25&lt;&gt;"",A25,0)</f>
        <v>0</v>
      </c>
      <c r="X25" s="51"/>
      <c r="Y25" s="52"/>
    </row>
    <row r="26" spans="1:25" ht="24.95" customHeight="1" x14ac:dyDescent="0.2">
      <c r="A26" s="57">
        <v>0</v>
      </c>
      <c r="B26" s="43"/>
      <c r="C26" s="43"/>
      <c r="D26" s="43"/>
      <c r="E26" s="43"/>
      <c r="F26" s="43"/>
      <c r="G26" s="43" t="s">
        <v>64</v>
      </c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57">
        <f>IF(A26&lt;&gt;"",A26,0)</f>
        <v>0</v>
      </c>
      <c r="X26" s="43"/>
      <c r="Y26" s="53"/>
    </row>
    <row r="27" spans="1:25" ht="39.950000000000003" customHeight="1" thickBot="1" x14ac:dyDescent="0.25">
      <c r="A27" s="58">
        <f>SUM(A25:A26)</f>
        <v>0</v>
      </c>
      <c r="B27" s="54"/>
      <c r="C27" s="54"/>
      <c r="D27" s="54"/>
      <c r="E27" s="54"/>
      <c r="F27" s="54"/>
      <c r="G27" s="54" t="s">
        <v>63</v>
      </c>
      <c r="H27" s="54"/>
      <c r="I27" s="54"/>
      <c r="J27" s="54"/>
      <c r="K27" s="54"/>
      <c r="L27" s="54"/>
      <c r="M27" s="54"/>
      <c r="N27" s="54"/>
      <c r="O27" s="54"/>
      <c r="P27" s="54"/>
      <c r="Q27" s="54"/>
      <c r="R27" s="54"/>
      <c r="S27" s="54"/>
      <c r="T27" s="54"/>
      <c r="U27" s="54"/>
      <c r="V27" s="54"/>
      <c r="W27" s="58">
        <f>SUM(W25:W26)</f>
        <v>0</v>
      </c>
      <c r="X27" s="54"/>
      <c r="Y27" s="55"/>
    </row>
    <row r="28" spans="1:25" ht="39.950000000000003" customHeight="1" thickBot="1" x14ac:dyDescent="0.25">
      <c r="A28" s="46"/>
      <c r="B28" s="47"/>
      <c r="C28" s="47"/>
      <c r="D28" s="47"/>
      <c r="E28" s="47"/>
      <c r="F28" s="47"/>
      <c r="G28" s="47" t="s">
        <v>62</v>
      </c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8"/>
    </row>
    <row r="29" spans="1:25" ht="24.95" customHeight="1" x14ac:dyDescent="0.2">
      <c r="A29" s="64">
        <v>0</v>
      </c>
      <c r="B29" s="113" t="s">
        <v>66</v>
      </c>
      <c r="C29" s="114"/>
      <c r="D29" s="114"/>
      <c r="E29" s="114"/>
      <c r="F29" s="114"/>
      <c r="G29" s="114"/>
      <c r="H29" s="114"/>
      <c r="I29" s="114"/>
      <c r="J29" s="114"/>
      <c r="K29" s="114"/>
      <c r="L29" s="114"/>
      <c r="M29" s="114"/>
      <c r="N29" s="114"/>
      <c r="O29" s="114"/>
      <c r="P29" s="114"/>
      <c r="Q29" s="114"/>
      <c r="R29" s="114"/>
      <c r="S29" s="114"/>
      <c r="T29" s="114"/>
      <c r="U29" s="114"/>
      <c r="V29" s="115"/>
      <c r="W29" s="65">
        <f>IF(A29&lt;&gt;"",A29,0)</f>
        <v>0</v>
      </c>
      <c r="X29" s="62"/>
      <c r="Y29" s="63"/>
    </row>
    <row r="30" spans="1:25" ht="39.950000000000003" customHeight="1" thickBot="1" x14ac:dyDescent="0.25">
      <c r="A30" s="58">
        <f>SUM(A29)</f>
        <v>0</v>
      </c>
      <c r="B30" s="54"/>
      <c r="C30" s="54"/>
      <c r="D30" s="54"/>
      <c r="E30" s="54"/>
      <c r="F30" s="54"/>
      <c r="G30" s="54" t="s">
        <v>63</v>
      </c>
      <c r="H30" s="54"/>
      <c r="I30" s="54"/>
      <c r="J30" s="54"/>
      <c r="K30" s="54"/>
      <c r="L30" s="54"/>
      <c r="M30" s="54"/>
      <c r="N30" s="54"/>
      <c r="O30" s="54"/>
      <c r="P30" s="54"/>
      <c r="Q30" s="54"/>
      <c r="R30" s="54"/>
      <c r="S30" s="54"/>
      <c r="T30" s="54"/>
      <c r="U30" s="54"/>
      <c r="V30" s="54"/>
      <c r="W30" s="58">
        <f>SUM(W29)</f>
        <v>0</v>
      </c>
      <c r="X30" s="54"/>
      <c r="Y30" s="55"/>
    </row>
    <row r="31" spans="1:25" ht="39.950000000000003" customHeight="1" thickBot="1" x14ac:dyDescent="0.25">
      <c r="A31" s="83"/>
      <c r="B31" s="84"/>
      <c r="C31" s="84"/>
      <c r="D31" s="84"/>
      <c r="E31" s="84"/>
      <c r="F31" s="84"/>
      <c r="G31" s="84" t="s">
        <v>67</v>
      </c>
      <c r="H31" s="84"/>
      <c r="I31" s="84"/>
      <c r="J31" s="84"/>
      <c r="K31" s="84"/>
      <c r="L31" s="84"/>
      <c r="M31" s="84"/>
      <c r="N31" s="84"/>
      <c r="O31" s="84"/>
      <c r="P31" s="84"/>
      <c r="Q31" s="84"/>
      <c r="R31" s="84"/>
      <c r="S31" s="84"/>
      <c r="T31" s="84"/>
      <c r="U31" s="84"/>
      <c r="V31" s="84"/>
      <c r="W31" s="84"/>
      <c r="X31" s="84"/>
      <c r="Y31" s="85"/>
    </row>
    <row r="32" spans="1:25" ht="24.95" customHeight="1" x14ac:dyDescent="0.2">
      <c r="A32" s="73">
        <v>0</v>
      </c>
      <c r="B32" s="67"/>
      <c r="C32" s="68"/>
      <c r="D32" s="74"/>
      <c r="E32" s="75"/>
      <c r="F32" s="76"/>
      <c r="G32" s="76"/>
      <c r="H32" s="77"/>
      <c r="I32" s="74"/>
      <c r="J32" s="78"/>
      <c r="K32" s="79"/>
      <c r="L32" s="70"/>
      <c r="M32" s="80"/>
      <c r="N32" s="71"/>
      <c r="O32" s="81"/>
      <c r="P32" s="87">
        <v>0</v>
      </c>
      <c r="Q32" s="88">
        <v>0</v>
      </c>
      <c r="R32" s="88">
        <v>0</v>
      </c>
      <c r="S32" s="89"/>
      <c r="T32" s="88">
        <v>0</v>
      </c>
      <c r="U32" s="88">
        <v>0</v>
      </c>
      <c r="V32" s="90"/>
      <c r="W32" s="73">
        <f>IF(P32&lt;&gt;"",P32,0)+IF(Q32&lt;&gt;"",Q32,0)+IF(R32&lt;&gt;"",R32,0)+IF(T32&lt;&gt;"",T32,0)+IF(U32&lt;&gt;"",U32,0)</f>
        <v>0</v>
      </c>
      <c r="X32" s="78"/>
      <c r="Y32" s="69"/>
    </row>
    <row r="33" spans="1:25" ht="39.950000000000003" customHeight="1" thickBot="1" x14ac:dyDescent="0.25">
      <c r="A33" s="58">
        <f>SUM(A32)</f>
        <v>0</v>
      </c>
      <c r="B33" s="54"/>
      <c r="C33" s="54"/>
      <c r="D33" s="54"/>
      <c r="E33" s="54"/>
      <c r="F33" s="54"/>
      <c r="G33" s="54" t="s">
        <v>63</v>
      </c>
      <c r="H33" s="54"/>
      <c r="I33" s="54"/>
      <c r="J33" s="54"/>
      <c r="K33" s="54"/>
      <c r="L33" s="54"/>
      <c r="M33" s="54"/>
      <c r="N33" s="54"/>
      <c r="O33" s="54"/>
      <c r="P33" s="91">
        <f>SUM(P32)</f>
        <v>0</v>
      </c>
      <c r="Q33" s="92">
        <f t="shared" ref="Q33:U33" si="0">SUM(Q32)</f>
        <v>0</v>
      </c>
      <c r="R33" s="92">
        <f t="shared" si="0"/>
        <v>0</v>
      </c>
      <c r="S33" s="92"/>
      <c r="T33" s="92">
        <f t="shared" si="0"/>
        <v>0</v>
      </c>
      <c r="U33" s="92">
        <f t="shared" si="0"/>
        <v>0</v>
      </c>
      <c r="V33" s="93"/>
      <c r="W33" s="86">
        <f>SUM(W32)</f>
        <v>0</v>
      </c>
      <c r="X33" s="54"/>
      <c r="Y33" s="55"/>
    </row>
  </sheetData>
  <mergeCells count="29">
    <mergeCell ref="A22:B22"/>
    <mergeCell ref="C22:D22"/>
    <mergeCell ref="I22:N22"/>
    <mergeCell ref="O22:Q22"/>
    <mergeCell ref="B29:V29"/>
    <mergeCell ref="A20:B20"/>
    <mergeCell ref="C20:D20"/>
    <mergeCell ref="I20:N20"/>
    <mergeCell ref="O20:Q20"/>
    <mergeCell ref="A21:B21"/>
    <mergeCell ref="C21:D21"/>
    <mergeCell ref="I21:N21"/>
    <mergeCell ref="O21:Q21"/>
    <mergeCell ref="U14:V14"/>
    <mergeCell ref="W14:X14"/>
    <mergeCell ref="A16:B16"/>
    <mergeCell ref="C16:X16"/>
    <mergeCell ref="A18:B18"/>
    <mergeCell ref="C18:X18"/>
    <mergeCell ref="B2:V2"/>
    <mergeCell ref="A10:X10"/>
    <mergeCell ref="A12:B12"/>
    <mergeCell ref="C12:X12"/>
    <mergeCell ref="A14:B14"/>
    <mergeCell ref="C14:E14"/>
    <mergeCell ref="H14:L14"/>
    <mergeCell ref="M14:P14"/>
    <mergeCell ref="Q14:R14"/>
    <mergeCell ref="S14:T1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LE_EXEMPLE"/>
  <dimension ref="A1:Y33"/>
  <sheetViews>
    <sheetView showGridLines="0" topLeftCell="E1" zoomScale="80" zoomScaleNormal="80" workbookViewId="0">
      <pane ySplit="24" topLeftCell="A25" activePane="bottomLeft" state="frozen"/>
      <selection pane="bottomLeft" activeCell="A4" sqref="A4:Y4"/>
    </sheetView>
  </sheetViews>
  <sheetFormatPr baseColWidth="10" defaultRowHeight="14.25" x14ac:dyDescent="0.2"/>
  <cols>
    <col min="1" max="1" width="19.28515625" style="1" customWidth="1"/>
    <col min="2" max="2" width="14.7109375" style="1" customWidth="1"/>
    <col min="3" max="3" width="8.42578125" style="1" customWidth="1"/>
    <col min="4" max="4" width="23.140625" style="1" customWidth="1"/>
    <col min="5" max="5" width="11.42578125" style="1"/>
    <col min="6" max="6" width="37" style="1" customWidth="1"/>
    <col min="7" max="7" width="45.5703125" style="1" customWidth="1"/>
    <col min="8" max="9" width="11.42578125" style="1"/>
    <col min="10" max="10" width="11.42578125" style="1" customWidth="1"/>
    <col min="11" max="12" width="14.28515625" style="1" customWidth="1"/>
    <col min="13" max="15" width="11.42578125" style="1"/>
    <col min="16" max="23" width="14.140625" style="1" customWidth="1"/>
    <col min="24" max="24" width="16.85546875" style="1" customWidth="1"/>
    <col min="25" max="16384" width="11.42578125" style="1"/>
  </cols>
  <sheetData>
    <row r="1" spans="1:25" x14ac:dyDescent="0.2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24.95" customHeight="1" x14ac:dyDescent="0.2">
      <c r="A2" s="66">
        <v>0</v>
      </c>
      <c r="B2" s="112" t="s">
        <v>66</v>
      </c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66">
        <f>IF(A2&lt;&gt;"",A2,0)</f>
        <v>0</v>
      </c>
      <c r="X2" s="62"/>
      <c r="Y2" s="63"/>
    </row>
    <row r="3" spans="1:25" ht="5.0999999999999996" customHeight="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 ht="24.95" customHeight="1" x14ac:dyDescent="0.2">
      <c r="A4" s="73">
        <v>0</v>
      </c>
      <c r="B4" s="67"/>
      <c r="C4" s="68"/>
      <c r="D4" s="74"/>
      <c r="E4" s="75"/>
      <c r="F4" s="76"/>
      <c r="G4" s="76"/>
      <c r="H4" s="77"/>
      <c r="I4" s="74"/>
      <c r="J4" s="78"/>
      <c r="K4" s="79"/>
      <c r="L4" s="70"/>
      <c r="M4" s="80"/>
      <c r="N4" s="71"/>
      <c r="O4" s="81"/>
      <c r="P4" s="72">
        <v>0</v>
      </c>
      <c r="Q4" s="82">
        <v>0</v>
      </c>
      <c r="R4" s="82">
        <v>0</v>
      </c>
      <c r="S4" s="77"/>
      <c r="T4" s="82">
        <v>0</v>
      </c>
      <c r="U4" s="82">
        <v>0</v>
      </c>
      <c r="V4" s="79"/>
      <c r="W4" s="73">
        <f>IF(P4&lt;&gt;"",P4,0)+IF(Q4&lt;&gt;"",Q4,0)+IF(R4&lt;&gt;"",R4,0)+IF(T4&lt;&gt;"",T4,0)+IF(U4&lt;&gt;"",U4,0)</f>
        <v>0</v>
      </c>
      <c r="X4" s="78"/>
      <c r="Y4" s="69"/>
    </row>
    <row r="5" spans="1:25" ht="5.0999999999999996" customHeight="1" x14ac:dyDescent="0.2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 spans="1:25" ht="5.0999999999999996" customHeight="1" x14ac:dyDescent="0.2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 spans="1:25" ht="5.0999999999999996" customHeight="1" x14ac:dyDescent="0.2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spans="1:25" ht="5.0999999999999996" customHeight="1" x14ac:dyDescent="0.2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 spans="1:25" ht="5.0999999999999996" customHeight="1" thickBo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 ht="39.950000000000003" customHeight="1" thickBot="1" x14ac:dyDescent="0.25">
      <c r="A10" s="126"/>
      <c r="B10" s="127"/>
      <c r="C10" s="127"/>
      <c r="D10" s="127"/>
      <c r="E10" s="127"/>
      <c r="F10" s="127"/>
      <c r="G10" s="127"/>
      <c r="H10" s="127"/>
      <c r="I10" s="127"/>
      <c r="J10" s="127"/>
      <c r="K10" s="127"/>
      <c r="L10" s="127"/>
      <c r="M10" s="127"/>
      <c r="N10" s="127"/>
      <c r="O10" s="127"/>
      <c r="P10" s="127"/>
      <c r="Q10" s="127"/>
      <c r="R10" s="127"/>
      <c r="S10" s="127"/>
      <c r="T10" s="127"/>
      <c r="U10" s="127"/>
      <c r="V10" s="127"/>
      <c r="W10" s="127"/>
      <c r="X10" s="128"/>
      <c r="Y10" s="3"/>
    </row>
    <row r="11" spans="1:25" ht="5.0999999999999996" customHeight="1" thickBot="1" x14ac:dyDescent="0.25"/>
    <row r="12" spans="1:25" ht="39.950000000000003" customHeight="1" thickBot="1" x14ac:dyDescent="0.25">
      <c r="A12" s="122" t="s">
        <v>35</v>
      </c>
      <c r="B12" s="123"/>
      <c r="C12" s="124" t="s">
        <v>40</v>
      </c>
      <c r="D12" s="124"/>
      <c r="E12" s="124"/>
      <c r="F12" s="124"/>
      <c r="G12" s="124"/>
      <c r="H12" s="124"/>
      <c r="I12" s="124"/>
      <c r="J12" s="124"/>
      <c r="K12" s="124"/>
      <c r="L12" s="124"/>
      <c r="M12" s="124"/>
      <c r="N12" s="124"/>
      <c r="O12" s="124"/>
      <c r="P12" s="124"/>
      <c r="Q12" s="124"/>
      <c r="R12" s="124"/>
      <c r="S12" s="124"/>
      <c r="T12" s="124"/>
      <c r="U12" s="124"/>
      <c r="V12" s="124"/>
      <c r="W12" s="124"/>
      <c r="X12" s="125"/>
      <c r="Y12" s="3"/>
    </row>
    <row r="13" spans="1:25" ht="5.0999999999999996" customHeight="1" thickBot="1" x14ac:dyDescent="0.25"/>
    <row r="14" spans="1:25" ht="39.950000000000003" customHeight="1" thickBot="1" x14ac:dyDescent="0.25">
      <c r="A14" s="129" t="s">
        <v>36</v>
      </c>
      <c r="B14" s="130"/>
      <c r="C14" s="133"/>
      <c r="D14" s="133"/>
      <c r="E14" s="134"/>
      <c r="F14" s="24" t="s">
        <v>37</v>
      </c>
      <c r="G14" s="25"/>
      <c r="H14" s="135" t="s">
        <v>38</v>
      </c>
      <c r="I14" s="136"/>
      <c r="J14" s="136"/>
      <c r="K14" s="136"/>
      <c r="L14" s="137"/>
      <c r="M14" s="133"/>
      <c r="N14" s="133"/>
      <c r="O14" s="133"/>
      <c r="P14" s="134"/>
      <c r="Q14" s="129" t="s">
        <v>41</v>
      </c>
      <c r="R14" s="130"/>
      <c r="S14" s="142"/>
      <c r="T14" s="143"/>
      <c r="U14" s="129" t="s">
        <v>39</v>
      </c>
      <c r="V14" s="130"/>
      <c r="W14" s="133"/>
      <c r="X14" s="134"/>
    </row>
    <row r="15" spans="1:25" ht="5.0999999999999996" customHeight="1" thickBot="1" x14ac:dyDescent="0.25"/>
    <row r="16" spans="1:25" ht="39.950000000000003" customHeight="1" thickBot="1" x14ac:dyDescent="0.25">
      <c r="A16" s="129" t="s">
        <v>42</v>
      </c>
      <c r="B16" s="130"/>
      <c r="C16" s="133"/>
      <c r="D16" s="133"/>
      <c r="E16" s="133"/>
      <c r="F16" s="133"/>
      <c r="G16" s="133"/>
      <c r="H16" s="133"/>
      <c r="I16" s="133"/>
      <c r="J16" s="133"/>
      <c r="K16" s="133"/>
      <c r="L16" s="133"/>
      <c r="M16" s="133"/>
      <c r="N16" s="133"/>
      <c r="O16" s="133"/>
      <c r="P16" s="133"/>
      <c r="Q16" s="133"/>
      <c r="R16" s="133"/>
      <c r="S16" s="133"/>
      <c r="T16" s="133"/>
      <c r="U16" s="133"/>
      <c r="V16" s="133"/>
      <c r="W16" s="133"/>
      <c r="X16" s="134"/>
    </row>
    <row r="17" spans="1:25" ht="5.0999999999999996" customHeight="1" thickBot="1" x14ac:dyDescent="0.25"/>
    <row r="18" spans="1:25" ht="39.950000000000003" customHeight="1" thickBot="1" x14ac:dyDescent="0.25">
      <c r="A18" s="129" t="s">
        <v>43</v>
      </c>
      <c r="B18" s="130"/>
      <c r="C18" s="131"/>
      <c r="D18" s="131"/>
      <c r="E18" s="131"/>
      <c r="F18" s="131"/>
      <c r="G18" s="131"/>
      <c r="H18" s="131"/>
      <c r="I18" s="131"/>
      <c r="J18" s="131"/>
      <c r="K18" s="131"/>
      <c r="L18" s="131"/>
      <c r="M18" s="131"/>
      <c r="N18" s="131"/>
      <c r="O18" s="131"/>
      <c r="P18" s="131"/>
      <c r="Q18" s="131"/>
      <c r="R18" s="131"/>
      <c r="S18" s="131"/>
      <c r="T18" s="131"/>
      <c r="U18" s="131"/>
      <c r="V18" s="131"/>
      <c r="W18" s="131"/>
      <c r="X18" s="132"/>
    </row>
    <row r="19" spans="1:25" ht="5.0999999999999996" customHeight="1" thickBot="1" x14ac:dyDescent="0.25"/>
    <row r="20" spans="1:25" ht="39.950000000000003" customHeight="1" thickBot="1" x14ac:dyDescent="0.25">
      <c r="A20" s="118" t="s">
        <v>59</v>
      </c>
      <c r="B20" s="119"/>
      <c r="C20" s="120"/>
      <c r="D20" s="121"/>
      <c r="E20" s="59"/>
      <c r="F20" s="96" t="s">
        <v>60</v>
      </c>
      <c r="G20" s="94">
        <f>A27+A30</f>
        <v>0</v>
      </c>
      <c r="H20" s="59"/>
      <c r="I20" s="118" t="s">
        <v>69</v>
      </c>
      <c r="J20" s="119"/>
      <c r="K20" s="119"/>
      <c r="L20" s="119"/>
      <c r="M20" s="119"/>
      <c r="N20" s="119"/>
      <c r="O20" s="144"/>
      <c r="P20" s="144"/>
      <c r="Q20" s="145"/>
    </row>
    <row r="21" spans="1:25" ht="39.950000000000003" customHeight="1" thickBot="1" x14ac:dyDescent="0.25">
      <c r="A21" s="138" t="s">
        <v>58</v>
      </c>
      <c r="B21" s="139"/>
      <c r="C21" s="140"/>
      <c r="D21" s="141"/>
      <c r="E21" s="59"/>
      <c r="F21" s="97"/>
      <c r="G21" s="61"/>
      <c r="H21" s="59"/>
      <c r="I21" s="138" t="s">
        <v>70</v>
      </c>
      <c r="J21" s="139"/>
      <c r="K21" s="139"/>
      <c r="L21" s="139"/>
      <c r="M21" s="139"/>
      <c r="N21" s="139"/>
      <c r="O21" s="140"/>
      <c r="P21" s="140"/>
      <c r="Q21" s="141"/>
    </row>
    <row r="22" spans="1:25" ht="39.950000000000003" customHeight="1" thickBot="1" x14ac:dyDescent="0.25">
      <c r="A22" s="116" t="s">
        <v>68</v>
      </c>
      <c r="B22" s="117"/>
      <c r="C22" s="110"/>
      <c r="D22" s="111"/>
      <c r="E22" s="59"/>
      <c r="F22" s="98" t="s">
        <v>71</v>
      </c>
      <c r="G22" s="95"/>
      <c r="H22" s="60"/>
      <c r="I22" s="116" t="s">
        <v>61</v>
      </c>
      <c r="J22" s="117"/>
      <c r="K22" s="117"/>
      <c r="L22" s="117"/>
      <c r="M22" s="117"/>
      <c r="N22" s="117"/>
      <c r="O22" s="110"/>
      <c r="P22" s="110"/>
      <c r="Q22" s="111"/>
    </row>
    <row r="23" spans="1:25" ht="5.0999999999999996" customHeight="1" thickBot="1" x14ac:dyDescent="0.25">
      <c r="F23" s="26"/>
    </row>
    <row r="24" spans="1:25" ht="39" thickBot="1" x14ac:dyDescent="0.25">
      <c r="A24" s="27" t="s">
        <v>14</v>
      </c>
      <c r="B24" s="45" t="s">
        <v>15</v>
      </c>
      <c r="C24" s="29" t="s">
        <v>16</v>
      </c>
      <c r="D24" s="30" t="s">
        <v>34</v>
      </c>
      <c r="E24" s="31" t="s">
        <v>17</v>
      </c>
      <c r="F24" s="32" t="s">
        <v>18</v>
      </c>
      <c r="G24" s="33" t="s">
        <v>19</v>
      </c>
      <c r="H24" s="34" t="s">
        <v>20</v>
      </c>
      <c r="I24" s="30" t="s">
        <v>21</v>
      </c>
      <c r="J24" s="28" t="s">
        <v>22</v>
      </c>
      <c r="K24" s="29" t="s">
        <v>23</v>
      </c>
      <c r="L24" s="28" t="s">
        <v>52</v>
      </c>
      <c r="M24" s="35" t="s">
        <v>24</v>
      </c>
      <c r="N24" s="36" t="s">
        <v>53</v>
      </c>
      <c r="O24" s="37" t="s">
        <v>25</v>
      </c>
      <c r="P24" s="38" t="s">
        <v>33</v>
      </c>
      <c r="Q24" s="39" t="s">
        <v>26</v>
      </c>
      <c r="R24" s="40" t="s">
        <v>27</v>
      </c>
      <c r="S24" s="41" t="s">
        <v>28</v>
      </c>
      <c r="T24" s="42" t="s">
        <v>30</v>
      </c>
      <c r="U24" s="42" t="s">
        <v>9</v>
      </c>
      <c r="V24" s="49" t="s">
        <v>29</v>
      </c>
      <c r="W24" s="50" t="s">
        <v>31</v>
      </c>
      <c r="X24" s="39" t="s">
        <v>32</v>
      </c>
      <c r="Y24" s="44" t="s">
        <v>12</v>
      </c>
    </row>
    <row r="25" spans="1:25" ht="24.95" customHeight="1" x14ac:dyDescent="0.2">
      <c r="A25" s="56">
        <f>C20</f>
        <v>0</v>
      </c>
      <c r="B25" s="51"/>
      <c r="C25" s="51"/>
      <c r="D25" s="51"/>
      <c r="E25" s="51"/>
      <c r="F25" s="51"/>
      <c r="G25" s="51" t="s">
        <v>57</v>
      </c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6">
        <f>IF(A25&lt;&gt;"",A25,0)</f>
        <v>0</v>
      </c>
      <c r="X25" s="51"/>
      <c r="Y25" s="52"/>
    </row>
    <row r="26" spans="1:25" ht="24.95" customHeight="1" x14ac:dyDescent="0.2">
      <c r="A26" s="57">
        <v>0</v>
      </c>
      <c r="B26" s="43"/>
      <c r="C26" s="43"/>
      <c r="D26" s="43"/>
      <c r="E26" s="43"/>
      <c r="F26" s="43"/>
      <c r="G26" s="43" t="s">
        <v>64</v>
      </c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57">
        <f>IF(A26&lt;&gt;"",A26,0)</f>
        <v>0</v>
      </c>
      <c r="X26" s="43"/>
      <c r="Y26" s="53"/>
    </row>
    <row r="27" spans="1:25" ht="39.950000000000003" customHeight="1" thickBot="1" x14ac:dyDescent="0.25">
      <c r="A27" s="58">
        <f>SUM(A25:A26)</f>
        <v>0</v>
      </c>
      <c r="B27" s="54"/>
      <c r="C27" s="54"/>
      <c r="D27" s="54"/>
      <c r="E27" s="54"/>
      <c r="F27" s="54"/>
      <c r="G27" s="54" t="s">
        <v>63</v>
      </c>
      <c r="H27" s="54"/>
      <c r="I27" s="54"/>
      <c r="J27" s="54"/>
      <c r="K27" s="54"/>
      <c r="L27" s="54"/>
      <c r="M27" s="54"/>
      <c r="N27" s="54"/>
      <c r="O27" s="54"/>
      <c r="P27" s="54"/>
      <c r="Q27" s="54"/>
      <c r="R27" s="54"/>
      <c r="S27" s="54"/>
      <c r="T27" s="54"/>
      <c r="U27" s="54"/>
      <c r="V27" s="54"/>
      <c r="W27" s="58">
        <f>SUM(W25:W26)</f>
        <v>0</v>
      </c>
      <c r="X27" s="54"/>
      <c r="Y27" s="55"/>
    </row>
    <row r="28" spans="1:25" ht="39.950000000000003" customHeight="1" thickBot="1" x14ac:dyDescent="0.25">
      <c r="A28" s="46"/>
      <c r="B28" s="47"/>
      <c r="C28" s="47"/>
      <c r="D28" s="47"/>
      <c r="E28" s="47"/>
      <c r="F28" s="47"/>
      <c r="G28" s="47" t="s">
        <v>62</v>
      </c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8"/>
    </row>
    <row r="29" spans="1:25" ht="24.95" customHeight="1" x14ac:dyDescent="0.2">
      <c r="A29" s="64">
        <v>0</v>
      </c>
      <c r="B29" s="113" t="s">
        <v>66</v>
      </c>
      <c r="C29" s="114"/>
      <c r="D29" s="114"/>
      <c r="E29" s="114"/>
      <c r="F29" s="114"/>
      <c r="G29" s="114"/>
      <c r="H29" s="114"/>
      <c r="I29" s="114"/>
      <c r="J29" s="114"/>
      <c r="K29" s="114"/>
      <c r="L29" s="114"/>
      <c r="M29" s="114"/>
      <c r="N29" s="114"/>
      <c r="O29" s="114"/>
      <c r="P29" s="114"/>
      <c r="Q29" s="114"/>
      <c r="R29" s="114"/>
      <c r="S29" s="114"/>
      <c r="T29" s="114"/>
      <c r="U29" s="114"/>
      <c r="V29" s="115"/>
      <c r="W29" s="65">
        <f>IF(A29&lt;&gt;"",A29,0)</f>
        <v>0</v>
      </c>
      <c r="X29" s="62"/>
      <c r="Y29" s="63"/>
    </row>
    <row r="30" spans="1:25" ht="39.950000000000003" customHeight="1" thickBot="1" x14ac:dyDescent="0.25">
      <c r="A30" s="58">
        <f>SUM(A29)</f>
        <v>0</v>
      </c>
      <c r="B30" s="54"/>
      <c r="C30" s="54"/>
      <c r="D30" s="54"/>
      <c r="E30" s="54"/>
      <c r="F30" s="54"/>
      <c r="G30" s="54" t="s">
        <v>63</v>
      </c>
      <c r="H30" s="54"/>
      <c r="I30" s="54"/>
      <c r="J30" s="54"/>
      <c r="K30" s="54"/>
      <c r="L30" s="54"/>
      <c r="M30" s="54"/>
      <c r="N30" s="54"/>
      <c r="O30" s="54"/>
      <c r="P30" s="54"/>
      <c r="Q30" s="54"/>
      <c r="R30" s="54"/>
      <c r="S30" s="54"/>
      <c r="T30" s="54"/>
      <c r="U30" s="54"/>
      <c r="V30" s="54"/>
      <c r="W30" s="58">
        <f>SUM(W29)</f>
        <v>0</v>
      </c>
      <c r="X30" s="54"/>
      <c r="Y30" s="55"/>
    </row>
    <row r="31" spans="1:25" ht="39.950000000000003" customHeight="1" thickBot="1" x14ac:dyDescent="0.25">
      <c r="A31" s="83"/>
      <c r="B31" s="84"/>
      <c r="C31" s="84"/>
      <c r="D31" s="84"/>
      <c r="E31" s="84"/>
      <c r="F31" s="84"/>
      <c r="G31" s="84" t="s">
        <v>67</v>
      </c>
      <c r="H31" s="84"/>
      <c r="I31" s="84"/>
      <c r="J31" s="84"/>
      <c r="K31" s="84"/>
      <c r="L31" s="84"/>
      <c r="M31" s="84"/>
      <c r="N31" s="84"/>
      <c r="O31" s="84"/>
      <c r="P31" s="84"/>
      <c r="Q31" s="84"/>
      <c r="R31" s="84"/>
      <c r="S31" s="84"/>
      <c r="T31" s="84"/>
      <c r="U31" s="84"/>
      <c r="V31" s="84"/>
      <c r="W31" s="84"/>
      <c r="X31" s="84"/>
      <c r="Y31" s="85"/>
    </row>
    <row r="32" spans="1:25" ht="24.95" customHeight="1" x14ac:dyDescent="0.2">
      <c r="A32" s="73">
        <v>0</v>
      </c>
      <c r="B32" s="67"/>
      <c r="C32" s="68"/>
      <c r="D32" s="74"/>
      <c r="E32" s="75"/>
      <c r="F32" s="76"/>
      <c r="G32" s="76"/>
      <c r="H32" s="77"/>
      <c r="I32" s="74"/>
      <c r="J32" s="78"/>
      <c r="K32" s="79"/>
      <c r="L32" s="70"/>
      <c r="M32" s="80"/>
      <c r="N32" s="71"/>
      <c r="O32" s="81"/>
      <c r="P32" s="87">
        <v>0</v>
      </c>
      <c r="Q32" s="88">
        <v>0</v>
      </c>
      <c r="R32" s="88">
        <v>0</v>
      </c>
      <c r="S32" s="89"/>
      <c r="T32" s="88">
        <v>0</v>
      </c>
      <c r="U32" s="88">
        <v>0</v>
      </c>
      <c r="V32" s="90"/>
      <c r="W32" s="73">
        <f>IF(P32&lt;&gt;"",P32,0)+IF(Q32&lt;&gt;"",Q32,0)+IF(R32&lt;&gt;"",R32,0)+IF(T32&lt;&gt;"",T32,0)+IF(U32&lt;&gt;"",U32,0)</f>
        <v>0</v>
      </c>
      <c r="X32" s="78"/>
      <c r="Y32" s="69"/>
    </row>
    <row r="33" spans="1:25" ht="39.950000000000003" customHeight="1" thickBot="1" x14ac:dyDescent="0.25">
      <c r="A33" s="58">
        <f>SUM(A32)</f>
        <v>0</v>
      </c>
      <c r="B33" s="54"/>
      <c r="C33" s="54"/>
      <c r="D33" s="54"/>
      <c r="E33" s="54"/>
      <c r="F33" s="54"/>
      <c r="G33" s="54" t="s">
        <v>63</v>
      </c>
      <c r="H33" s="54"/>
      <c r="I33" s="54"/>
      <c r="J33" s="54"/>
      <c r="K33" s="54"/>
      <c r="L33" s="54"/>
      <c r="M33" s="54"/>
      <c r="N33" s="54"/>
      <c r="O33" s="54"/>
      <c r="P33" s="91">
        <f>SUM(P32)</f>
        <v>0</v>
      </c>
      <c r="Q33" s="92">
        <f t="shared" ref="Q33:U33" si="0">SUM(Q32)</f>
        <v>0</v>
      </c>
      <c r="R33" s="92">
        <f t="shared" si="0"/>
        <v>0</v>
      </c>
      <c r="S33" s="92"/>
      <c r="T33" s="92">
        <f t="shared" si="0"/>
        <v>0</v>
      </c>
      <c r="U33" s="92">
        <f t="shared" si="0"/>
        <v>0</v>
      </c>
      <c r="V33" s="93"/>
      <c r="W33" s="86">
        <f>SUM(W32)</f>
        <v>0</v>
      </c>
      <c r="X33" s="54"/>
      <c r="Y33" s="55"/>
    </row>
  </sheetData>
  <mergeCells count="29">
    <mergeCell ref="A21:B21"/>
    <mergeCell ref="C21:D21"/>
    <mergeCell ref="I21:N21"/>
    <mergeCell ref="O21:Q21"/>
    <mergeCell ref="S14:T14"/>
    <mergeCell ref="O20:Q20"/>
    <mergeCell ref="W14:X14"/>
    <mergeCell ref="A16:B16"/>
    <mergeCell ref="C16:X16"/>
    <mergeCell ref="A14:B14"/>
    <mergeCell ref="C14:E14"/>
    <mergeCell ref="M14:P14"/>
    <mergeCell ref="H14:L14"/>
    <mergeCell ref="O22:Q22"/>
    <mergeCell ref="B2:V2"/>
    <mergeCell ref="B29:V29"/>
    <mergeCell ref="A22:B22"/>
    <mergeCell ref="C22:D22"/>
    <mergeCell ref="I22:N22"/>
    <mergeCell ref="A20:B20"/>
    <mergeCell ref="C20:D20"/>
    <mergeCell ref="I20:N20"/>
    <mergeCell ref="A12:B12"/>
    <mergeCell ref="C12:X12"/>
    <mergeCell ref="A10:X10"/>
    <mergeCell ref="A18:B18"/>
    <mergeCell ref="C18:X18"/>
    <mergeCell ref="Q14:R14"/>
    <mergeCell ref="U14:V1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IMPUTATIONS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23</vt:i4>
      </vt:variant>
    </vt:vector>
  </HeadingPairs>
  <TitlesOfParts>
    <vt:vector size="27" baseType="lpstr">
      <vt:lpstr>RECAPITULATIF</vt:lpstr>
      <vt:lpstr>FEUILLE EXEMPLE (2)</vt:lpstr>
      <vt:lpstr>FEUILLE EXEMPLE</vt:lpstr>
      <vt:lpstr>IMPUTATIONS</vt:lpstr>
      <vt:lpstr>BP_2018</vt:lpstr>
      <vt:lpstr>CREDIT_TOTAL</vt:lpstr>
      <vt:lpstr>'FEUILLE EXEMPLE (2)'!EXEMPLE_LIGNE_MOUV</vt:lpstr>
      <vt:lpstr>EXEMPLE_LIGNE_MOUV</vt:lpstr>
      <vt:lpstr>'FEUILLE EXEMPLE (2)'!EXEMPLE_LIGNE_VIR</vt:lpstr>
      <vt:lpstr>EXEMPLE_LIGNE_VIR</vt:lpstr>
      <vt:lpstr>'FEUILLE EXEMPLE'!INTITULE_FEUILLE</vt:lpstr>
      <vt:lpstr>'FEUILLE EXEMPLE (2)'!INTITULE_FEUILLE</vt:lpstr>
      <vt:lpstr>LIGNE_INVEST_MASQUEE</vt:lpstr>
      <vt:lpstr>'FEUILLE EXEMPLE (2)'!PLAGE_LIGNE_MOUV</vt:lpstr>
      <vt:lpstr>PLAGE_LIGNE_MOUV</vt:lpstr>
      <vt:lpstr>'FEUILLE EXEMPLE (2)'!PLAGE_LIGNE_VIR</vt:lpstr>
      <vt:lpstr>PLAGE_LIGNE_VIR</vt:lpstr>
      <vt:lpstr>PLAN_COMPTABLE_INVEST</vt:lpstr>
      <vt:lpstr>PLAN_NUMERAIRE</vt:lpstr>
      <vt:lpstr>POURC_CRED_UTIL_1</vt:lpstr>
      <vt:lpstr>POURC_CRED_UTIL_2</vt:lpstr>
      <vt:lpstr>POURC_CRED_UTIL_3</vt:lpstr>
      <vt:lpstr>POURC_CRED_UTIL_4</vt:lpstr>
      <vt:lpstr>TOTAL_ENGAGE</vt:lpstr>
      <vt:lpstr>TOTAUX_BUDG_REST</vt:lpstr>
      <vt:lpstr>TOTAUX_ENGAGE_NO_MAND</vt:lpstr>
      <vt:lpstr>TOTAUX_MANDATES</vt:lpstr>
    </vt:vector>
  </TitlesOfParts>
  <Company>Mairie d'Orléans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DONNIAUX Christophe</dc:creator>
  <cp:lastModifiedBy>Hollow Man</cp:lastModifiedBy>
  <dcterms:created xsi:type="dcterms:W3CDTF">2018-06-19T11:00:04Z</dcterms:created>
  <dcterms:modified xsi:type="dcterms:W3CDTF">2018-06-25T17:57:04Z</dcterms:modified>
</cp:coreProperties>
</file>