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12" i="1" l="1"/>
  <c r="O12" i="1" s="1"/>
  <c r="N9" i="1"/>
  <c r="P7" i="1"/>
  <c r="N3" i="1"/>
  <c r="P12" i="1" l="1"/>
  <c r="M13" i="1" s="1"/>
  <c r="O13" i="1" s="1"/>
  <c r="Q12" i="1"/>
  <c r="R12" i="1" s="1"/>
  <c r="M14" i="1" l="1"/>
  <c r="O14" i="1" s="1"/>
  <c r="Q13" i="1"/>
  <c r="R13" i="1" s="1"/>
  <c r="P14" i="1" l="1"/>
  <c r="M15" i="1" s="1"/>
  <c r="Q14" i="1"/>
  <c r="R14" i="1" s="1"/>
  <c r="O15" i="1" l="1"/>
  <c r="Q15" i="1" s="1"/>
  <c r="R15" i="1" s="1"/>
</calcChain>
</file>

<file path=xl/sharedStrings.xml><?xml version="1.0" encoding="utf-8"?>
<sst xmlns="http://schemas.openxmlformats.org/spreadsheetml/2006/main" count="15" uniqueCount="9">
  <si>
    <t>date à prendre en compte pour changement rénumération</t>
  </si>
  <si>
    <t xml:space="preserve">18 ans le </t>
  </si>
  <si>
    <t xml:space="preserve">Contrat du </t>
  </si>
  <si>
    <t>au</t>
  </si>
  <si>
    <t>Nb de mois</t>
  </si>
  <si>
    <t>1ère année</t>
  </si>
  <si>
    <t>du</t>
  </si>
  <si>
    <t>2ème année</t>
  </si>
  <si>
    <t xml:space="preserve">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</si>
</sst>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66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/>
    <xf numFmtId="14" fontId="1" fillId="0" borderId="0" xfId="0" applyNumberFormat="1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4" fillId="0" borderId="0" xfId="0" applyFont="1"/>
    <xf numFmtId="0" fontId="3" fillId="3" borderId="0" xfId="0" applyFont="1" applyFill="1" applyAlignment="1">
      <alignment horizontal="center" vertical="center"/>
    </xf>
    <xf numFmtId="14" fontId="3" fillId="3" borderId="0" xfId="0" applyNumberFormat="1" applyFont="1" applyFill="1" applyAlignment="1">
      <alignment horizontal="left" vertical="center"/>
    </xf>
    <xf numFmtId="14" fontId="3" fillId="3" borderId="0" xfId="0" applyNumberFormat="1" applyFont="1" applyFill="1"/>
    <xf numFmtId="0" fontId="3" fillId="3" borderId="0" xfId="0" applyFont="1" applyFill="1"/>
    <xf numFmtId="1" fontId="4" fillId="3" borderId="0" xfId="0" applyNumberFormat="1" applyFont="1" applyFill="1"/>
    <xf numFmtId="14" fontId="3" fillId="0" borderId="0" xfId="0" applyNumberFormat="1" applyFont="1"/>
    <xf numFmtId="1" fontId="4" fillId="0" borderId="0" xfId="0" applyNumberFormat="1" applyFont="1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left"/>
    </xf>
    <xf numFmtId="14" fontId="3" fillId="4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2:R17"/>
  <sheetViews>
    <sheetView tabSelected="1" topLeftCell="K1" workbookViewId="0">
      <selection activeCell="L10" sqref="L10"/>
    </sheetView>
  </sheetViews>
  <sheetFormatPr baseColWidth="10" defaultRowHeight="15" x14ac:dyDescent="0.25"/>
  <cols>
    <col min="1" max="10" width="0" hidden="1" customWidth="1"/>
  </cols>
  <sheetData>
    <row r="2" spans="11:18" ht="37.5" customHeight="1" x14ac:dyDescent="0.25">
      <c r="K2" s="1"/>
      <c r="L2" s="1"/>
      <c r="M2" s="1"/>
      <c r="N2" s="21" t="s">
        <v>0</v>
      </c>
      <c r="O2" s="21"/>
      <c r="P2" s="2"/>
      <c r="Q2" s="3"/>
    </row>
    <row r="3" spans="11:18" x14ac:dyDescent="0.25">
      <c r="K3" s="1"/>
      <c r="L3" s="1" t="s">
        <v>1</v>
      </c>
      <c r="M3" s="4">
        <v>47698</v>
      </c>
      <c r="N3" s="22">
        <f>DATE(YEAR(M3),MONTH(M3)+1,1)</f>
        <v>47727</v>
      </c>
      <c r="O3" s="22"/>
      <c r="P3" s="2"/>
      <c r="Q3" s="3"/>
    </row>
    <row r="4" spans="11:18" x14ac:dyDescent="0.25">
      <c r="K4" s="1"/>
      <c r="L4" s="1"/>
      <c r="M4" s="4"/>
      <c r="N4" s="1"/>
      <c r="O4" s="1"/>
      <c r="P4" s="2"/>
      <c r="Q4" s="3"/>
    </row>
    <row r="5" spans="11:18" x14ac:dyDescent="0.25">
      <c r="K5" s="1"/>
      <c r="L5" s="1"/>
      <c r="M5" s="1"/>
      <c r="N5" s="1"/>
      <c r="O5" s="1"/>
      <c r="P5" s="2"/>
      <c r="Q5" s="3"/>
    </row>
    <row r="6" spans="11:18" x14ac:dyDescent="0.25">
      <c r="K6" s="1"/>
      <c r="L6" s="1"/>
      <c r="M6" s="1"/>
      <c r="N6" s="1"/>
      <c r="O6" s="1"/>
      <c r="P6" s="2"/>
      <c r="Q6" s="3"/>
    </row>
    <row r="7" spans="11:18" x14ac:dyDescent="0.25">
      <c r="K7" s="1"/>
      <c r="L7" s="1"/>
      <c r="M7" s="1"/>
      <c r="N7" s="1"/>
      <c r="O7" s="1"/>
      <c r="P7" s="5" t="str">
        <f>IF(AND(E2&gt;DATEVALUE("31/12/2013"),E2&lt;DATEVALUE("31/12/2014")),E2,"")</f>
        <v/>
      </c>
      <c r="Q7" s="3"/>
    </row>
    <row r="8" spans="11:18" x14ac:dyDescent="0.25">
      <c r="K8" s="1"/>
      <c r="L8" s="1"/>
      <c r="M8" s="1"/>
      <c r="N8" s="1"/>
      <c r="O8" s="1"/>
      <c r="P8" s="2"/>
      <c r="Q8" s="3"/>
    </row>
    <row r="9" spans="11:18" x14ac:dyDescent="0.25">
      <c r="K9" s="6" t="s">
        <v>2</v>
      </c>
      <c r="L9" s="7">
        <v>47635</v>
      </c>
      <c r="M9" s="6" t="s">
        <v>3</v>
      </c>
      <c r="N9" s="8">
        <f>DATE(YEAR(L9) + E5,MONTH(L9),DAY(L9)-1)</f>
        <v>47634</v>
      </c>
      <c r="O9" s="6"/>
      <c r="P9" s="5"/>
      <c r="Q9" s="5"/>
      <c r="R9" s="9"/>
    </row>
    <row r="10" spans="11:18" x14ac:dyDescent="0.25">
      <c r="K10" s="6"/>
      <c r="L10" s="6"/>
      <c r="M10" s="6"/>
      <c r="N10" s="6"/>
      <c r="O10" s="6"/>
      <c r="P10" s="5"/>
      <c r="Q10" s="5"/>
      <c r="R10" s="9"/>
    </row>
    <row r="11" spans="11:18" x14ac:dyDescent="0.25">
      <c r="K11" s="6"/>
      <c r="L11" s="6"/>
      <c r="M11" s="6"/>
      <c r="N11" s="6"/>
      <c r="O11" s="6"/>
      <c r="P11" s="5"/>
      <c r="Q11" s="5"/>
      <c r="R11" s="5" t="s">
        <v>4</v>
      </c>
    </row>
    <row r="12" spans="11:18" x14ac:dyDescent="0.25">
      <c r="K12" s="10" t="s">
        <v>5</v>
      </c>
      <c r="L12" s="10" t="s">
        <v>6</v>
      </c>
      <c r="M12" s="7">
        <f>L9</f>
        <v>47635</v>
      </c>
      <c r="N12" s="10" t="s">
        <v>3</v>
      </c>
      <c r="O12" s="11">
        <f>IF(DATE(YEAR(M12)+1,MONTH(M12),DAY(M12)-1)&gt;N3,N3-1,(DATE(YEAR(M12)+1,MONTH(M12),DAY(M12)-1)))</f>
        <v>47726</v>
      </c>
      <c r="P12" s="12">
        <f>IF(DATE(YEAR(M12)+1,MONTH(M12),DAY(M12)-1)&gt;N3,N3,"")</f>
        <v>47727</v>
      </c>
      <c r="Q12" s="13">
        <f>O12-M12</f>
        <v>91</v>
      </c>
      <c r="R12" s="14">
        <f>Q12/30</f>
        <v>3.0333333333333332</v>
      </c>
    </row>
    <row r="13" spans="11:18" x14ac:dyDescent="0.25">
      <c r="K13" s="10"/>
      <c r="L13" s="10" t="s">
        <v>6</v>
      </c>
      <c r="M13" s="7">
        <f>P12</f>
        <v>47727</v>
      </c>
      <c r="N13" s="10" t="s">
        <v>3</v>
      </c>
      <c r="O13" s="11">
        <f>IF(ISBLANK(M13),(""),(DATE(YEAR(M12)+1,MONTH(M12),DAY(M12)-1)))</f>
        <v>47999</v>
      </c>
      <c r="P13" s="12"/>
      <c r="Q13" s="13">
        <f>IF(M13="","",O13-M13)</f>
        <v>272</v>
      </c>
      <c r="R13" s="14">
        <f>IF(Q13="","",Q13/30)</f>
        <v>9.0666666666666664</v>
      </c>
    </row>
    <row r="14" spans="11:18" x14ac:dyDescent="0.25">
      <c r="K14" s="6" t="s">
        <v>7</v>
      </c>
      <c r="L14" s="6" t="s">
        <v>6</v>
      </c>
      <c r="M14" s="8">
        <f>IF(O13&gt;O12,O13+1,O12+1)</f>
        <v>48000</v>
      </c>
      <c r="N14" s="6" t="s">
        <v>8</v>
      </c>
      <c r="O14" s="20">
        <f>IF(DATE(YEAR(M14)+1,MONTH(M14),DAY(M14)-1)&gt;N3,N3-1,(DATE(YEAR(M14)+1,MONTH(M14),DAY(M14)-1)))</f>
        <v>47726</v>
      </c>
      <c r="P14" s="15">
        <f>IF(DATE(YEAR(M14)+1,MONTH(M14),DAY(M14)-1)&gt;N3,N3,"")</f>
        <v>47727</v>
      </c>
      <c r="Q14" s="5">
        <f t="shared" ref="Q14" si="0">O14-M14</f>
        <v>-274</v>
      </c>
      <c r="R14" s="16">
        <f t="shared" ref="R14" si="1">Q14/30</f>
        <v>-9.1333333333333329</v>
      </c>
    </row>
    <row r="15" spans="11:18" x14ac:dyDescent="0.25">
      <c r="K15" s="5"/>
      <c r="L15" s="17" t="s">
        <v>6</v>
      </c>
      <c r="M15" s="18">
        <f>P14</f>
        <v>47727</v>
      </c>
      <c r="N15" s="17" t="s">
        <v>8</v>
      </c>
      <c r="O15" s="19">
        <f>IF(ISBLANK(M15),(""),(DATE(YEAR(M14)+1,MONTH(M14),DAY(M14)-1)))</f>
        <v>48365</v>
      </c>
      <c r="P15" s="5"/>
      <c r="Q15" s="5">
        <f>IF(M15="","",O15-M15)</f>
        <v>638</v>
      </c>
      <c r="R15" s="16">
        <f>IF(Q15="","",Q15/30)</f>
        <v>21.266666666666666</v>
      </c>
    </row>
    <row r="16" spans="11:18" x14ac:dyDescent="0.25">
      <c r="K16" s="3"/>
      <c r="L16" s="3"/>
      <c r="M16" s="3"/>
      <c r="N16" s="3"/>
      <c r="O16" s="3"/>
      <c r="P16" s="3"/>
      <c r="Q16" s="3"/>
    </row>
    <row r="17" spans="11:17" x14ac:dyDescent="0.25">
      <c r="K17" s="3"/>
      <c r="L17" s="3"/>
      <c r="M17" s="3"/>
      <c r="N17" s="3"/>
      <c r="O17" s="3"/>
      <c r="P17" s="3"/>
      <c r="Q17" s="3"/>
    </row>
  </sheetData>
  <mergeCells count="2">
    <mergeCell ref="N2:O2"/>
    <mergeCell ref="N3:O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2017-07-05T13:43:37Z</dcterms:created>
  <dcterms:modified xsi:type="dcterms:W3CDTF">2017-07-05T14:00:55Z</dcterms:modified>
</cp:coreProperties>
</file>