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drawings/drawing2.xml" ContentType="application/vnd.openxmlformats-officedocument.drawing+xml"/>
  <Override PartName="/xl/tables/table7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 codeName="{74837BA0-65D6-932C-5D65-3B800EBDC722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TRAVAIL EN COURS\2019\VBA\"/>
    </mc:Choice>
  </mc:AlternateContent>
  <xr:revisionPtr revIDLastSave="0" documentId="13_ncr:1_{D8E35E48-536E-4DFE-9A9D-906079E2E2D6}" xr6:coauthVersionLast="41" xr6:coauthVersionMax="41" xr10:uidLastSave="{00000000-0000-0000-0000-000000000000}"/>
  <bookViews>
    <workbookView xWindow="-120" yWindow="-120" windowWidth="29040" windowHeight="15840" activeTab="4" xr2:uid="{00000000-000D-0000-FFFF-FFFF00000000}"/>
  </bookViews>
  <sheets>
    <sheet name="Tableau de bord" sheetId="12" r:id="rId1"/>
    <sheet name="Matrice des compétences" sheetId="13" r:id="rId2"/>
    <sheet name="Suivi des compétences" sheetId="14" r:id="rId3"/>
    <sheet name="Liste" sheetId="10" r:id="rId4"/>
    <sheet name="Data" sheetId="11" r:id="rId5"/>
  </sheets>
  <definedNames>
    <definedName name="ListeBacterio">Tbacterio[Analytique Bactério]</definedName>
    <definedName name="ListeFonction">Tfonctions[Fonctions/Missions]</definedName>
    <definedName name="listeNiveau">TNiveau[Niveau]</definedName>
    <definedName name="ListePluri">Tpluri[Analytique Pluri]</definedName>
    <definedName name="listePrePost">Tprepost[Pré/Post ]</definedName>
    <definedName name="Pré_Ana_Post_analytique">listeComp[Compétence]</definedName>
    <definedName name="_xlnm.Print_Area" localSheetId="0">'Tableau de bord'!$A$1:$AI$33</definedName>
  </definedNames>
  <calcPr calcId="191029"/>
  <pivotCaches>
    <pivotCache cacheId="0" r:id="rId6"/>
  </pivotCaches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121" i="11" l="1"/>
  <c r="F121" i="11" s="1"/>
  <c r="E120" i="11"/>
  <c r="F120" i="11" s="1"/>
  <c r="E119" i="11"/>
  <c r="F119" i="11" s="1"/>
  <c r="E118" i="11"/>
  <c r="F118" i="11" s="1"/>
  <c r="E117" i="11"/>
  <c r="F117" i="11" s="1"/>
  <c r="E116" i="11"/>
  <c r="F116" i="11"/>
  <c r="E115" i="11"/>
  <c r="F115" i="11" s="1"/>
  <c r="E114" i="11"/>
  <c r="F114" i="11" s="1"/>
  <c r="E113" i="11"/>
  <c r="F113" i="11" s="1"/>
  <c r="E112" i="11"/>
  <c r="F112" i="11" s="1"/>
  <c r="E111" i="11"/>
  <c r="F111" i="11" s="1"/>
  <c r="E110" i="11"/>
  <c r="F110" i="11" s="1"/>
  <c r="E109" i="11"/>
  <c r="F109" i="11" s="1"/>
  <c r="E108" i="11"/>
  <c r="F108" i="11" s="1"/>
  <c r="E107" i="11" l="1"/>
  <c r="F107" i="11" s="1"/>
  <c r="E106" i="11"/>
  <c r="F106" i="11" s="1"/>
  <c r="E105" i="11"/>
  <c r="F105" i="11" s="1"/>
  <c r="E104" i="11"/>
  <c r="F104" i="11" s="1"/>
  <c r="E103" i="11"/>
  <c r="F103" i="11" s="1"/>
  <c r="E102" i="11"/>
  <c r="F102" i="11" s="1"/>
  <c r="E101" i="11"/>
  <c r="F101" i="11" s="1"/>
  <c r="E100" i="11"/>
  <c r="F100" i="11" s="1"/>
  <c r="E99" i="11"/>
  <c r="F99" i="11" s="1"/>
  <c r="E4" i="11" l="1"/>
  <c r="E5" i="11"/>
  <c r="E6" i="11"/>
  <c r="E7" i="11"/>
  <c r="E8" i="11"/>
  <c r="E9" i="11"/>
  <c r="E10" i="11"/>
  <c r="E11" i="11"/>
  <c r="E12" i="11"/>
  <c r="E13" i="11"/>
  <c r="E14" i="11"/>
  <c r="F14" i="11" s="1"/>
  <c r="E15" i="11"/>
  <c r="F15" i="11" s="1"/>
  <c r="E16" i="11"/>
  <c r="F16" i="11" s="1"/>
  <c r="E17" i="11"/>
  <c r="F17" i="11" s="1"/>
  <c r="E18" i="11"/>
  <c r="F18" i="11" s="1"/>
  <c r="E19" i="11"/>
  <c r="F19" i="11" s="1"/>
  <c r="E20" i="11"/>
  <c r="F20" i="11" s="1"/>
  <c r="E21" i="11"/>
  <c r="F21" i="11" s="1"/>
  <c r="E22" i="11"/>
  <c r="F22" i="11" s="1"/>
  <c r="E23" i="11"/>
  <c r="F23" i="11" s="1"/>
  <c r="E24" i="11"/>
  <c r="F24" i="11" s="1"/>
  <c r="E25" i="11"/>
  <c r="F25" i="11" s="1"/>
  <c r="E26" i="11"/>
  <c r="F26" i="11" s="1"/>
  <c r="E27" i="11"/>
  <c r="F27" i="11" s="1"/>
  <c r="E28" i="11"/>
  <c r="F28" i="11" s="1"/>
  <c r="E29" i="11"/>
  <c r="F29" i="11" s="1"/>
  <c r="E30" i="11"/>
  <c r="F30" i="11" s="1"/>
  <c r="E31" i="11"/>
  <c r="F31" i="11" s="1"/>
  <c r="E32" i="11"/>
  <c r="F32" i="11" s="1"/>
  <c r="E33" i="11"/>
  <c r="F33" i="11" s="1"/>
  <c r="E34" i="11"/>
  <c r="F34" i="11" s="1"/>
  <c r="E35" i="11"/>
  <c r="F35" i="11" s="1"/>
  <c r="E36" i="11"/>
  <c r="F36" i="11" s="1"/>
  <c r="E37" i="11"/>
  <c r="F37" i="11" s="1"/>
  <c r="E38" i="11"/>
  <c r="F38" i="11" s="1"/>
  <c r="E39" i="11"/>
  <c r="F39" i="11" s="1"/>
  <c r="E40" i="11"/>
  <c r="F40" i="11" s="1"/>
  <c r="E41" i="11"/>
  <c r="F41" i="11" s="1"/>
  <c r="E42" i="11"/>
  <c r="F42" i="11" s="1"/>
  <c r="E43" i="11"/>
  <c r="F43" i="11" s="1"/>
  <c r="E44" i="11"/>
  <c r="F44" i="11" s="1"/>
  <c r="E45" i="11"/>
  <c r="F45" i="11" s="1"/>
  <c r="E46" i="11"/>
  <c r="F46" i="11" s="1"/>
  <c r="E47" i="11"/>
  <c r="F47" i="11" s="1"/>
  <c r="E48" i="11"/>
  <c r="F48" i="11" s="1"/>
  <c r="E49" i="11"/>
  <c r="F49" i="11" s="1"/>
  <c r="E50" i="11"/>
  <c r="F50" i="11" s="1"/>
  <c r="E51" i="11"/>
  <c r="F51" i="11" s="1"/>
  <c r="E52" i="11"/>
  <c r="F52" i="11" s="1"/>
  <c r="E53" i="11"/>
  <c r="F53" i="11" s="1"/>
  <c r="E54" i="11"/>
  <c r="F54" i="11" s="1"/>
  <c r="E55" i="11"/>
  <c r="F55" i="11" s="1"/>
  <c r="E56" i="11"/>
  <c r="F56" i="11" s="1"/>
  <c r="E57" i="11"/>
  <c r="F57" i="11" s="1"/>
  <c r="E58" i="11"/>
  <c r="F58" i="11" s="1"/>
  <c r="E59" i="11"/>
  <c r="F59" i="11" s="1"/>
  <c r="E60" i="11"/>
  <c r="F60" i="11" s="1"/>
  <c r="E61" i="11"/>
  <c r="F61" i="11" s="1"/>
  <c r="E62" i="11"/>
  <c r="F62" i="11" s="1"/>
  <c r="E63" i="11"/>
  <c r="F63" i="11" s="1"/>
  <c r="E64" i="11"/>
  <c r="F64" i="11" s="1"/>
  <c r="E65" i="11"/>
  <c r="F65" i="11" s="1"/>
  <c r="E66" i="11"/>
  <c r="F66" i="11" s="1"/>
  <c r="E67" i="11"/>
  <c r="F67" i="11" s="1"/>
  <c r="E68" i="11"/>
  <c r="F68" i="11" s="1"/>
  <c r="E69" i="11"/>
  <c r="F69" i="11" s="1"/>
  <c r="E70" i="11"/>
  <c r="F70" i="11" s="1"/>
  <c r="E71" i="11"/>
  <c r="F71" i="11" s="1"/>
  <c r="E72" i="11"/>
  <c r="F72" i="11" s="1"/>
  <c r="E73" i="11"/>
  <c r="F73" i="11" s="1"/>
  <c r="E74" i="11"/>
  <c r="F74" i="11" s="1"/>
  <c r="E75" i="11"/>
  <c r="F75" i="11" s="1"/>
  <c r="E76" i="11"/>
  <c r="F76" i="11" s="1"/>
  <c r="E77" i="11"/>
  <c r="F77" i="11" s="1"/>
  <c r="E78" i="11"/>
  <c r="F78" i="11" s="1"/>
  <c r="E79" i="11"/>
  <c r="F79" i="11" s="1"/>
  <c r="E80" i="11"/>
  <c r="F80" i="11" s="1"/>
  <c r="E81" i="11"/>
  <c r="F81" i="11" s="1"/>
  <c r="E82" i="11"/>
  <c r="F82" i="11" s="1"/>
  <c r="E83" i="11"/>
  <c r="F83" i="11" s="1"/>
  <c r="E84" i="11"/>
  <c r="F84" i="11" s="1"/>
  <c r="E85" i="11"/>
  <c r="F85" i="11" s="1"/>
  <c r="E86" i="11"/>
  <c r="F86" i="11" s="1"/>
  <c r="E87" i="11"/>
  <c r="F87" i="11" s="1"/>
  <c r="E88" i="11"/>
  <c r="F88" i="11" s="1"/>
  <c r="E89" i="11"/>
  <c r="F89" i="11" s="1"/>
  <c r="E90" i="11"/>
  <c r="F90" i="11" s="1"/>
  <c r="E91" i="11"/>
  <c r="F91" i="11" s="1"/>
  <c r="E92" i="11"/>
  <c r="F92" i="11" s="1"/>
  <c r="E93" i="11"/>
  <c r="F93" i="11" s="1"/>
  <c r="E94" i="11"/>
  <c r="F94" i="11" s="1"/>
  <c r="E95" i="11"/>
  <c r="F95" i="11" s="1"/>
  <c r="E96" i="11"/>
  <c r="F96" i="11" s="1"/>
  <c r="E97" i="11"/>
  <c r="F97" i="11" s="1"/>
  <c r="E98" i="11"/>
  <c r="F98" i="11" s="1"/>
  <c r="E3" i="11"/>
  <c r="F4" i="11" l="1"/>
  <c r="F5" i="11"/>
  <c r="F6" i="11"/>
  <c r="F7" i="11"/>
  <c r="F8" i="11"/>
  <c r="F9" i="11"/>
  <c r="F10" i="11"/>
  <c r="F11" i="11"/>
  <c r="F12" i="11"/>
  <c r="F13" i="11"/>
  <c r="F3" i="11"/>
  <c r="I1" i="10" l="1"/>
</calcChain>
</file>

<file path=xl/sharedStrings.xml><?xml version="1.0" encoding="utf-8"?>
<sst xmlns="http://schemas.openxmlformats.org/spreadsheetml/2006/main" count="445" uniqueCount="122">
  <si>
    <t>ABL90</t>
  </si>
  <si>
    <t>Biologiste plateau technique</t>
  </si>
  <si>
    <t>Manager de site</t>
  </si>
  <si>
    <t>Responsable Technique</t>
  </si>
  <si>
    <t>Préleveur</t>
  </si>
  <si>
    <t>Référent/Responsable métrologie</t>
  </si>
  <si>
    <t>Référent Stock</t>
  </si>
  <si>
    <t>Référent/Responsable qualité</t>
  </si>
  <si>
    <t>Biologiste</t>
  </si>
  <si>
    <t>Référent MPL</t>
  </si>
  <si>
    <t>Référent informatique</t>
  </si>
  <si>
    <t>Assisitante des biologistes de bactériologie</t>
  </si>
  <si>
    <t>Techniciens de Garde</t>
  </si>
  <si>
    <t>Pré/Ana/Post analytique</t>
  </si>
  <si>
    <t>Pré/Post administratif</t>
  </si>
  <si>
    <t xml:space="preserve">Pré/Post </t>
  </si>
  <si>
    <t>Fonctions/Missions</t>
  </si>
  <si>
    <t>Analytique Pluri</t>
  </si>
  <si>
    <t>Analytique Bactério</t>
  </si>
  <si>
    <t>Biochimie/Immunologie</t>
  </si>
  <si>
    <t>Urisys</t>
  </si>
  <si>
    <t>Hématocytologie</t>
  </si>
  <si>
    <t>Hématologie</t>
  </si>
  <si>
    <t>Alifax</t>
  </si>
  <si>
    <t>Hémostase</t>
  </si>
  <si>
    <t>Qwalys</t>
  </si>
  <si>
    <t>HbA1C</t>
  </si>
  <si>
    <t>Spermiologie/AMP</t>
  </si>
  <si>
    <t>Urised</t>
  </si>
  <si>
    <t>Bactec</t>
  </si>
  <si>
    <t>Vitek</t>
  </si>
  <si>
    <t>Bruker</t>
  </si>
  <si>
    <t>Sirscan 2000</t>
  </si>
  <si>
    <t>Microlab-Nimbus-CFX</t>
  </si>
  <si>
    <t>Microbiologie</t>
  </si>
  <si>
    <t>Compétence</t>
  </si>
  <si>
    <t>Étiquettes de lignes</t>
  </si>
  <si>
    <t>Prévicolor/Cytospin</t>
  </si>
  <si>
    <t>Niveau</t>
  </si>
  <si>
    <t>EC</t>
  </si>
  <si>
    <t>Identité</t>
  </si>
  <si>
    <t>Étiquettes de colonnes</t>
  </si>
  <si>
    <t>Produit de Niveau</t>
  </si>
  <si>
    <t>TEST BIDON</t>
  </si>
  <si>
    <t>TEST BIDON 2</t>
  </si>
  <si>
    <t>TEST1 BIDON 2</t>
  </si>
  <si>
    <t>TEST 2 BIDON 5</t>
  </si>
  <si>
    <t>TEST 5 BIDON 8</t>
  </si>
  <si>
    <t>SALARIE 1</t>
  </si>
  <si>
    <t>SALARIE 2</t>
  </si>
  <si>
    <t>SALARIE 3</t>
  </si>
  <si>
    <t>SALARIE 4</t>
  </si>
  <si>
    <t>Date</t>
  </si>
  <si>
    <t>Prochaine</t>
  </si>
  <si>
    <t>Statut</t>
  </si>
  <si>
    <t>LESENNE Aude</t>
  </si>
  <si>
    <t>RICARD Béatrice</t>
  </si>
  <si>
    <t>BOUGOUBA Hanane</t>
  </si>
  <si>
    <t>MERGAULT Christian</t>
  </si>
  <si>
    <t>MONDOT Martina</t>
  </si>
  <si>
    <t>MONTI Patricia</t>
  </si>
  <si>
    <t>BLAIS Chantal</t>
  </si>
  <si>
    <t>LE BIHAN Anaële</t>
  </si>
  <si>
    <t>BILLEAU Jérémie</t>
  </si>
  <si>
    <t>BOURKACHE Samia</t>
  </si>
  <si>
    <t>DERLINCOURT Sandrine</t>
  </si>
  <si>
    <t>LANGEVIN Margaux</t>
  </si>
  <si>
    <t>Prévicolor/Cytospyn</t>
  </si>
  <si>
    <t>LOQUAIS Amélie</t>
  </si>
  <si>
    <t>PRUD'HOMME Aurélie</t>
  </si>
  <si>
    <t>ZELMATT Emmanuelle</t>
  </si>
  <si>
    <t>REIL Virginie</t>
  </si>
  <si>
    <t>RENAUDINEAU Sylvie</t>
  </si>
  <si>
    <t>16/05/16</t>
  </si>
  <si>
    <t>29/12/15</t>
  </si>
  <si>
    <t>16/01/17</t>
  </si>
  <si>
    <t>26/01/17</t>
  </si>
  <si>
    <t>20/06/17</t>
  </si>
  <si>
    <t>23/02/18</t>
  </si>
  <si>
    <t>14/06/17</t>
  </si>
  <si>
    <t>30/11/16</t>
  </si>
  <si>
    <t>15/03/17</t>
  </si>
  <si>
    <t>16/12/16</t>
  </si>
  <si>
    <t>25/01/18</t>
  </si>
  <si>
    <t>15/06/17</t>
  </si>
  <si>
    <t>25/09/17</t>
  </si>
  <si>
    <t>20/06/16</t>
  </si>
  <si>
    <t>21/05/18</t>
  </si>
  <si>
    <t>26/07/18</t>
  </si>
  <si>
    <t>27/03/17</t>
  </si>
  <si>
    <t>27/02/17</t>
  </si>
  <si>
    <t>30/06/18</t>
  </si>
  <si>
    <t>21/06/17</t>
  </si>
  <si>
    <t>21/12/16</t>
  </si>
  <si>
    <t>13/06/18</t>
  </si>
  <si>
    <t>25/06/18</t>
  </si>
  <si>
    <t>26/06/18</t>
  </si>
  <si>
    <t>26/05/18</t>
  </si>
  <si>
    <t>16/05/18</t>
  </si>
  <si>
    <t>20/07/17</t>
  </si>
  <si>
    <t>14/11/18</t>
  </si>
  <si>
    <t>21/07/17</t>
  </si>
  <si>
    <t>24/08/17</t>
  </si>
  <si>
    <t>18/06/18</t>
  </si>
  <si>
    <t>22/06/18</t>
  </si>
  <si>
    <t>17/12/18</t>
  </si>
  <si>
    <t>18/02/18</t>
  </si>
  <si>
    <t>15/04/18</t>
  </si>
  <si>
    <t>18/12/18</t>
  </si>
  <si>
    <t>29/03/18</t>
  </si>
  <si>
    <t>Ensemencement manuel</t>
  </si>
  <si>
    <t>Réception pré ana tri</t>
  </si>
  <si>
    <t>J0 activité annexes</t>
  </si>
  <si>
    <t>Hémocs positives</t>
  </si>
  <si>
    <t>Lecture interprétation des ED</t>
  </si>
  <si>
    <t>Lecture culture J1</t>
  </si>
  <si>
    <t>Lecture culture J2</t>
  </si>
  <si>
    <t>Microbiologie Bio RT</t>
  </si>
  <si>
    <t>Activité QRE</t>
  </si>
  <si>
    <t>GESTION DES COMPETENCES</t>
  </si>
  <si>
    <t>Lecture culture ECBU</t>
  </si>
  <si>
    <t>test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</si>
</sst>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164" formatCode="dd/mm/yy;@"/>
  </numFmts>
  <fonts count="4" x14ac:knownFonts="1">
    <font>
      <sz val="11"/>
      <color theme="1"/>
      <name val="Calibri"/>
      <family val="2"/>
      <scheme val="minor"/>
    </font>
    <font>
      <sz val="12"/>
      <color theme="1"/>
      <name val="Arial Narrow"/>
      <family val="2"/>
    </font>
    <font>
      <sz val="12"/>
      <color theme="1"/>
      <name val="Arial Narrow"/>
    </font>
    <font>
      <b/>
      <sz val="48"/>
      <color rgb="FF0000CC"/>
      <name val="Arial Narrow"/>
      <family val="2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theme="4" tint="0.39997558519241921"/>
      </left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 style="thin">
        <color theme="8" tint="0.39997558519241921"/>
      </left>
      <right style="thin">
        <color theme="8" tint="0.39997558519241921"/>
      </right>
      <top style="thin">
        <color theme="8" tint="0.39997558519241921"/>
      </top>
      <bottom style="thin">
        <color theme="8" tint="0.39997558519241921"/>
      </bottom>
      <diagonal/>
    </border>
    <border>
      <left style="thin">
        <color theme="7" tint="0.39997558519241921"/>
      </left>
      <right style="thin">
        <color theme="7" tint="0.39997558519241921"/>
      </right>
      <top style="thin">
        <color theme="7" tint="0.39997558519241921"/>
      </top>
      <bottom style="thin">
        <color theme="7" tint="0.39997558519241921"/>
      </bottom>
      <diagonal/>
    </border>
    <border>
      <left style="thin">
        <color theme="9" tint="0.39997558519241921"/>
      </left>
      <right style="thin">
        <color theme="9" tint="0.39997558519241921"/>
      </right>
      <top style="thin">
        <color theme="9" tint="0.39997558519241921"/>
      </top>
      <bottom style="thin">
        <color theme="9" tint="0.39997558519241921"/>
      </bottom>
      <diagonal/>
    </border>
    <border>
      <left style="thin">
        <color theme="9" tint="0.39997558519241921"/>
      </left>
      <right style="thin">
        <color theme="9" tint="0.39997558519241921"/>
      </right>
      <top style="thin">
        <color theme="9" tint="0.39997558519241921"/>
      </top>
      <bottom/>
      <diagonal/>
    </border>
  </borders>
  <cellStyleXfs count="1">
    <xf numFmtId="0" fontId="0" fillId="0" borderId="0"/>
  </cellStyleXfs>
  <cellXfs count="33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0" fillId="0" borderId="0" xfId="0" applyAlignment="1">
      <alignment horizontal="left"/>
    </xf>
    <xf numFmtId="0" fontId="0" fillId="0" borderId="1" xfId="0" applyBorder="1"/>
    <xf numFmtId="0" fontId="0" fillId="0" borderId="1" xfId="0" applyBorder="1" applyAlignment="1">
      <alignment horizontal="center"/>
    </xf>
    <xf numFmtId="0" fontId="0" fillId="0" borderId="0" xfId="0" pivotButton="1"/>
    <xf numFmtId="0" fontId="1" fillId="0" borderId="0" xfId="0" applyFont="1" applyAlignment="1">
      <alignment horizontal="center" vertical="center"/>
    </xf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1" fillId="0" borderId="0" xfId="0" applyFont="1" applyAlignment="1" applyProtection="1">
      <alignment horizontal="center" vertical="center"/>
      <protection locked="0"/>
    </xf>
    <xf numFmtId="0" fontId="1" fillId="0" borderId="0" xfId="0" applyFont="1" applyAlignment="1">
      <alignment horizontal="center"/>
    </xf>
    <xf numFmtId="0" fontId="0" fillId="0" borderId="0" xfId="0" applyAlignment="1">
      <alignment horizontal="center" vertical="center" textRotation="90"/>
    </xf>
    <xf numFmtId="0" fontId="0" fillId="0" borderId="0" xfId="0" pivotButton="1" applyAlignment="1">
      <alignment horizontal="center" vertical="center"/>
    </xf>
    <xf numFmtId="0" fontId="1" fillId="0" borderId="0" xfId="0" applyFont="1" applyAlignment="1" applyProtection="1">
      <alignment horizontal="center"/>
      <protection locked="0"/>
    </xf>
    <xf numFmtId="164" fontId="1" fillId="0" borderId="0" xfId="0" applyNumberFormat="1" applyFont="1" applyAlignment="1" applyProtection="1">
      <alignment horizontal="center" vertical="center"/>
      <protection locked="0"/>
    </xf>
    <xf numFmtId="0" fontId="2" fillId="0" borderId="0" xfId="0" applyFont="1" applyAlignment="1">
      <alignment horizontal="center" vertical="center"/>
    </xf>
    <xf numFmtId="164" fontId="2" fillId="0" borderId="0" xfId="0" applyNumberFormat="1" applyFont="1" applyAlignment="1" applyProtection="1">
      <alignment horizontal="center" vertical="center"/>
      <protection locked="0"/>
    </xf>
    <xf numFmtId="164" fontId="2" fillId="0" borderId="0" xfId="0" applyNumberFormat="1" applyFont="1" applyAlignment="1">
      <alignment horizontal="center" vertical="center"/>
    </xf>
    <xf numFmtId="164" fontId="1" fillId="0" borderId="0" xfId="0" applyNumberFormat="1" applyFont="1" applyAlignment="1">
      <alignment horizontal="center" vertical="center"/>
    </xf>
    <xf numFmtId="0" fontId="2" fillId="0" borderId="0" xfId="0" applyFont="1" applyAlignment="1" applyProtection="1">
      <alignment horizontal="center" vertical="center"/>
      <protection locked="0"/>
    </xf>
    <xf numFmtId="0" fontId="0" fillId="0" borderId="4" xfId="0" applyFill="1" applyBorder="1"/>
    <xf numFmtId="0" fontId="0" fillId="0" borderId="5" xfId="0" applyFill="1" applyBorder="1"/>
    <xf numFmtId="0" fontId="0" fillId="0" borderId="2" xfId="0" applyFill="1" applyBorder="1"/>
    <xf numFmtId="0" fontId="0" fillId="0" borderId="1" xfId="0" applyFill="1" applyBorder="1"/>
    <xf numFmtId="0" fontId="0" fillId="0" borderId="0" xfId="0" applyAlignment="1">
      <alignment horizontal="center"/>
    </xf>
    <xf numFmtId="0" fontId="3" fillId="0" borderId="0" xfId="0" applyFont="1" applyAlignment="1">
      <alignment horizontal="center"/>
    </xf>
    <xf numFmtId="0" fontId="1" fillId="0" borderId="0" xfId="0" applyNumberFormat="1" applyFont="1" applyAlignment="1" applyProtection="1">
      <alignment horizontal="center" vertical="center"/>
      <protection locked="0"/>
    </xf>
    <xf numFmtId="0" fontId="1" fillId="0" borderId="0" xfId="0" applyNumberFormat="1" applyFont="1" applyAlignment="1">
      <alignment horizontal="center" vertical="center"/>
    </xf>
    <xf numFmtId="0" fontId="0" fillId="0" borderId="0" xfId="0" applyBorder="1"/>
  </cellXfs>
  <cellStyles count="1">
    <cellStyle name="Normal" xfId="0" builtinId="0"/>
  </cellStyles>
  <dxfs count="47">
    <dxf>
      <font>
        <strike val="0"/>
        <outline val="0"/>
        <shadow val="0"/>
        <u val="none"/>
        <vertAlign val="baseline"/>
        <sz val="12"/>
        <color theme="1"/>
        <name val="Arial Narrow"/>
        <scheme val="none"/>
      </font>
      <numFmt numFmtId="0" formatCode="General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Arial Narrow"/>
        <scheme val="none"/>
      </font>
      <numFmt numFmtId="164" formatCode="dd/mm/yy;@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Arial Narrow"/>
        <family val="2"/>
        <scheme val="none"/>
      </font>
      <numFmt numFmtId="164" formatCode="dd/mm/yy;@"/>
      <alignment horizontal="center" vertical="center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2"/>
        <color theme="1"/>
        <name val="Arial Narrow"/>
        <scheme val="none"/>
      </font>
      <numFmt numFmtId="0" formatCode="General"/>
      <alignment horizontal="center" vertical="center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2"/>
        <color theme="1"/>
        <name val="Arial Narrow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Arial Narrow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Arial Narrow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Arial Narrow"/>
        <scheme val="none"/>
      </font>
      <alignment horizontal="center" vertical="center" textRotation="0" wrapText="0" indent="0" justifyLastLine="0" shrinkToFit="0" readingOrder="0"/>
    </dxf>
    <dxf>
      <font>
        <b/>
        <i val="0"/>
        <color rgb="FFFF9933"/>
      </font>
    </dxf>
    <dxf>
      <font>
        <b/>
        <i val="0"/>
        <color rgb="FFFFC000"/>
      </font>
    </dxf>
    <dxf>
      <font>
        <b/>
        <i val="0"/>
        <color rgb="FFFF0000"/>
      </font>
    </dxf>
    <dxf>
      <font>
        <b/>
        <i val="0"/>
        <color rgb="FFFF9933"/>
      </font>
    </dxf>
    <dxf>
      <font>
        <b/>
        <i val="0"/>
        <color rgb="FFFF0000"/>
      </font>
    </dxf>
    <dxf>
      <font>
        <b/>
        <i val="0"/>
        <color rgb="FFFF9933"/>
      </font>
    </dxf>
    <dxf>
      <font>
        <b/>
        <i val="0"/>
        <color rgb="FFFF0000"/>
      </font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border diagonalUp="0" diagonalDown="0" outline="0">
        <left style="thin">
          <color theme="9" tint="0.39997558519241921"/>
        </left>
        <right style="thin">
          <color theme="9" tint="0.39997558519241921"/>
        </right>
        <top style="thin">
          <color theme="9" tint="0.39997558519241921"/>
        </top>
        <bottom style="thin">
          <color theme="9" tint="0.39997558519241921"/>
        </bottom>
      </border>
    </dxf>
    <dxf>
      <border outline="0">
        <bottom style="thin">
          <color theme="9" tint="0.39997558519241921"/>
        </bottom>
      </border>
    </dxf>
    <dxf>
      <fill>
        <patternFill patternType="none">
          <fgColor indexed="64"/>
          <bgColor auto="1"/>
        </patternFill>
      </fill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textRotation="90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textRotation="90" readingOrder="0"/>
    </dxf>
    <dxf>
      <alignment textRotation="90" readingOrder="0"/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theme="3" tint="0.79998168889431442"/>
        </patternFill>
      </fill>
    </dxf>
    <dxf>
      <fill>
        <patternFill>
          <bgColor theme="4" tint="0.79998168889431442"/>
        </patternFill>
      </fill>
      <border>
        <left style="thick">
          <color theme="3" tint="0.39994506668294322"/>
        </left>
        <right style="thick">
          <color theme="3" tint="0.39994506668294322"/>
        </right>
        <top style="thick">
          <color theme="3" tint="0.39994506668294322"/>
        </top>
        <bottom style="thick">
          <color theme="3" tint="0.39994506668294322"/>
        </bottom>
        <vertical style="thin">
          <color theme="3" tint="0.39994506668294322"/>
        </vertical>
        <horizontal style="thin">
          <color theme="3" tint="0.39994506668294322"/>
        </horizontal>
      </border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border>
        <left style="medium">
          <color theme="3"/>
        </left>
        <right style="medium">
          <color theme="3"/>
        </right>
        <top style="medium">
          <color theme="3"/>
        </top>
        <bottom style="medium">
          <color theme="3"/>
        </bottom>
        <vertical style="thin">
          <color theme="3" tint="0.59996337778862885"/>
        </vertical>
        <horizontal style="thin">
          <color theme="3" tint="0.59996337778862885"/>
        </horizontal>
      </border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7" tint="0.79998168889431442"/>
        </patternFill>
      </fill>
    </dxf>
  </dxfs>
  <tableStyles count="3" defaultTableStyle="TableStyleMedium2" defaultPivotStyle="PivotStyleLight16">
    <tableStyle name="Style de tableau croisé dynamique 1" table="0" count="2" xr9:uid="{00000000-0011-0000-FFFF-FFFF00000000}">
      <tableStyleElement type="firstRowStripe" dxfId="46"/>
      <tableStyleElement type="pageFieldLabels" dxfId="45"/>
    </tableStyle>
    <tableStyle name="Style de tableau croisé dynamique 2" table="0" count="1" xr9:uid="{00000000-0011-0000-FFFF-FFFF01000000}">
      <tableStyleElement type="pageFieldValues" dxfId="44"/>
    </tableStyle>
    <tableStyle name="Style de tableau croisé dynamique 3" table="0" count="5" xr9:uid="{00000000-0011-0000-FFFF-FFFF02000000}">
      <tableStyleElement type="wholeTable" dxfId="43"/>
      <tableStyleElement type="headerRow" dxfId="42"/>
      <tableStyleElement type="firstColumn" dxfId="41"/>
      <tableStyleElement type="firstRowStripe" dxfId="40"/>
      <tableStyleElement type="firstColumnStripe" dxfId="39"/>
    </tableStyle>
  </tableStyles>
  <colors>
    <mruColors>
      <color rgb="FF0000CC"/>
      <color rgb="FF009900"/>
      <color rgb="FFFF4747"/>
      <color rgb="FFFF9933"/>
      <color rgb="FFFF5757"/>
      <color rgb="FF0066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1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hyperlink" Target="#'Suivi des comp&#233;tences'!A1"/><Relationship Id="rId2" Type="http://schemas.openxmlformats.org/officeDocument/2006/relationships/hyperlink" Target="#'Matrice des comp&#233;tences'!A1"/><Relationship Id="rId1" Type="http://schemas.openxmlformats.org/officeDocument/2006/relationships/hyperlink" Target="#Data!A1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hyperlink" Target="#'Tableau de bord'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581025</xdr:colOff>
      <xdr:row>1</xdr:row>
      <xdr:rowOff>266698</xdr:rowOff>
    </xdr:from>
    <xdr:to>
      <xdr:col>5</xdr:col>
      <xdr:colOff>76199</xdr:colOff>
      <xdr:row>8</xdr:row>
      <xdr:rowOff>171449</xdr:rowOff>
    </xdr:to>
    <xdr:sp macro="[0]!OuvreFormulaire" textlink="">
      <xdr:nvSpPr>
        <xdr:cNvPr id="2" name="Ellips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581025" y="476248"/>
          <a:ext cx="2609849" cy="1314451"/>
        </a:xfrm>
        <a:prstGeom prst="ellipse">
          <a:avLst/>
        </a:prstGeom>
        <a:ln>
          <a:noFill/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3200" b="1" cap="none" spc="0">
              <a:ln w="13462">
                <a:solidFill>
                  <a:schemeClr val="bg1"/>
                </a:solidFill>
                <a:prstDash val="solid"/>
              </a:ln>
              <a:solidFill>
                <a:schemeClr val="tx1">
                  <a:lumMod val="85000"/>
                  <a:lumOff val="15000"/>
                </a:schemeClr>
              </a:solidFill>
              <a:effectLst>
                <a:glow rad="101600">
                  <a:schemeClr val="accent1">
                    <a:satMod val="175000"/>
                    <a:alpha val="40000"/>
                  </a:schemeClr>
                </a:glow>
                <a:outerShdw dist="38100" dir="2700000" algn="bl" rotWithShape="0">
                  <a:schemeClr val="accent5"/>
                </a:outerShdw>
              </a:effectLst>
              <a:latin typeface="Arial" panose="020B0604020202020204" pitchFamily="34" charset="0"/>
              <a:cs typeface="Arial" panose="020B0604020202020204" pitchFamily="34" charset="0"/>
            </a:rPr>
            <a:t>Ajouter</a:t>
          </a:r>
        </a:p>
      </xdr:txBody>
    </xdr:sp>
    <xdr:clientData/>
  </xdr:twoCellAnchor>
  <xdr:twoCellAnchor>
    <xdr:from>
      <xdr:col>12</xdr:col>
      <xdr:colOff>19050</xdr:colOff>
      <xdr:row>1</xdr:row>
      <xdr:rowOff>161925</xdr:rowOff>
    </xdr:from>
    <xdr:to>
      <xdr:col>18</xdr:col>
      <xdr:colOff>447675</xdr:colOff>
      <xdr:row>8</xdr:row>
      <xdr:rowOff>123825</xdr:rowOff>
    </xdr:to>
    <xdr:sp macro="" textlink="">
      <xdr:nvSpPr>
        <xdr:cNvPr id="3" name="Organigramme : Alternative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44CC7028-E203-4274-B029-19A019645388}"/>
            </a:ext>
          </a:extLst>
        </xdr:cNvPr>
        <xdr:cNvSpPr/>
      </xdr:nvSpPr>
      <xdr:spPr>
        <a:xfrm>
          <a:off x="4867275" y="371475"/>
          <a:ext cx="2085975" cy="1371600"/>
        </a:xfrm>
        <a:prstGeom prst="flowChartAlternateProcess">
          <a:avLst/>
        </a:prstGeom>
        <a:gradFill flip="none" rotWithShape="1">
          <a:gsLst>
            <a:gs pos="0">
              <a:schemeClr val="accent5">
                <a:lumMod val="0"/>
                <a:lumOff val="100000"/>
              </a:schemeClr>
            </a:gs>
            <a:gs pos="35000">
              <a:schemeClr val="accent5">
                <a:lumMod val="0"/>
                <a:lumOff val="100000"/>
              </a:schemeClr>
            </a:gs>
            <a:gs pos="100000">
              <a:schemeClr val="accent5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>
          <a:noFill/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3200" b="1" cap="none" spc="50">
              <a:ln w="9525" cmpd="sng">
                <a:solidFill>
                  <a:schemeClr val="accent1"/>
                </a:solidFill>
                <a:prstDash val="solid"/>
              </a:ln>
              <a:solidFill>
                <a:srgbClr val="70AD47">
                  <a:tint val="1000"/>
                </a:srgbClr>
              </a:solidFill>
              <a:effectLst>
                <a:glow rad="101600">
                  <a:schemeClr val="accent5">
                    <a:satMod val="175000"/>
                    <a:alpha val="40000"/>
                  </a:schemeClr>
                </a:glow>
              </a:effectLst>
              <a:latin typeface="Arial Narrow" panose="020B0606020202030204" pitchFamily="34" charset="0"/>
            </a:rPr>
            <a:t>Modifier</a:t>
          </a:r>
        </a:p>
      </xdr:txBody>
    </xdr:sp>
    <xdr:clientData/>
  </xdr:twoCellAnchor>
  <xdr:twoCellAnchor>
    <xdr:from>
      <xdr:col>0</xdr:col>
      <xdr:colOff>609600</xdr:colOff>
      <xdr:row>12</xdr:row>
      <xdr:rowOff>66675</xdr:rowOff>
    </xdr:from>
    <xdr:to>
      <xdr:col>6</xdr:col>
      <xdr:colOff>0</xdr:colOff>
      <xdr:row>19</xdr:row>
      <xdr:rowOff>104775</xdr:rowOff>
    </xdr:to>
    <xdr:sp macro="" textlink="">
      <xdr:nvSpPr>
        <xdr:cNvPr id="10" name="Organigramme : Alternative 9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824409F2-DD02-4E71-AA28-08D41D3D96EA}"/>
            </a:ext>
          </a:extLst>
        </xdr:cNvPr>
        <xdr:cNvSpPr/>
      </xdr:nvSpPr>
      <xdr:spPr>
        <a:xfrm>
          <a:off x="609600" y="2447925"/>
          <a:ext cx="2752725" cy="1371600"/>
        </a:xfrm>
        <a:prstGeom prst="flowChartAlternateProcess">
          <a:avLst/>
        </a:prstGeom>
        <a:gradFill flip="none" rotWithShape="1">
          <a:gsLst>
            <a:gs pos="0">
              <a:schemeClr val="accent4">
                <a:lumMod val="5000"/>
                <a:lumOff val="95000"/>
              </a:schemeClr>
            </a:gs>
            <a:gs pos="74000">
              <a:schemeClr val="accent4">
                <a:lumMod val="45000"/>
                <a:lumOff val="55000"/>
              </a:schemeClr>
            </a:gs>
            <a:gs pos="83000">
              <a:schemeClr val="accent4">
                <a:lumMod val="45000"/>
                <a:lumOff val="55000"/>
              </a:schemeClr>
            </a:gs>
            <a:gs pos="100000">
              <a:schemeClr val="accent4">
                <a:lumMod val="30000"/>
                <a:lumOff val="70000"/>
              </a:schemeClr>
            </a:gs>
          </a:gsLst>
          <a:lin ang="5400000" scaled="1"/>
          <a:tileRect/>
        </a:gradFill>
        <a:ln>
          <a:noFill/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3200" b="1" cap="none" spc="0">
              <a:ln w="9525">
                <a:solidFill>
                  <a:schemeClr val="bg1"/>
                </a:solidFill>
                <a:prstDash val="solid"/>
              </a:ln>
              <a:solidFill>
                <a:schemeClr val="tx1"/>
              </a:solidFill>
              <a:effectLst>
                <a:glow rad="101600">
                  <a:schemeClr val="accent5">
                    <a:satMod val="175000"/>
                    <a:alpha val="40000"/>
                  </a:schemeClr>
                </a:glow>
                <a:outerShdw blurRad="12700" dist="38100" dir="2700000" algn="tl" rotWithShape="0">
                  <a:schemeClr val="bg1">
                    <a:lumMod val="50000"/>
                  </a:schemeClr>
                </a:outerShdw>
              </a:effectLst>
              <a:latin typeface="Arial Narrow" panose="020B0606020202030204" pitchFamily="34" charset="0"/>
            </a:rPr>
            <a:t>Matrice des compétences</a:t>
          </a:r>
        </a:p>
      </xdr:txBody>
    </xdr:sp>
    <xdr:clientData/>
  </xdr:twoCellAnchor>
  <xdr:twoCellAnchor>
    <xdr:from>
      <xdr:col>11</xdr:col>
      <xdr:colOff>238125</xdr:colOff>
      <xdr:row>12</xdr:row>
      <xdr:rowOff>9525</xdr:rowOff>
    </xdr:from>
    <xdr:to>
      <xdr:col>19</xdr:col>
      <xdr:colOff>47625</xdr:colOff>
      <xdr:row>19</xdr:row>
      <xdr:rowOff>47625</xdr:rowOff>
    </xdr:to>
    <xdr:sp macro="" textlink="">
      <xdr:nvSpPr>
        <xdr:cNvPr id="11" name="Organigramme : Alternative 10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A734CBC8-F5B3-47D7-BEAD-5437292B723F}"/>
            </a:ext>
          </a:extLst>
        </xdr:cNvPr>
        <xdr:cNvSpPr/>
      </xdr:nvSpPr>
      <xdr:spPr>
        <a:xfrm>
          <a:off x="4838700" y="2390775"/>
          <a:ext cx="2476500" cy="1371600"/>
        </a:xfrm>
        <a:prstGeom prst="flowChartAlternateProcess">
          <a:avLst/>
        </a:prstGeom>
        <a:gradFill flip="none" rotWithShape="1">
          <a:gsLst>
            <a:gs pos="0">
              <a:schemeClr val="accent1">
                <a:lumMod val="5000"/>
                <a:lumOff val="95000"/>
              </a:schemeClr>
            </a:gs>
            <a:gs pos="74000">
              <a:schemeClr val="accent1">
                <a:lumMod val="45000"/>
                <a:lumOff val="55000"/>
              </a:schemeClr>
            </a:gs>
            <a:gs pos="83000">
              <a:schemeClr val="accent1">
                <a:lumMod val="45000"/>
                <a:lumOff val="55000"/>
              </a:schemeClr>
            </a:gs>
            <a:gs pos="100000">
              <a:schemeClr val="accent1">
                <a:lumMod val="30000"/>
                <a:lumOff val="70000"/>
              </a:schemeClr>
            </a:gs>
          </a:gsLst>
          <a:lin ang="5400000" scaled="1"/>
          <a:tileRect/>
        </a:gradFill>
        <a:ln>
          <a:noFill/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3200" b="1" cap="none" spc="0">
              <a:ln w="9525">
                <a:solidFill>
                  <a:schemeClr val="bg1"/>
                </a:solidFill>
                <a:prstDash val="solid"/>
              </a:ln>
              <a:solidFill>
                <a:schemeClr val="tx1"/>
              </a:solidFill>
              <a:effectLst>
                <a:glow rad="101600">
                  <a:schemeClr val="accent4">
                    <a:satMod val="175000"/>
                    <a:alpha val="40000"/>
                  </a:schemeClr>
                </a:glow>
                <a:outerShdw blurRad="12700" dist="38100" dir="2700000" algn="tl" rotWithShape="0">
                  <a:schemeClr val="bg1">
                    <a:lumMod val="50000"/>
                  </a:schemeClr>
                </a:outerShdw>
              </a:effectLst>
              <a:latin typeface="Arial Narrow" panose="020B0606020202030204" pitchFamily="34" charset="0"/>
            </a:rPr>
            <a:t>Suivi des compétences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1000124</xdr:colOff>
      <xdr:row>0</xdr:row>
      <xdr:rowOff>142874</xdr:rowOff>
    </xdr:from>
    <xdr:to>
      <xdr:col>2</xdr:col>
      <xdr:colOff>990599</xdr:colOff>
      <xdr:row>0</xdr:row>
      <xdr:rowOff>800099</xdr:rowOff>
    </xdr:to>
    <xdr:sp macro="" textlink="">
      <xdr:nvSpPr>
        <xdr:cNvPr id="2" name="Rectangle : coins arrondis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/>
      </xdr:nvSpPr>
      <xdr:spPr>
        <a:xfrm>
          <a:off x="2524124" y="142874"/>
          <a:ext cx="1514475" cy="657225"/>
        </a:xfrm>
        <a:prstGeom prst="roundRect">
          <a:avLst/>
        </a:prstGeom>
        <a:ln>
          <a:noFill/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latin typeface="Arial Narrow" panose="020B0606020202030204" pitchFamily="34" charset="0"/>
            </a:rPr>
            <a:t>Retour tableau de bord</a:t>
          </a:r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Biologiste Lisse" refreshedDate="43557.588004050929" createdVersion="4" refreshedVersion="4" minRefreshableVersion="3" recordCount="13" xr:uid="{00000000-000A-0000-FFFF-FFFF43000000}">
  <cacheSource type="worksheet">
    <worksheetSource ref="A1:C1048576" sheet="Data"/>
  </cacheSource>
  <cacheFields count="3">
    <cacheField name="Identité" numFmtId="0">
      <sharedItems containsBlank="1" count="10">
        <s v="TEST BIDON"/>
        <s v="TEST BIDON 2"/>
        <s v="TEST1 BIDON 2"/>
        <s v="TEST 2 BIDON 5"/>
        <s v="TEST 5 BIDON 8"/>
        <s v="SALARIE 1"/>
        <s v="SALARIE 2"/>
        <s v="SALARIE 3"/>
        <s v="SALARIE 4"/>
        <m/>
      </sharedItems>
    </cacheField>
    <cacheField name="Compétence" numFmtId="0">
      <sharedItems containsBlank="1" count="11">
        <s v="Biologiste"/>
        <s v="Manager de site"/>
        <s v="Référent/Responsable métrologie"/>
        <s v="Pré/Ana/Post analytique"/>
        <s v="HbA1C"/>
        <s v="Bruker"/>
        <s v="Bactec"/>
        <s v="Biologiste plateau technique"/>
        <s v="Préleveur"/>
        <s v="Microlab-Nimbus-CFX"/>
        <m/>
      </sharedItems>
    </cacheField>
    <cacheField name="Niveau" numFmtId="0">
      <sharedItems containsBlank="1" containsMixedTypes="1" containsNumber="1" containsInteger="1" minValue="1" maxValue="3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3">
  <r>
    <x v="0"/>
    <x v="0"/>
    <n v="1"/>
  </r>
  <r>
    <x v="0"/>
    <x v="1"/>
    <n v="1"/>
  </r>
  <r>
    <x v="1"/>
    <x v="2"/>
    <n v="3"/>
  </r>
  <r>
    <x v="1"/>
    <x v="3"/>
    <n v="1"/>
  </r>
  <r>
    <x v="2"/>
    <x v="4"/>
    <n v="3"/>
  </r>
  <r>
    <x v="3"/>
    <x v="5"/>
    <n v="1"/>
  </r>
  <r>
    <x v="4"/>
    <x v="6"/>
    <n v="3"/>
  </r>
  <r>
    <x v="5"/>
    <x v="7"/>
    <n v="3"/>
  </r>
  <r>
    <x v="6"/>
    <x v="8"/>
    <n v="1"/>
  </r>
  <r>
    <x v="7"/>
    <x v="4"/>
    <s v="EC"/>
  </r>
  <r>
    <x v="8"/>
    <x v="9"/>
    <n v="1"/>
  </r>
  <r>
    <x v="9"/>
    <x v="10"/>
    <m/>
  </r>
  <r>
    <x v="9"/>
    <x v="10"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000-000000000000}" name="Tableau croisé dynamique4" cacheId="0" applyNumberFormats="0" applyBorderFormats="0" applyFontFormats="0" applyPatternFormats="0" applyAlignmentFormats="0" applyWidthHeightFormats="1" dataCaption="Valeurs" updatedVersion="4" minRefreshableVersion="3" useAutoFormatting="1" rowGrandTotals="0" colGrandTotals="0" itemPrintTitles="1" createdVersion="4" indent="0" outline="1" outlineData="1" multipleFieldFilters="0">
  <location ref="A1:J12" firstHeaderRow="1" firstDataRow="2" firstDataCol="1"/>
  <pivotFields count="3">
    <pivotField axis="axisCol" showAll="0" defaultSubtotal="0">
      <items count="10">
        <item x="5"/>
        <item x="6"/>
        <item x="7"/>
        <item x="8"/>
        <item x="3"/>
        <item x="4"/>
        <item x="0"/>
        <item x="1"/>
        <item x="2"/>
        <item h="1" x="9"/>
      </items>
    </pivotField>
    <pivotField axis="axisRow" showAll="0" defaultSubtotal="0">
      <items count="11">
        <item x="6"/>
        <item x="0"/>
        <item x="7"/>
        <item x="5"/>
        <item x="4"/>
        <item x="1"/>
        <item x="9"/>
        <item x="3"/>
        <item x="8"/>
        <item x="2"/>
        <item h="1" x="10"/>
      </items>
    </pivotField>
    <pivotField dataField="1" showAll="0" defaultSubtotal="0"/>
  </pivotFields>
  <rowFields count="1">
    <field x="1"/>
  </rowFields>
  <rowItems count="10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</rowItems>
  <colFields count="1">
    <field x="0"/>
  </colFields>
  <colItems count="9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</colItems>
  <dataFields count="1">
    <dataField name="Produit de Niveau" fld="2" subtotal="product" baseField="1" baseItem="0"/>
  </dataFields>
  <formats count="13">
    <format dxfId="35">
      <pivotArea dataOnly="0" labelOnly="1" fieldPosition="0">
        <references count="1">
          <reference field="0" count="9">
            <x v="1"/>
            <x v="2"/>
            <x v="3"/>
            <x v="4"/>
            <x v="5"/>
            <x v="6"/>
            <x v="7"/>
            <x v="8"/>
            <x v="9"/>
          </reference>
        </references>
      </pivotArea>
    </format>
    <format dxfId="34">
      <pivotArea dataOnly="0" labelOnly="1" grandCol="1" outline="0" fieldPosition="0"/>
    </format>
    <format dxfId="33">
      <pivotArea outline="0" collapsedLevelsAreSubtotals="1" fieldPosition="0"/>
    </format>
    <format dxfId="32">
      <pivotArea field="0" type="button" dataOnly="0" labelOnly="1" outline="0" axis="axisCol" fieldPosition="0"/>
    </format>
    <format dxfId="31">
      <pivotArea type="topRight" dataOnly="0" labelOnly="1" outline="0" fieldPosition="0"/>
    </format>
    <format dxfId="30">
      <pivotArea dataOnly="0" labelOnly="1" fieldPosition="0">
        <references count="1">
          <reference field="0" count="0"/>
        </references>
      </pivotArea>
    </format>
    <format dxfId="29">
      <pivotArea dataOnly="0" labelOnly="1" grandCol="1" outline="0" fieldPosition="0"/>
    </format>
    <format dxfId="28">
      <pivotArea outline="0" collapsedLevelsAreSubtotals="1" fieldPosition="0"/>
    </format>
    <format dxfId="27">
      <pivotArea field="0" type="button" dataOnly="0" labelOnly="1" outline="0" axis="axisCol" fieldPosition="0"/>
    </format>
    <format dxfId="26">
      <pivotArea type="topRight" dataOnly="0" labelOnly="1" outline="0" fieldPosition="0"/>
    </format>
    <format dxfId="25">
      <pivotArea dataOnly="0" labelOnly="1" fieldPosition="0">
        <references count="1">
          <reference field="0" count="0"/>
        </references>
      </pivotArea>
    </format>
    <format dxfId="24">
      <pivotArea dataOnly="0" labelOnly="1" grandCol="1" outline="0" fieldPosition="0"/>
    </format>
    <format dxfId="23">
      <pivotArea dataOnly="0" labelOnly="1" fieldPosition="0">
        <references count="1">
          <reference field="0" count="1">
            <x v="0"/>
          </reference>
        </references>
      </pivotArea>
    </format>
  </formats>
  <conditionalFormats count="3">
    <conditionalFormat priority="1">
      <pivotAreas count="1">
        <pivotArea type="data" outline="0" collapsedLevelsAreSubtotals="1" fieldPosition="0">
          <references count="1">
            <reference field="4294967294" count="1" selected="0">
              <x v="0"/>
            </reference>
          </references>
        </pivotArea>
      </pivotAreas>
    </conditionalFormat>
    <conditionalFormat priority="2">
      <pivotAreas count="1">
        <pivotArea type="data" outline="0" collapsedLevelsAreSubtotals="1" fieldPosition="0">
          <references count="1">
            <reference field="4294967294" count="1" selected="0">
              <x v="0"/>
            </reference>
          </references>
        </pivotArea>
      </pivotAreas>
    </conditionalFormat>
    <conditionalFormat priority="3">
      <pivotAreas count="1">
        <pivotArea type="data" outline="0" collapsedLevelsAreSubtotals="1" fieldPosition="0">
          <references count="1">
            <reference field="4294967294" count="1" selected="0">
              <x v="0"/>
            </reference>
          </references>
        </pivotArea>
      </pivotAreas>
    </conditionalFormat>
  </conditionalFormats>
  <pivotTableStyleInfo name="Style de tableau croisé dynamique 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prepost" displayName="Tprepost" ref="A1:A4" totalsRowShown="0" headerRowDxfId="22">
  <autoFilter ref="A1:A4" xr:uid="{00000000-0009-0000-0100-000001000000}"/>
  <sortState xmlns:xlrd2="http://schemas.microsoft.com/office/spreadsheetml/2017/richdata2" ref="A2:A4">
    <sortCondition ref="A1:A4"/>
  </sortState>
  <tableColumns count="1">
    <tableColumn id="1" xr3:uid="{00000000-0010-0000-0000-000001000000}" name="Pré/Post "/>
  </tableColumns>
  <tableStyleInfo name="TableStyleMedium6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fonctions" displayName="Tfonctions" ref="B1:B11" totalsRowShown="0" headerRowDxfId="21">
  <autoFilter ref="B1:B11" xr:uid="{00000000-0009-0000-0100-000002000000}"/>
  <sortState xmlns:xlrd2="http://schemas.microsoft.com/office/spreadsheetml/2017/richdata2" ref="B2:B11">
    <sortCondition ref="B1:B11"/>
  </sortState>
  <tableColumns count="1">
    <tableColumn id="1" xr3:uid="{00000000-0010-0000-0100-000001000000}" name="Fonctions/Missions"/>
  </tableColumns>
  <tableStyleInfo name="TableStyleMedium5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2000000}" name="Tpluri" displayName="Tpluri" ref="D1:D12" totalsRowShown="0">
  <autoFilter ref="D1:D12" xr:uid="{00000000-0009-0000-0100-000004000000}"/>
  <sortState xmlns:xlrd2="http://schemas.microsoft.com/office/spreadsheetml/2017/richdata2" ref="D2:D12">
    <sortCondition ref="D1:D12"/>
  </sortState>
  <tableColumns count="1">
    <tableColumn id="1" xr3:uid="{00000000-0010-0000-0200-000001000000}" name="Analytique Pluri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0000000-000C-0000-FFFF-FFFF03000000}" name="Tbacterio" displayName="Tbacterio" ref="F1:F18" totalsRowShown="0">
  <autoFilter ref="F1:F18" xr:uid="{00000000-0009-0000-0100-000005000000}"/>
  <sortState xmlns:xlrd2="http://schemas.microsoft.com/office/spreadsheetml/2017/richdata2" ref="F2:F9">
    <sortCondition ref="F1:F9"/>
  </sortState>
  <tableColumns count="1">
    <tableColumn id="1" xr3:uid="{00000000-0010-0000-0300-000001000000}" name="Analytique Bactério"/>
  </tableColumns>
  <tableStyleInfo name="TableStyleMedium7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00000000-000C-0000-FFFF-FFFF04000000}" name="listeComp" displayName="listeComp" ref="O1:O58" totalsRowShown="0" dataDxfId="20" tableBorderDxfId="19">
  <autoFilter ref="O1:O58" xr:uid="{00000000-0009-0000-0100-000006000000}"/>
  <sortState xmlns:xlrd2="http://schemas.microsoft.com/office/spreadsheetml/2017/richdata2" ref="O2:O58">
    <sortCondition ref="O1:O58"/>
  </sortState>
  <tableColumns count="1">
    <tableColumn id="1" xr3:uid="{00000000-0010-0000-0400-000001000000}" name="Compétence" dataDxfId="18"/>
  </tableColumns>
  <tableStyleInfo name="TableStyleMedium3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00000000-000C-0000-FFFF-FFFF05000000}" name="TNiveau" displayName="TNiveau" ref="H1:H6" totalsRowShown="0" headerRowDxfId="17" dataDxfId="16">
  <autoFilter ref="H1:H6" xr:uid="{00000000-0009-0000-0100-000008000000}"/>
  <tableColumns count="1">
    <tableColumn id="1" xr3:uid="{00000000-0010-0000-0500-000001000000}" name="Niveau" dataDxfId="15"/>
  </tableColumns>
  <tableStyleInfo name="TableStyleMedium6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6000000}" name="Tdata" displayName="Tdata" ref="A2:F121" insertRowShift="1" totalsRowShown="0" headerRowDxfId="7" dataDxfId="6">
  <autoFilter ref="A2:F121" xr:uid="{00000000-0009-0000-0100-000003000000}"/>
  <tableColumns count="6">
    <tableColumn id="1" xr3:uid="{00000000-0010-0000-0600-000001000000}" name="Identité" dataDxfId="5"/>
    <tableColumn id="3" xr3:uid="{00000000-0010-0000-0600-000003000000}" name="Compétence" dataDxfId="4"/>
    <tableColumn id="4" xr3:uid="{00000000-0010-0000-0600-000004000000}" name="Niveau" dataDxfId="3"/>
    <tableColumn id="2" xr3:uid="{870DF77D-3AEC-4779-BAE0-AC50402901E4}" name="Date" dataDxfId="2"/>
    <tableColumn id="5" xr3:uid="{E36A1A93-2CA5-4393-A0E5-51A502CDD016}" name="Prochaine" dataDxfId="1">
      <calculatedColumnFormula>IF(D3="","",IF(B3=Liste!$L$1,D3+Liste!$K$1,IF(B3=Liste!$L$2,D3+Liste!$K$1,IF(B3=Liste!$L$3,D3+Liste!$K$1,D3+Liste!$J$1))))</calculatedColumnFormula>
    </tableColumn>
    <tableColumn id="6" xr3:uid="{6FF37C5D-4FBF-44A3-AD68-8179553DCE5D}" name="Statut" dataDxfId="0">
      <calculatedColumnFormula>IF(E3="","",IF(TODAY()&gt;E3+90,"Retard",IF(TODAY()&gt;=E3+30,"Moins de 2 mois","OK")))</calculatedColumnFormula>
    </tableColumn>
  </tableColumns>
  <tableStyleInfo name="TableStyleMedium5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Relationship Id="rId6" Type="http://schemas.openxmlformats.org/officeDocument/2006/relationships/table" Target="../tables/table6.xml"/><Relationship Id="rId5" Type="http://schemas.openxmlformats.org/officeDocument/2006/relationships/table" Target="../tables/table5.xml"/><Relationship Id="rId4" Type="http://schemas.openxmlformats.org/officeDocument/2006/relationships/table" Target="../tables/table4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table" Target="../tables/table7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6"/>
  <dimension ref="A1:U21"/>
  <sheetViews>
    <sheetView showGridLines="0" zoomScaleNormal="100" zoomScaleSheetLayoutView="100" workbookViewId="0">
      <selection activeCell="F28" sqref="F28"/>
    </sheetView>
  </sheetViews>
  <sheetFormatPr baseColWidth="10" defaultRowHeight="15" x14ac:dyDescent="0.25"/>
  <cols>
    <col min="1" max="1" width="31.85546875" style="2" customWidth="1"/>
    <col min="2" max="17" width="3.7109375" style="2" customWidth="1"/>
    <col min="18" max="18" width="6.28515625" bestFit="1" customWidth="1"/>
  </cols>
  <sheetData>
    <row r="1" spans="1:21" ht="54" customHeight="1" x14ac:dyDescent="0.8">
      <c r="A1" s="29" t="s">
        <v>119</v>
      </c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</row>
    <row r="2" spans="1:21" ht="21" customHeight="1" x14ac:dyDescent="0.25">
      <c r="A2"/>
      <c r="M2"/>
      <c r="N2"/>
      <c r="O2"/>
      <c r="P2"/>
      <c r="Q2"/>
    </row>
    <row r="3" spans="1:21" x14ac:dyDescent="0.25">
      <c r="K3"/>
      <c r="L3"/>
      <c r="M3"/>
      <c r="N3"/>
      <c r="O3"/>
      <c r="P3"/>
      <c r="Q3"/>
    </row>
    <row r="4" spans="1:21" x14ac:dyDescent="0.25">
      <c r="K4"/>
      <c r="L4"/>
      <c r="M4"/>
      <c r="N4"/>
      <c r="O4"/>
      <c r="P4"/>
      <c r="Q4"/>
    </row>
    <row r="5" spans="1:21" x14ac:dyDescent="0.25">
      <c r="K5"/>
      <c r="L5"/>
      <c r="M5"/>
      <c r="N5"/>
      <c r="O5"/>
      <c r="P5"/>
      <c r="Q5"/>
    </row>
    <row r="6" spans="1:21" x14ac:dyDescent="0.25">
      <c r="K6"/>
      <c r="L6"/>
      <c r="M6"/>
      <c r="N6"/>
      <c r="O6"/>
      <c r="P6"/>
      <c r="Q6"/>
    </row>
    <row r="7" spans="1:21" x14ac:dyDescent="0.25">
      <c r="K7"/>
      <c r="L7"/>
      <c r="M7"/>
      <c r="N7"/>
      <c r="O7"/>
      <c r="P7"/>
      <c r="Q7"/>
    </row>
    <row r="8" spans="1:21" x14ac:dyDescent="0.25">
      <c r="K8"/>
      <c r="L8"/>
      <c r="M8"/>
      <c r="N8"/>
      <c r="O8"/>
      <c r="P8"/>
      <c r="Q8"/>
    </row>
    <row r="9" spans="1:21" x14ac:dyDescent="0.25">
      <c r="K9"/>
      <c r="L9"/>
      <c r="M9"/>
      <c r="N9"/>
      <c r="O9"/>
      <c r="P9"/>
      <c r="Q9"/>
    </row>
    <row r="10" spans="1:21" x14ac:dyDescent="0.25">
      <c r="K10"/>
      <c r="L10"/>
      <c r="M10"/>
      <c r="N10"/>
      <c r="O10"/>
      <c r="P10"/>
      <c r="Q10"/>
    </row>
    <row r="11" spans="1:21" x14ac:dyDescent="0.25">
      <c r="K11"/>
      <c r="L11"/>
      <c r="M11"/>
      <c r="N11"/>
      <c r="O11"/>
      <c r="P11"/>
      <c r="Q11"/>
    </row>
    <row r="12" spans="1:21" x14ac:dyDescent="0.25">
      <c r="K12"/>
      <c r="L12"/>
      <c r="M12"/>
      <c r="N12"/>
      <c r="O12"/>
      <c r="P12"/>
      <c r="Q12"/>
    </row>
    <row r="13" spans="1:21" x14ac:dyDescent="0.25">
      <c r="K13"/>
      <c r="L13"/>
      <c r="M13"/>
      <c r="N13"/>
      <c r="O13"/>
      <c r="P13"/>
      <c r="Q13"/>
    </row>
    <row r="14" spans="1:21" x14ac:dyDescent="0.25">
      <c r="K14"/>
      <c r="L14"/>
      <c r="M14"/>
      <c r="N14"/>
      <c r="O14"/>
      <c r="P14"/>
      <c r="Q14"/>
    </row>
    <row r="15" spans="1:21" x14ac:dyDescent="0.25">
      <c r="A15"/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</row>
    <row r="16" spans="1:21" x14ac:dyDescent="0.25">
      <c r="A16"/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</row>
    <row r="17" spans="1:17" x14ac:dyDescent="0.25">
      <c r="A17"/>
      <c r="M17"/>
      <c r="N17"/>
      <c r="O17"/>
      <c r="P17"/>
      <c r="Q17"/>
    </row>
    <row r="18" spans="1:17" x14ac:dyDescent="0.25">
      <c r="A18"/>
      <c r="M18"/>
      <c r="N18"/>
      <c r="O18"/>
      <c r="P18"/>
      <c r="Q18"/>
    </row>
    <row r="19" spans="1:17" x14ac:dyDescent="0.25">
      <c r="A19"/>
      <c r="M19"/>
      <c r="N19"/>
      <c r="O19"/>
      <c r="P19"/>
      <c r="Q19"/>
    </row>
    <row r="20" spans="1:17" x14ac:dyDescent="0.25">
      <c r="A20"/>
      <c r="M20"/>
      <c r="N20"/>
      <c r="O20"/>
      <c r="P20"/>
      <c r="Q20"/>
    </row>
    <row r="21" spans="1:17" x14ac:dyDescent="0.25">
      <c r="A21"/>
      <c r="M21"/>
      <c r="N21"/>
      <c r="O21"/>
      <c r="P21"/>
      <c r="Q21"/>
    </row>
  </sheetData>
  <mergeCells count="1">
    <mergeCell ref="A1:U1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81E69D-AA9F-4848-9745-E970AB4C1AC3}">
  <sheetPr codeName="Feuil1"/>
  <dimension ref="A1:J12"/>
  <sheetViews>
    <sheetView workbookViewId="0">
      <selection activeCell="E23" sqref="E23"/>
    </sheetView>
  </sheetViews>
  <sheetFormatPr baseColWidth="10" defaultRowHeight="15" x14ac:dyDescent="0.25"/>
  <sheetData>
    <row r="1" spans="1:10" x14ac:dyDescent="0.25">
      <c r="A1" s="7" t="s">
        <v>42</v>
      </c>
      <c r="B1" s="16" t="s">
        <v>41</v>
      </c>
      <c r="C1" s="2"/>
      <c r="D1" s="2"/>
      <c r="E1" s="2"/>
      <c r="F1" s="2"/>
      <c r="G1" s="2"/>
      <c r="H1" s="2"/>
      <c r="I1" s="2"/>
      <c r="J1" s="2"/>
    </row>
    <row r="2" spans="1:10" ht="74.25" x14ac:dyDescent="0.25">
      <c r="A2" s="7" t="s">
        <v>36</v>
      </c>
      <c r="B2" s="15" t="s">
        <v>48</v>
      </c>
      <c r="C2" s="15" t="s">
        <v>49</v>
      </c>
      <c r="D2" s="15" t="s">
        <v>50</v>
      </c>
      <c r="E2" s="15" t="s">
        <v>51</v>
      </c>
      <c r="F2" s="15" t="s">
        <v>46</v>
      </c>
      <c r="G2" s="15" t="s">
        <v>47</v>
      </c>
      <c r="H2" s="15" t="s">
        <v>43</v>
      </c>
      <c r="I2" s="15" t="s">
        <v>44</v>
      </c>
      <c r="J2" s="15" t="s">
        <v>45</v>
      </c>
    </row>
    <row r="3" spans="1:10" x14ac:dyDescent="0.25">
      <c r="A3" s="4" t="s">
        <v>29</v>
      </c>
      <c r="B3" s="2"/>
      <c r="C3" s="2"/>
      <c r="D3" s="2"/>
      <c r="E3" s="2"/>
      <c r="F3" s="2"/>
      <c r="G3" s="2">
        <v>3</v>
      </c>
      <c r="H3" s="2"/>
      <c r="I3" s="2"/>
      <c r="J3" s="2"/>
    </row>
    <row r="4" spans="1:10" x14ac:dyDescent="0.25">
      <c r="A4" s="4" t="s">
        <v>8</v>
      </c>
      <c r="B4" s="2"/>
      <c r="C4" s="2"/>
      <c r="D4" s="2"/>
      <c r="E4" s="2"/>
      <c r="F4" s="2"/>
      <c r="G4" s="2"/>
      <c r="H4" s="2">
        <v>1</v>
      </c>
      <c r="I4" s="2"/>
      <c r="J4" s="2"/>
    </row>
    <row r="5" spans="1:10" x14ac:dyDescent="0.25">
      <c r="A5" s="4" t="s">
        <v>1</v>
      </c>
      <c r="B5" s="2">
        <v>3</v>
      </c>
      <c r="C5" s="2"/>
      <c r="D5" s="2"/>
      <c r="E5" s="2"/>
      <c r="F5" s="2"/>
      <c r="G5" s="2"/>
      <c r="H5" s="2"/>
      <c r="I5" s="2"/>
      <c r="J5" s="2"/>
    </row>
    <row r="6" spans="1:10" x14ac:dyDescent="0.25">
      <c r="A6" s="4" t="s">
        <v>31</v>
      </c>
      <c r="B6" s="2"/>
      <c r="C6" s="2"/>
      <c r="D6" s="2"/>
      <c r="E6" s="2"/>
      <c r="F6" s="2">
        <v>1</v>
      </c>
      <c r="G6" s="2"/>
      <c r="H6" s="2"/>
      <c r="I6" s="2"/>
      <c r="J6" s="2"/>
    </row>
    <row r="7" spans="1:10" x14ac:dyDescent="0.25">
      <c r="A7" s="4" t="s">
        <v>26</v>
      </c>
      <c r="B7" s="2"/>
      <c r="C7" s="2"/>
      <c r="D7" s="2">
        <v>0</v>
      </c>
      <c r="E7" s="2"/>
      <c r="F7" s="2"/>
      <c r="G7" s="2"/>
      <c r="H7" s="2"/>
      <c r="I7" s="2"/>
      <c r="J7" s="2">
        <v>3</v>
      </c>
    </row>
    <row r="8" spans="1:10" x14ac:dyDescent="0.25">
      <c r="A8" s="4" t="s">
        <v>2</v>
      </c>
      <c r="B8" s="2"/>
      <c r="C8" s="2"/>
      <c r="D8" s="2"/>
      <c r="E8" s="2"/>
      <c r="F8" s="2"/>
      <c r="G8" s="2"/>
      <c r="H8" s="2">
        <v>1</v>
      </c>
      <c r="I8" s="2"/>
      <c r="J8" s="2"/>
    </row>
    <row r="9" spans="1:10" x14ac:dyDescent="0.25">
      <c r="A9" s="4" t="s">
        <v>33</v>
      </c>
      <c r="B9" s="2"/>
      <c r="C9" s="2"/>
      <c r="D9" s="2"/>
      <c r="E9" s="2">
        <v>1</v>
      </c>
      <c r="F9" s="2"/>
      <c r="G9" s="2"/>
      <c r="H9" s="2"/>
      <c r="I9" s="2"/>
      <c r="J9" s="2"/>
    </row>
    <row r="10" spans="1:10" x14ac:dyDescent="0.25">
      <c r="A10" s="4" t="s">
        <v>13</v>
      </c>
      <c r="B10" s="2"/>
      <c r="C10" s="2"/>
      <c r="D10" s="2"/>
      <c r="E10" s="2"/>
      <c r="F10" s="2"/>
      <c r="G10" s="2"/>
      <c r="H10" s="2"/>
      <c r="I10" s="2">
        <v>1</v>
      </c>
      <c r="J10" s="2"/>
    </row>
    <row r="11" spans="1:10" x14ac:dyDescent="0.25">
      <c r="A11" s="4" t="s">
        <v>4</v>
      </c>
      <c r="B11" s="2"/>
      <c r="C11" s="2">
        <v>1</v>
      </c>
      <c r="D11" s="2"/>
      <c r="E11" s="2"/>
      <c r="F11" s="2"/>
      <c r="G11" s="2"/>
      <c r="H11" s="2"/>
      <c r="I11" s="2"/>
      <c r="J11" s="2"/>
    </row>
    <row r="12" spans="1:10" x14ac:dyDescent="0.25">
      <c r="A12" s="4" t="s">
        <v>5</v>
      </c>
      <c r="B12" s="2"/>
      <c r="C12" s="2"/>
      <c r="D12" s="2"/>
      <c r="E12" s="2"/>
      <c r="F12" s="2"/>
      <c r="G12" s="2"/>
      <c r="H12" s="2"/>
      <c r="I12" s="2">
        <v>3</v>
      </c>
      <c r="J12" s="2"/>
    </row>
  </sheetData>
  <conditionalFormatting pivot="1" sqref="B3:J12">
    <cfRule type="cellIs" dxfId="38" priority="3" operator="equal">
      <formula>2</formula>
    </cfRule>
  </conditionalFormatting>
  <conditionalFormatting pivot="1" sqref="B3:J12">
    <cfRule type="cellIs" dxfId="37" priority="2" operator="equal">
      <formula>3</formula>
    </cfRule>
  </conditionalFormatting>
  <conditionalFormatting pivot="1" sqref="B3:J12">
    <cfRule type="cellIs" dxfId="36" priority="1" operator="equal">
      <formula>1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BBC739-49A0-4720-8CDB-8C76F37E001F}">
  <sheetPr codeName="Feuil2"/>
  <dimension ref="A1"/>
  <sheetViews>
    <sheetView workbookViewId="0">
      <selection activeCell="G27" sqref="G27"/>
    </sheetView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4"/>
  <dimension ref="A1:O58"/>
  <sheetViews>
    <sheetView topLeftCell="G4" workbookViewId="0">
      <selection activeCell="Q20" sqref="Q20"/>
    </sheetView>
  </sheetViews>
  <sheetFormatPr baseColWidth="10" defaultRowHeight="15" x14ac:dyDescent="0.25"/>
  <cols>
    <col min="1" max="1" width="23.28515625" customWidth="1"/>
    <col min="2" max="2" width="41.85546875" customWidth="1"/>
    <col min="4" max="4" width="31.42578125" customWidth="1"/>
    <col min="5" max="5" width="20.28515625" customWidth="1"/>
    <col min="6" max="6" width="26.42578125" customWidth="1"/>
    <col min="8" max="8" width="21.5703125" customWidth="1"/>
    <col min="15" max="15" width="42.140625" customWidth="1"/>
  </cols>
  <sheetData>
    <row r="1" spans="1:15" x14ac:dyDescent="0.25">
      <c r="A1" s="1" t="s">
        <v>15</v>
      </c>
      <c r="B1" s="1" t="s">
        <v>16</v>
      </c>
      <c r="D1" t="s">
        <v>17</v>
      </c>
      <c r="E1" t="s">
        <v>38</v>
      </c>
      <c r="F1" t="s">
        <v>18</v>
      </c>
      <c r="H1" s="1" t="s">
        <v>38</v>
      </c>
      <c r="I1" s="3">
        <f ca="1">TODAY()</f>
        <v>43560</v>
      </c>
      <c r="J1" s="1">
        <v>1095</v>
      </c>
      <c r="K1" s="1">
        <v>730</v>
      </c>
      <c r="L1" s="6" t="s">
        <v>21</v>
      </c>
      <c r="O1" t="s">
        <v>35</v>
      </c>
    </row>
    <row r="2" spans="1:15" x14ac:dyDescent="0.25">
      <c r="A2" t="s">
        <v>13</v>
      </c>
      <c r="B2" t="s">
        <v>11</v>
      </c>
      <c r="D2" t="s">
        <v>0</v>
      </c>
      <c r="F2" t="s">
        <v>29</v>
      </c>
      <c r="H2" s="1">
        <v>1</v>
      </c>
      <c r="L2" s="5" t="s">
        <v>27</v>
      </c>
      <c r="O2" s="9" t="s">
        <v>0</v>
      </c>
    </row>
    <row r="3" spans="1:15" x14ac:dyDescent="0.25">
      <c r="A3" t="s">
        <v>14</v>
      </c>
      <c r="B3" t="s">
        <v>8</v>
      </c>
      <c r="D3" t="s">
        <v>23</v>
      </c>
      <c r="F3" t="s">
        <v>31</v>
      </c>
      <c r="H3" s="1">
        <v>2</v>
      </c>
      <c r="L3" t="s">
        <v>12</v>
      </c>
      <c r="O3" s="26" t="s">
        <v>118</v>
      </c>
    </row>
    <row r="4" spans="1:15" x14ac:dyDescent="0.25">
      <c r="A4" t="s">
        <v>4</v>
      </c>
      <c r="B4" t="s">
        <v>1</v>
      </c>
      <c r="D4" t="s">
        <v>19</v>
      </c>
      <c r="F4" t="s">
        <v>110</v>
      </c>
      <c r="H4" s="1">
        <v>3</v>
      </c>
      <c r="O4" s="9" t="s">
        <v>23</v>
      </c>
    </row>
    <row r="5" spans="1:15" x14ac:dyDescent="0.25">
      <c r="B5" t="s">
        <v>2</v>
      </c>
      <c r="D5" t="s">
        <v>26</v>
      </c>
      <c r="F5" t="s">
        <v>33</v>
      </c>
      <c r="H5" s="1" t="s">
        <v>39</v>
      </c>
      <c r="O5" s="10" t="s">
        <v>11</v>
      </c>
    </row>
    <row r="6" spans="1:15" x14ac:dyDescent="0.25">
      <c r="B6" t="s">
        <v>10</v>
      </c>
      <c r="D6" t="s">
        <v>21</v>
      </c>
      <c r="F6" t="s">
        <v>37</v>
      </c>
      <c r="H6" s="1">
        <v>0</v>
      </c>
      <c r="O6" s="10" t="s">
        <v>29</v>
      </c>
    </row>
    <row r="7" spans="1:15" x14ac:dyDescent="0.25">
      <c r="B7" t="s">
        <v>9</v>
      </c>
      <c r="D7" t="s">
        <v>22</v>
      </c>
      <c r="F7" t="s">
        <v>32</v>
      </c>
      <c r="O7" s="10" t="s">
        <v>19</v>
      </c>
    </row>
    <row r="8" spans="1:15" x14ac:dyDescent="0.25">
      <c r="B8" t="s">
        <v>6</v>
      </c>
      <c r="D8" t="s">
        <v>24</v>
      </c>
      <c r="F8" t="s">
        <v>28</v>
      </c>
      <c r="O8" s="10" t="s">
        <v>8</v>
      </c>
    </row>
    <row r="9" spans="1:15" x14ac:dyDescent="0.25">
      <c r="B9" t="s">
        <v>5</v>
      </c>
      <c r="D9" t="s">
        <v>25</v>
      </c>
      <c r="F9" t="s">
        <v>30</v>
      </c>
      <c r="O9" s="10" t="s">
        <v>1</v>
      </c>
    </row>
    <row r="10" spans="1:15" x14ac:dyDescent="0.25">
      <c r="B10" t="s">
        <v>7</v>
      </c>
      <c r="D10" t="s">
        <v>27</v>
      </c>
      <c r="F10" t="s">
        <v>111</v>
      </c>
      <c r="O10" s="10" t="s">
        <v>31</v>
      </c>
    </row>
    <row r="11" spans="1:15" x14ac:dyDescent="0.25">
      <c r="B11" t="s">
        <v>3</v>
      </c>
      <c r="D11" t="s">
        <v>12</v>
      </c>
      <c r="F11" t="s">
        <v>112</v>
      </c>
      <c r="O11" s="10" t="s">
        <v>110</v>
      </c>
    </row>
    <row r="12" spans="1:15" x14ac:dyDescent="0.25">
      <c r="D12" t="s">
        <v>20</v>
      </c>
      <c r="F12" t="s">
        <v>113</v>
      </c>
      <c r="O12" s="10" t="s">
        <v>26</v>
      </c>
    </row>
    <row r="13" spans="1:15" x14ac:dyDescent="0.25">
      <c r="F13" t="s">
        <v>114</v>
      </c>
      <c r="O13" s="10" t="s">
        <v>21</v>
      </c>
    </row>
    <row r="14" spans="1:15" x14ac:dyDescent="0.25">
      <c r="F14" t="s">
        <v>115</v>
      </c>
      <c r="O14" s="10" t="s">
        <v>22</v>
      </c>
    </row>
    <row r="15" spans="1:15" x14ac:dyDescent="0.25">
      <c r="F15" t="s">
        <v>116</v>
      </c>
      <c r="O15" s="27" t="s">
        <v>113</v>
      </c>
    </row>
    <row r="16" spans="1:15" x14ac:dyDescent="0.25">
      <c r="F16" t="s">
        <v>117</v>
      </c>
      <c r="O16" s="5" t="s">
        <v>24</v>
      </c>
    </row>
    <row r="17" spans="6:15" x14ac:dyDescent="0.25">
      <c r="F17" t="s">
        <v>118</v>
      </c>
      <c r="O17" s="27" t="s">
        <v>112</v>
      </c>
    </row>
    <row r="18" spans="6:15" x14ac:dyDescent="0.25">
      <c r="F18" t="s">
        <v>120</v>
      </c>
      <c r="O18" s="5" t="s">
        <v>120</v>
      </c>
    </row>
    <row r="19" spans="6:15" x14ac:dyDescent="0.25">
      <c r="O19" s="27" t="s">
        <v>115</v>
      </c>
    </row>
    <row r="20" spans="6:15" x14ac:dyDescent="0.25">
      <c r="O20" s="27" t="s">
        <v>116</v>
      </c>
    </row>
    <row r="21" spans="6:15" x14ac:dyDescent="0.25">
      <c r="O21" s="27" t="s">
        <v>114</v>
      </c>
    </row>
    <row r="22" spans="6:15" x14ac:dyDescent="0.25">
      <c r="O22" s="5" t="s">
        <v>2</v>
      </c>
    </row>
    <row r="23" spans="6:15" x14ac:dyDescent="0.25">
      <c r="O23" s="27" t="s">
        <v>117</v>
      </c>
    </row>
    <row r="24" spans="6:15" x14ac:dyDescent="0.25">
      <c r="O24" s="5" t="s">
        <v>33</v>
      </c>
    </row>
    <row r="25" spans="6:15" x14ac:dyDescent="0.25">
      <c r="O25" s="5" t="s">
        <v>13</v>
      </c>
    </row>
    <row r="26" spans="6:15" x14ac:dyDescent="0.25">
      <c r="O26" s="11" t="s">
        <v>14</v>
      </c>
    </row>
    <row r="27" spans="6:15" x14ac:dyDescent="0.25">
      <c r="O27" s="11" t="s">
        <v>4</v>
      </c>
    </row>
    <row r="28" spans="6:15" x14ac:dyDescent="0.25">
      <c r="O28" s="11" t="s">
        <v>37</v>
      </c>
    </row>
    <row r="29" spans="6:15" x14ac:dyDescent="0.25">
      <c r="O29" s="11" t="s">
        <v>25</v>
      </c>
    </row>
    <row r="30" spans="6:15" x14ac:dyDescent="0.25">
      <c r="O30" s="24" t="s">
        <v>111</v>
      </c>
    </row>
    <row r="31" spans="6:15" x14ac:dyDescent="0.25">
      <c r="O31" s="11" t="s">
        <v>10</v>
      </c>
    </row>
    <row r="32" spans="6:15" x14ac:dyDescent="0.25">
      <c r="O32" s="11" t="s">
        <v>9</v>
      </c>
    </row>
    <row r="33" spans="15:15" x14ac:dyDescent="0.25">
      <c r="O33" s="12" t="s">
        <v>6</v>
      </c>
    </row>
    <row r="34" spans="15:15" x14ac:dyDescent="0.25">
      <c r="O34" s="11" t="s">
        <v>5</v>
      </c>
    </row>
    <row r="35" spans="15:15" x14ac:dyDescent="0.25">
      <c r="O35" s="11" t="s">
        <v>7</v>
      </c>
    </row>
    <row r="36" spans="15:15" x14ac:dyDescent="0.25">
      <c r="O36" s="11" t="s">
        <v>3</v>
      </c>
    </row>
    <row r="37" spans="15:15" x14ac:dyDescent="0.25">
      <c r="O37" s="11" t="s">
        <v>32</v>
      </c>
    </row>
    <row r="38" spans="15:15" x14ac:dyDescent="0.25">
      <c r="O38" s="11" t="s">
        <v>27</v>
      </c>
    </row>
    <row r="39" spans="15:15" x14ac:dyDescent="0.25">
      <c r="O39" s="11" t="s">
        <v>12</v>
      </c>
    </row>
    <row r="40" spans="15:15" x14ac:dyDescent="0.25">
      <c r="O40" s="11" t="s">
        <v>28</v>
      </c>
    </row>
    <row r="41" spans="15:15" x14ac:dyDescent="0.25">
      <c r="O41" s="11" t="s">
        <v>20</v>
      </c>
    </row>
    <row r="42" spans="15:15" x14ac:dyDescent="0.25">
      <c r="O42" s="32" t="s">
        <v>30</v>
      </c>
    </row>
    <row r="43" spans="15:15" x14ac:dyDescent="0.25">
      <c r="O43" s="24"/>
    </row>
    <row r="44" spans="15:15" x14ac:dyDescent="0.25">
      <c r="O44" s="24"/>
    </row>
    <row r="45" spans="15:15" x14ac:dyDescent="0.25">
      <c r="O45" s="24"/>
    </row>
    <row r="46" spans="15:15" x14ac:dyDescent="0.25">
      <c r="O46" s="24"/>
    </row>
    <row r="47" spans="15:15" x14ac:dyDescent="0.25">
      <c r="O47" s="24"/>
    </row>
    <row r="48" spans="15:15" x14ac:dyDescent="0.25">
      <c r="O48" s="24"/>
    </row>
    <row r="49" spans="15:15" x14ac:dyDescent="0.25">
      <c r="O49" s="24"/>
    </row>
    <row r="50" spans="15:15" x14ac:dyDescent="0.25">
      <c r="O50" s="24"/>
    </row>
    <row r="51" spans="15:15" x14ac:dyDescent="0.25">
      <c r="O51" s="24"/>
    </row>
    <row r="52" spans="15:15" x14ac:dyDescent="0.25">
      <c r="O52" s="24"/>
    </row>
    <row r="53" spans="15:15" x14ac:dyDescent="0.25">
      <c r="O53" s="24"/>
    </row>
    <row r="54" spans="15:15" x14ac:dyDescent="0.25">
      <c r="O54" s="24"/>
    </row>
    <row r="55" spans="15:15" x14ac:dyDescent="0.25">
      <c r="O55" s="24"/>
    </row>
    <row r="56" spans="15:15" x14ac:dyDescent="0.25">
      <c r="O56" s="24"/>
    </row>
    <row r="57" spans="15:15" x14ac:dyDescent="0.25">
      <c r="O57" s="24"/>
    </row>
    <row r="58" spans="15:15" x14ac:dyDescent="0.25">
      <c r="O58" s="25"/>
    </row>
  </sheetData>
  <pageMargins left="0.7" right="0.7" top="0.75" bottom="0.75" header="0.3" footer="0.3"/>
  <tableParts count="6">
    <tablePart r:id="rId1"/>
    <tablePart r:id="rId2"/>
    <tablePart r:id="rId3"/>
    <tablePart r:id="rId4"/>
    <tablePart r:id="rId5"/>
    <tablePart r:id="rId6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5"/>
  <dimension ref="A1:F121"/>
  <sheetViews>
    <sheetView tabSelected="1" topLeftCell="A88" workbookViewId="0">
      <selection activeCell="B115" sqref="B115"/>
    </sheetView>
  </sheetViews>
  <sheetFormatPr baseColWidth="10" defaultRowHeight="15.75" x14ac:dyDescent="0.25"/>
  <cols>
    <col min="1" max="2" width="22.85546875" style="14" customWidth="1"/>
    <col min="3" max="3" width="22.85546875" style="17" customWidth="1"/>
    <col min="5" max="5" width="14.28515625" customWidth="1"/>
    <col min="6" max="6" width="18.140625" customWidth="1"/>
    <col min="7" max="7" width="11.42578125" customWidth="1"/>
    <col min="8" max="8" width="20" customWidth="1"/>
  </cols>
  <sheetData>
    <row r="1" spans="1:6" ht="72.75" customHeight="1" x14ac:dyDescent="0.25"/>
    <row r="2" spans="1:6" x14ac:dyDescent="0.25">
      <c r="A2" s="8" t="s">
        <v>40</v>
      </c>
      <c r="B2" s="8" t="s">
        <v>35</v>
      </c>
      <c r="C2" s="13" t="s">
        <v>38</v>
      </c>
      <c r="D2" s="20" t="s">
        <v>52</v>
      </c>
      <c r="E2" s="21" t="s">
        <v>53</v>
      </c>
      <c r="F2" s="19" t="s">
        <v>54</v>
      </c>
    </row>
    <row r="3" spans="1:6" x14ac:dyDescent="0.25">
      <c r="A3" s="8" t="s">
        <v>55</v>
      </c>
      <c r="B3" s="8" t="s">
        <v>8</v>
      </c>
      <c r="C3" s="13">
        <v>3</v>
      </c>
      <c r="D3" s="18" t="s">
        <v>73</v>
      </c>
      <c r="E3" s="22">
        <f>IF(D3="","",IF(B3=Liste!$L$1,D3+Liste!$K$1,IF(B3=Liste!$L$2,D3+Liste!$K$1,IF(B3=Liste!$L$3,D3+Liste!$K$1,D3+Liste!$J$1))))</f>
        <v>43601</v>
      </c>
      <c r="F3" s="8" t="str">
        <f t="shared" ref="F3:F13" ca="1" si="0">IF(E3="","",IF(TODAY()&gt;E3+90,"Retard",IF(TODAY()&gt;=E3+30,"Moins de 2 mois","OK")))</f>
        <v>OK</v>
      </c>
    </row>
    <row r="4" spans="1:6" x14ac:dyDescent="0.25">
      <c r="A4" s="8" t="s">
        <v>56</v>
      </c>
      <c r="B4" s="8" t="s">
        <v>8</v>
      </c>
      <c r="C4" s="13">
        <v>3</v>
      </c>
      <c r="D4" s="18" t="s">
        <v>74</v>
      </c>
      <c r="E4" s="22">
        <f>IF(D4="","",IF(B4=Liste!$L$1,D4+Liste!$K$1,IF(B4=Liste!$L$2,D4+Liste!$K$1,IF(B4=Liste!$L$3,D4+Liste!$K$1,D4+Liste!$J$1))))</f>
        <v>43462</v>
      </c>
      <c r="F4" s="8" t="str">
        <f t="shared" ca="1" si="0"/>
        <v>Retard</v>
      </c>
    </row>
    <row r="5" spans="1:6" x14ac:dyDescent="0.25">
      <c r="A5" s="8" t="s">
        <v>55</v>
      </c>
      <c r="B5" s="8" t="s">
        <v>34</v>
      </c>
      <c r="C5" s="13">
        <v>3</v>
      </c>
      <c r="D5" s="18" t="s">
        <v>75</v>
      </c>
      <c r="E5" s="22">
        <f>IF(D5="","",IF(B5=Liste!$L$1,D5+Liste!$K$1,IF(B5=Liste!$L$2,D5+Liste!$K$1,IF(B5=Liste!$L$3,D5+Liste!$K$1,D5+Liste!$J$1))))</f>
        <v>43846</v>
      </c>
      <c r="F5" s="8" t="str">
        <f t="shared" ca="1" si="0"/>
        <v>OK</v>
      </c>
    </row>
    <row r="6" spans="1:6" x14ac:dyDescent="0.25">
      <c r="A6" s="8" t="s">
        <v>56</v>
      </c>
      <c r="B6" s="8" t="s">
        <v>34</v>
      </c>
      <c r="C6" s="13">
        <v>3</v>
      </c>
      <c r="D6" s="18" t="s">
        <v>76</v>
      </c>
      <c r="E6" s="22">
        <f>IF(D6="","",IF(B6=Liste!$L$1,D6+Liste!$K$1,IF(B6=Liste!$L$2,D6+Liste!$K$1,IF(B6=Liste!$L$3,D6+Liste!$K$1,D6+Liste!$J$1))))</f>
        <v>43856</v>
      </c>
      <c r="F6" s="8" t="str">
        <f t="shared" ca="1" si="0"/>
        <v>OK</v>
      </c>
    </row>
    <row r="7" spans="1:6" x14ac:dyDescent="0.25">
      <c r="A7" s="8" t="s">
        <v>57</v>
      </c>
      <c r="B7" s="8" t="s">
        <v>24</v>
      </c>
      <c r="C7" s="13">
        <v>1</v>
      </c>
      <c r="D7" s="18">
        <v>43436</v>
      </c>
      <c r="E7" s="22">
        <f>IF(D7="","",IF(B7=Liste!$L$1,D7+Liste!$K$1,IF(B7=Liste!$L$2,D7+Liste!$K$1,IF(B7=Liste!$L$3,D7+Liste!$K$1,D7+Liste!$J$1))))</f>
        <v>44531</v>
      </c>
      <c r="F7" s="8" t="str">
        <f t="shared" ca="1" si="0"/>
        <v>OK</v>
      </c>
    </row>
    <row r="8" spans="1:6" x14ac:dyDescent="0.25">
      <c r="A8" s="8" t="s">
        <v>58</v>
      </c>
      <c r="B8" s="8" t="s">
        <v>24</v>
      </c>
      <c r="C8" s="13">
        <v>3</v>
      </c>
      <c r="D8" s="18">
        <v>42892</v>
      </c>
      <c r="E8" s="22">
        <f>IF(D8="","",IF(B8=Liste!$L$1,D8+Liste!$K$1,IF(B8=Liste!$L$2,D8+Liste!$K$1,IF(B8=Liste!$L$3,D8+Liste!$K$1,D8+Liste!$J$1))))</f>
        <v>43987</v>
      </c>
      <c r="F8" s="8" t="str">
        <f t="shared" ca="1" si="0"/>
        <v>OK</v>
      </c>
    </row>
    <row r="9" spans="1:6" x14ac:dyDescent="0.25">
      <c r="A9" s="8" t="s">
        <v>59</v>
      </c>
      <c r="B9" s="8" t="s">
        <v>24</v>
      </c>
      <c r="C9" s="13">
        <v>1</v>
      </c>
      <c r="D9" s="18" t="s">
        <v>77</v>
      </c>
      <c r="E9" s="22">
        <f>IF(D9="","",IF(B9=Liste!$L$1,D9+Liste!$K$1,IF(B9=Liste!$L$2,D9+Liste!$K$1,IF(B9=Liste!$L$3,D9+Liste!$K$1,D9+Liste!$J$1))))</f>
        <v>44001</v>
      </c>
      <c r="F9" s="8" t="str">
        <f t="shared" ca="1" si="0"/>
        <v>OK</v>
      </c>
    </row>
    <row r="10" spans="1:6" x14ac:dyDescent="0.25">
      <c r="A10" s="8" t="s">
        <v>57</v>
      </c>
      <c r="B10" s="8" t="s">
        <v>25</v>
      </c>
      <c r="C10" s="13">
        <v>3</v>
      </c>
      <c r="D10" s="18" t="s">
        <v>78</v>
      </c>
      <c r="E10" s="22">
        <f>IF(D10="","",IF(B10=Liste!$L$1,D10+Liste!$K$1,IF(B10=Liste!$L$2,D10+Liste!$K$1,IF(B10=Liste!$L$3,D10+Liste!$K$1,D10+Liste!$J$1))))</f>
        <v>44249</v>
      </c>
      <c r="F10" s="8" t="str">
        <f t="shared" ca="1" si="0"/>
        <v>OK</v>
      </c>
    </row>
    <row r="11" spans="1:6" x14ac:dyDescent="0.25">
      <c r="A11" s="8" t="s">
        <v>58</v>
      </c>
      <c r="B11" s="8" t="s">
        <v>25</v>
      </c>
      <c r="C11" s="13">
        <v>3</v>
      </c>
      <c r="D11" s="18">
        <v>42892</v>
      </c>
      <c r="E11" s="22">
        <f>IF(D11="","",IF(B11=Liste!$L$1,D11+Liste!$K$1,IF(B11=Liste!$L$2,D11+Liste!$K$1,IF(B11=Liste!$L$3,D11+Liste!$K$1,D11+Liste!$J$1))))</f>
        <v>43987</v>
      </c>
      <c r="F11" s="8" t="str">
        <f t="shared" ca="1" si="0"/>
        <v>OK</v>
      </c>
    </row>
    <row r="12" spans="1:6" x14ac:dyDescent="0.25">
      <c r="A12" s="8" t="s">
        <v>59</v>
      </c>
      <c r="B12" s="8" t="s">
        <v>25</v>
      </c>
      <c r="C12" s="13">
        <v>1</v>
      </c>
      <c r="D12" s="18" t="s">
        <v>79</v>
      </c>
      <c r="E12" s="22">
        <f>IF(D12="","",IF(B12=Liste!$L$1,D12+Liste!$K$1,IF(B12=Liste!$L$2,D12+Liste!$K$1,IF(B12=Liste!$L$3,D12+Liste!$K$1,D12+Liste!$J$1))))</f>
        <v>43995</v>
      </c>
      <c r="F12" s="8" t="str">
        <f t="shared" ca="1" si="0"/>
        <v>OK</v>
      </c>
    </row>
    <row r="13" spans="1:6" x14ac:dyDescent="0.25">
      <c r="A13" s="8" t="s">
        <v>57</v>
      </c>
      <c r="B13" s="8" t="s">
        <v>26</v>
      </c>
      <c r="C13" s="13">
        <v>1</v>
      </c>
      <c r="D13" s="18">
        <v>42594</v>
      </c>
      <c r="E13" s="22">
        <f>IF(D13="","",IF(B13=Liste!$L$1,D13+Liste!$K$1,IF(B13=Liste!$L$2,D13+Liste!$K$1,IF(B13=Liste!$L$3,D13+Liste!$K$1,D13+Liste!$J$1))))</f>
        <v>43689</v>
      </c>
      <c r="F13" s="8" t="str">
        <f t="shared" ca="1" si="0"/>
        <v>OK</v>
      </c>
    </row>
    <row r="14" spans="1:6" x14ac:dyDescent="0.25">
      <c r="A14" s="19" t="s">
        <v>59</v>
      </c>
      <c r="B14" s="19" t="s">
        <v>26</v>
      </c>
      <c r="C14" s="23">
        <v>3</v>
      </c>
      <c r="D14" s="18" t="s">
        <v>80</v>
      </c>
      <c r="E14" s="22">
        <f>IF(D14="","",IF(B14=Liste!$L$1,D14+Liste!$K$1,IF(B14=Liste!$L$2,D14+Liste!$K$1,IF(B14=Liste!$L$3,D14+Liste!$K$1,D14+Liste!$J$1))))</f>
        <v>43799</v>
      </c>
      <c r="F14" s="19" t="str">
        <f t="shared" ref="F14:F45" ca="1" si="1">IF(E14="","",IF(TODAY()&gt;E14+90,"Retard",IF(TODAY()&gt;=E14+30,"Moins de 2 mois","OK")))</f>
        <v>OK</v>
      </c>
    </row>
    <row r="15" spans="1:6" x14ac:dyDescent="0.25">
      <c r="A15" s="19" t="s">
        <v>58</v>
      </c>
      <c r="B15" s="19" t="s">
        <v>26</v>
      </c>
      <c r="C15" s="23">
        <v>3</v>
      </c>
      <c r="D15" s="18" t="s">
        <v>81</v>
      </c>
      <c r="E15" s="22">
        <f>IF(D15="","",IF(B15=Liste!$L$1,D15+Liste!$K$1,IF(B15=Liste!$L$2,D15+Liste!$K$1,IF(B15=Liste!$L$3,D15+Liste!$K$1,D15+Liste!$J$1))))</f>
        <v>43904</v>
      </c>
      <c r="F15" s="19" t="str">
        <f t="shared" ca="1" si="1"/>
        <v>OK</v>
      </c>
    </row>
    <row r="16" spans="1:6" x14ac:dyDescent="0.25">
      <c r="A16" s="19" t="s">
        <v>60</v>
      </c>
      <c r="B16" s="19" t="s">
        <v>26</v>
      </c>
      <c r="C16" s="23"/>
      <c r="D16" s="18" t="s">
        <v>82</v>
      </c>
      <c r="E16" s="22">
        <f>IF(D16="","",IF(B16=Liste!$L$1,D16+Liste!$K$1,IF(B16=Liste!$L$2,D16+Liste!$K$1,IF(B16=Liste!$L$3,D16+Liste!$K$1,D16+Liste!$J$1))))</f>
        <v>43815</v>
      </c>
      <c r="F16" s="19" t="str">
        <f t="shared" ca="1" si="1"/>
        <v>OK</v>
      </c>
    </row>
    <row r="17" spans="1:6" x14ac:dyDescent="0.25">
      <c r="A17" s="19" t="s">
        <v>61</v>
      </c>
      <c r="B17" s="19" t="s">
        <v>13</v>
      </c>
      <c r="C17" s="23">
        <v>1</v>
      </c>
      <c r="D17" s="18">
        <v>42832</v>
      </c>
      <c r="E17" s="22">
        <f>IF(D17="","",IF(B17=Liste!$L$1,D17+Liste!$K$1,IF(B17=Liste!$L$2,D17+Liste!$K$1,IF(B17=Liste!$L$3,D17+Liste!$K$1,D17+Liste!$J$1))))</f>
        <v>43927</v>
      </c>
      <c r="F17" s="19" t="str">
        <f t="shared" ca="1" si="1"/>
        <v>OK</v>
      </c>
    </row>
    <row r="18" spans="1:6" x14ac:dyDescent="0.25">
      <c r="A18" s="19" t="s">
        <v>57</v>
      </c>
      <c r="B18" s="19" t="s">
        <v>13</v>
      </c>
      <c r="C18" s="23">
        <v>1</v>
      </c>
      <c r="D18" s="18" t="s">
        <v>83</v>
      </c>
      <c r="E18" s="22">
        <f>IF(D18="","",IF(B18=Liste!$L$1,D18+Liste!$K$1,IF(B18=Liste!$L$2,D18+Liste!$K$1,IF(B18=Liste!$L$3,D18+Liste!$K$1,D18+Liste!$J$1))))</f>
        <v>44220</v>
      </c>
      <c r="F18" s="19" t="str">
        <f t="shared" ca="1" si="1"/>
        <v>OK</v>
      </c>
    </row>
    <row r="19" spans="1:6" x14ac:dyDescent="0.25">
      <c r="A19" s="19" t="s">
        <v>58</v>
      </c>
      <c r="B19" s="19" t="s">
        <v>13</v>
      </c>
      <c r="C19" s="23">
        <v>1</v>
      </c>
      <c r="D19" s="18" t="s">
        <v>84</v>
      </c>
      <c r="E19" s="22">
        <f>IF(D19="","",IF(B19=Liste!$L$1,D19+Liste!$K$1,IF(B19=Liste!$L$2,D19+Liste!$K$1,IF(B19=Liste!$L$3,D19+Liste!$K$1,D19+Liste!$J$1))))</f>
        <v>43996</v>
      </c>
      <c r="F19" s="19" t="str">
        <f t="shared" ca="1" si="1"/>
        <v>OK</v>
      </c>
    </row>
    <row r="20" spans="1:6" x14ac:dyDescent="0.25">
      <c r="A20" s="19" t="s">
        <v>59</v>
      </c>
      <c r="B20" s="19" t="s">
        <v>13</v>
      </c>
      <c r="C20" s="23">
        <v>1</v>
      </c>
      <c r="D20" s="18" t="s">
        <v>85</v>
      </c>
      <c r="E20" s="22">
        <f>IF(D20="","",IF(B20=Liste!$L$1,D20+Liste!$K$1,IF(B20=Liste!$L$2,D20+Liste!$K$1,IF(B20=Liste!$L$3,D20+Liste!$K$1,D20+Liste!$J$1))))</f>
        <v>44098</v>
      </c>
      <c r="F20" s="19" t="str">
        <f t="shared" ca="1" si="1"/>
        <v>OK</v>
      </c>
    </row>
    <row r="21" spans="1:6" x14ac:dyDescent="0.25">
      <c r="A21" s="19" t="s">
        <v>60</v>
      </c>
      <c r="B21" s="19" t="s">
        <v>13</v>
      </c>
      <c r="C21" s="23">
        <v>1</v>
      </c>
      <c r="D21" s="18">
        <v>42986</v>
      </c>
      <c r="E21" s="22">
        <f>IF(D21="","",IF(B21=Liste!$L$1,D21+Liste!$K$1,IF(B21=Liste!$L$2,D21+Liste!$K$1,IF(B21=Liste!$L$3,D21+Liste!$K$1,D21+Liste!$J$1))))</f>
        <v>44081</v>
      </c>
      <c r="F21" s="19" t="str">
        <f t="shared" ca="1" si="1"/>
        <v>OK</v>
      </c>
    </row>
    <row r="22" spans="1:6" x14ac:dyDescent="0.25">
      <c r="A22" s="19" t="s">
        <v>59</v>
      </c>
      <c r="B22" s="19" t="s">
        <v>21</v>
      </c>
      <c r="C22" s="23">
        <v>1</v>
      </c>
      <c r="D22" s="18" t="s">
        <v>86</v>
      </c>
      <c r="E22" s="22">
        <f>IF(D22="","",IF(B22=Liste!$L$1,D22+Liste!$K$1,IF(B22=Liste!$L$2,D22+Liste!$K$1,IF(B22=Liste!$L$3,D22+Liste!$K$1,D22+Liste!$J$1))))</f>
        <v>43271</v>
      </c>
      <c r="F22" s="19" t="str">
        <f t="shared" ca="1" si="1"/>
        <v>Retard</v>
      </c>
    </row>
    <row r="23" spans="1:6" x14ac:dyDescent="0.25">
      <c r="A23" s="19" t="s">
        <v>60</v>
      </c>
      <c r="B23" s="19" t="s">
        <v>21</v>
      </c>
      <c r="C23" s="23">
        <v>1</v>
      </c>
      <c r="D23" s="18">
        <v>42439</v>
      </c>
      <c r="E23" s="22">
        <f>IF(D23="","",IF(B23=Liste!$L$1,D23+Liste!$K$1,IF(B23=Liste!$L$2,D23+Liste!$K$1,IF(B23=Liste!$L$3,D23+Liste!$K$1,D23+Liste!$J$1))))</f>
        <v>43169</v>
      </c>
      <c r="F23" s="19" t="str">
        <f t="shared" ca="1" si="1"/>
        <v>Retard</v>
      </c>
    </row>
    <row r="24" spans="1:6" x14ac:dyDescent="0.25">
      <c r="A24" s="19" t="s">
        <v>61</v>
      </c>
      <c r="B24" s="19" t="s">
        <v>22</v>
      </c>
      <c r="C24" s="23">
        <v>1</v>
      </c>
      <c r="D24" s="18" t="s">
        <v>87</v>
      </c>
      <c r="E24" s="22">
        <f>IF(D24="","",IF(B24=Liste!$L$1,D24+Liste!$K$1,IF(B24=Liste!$L$2,D24+Liste!$K$1,IF(B24=Liste!$L$3,D24+Liste!$K$1,D24+Liste!$J$1))))</f>
        <v>44336</v>
      </c>
      <c r="F24" s="19" t="str">
        <f t="shared" ca="1" si="1"/>
        <v>OK</v>
      </c>
    </row>
    <row r="25" spans="1:6" x14ac:dyDescent="0.25">
      <c r="A25" s="19" t="s">
        <v>59</v>
      </c>
      <c r="B25" s="19" t="s">
        <v>22</v>
      </c>
      <c r="C25" s="23">
        <v>1</v>
      </c>
      <c r="D25" s="18">
        <v>43227</v>
      </c>
      <c r="E25" s="22">
        <f>IF(D25="","",IF(B25=Liste!$L$1,D25+Liste!$K$1,IF(B25=Liste!$L$2,D25+Liste!$K$1,IF(B25=Liste!$L$3,D25+Liste!$K$1,D25+Liste!$J$1))))</f>
        <v>44322</v>
      </c>
      <c r="F25" s="19" t="str">
        <f t="shared" ca="1" si="1"/>
        <v>OK</v>
      </c>
    </row>
    <row r="26" spans="1:6" x14ac:dyDescent="0.25">
      <c r="A26" s="19" t="s">
        <v>60</v>
      </c>
      <c r="B26" s="19" t="s">
        <v>22</v>
      </c>
      <c r="C26" s="23">
        <v>3</v>
      </c>
      <c r="D26" s="18">
        <v>43227</v>
      </c>
      <c r="E26" s="22">
        <f>IF(D26="","",IF(B26=Liste!$L$1,D26+Liste!$K$1,IF(B26=Liste!$L$2,D26+Liste!$K$1,IF(B26=Liste!$L$3,D26+Liste!$K$1,D26+Liste!$J$1))))</f>
        <v>44322</v>
      </c>
      <c r="F26" s="19" t="str">
        <f t="shared" ca="1" si="1"/>
        <v>OK</v>
      </c>
    </row>
    <row r="27" spans="1:6" x14ac:dyDescent="0.25">
      <c r="A27" s="19" t="s">
        <v>58</v>
      </c>
      <c r="B27" s="19" t="s">
        <v>22</v>
      </c>
      <c r="C27" s="23">
        <v>3</v>
      </c>
      <c r="D27" s="18">
        <v>43227</v>
      </c>
      <c r="E27" s="22">
        <f>IF(D27="","",IF(B27=Liste!$L$1,D27+Liste!$K$1,IF(B27=Liste!$L$2,D27+Liste!$K$1,IF(B27=Liste!$L$3,D27+Liste!$K$1,D27+Liste!$J$1))))</f>
        <v>44322</v>
      </c>
      <c r="F27" s="19" t="str">
        <f t="shared" ca="1" si="1"/>
        <v>OK</v>
      </c>
    </row>
    <row r="28" spans="1:6" x14ac:dyDescent="0.25">
      <c r="A28" s="19" t="s">
        <v>58</v>
      </c>
      <c r="B28" s="19" t="s">
        <v>3</v>
      </c>
      <c r="C28" s="23">
        <v>3</v>
      </c>
      <c r="D28" s="18" t="s">
        <v>88</v>
      </c>
      <c r="E28" s="22">
        <f>IF(D28="","",IF(B28=Liste!$L$1,D28+Liste!$K$1,IF(B28=Liste!$L$2,D28+Liste!$K$1,IF(B28=Liste!$L$3,D28+Liste!$K$1,D28+Liste!$J$1))))</f>
        <v>44402</v>
      </c>
      <c r="F28" s="19" t="str">
        <f t="shared" ca="1" si="1"/>
        <v>OK</v>
      </c>
    </row>
    <row r="29" spans="1:6" x14ac:dyDescent="0.25">
      <c r="A29" s="19" t="s">
        <v>55</v>
      </c>
      <c r="B29" s="19" t="s">
        <v>21</v>
      </c>
      <c r="C29" s="23">
        <v>3</v>
      </c>
      <c r="D29" s="18">
        <v>42795</v>
      </c>
      <c r="E29" s="22">
        <f>IF(D29="","",IF(B29=Liste!$L$1,D29+Liste!$K$1,IF(B29=Liste!$L$2,D29+Liste!$K$1,IF(B29=Liste!$L$3,D29+Liste!$K$1,D29+Liste!$J$1))))</f>
        <v>43525</v>
      </c>
      <c r="F29" s="19" t="str">
        <f t="shared" ca="1" si="1"/>
        <v>Moins de 2 mois</v>
      </c>
    </row>
    <row r="30" spans="1:6" x14ac:dyDescent="0.25">
      <c r="A30" s="19" t="s">
        <v>56</v>
      </c>
      <c r="B30" s="19" t="s">
        <v>21</v>
      </c>
      <c r="C30" s="23">
        <v>3</v>
      </c>
      <c r="D30" s="18">
        <v>42795</v>
      </c>
      <c r="E30" s="22">
        <f>IF(D30="","",IF(B30=Liste!$L$1,D30+Liste!$K$1,IF(B30=Liste!$L$2,D30+Liste!$K$1,IF(B30=Liste!$L$3,D30+Liste!$K$1,D30+Liste!$J$1))))</f>
        <v>43525</v>
      </c>
      <c r="F30" s="19" t="str">
        <f t="shared" ca="1" si="1"/>
        <v>Moins de 2 mois</v>
      </c>
    </row>
    <row r="31" spans="1:6" x14ac:dyDescent="0.25">
      <c r="A31" s="19" t="s">
        <v>62</v>
      </c>
      <c r="B31" s="19" t="s">
        <v>7</v>
      </c>
      <c r="C31" s="23">
        <v>2</v>
      </c>
      <c r="D31" s="18" t="s">
        <v>89</v>
      </c>
      <c r="E31" s="22">
        <f>IF(D31="","",IF(B31=Liste!$L$1,D31+Liste!$K$1,IF(B31=Liste!$L$2,D31+Liste!$K$1,IF(B31=Liste!$L$3,D31+Liste!$K$1,D31+Liste!$J$1))))</f>
        <v>43916</v>
      </c>
      <c r="F31" s="19" t="str">
        <f t="shared" ca="1" si="1"/>
        <v>OK</v>
      </c>
    </row>
    <row r="32" spans="1:6" x14ac:dyDescent="0.25">
      <c r="A32" s="19" t="s">
        <v>62</v>
      </c>
      <c r="B32" s="19" t="s">
        <v>3</v>
      </c>
      <c r="C32" s="23">
        <v>1</v>
      </c>
      <c r="D32" s="18">
        <v>43171</v>
      </c>
      <c r="E32" s="22">
        <f>IF(D32="","",IF(B32=Liste!$L$1,D32+Liste!$K$1,IF(B32=Liste!$L$2,D32+Liste!$K$1,IF(B32=Liste!$L$3,D32+Liste!$K$1,D32+Liste!$J$1))))</f>
        <v>44266</v>
      </c>
      <c r="F32" s="19" t="str">
        <f t="shared" ca="1" si="1"/>
        <v>OK</v>
      </c>
    </row>
    <row r="33" spans="1:6" x14ac:dyDescent="0.25">
      <c r="A33" s="19" t="s">
        <v>63</v>
      </c>
      <c r="B33" s="19" t="s">
        <v>34</v>
      </c>
      <c r="C33" s="23">
        <v>1</v>
      </c>
      <c r="D33" s="18" t="s">
        <v>90</v>
      </c>
      <c r="E33" s="22">
        <f>IF(D33="","",IF(B33=Liste!$L$1,D33+Liste!$K$1,IF(B33=Liste!$L$2,D33+Liste!$K$1,IF(B33=Liste!$L$3,D33+Liste!$K$1,D33+Liste!$J$1))))</f>
        <v>43888</v>
      </c>
      <c r="F33" s="19" t="str">
        <f t="shared" ca="1" si="1"/>
        <v>OK</v>
      </c>
    </row>
    <row r="34" spans="1:6" x14ac:dyDescent="0.25">
      <c r="A34" s="19" t="s">
        <v>64</v>
      </c>
      <c r="B34" s="19" t="s">
        <v>34</v>
      </c>
      <c r="C34" s="23"/>
      <c r="D34" s="18" t="s">
        <v>91</v>
      </c>
      <c r="E34" s="22">
        <f>IF(D34="","",IF(B34=Liste!$L$1,D34+Liste!$K$1,IF(B34=Liste!$L$2,D34+Liste!$K$1,IF(B34=Liste!$L$3,D34+Liste!$K$1,D34+Liste!$J$1))))</f>
        <v>44376</v>
      </c>
      <c r="F34" s="19" t="str">
        <f t="shared" ca="1" si="1"/>
        <v>OK</v>
      </c>
    </row>
    <row r="35" spans="1:6" x14ac:dyDescent="0.25">
      <c r="A35" s="19" t="s">
        <v>65</v>
      </c>
      <c r="B35" s="19" t="s">
        <v>34</v>
      </c>
      <c r="C35" s="23"/>
      <c r="D35" s="18" t="s">
        <v>92</v>
      </c>
      <c r="E35" s="22">
        <f>IF(D35="","",IF(B35=Liste!$L$1,D35+Liste!$K$1,IF(B35=Liste!$L$2,D35+Liste!$K$1,IF(B35=Liste!$L$3,D35+Liste!$K$1,D35+Liste!$J$1))))</f>
        <v>44002</v>
      </c>
      <c r="F35" s="19" t="str">
        <f t="shared" ca="1" si="1"/>
        <v>OK</v>
      </c>
    </row>
    <row r="36" spans="1:6" x14ac:dyDescent="0.25">
      <c r="A36" s="19" t="s">
        <v>66</v>
      </c>
      <c r="B36" s="19" t="s">
        <v>34</v>
      </c>
      <c r="C36" s="23"/>
      <c r="D36" s="18" t="s">
        <v>93</v>
      </c>
      <c r="E36" s="22">
        <f>IF(D36="","",IF(B36=Liste!$L$1,D36+Liste!$K$1,IF(B36=Liste!$L$2,D36+Liste!$K$1,IF(B36=Liste!$L$3,D36+Liste!$K$1,D36+Liste!$J$1))))</f>
        <v>43820</v>
      </c>
      <c r="F36" s="19" t="str">
        <f t="shared" ca="1" si="1"/>
        <v>OK</v>
      </c>
    </row>
    <row r="37" spans="1:6" x14ac:dyDescent="0.25">
      <c r="A37" s="19" t="s">
        <v>62</v>
      </c>
      <c r="B37" s="19" t="s">
        <v>34</v>
      </c>
      <c r="C37" s="23"/>
      <c r="D37" s="18" t="s">
        <v>94</v>
      </c>
      <c r="E37" s="22">
        <f>IF(D37="","",IF(B37=Liste!$L$1,D37+Liste!$K$1,IF(B37=Liste!$L$2,D37+Liste!$K$1,IF(B37=Liste!$L$3,D37+Liste!$K$1,D37+Liste!$J$1))))</f>
        <v>44359</v>
      </c>
      <c r="F37" s="19" t="str">
        <f t="shared" ca="1" si="1"/>
        <v>OK</v>
      </c>
    </row>
    <row r="38" spans="1:6" x14ac:dyDescent="0.25">
      <c r="A38" s="19" t="s">
        <v>63</v>
      </c>
      <c r="B38" s="19" t="s">
        <v>28</v>
      </c>
      <c r="C38" s="23">
        <v>2</v>
      </c>
      <c r="D38" s="18" t="s">
        <v>90</v>
      </c>
      <c r="E38" s="22">
        <f>IF(D38="","",IF(B38=Liste!$L$1,D38+Liste!$K$1,IF(B38=Liste!$L$2,D38+Liste!$K$1,IF(B38=Liste!$L$3,D38+Liste!$K$1,D38+Liste!$J$1))))</f>
        <v>43888</v>
      </c>
      <c r="F38" s="19" t="str">
        <f t="shared" ca="1" si="1"/>
        <v>OK</v>
      </c>
    </row>
    <row r="39" spans="1:6" x14ac:dyDescent="0.25">
      <c r="A39" s="19" t="s">
        <v>64</v>
      </c>
      <c r="B39" s="19" t="s">
        <v>28</v>
      </c>
      <c r="C39" s="23">
        <v>2</v>
      </c>
      <c r="D39" s="18" t="s">
        <v>91</v>
      </c>
      <c r="E39" s="22">
        <f>IF(D39="","",IF(B39=Liste!$L$1,D39+Liste!$K$1,IF(B39=Liste!$L$2,D39+Liste!$K$1,IF(B39=Liste!$L$3,D39+Liste!$K$1,D39+Liste!$J$1))))</f>
        <v>44376</v>
      </c>
      <c r="F39" s="19" t="str">
        <f t="shared" ca="1" si="1"/>
        <v>OK</v>
      </c>
    </row>
    <row r="40" spans="1:6" x14ac:dyDescent="0.25">
      <c r="A40" s="19" t="s">
        <v>65</v>
      </c>
      <c r="B40" s="19" t="s">
        <v>28</v>
      </c>
      <c r="C40" s="23">
        <v>3</v>
      </c>
      <c r="D40" s="18" t="s">
        <v>92</v>
      </c>
      <c r="E40" s="22">
        <f>IF(D40="","",IF(B40=Liste!$L$1,D40+Liste!$K$1,IF(B40=Liste!$L$2,D40+Liste!$K$1,IF(B40=Liste!$L$3,D40+Liste!$K$1,D40+Liste!$J$1))))</f>
        <v>44002</v>
      </c>
      <c r="F40" s="19" t="str">
        <f t="shared" ca="1" si="1"/>
        <v>OK</v>
      </c>
    </row>
    <row r="41" spans="1:6" x14ac:dyDescent="0.25">
      <c r="A41" s="19" t="s">
        <v>66</v>
      </c>
      <c r="B41" s="19" t="s">
        <v>28</v>
      </c>
      <c r="C41" s="23">
        <v>2</v>
      </c>
      <c r="D41" s="18" t="s">
        <v>93</v>
      </c>
      <c r="E41" s="22">
        <f>IF(D41="","",IF(B41=Liste!$L$1,D41+Liste!$K$1,IF(B41=Liste!$L$2,D41+Liste!$K$1,IF(B41=Liste!$L$3,D41+Liste!$K$1,D41+Liste!$J$1))))</f>
        <v>43820</v>
      </c>
      <c r="F41" s="19" t="str">
        <f t="shared" ca="1" si="1"/>
        <v>OK</v>
      </c>
    </row>
    <row r="42" spans="1:6" x14ac:dyDescent="0.25">
      <c r="A42" s="19" t="s">
        <v>62</v>
      </c>
      <c r="B42" s="19" t="s">
        <v>28</v>
      </c>
      <c r="C42" s="23">
        <v>3</v>
      </c>
      <c r="D42" s="18" t="s">
        <v>94</v>
      </c>
      <c r="E42" s="22">
        <f>IF(D42="","",IF(B42=Liste!$L$1,D42+Liste!$K$1,IF(B42=Liste!$L$2,D42+Liste!$K$1,IF(B42=Liste!$L$3,D42+Liste!$K$1,D42+Liste!$J$1))))</f>
        <v>44359</v>
      </c>
      <c r="F42" s="19" t="str">
        <f t="shared" ca="1" si="1"/>
        <v>OK</v>
      </c>
    </row>
    <row r="43" spans="1:6" x14ac:dyDescent="0.25">
      <c r="A43" s="19" t="s">
        <v>63</v>
      </c>
      <c r="B43" s="19" t="s">
        <v>29</v>
      </c>
      <c r="C43" s="23">
        <v>1</v>
      </c>
      <c r="D43" s="18" t="s">
        <v>95</v>
      </c>
      <c r="E43" s="22">
        <f>IF(D43="","",IF(B43=Liste!$L$1,D43+Liste!$K$1,IF(B43=Liste!$L$2,D43+Liste!$K$1,IF(B43=Liste!$L$3,D43+Liste!$K$1,D43+Liste!$J$1))))</f>
        <v>44371</v>
      </c>
      <c r="F43" s="19" t="str">
        <f t="shared" ca="1" si="1"/>
        <v>OK</v>
      </c>
    </row>
    <row r="44" spans="1:6" x14ac:dyDescent="0.25">
      <c r="A44" s="19" t="s">
        <v>64</v>
      </c>
      <c r="B44" s="19" t="s">
        <v>29</v>
      </c>
      <c r="C44" s="23">
        <v>1</v>
      </c>
      <c r="D44" s="18" t="s">
        <v>96</v>
      </c>
      <c r="E44" s="22">
        <f>IF(D44="","",IF(B44=Liste!$L$1,D44+Liste!$K$1,IF(B44=Liste!$L$2,D44+Liste!$K$1,IF(B44=Liste!$L$3,D44+Liste!$K$1,D44+Liste!$J$1))))</f>
        <v>44372</v>
      </c>
      <c r="F44" s="19" t="str">
        <f t="shared" ca="1" si="1"/>
        <v>OK</v>
      </c>
    </row>
    <row r="45" spans="1:6" x14ac:dyDescent="0.25">
      <c r="A45" s="19" t="s">
        <v>65</v>
      </c>
      <c r="B45" s="19" t="s">
        <v>29</v>
      </c>
      <c r="C45" s="23">
        <v>3</v>
      </c>
      <c r="D45" s="18" t="s">
        <v>97</v>
      </c>
      <c r="E45" s="22">
        <f>IF(D45="","",IF(B45=Liste!$L$1,D45+Liste!$K$1,IF(B45=Liste!$L$2,D45+Liste!$K$1,IF(B45=Liste!$L$3,D45+Liste!$K$1,D45+Liste!$J$1))))</f>
        <v>44341</v>
      </c>
      <c r="F45" s="19" t="str">
        <f t="shared" ca="1" si="1"/>
        <v>OK</v>
      </c>
    </row>
    <row r="46" spans="1:6" x14ac:dyDescent="0.25">
      <c r="A46" s="19" t="s">
        <v>66</v>
      </c>
      <c r="B46" s="19" t="s">
        <v>29</v>
      </c>
      <c r="C46" s="23">
        <v>1</v>
      </c>
      <c r="D46" s="18" t="s">
        <v>96</v>
      </c>
      <c r="E46" s="22">
        <f>IF(D46="","",IF(B46=Liste!$L$1,D46+Liste!$K$1,IF(B46=Liste!$L$2,D46+Liste!$K$1,IF(B46=Liste!$L$3,D46+Liste!$K$1,D46+Liste!$J$1))))</f>
        <v>44372</v>
      </c>
      <c r="F46" s="19" t="str">
        <f t="shared" ref="F46:F77" ca="1" si="2">IF(E46="","",IF(TODAY()&gt;E46+90,"Retard",IF(TODAY()&gt;=E46+30,"Moins de 2 mois","OK")))</f>
        <v>OK</v>
      </c>
    </row>
    <row r="47" spans="1:6" x14ac:dyDescent="0.25">
      <c r="A47" s="19" t="s">
        <v>62</v>
      </c>
      <c r="B47" s="19" t="s">
        <v>29</v>
      </c>
      <c r="C47" s="23">
        <v>1</v>
      </c>
      <c r="D47" s="18" t="s">
        <v>96</v>
      </c>
      <c r="E47" s="22">
        <f>IF(D47="","",IF(B47=Liste!$L$1,D47+Liste!$K$1,IF(B47=Liste!$L$2,D47+Liste!$K$1,IF(B47=Liste!$L$3,D47+Liste!$K$1,D47+Liste!$J$1))))</f>
        <v>44372</v>
      </c>
      <c r="F47" s="19" t="str">
        <f t="shared" ca="1" si="2"/>
        <v>OK</v>
      </c>
    </row>
    <row r="48" spans="1:6" x14ac:dyDescent="0.25">
      <c r="A48" s="19" t="s">
        <v>63</v>
      </c>
      <c r="B48" s="19" t="s">
        <v>30</v>
      </c>
      <c r="C48" s="23">
        <v>1</v>
      </c>
      <c r="D48" s="18" t="s">
        <v>90</v>
      </c>
      <c r="E48" s="22">
        <f>IF(D48="","",IF(B48=Liste!$L$1,D48+Liste!$K$1,IF(B48=Liste!$L$2,D48+Liste!$K$1,IF(B48=Liste!$L$3,D48+Liste!$K$1,D48+Liste!$J$1))))</f>
        <v>43888</v>
      </c>
      <c r="F48" s="19" t="str">
        <f t="shared" ca="1" si="2"/>
        <v>OK</v>
      </c>
    </row>
    <row r="49" spans="1:6" x14ac:dyDescent="0.25">
      <c r="A49" s="19" t="s">
        <v>64</v>
      </c>
      <c r="B49" s="19" t="s">
        <v>30</v>
      </c>
      <c r="C49" s="23">
        <v>3</v>
      </c>
      <c r="D49" s="18" t="s">
        <v>91</v>
      </c>
      <c r="E49" s="22">
        <f>IF(D49="","",IF(B49=Liste!$L$1,D49+Liste!$K$1,IF(B49=Liste!$L$2,D49+Liste!$K$1,IF(B49=Liste!$L$3,D49+Liste!$K$1,D49+Liste!$J$1))))</f>
        <v>44376</v>
      </c>
      <c r="F49" s="19" t="str">
        <f t="shared" ca="1" si="2"/>
        <v>OK</v>
      </c>
    </row>
    <row r="50" spans="1:6" x14ac:dyDescent="0.25">
      <c r="A50" s="19" t="s">
        <v>65</v>
      </c>
      <c r="B50" s="19" t="s">
        <v>30</v>
      </c>
      <c r="C50" s="23">
        <v>2</v>
      </c>
      <c r="D50" s="18" t="s">
        <v>92</v>
      </c>
      <c r="E50" s="22">
        <f>IF(D50="","",IF(B50=Liste!$L$1,D50+Liste!$K$1,IF(B50=Liste!$L$2,D50+Liste!$K$1,IF(B50=Liste!$L$3,D50+Liste!$K$1,D50+Liste!$J$1))))</f>
        <v>44002</v>
      </c>
      <c r="F50" s="19" t="str">
        <f t="shared" ca="1" si="2"/>
        <v>OK</v>
      </c>
    </row>
    <row r="51" spans="1:6" x14ac:dyDescent="0.25">
      <c r="A51" s="19" t="s">
        <v>66</v>
      </c>
      <c r="B51" s="19" t="s">
        <v>30</v>
      </c>
      <c r="C51" s="23">
        <v>2</v>
      </c>
      <c r="D51" s="18" t="s">
        <v>93</v>
      </c>
      <c r="E51" s="22">
        <f>IF(D51="","",IF(B51=Liste!$L$1,D51+Liste!$K$1,IF(B51=Liste!$L$2,D51+Liste!$K$1,IF(B51=Liste!$L$3,D51+Liste!$K$1,D51+Liste!$J$1))))</f>
        <v>43820</v>
      </c>
      <c r="F51" s="19" t="str">
        <f t="shared" ca="1" si="2"/>
        <v>OK</v>
      </c>
    </row>
    <row r="52" spans="1:6" x14ac:dyDescent="0.25">
      <c r="A52" s="19" t="s">
        <v>62</v>
      </c>
      <c r="B52" s="19" t="s">
        <v>30</v>
      </c>
      <c r="C52" s="23">
        <v>3</v>
      </c>
      <c r="D52" s="18" t="s">
        <v>94</v>
      </c>
      <c r="E52" s="22">
        <f>IF(D52="","",IF(B52=Liste!$L$1,D52+Liste!$K$1,IF(B52=Liste!$L$2,D52+Liste!$K$1,IF(B52=Liste!$L$3,D52+Liste!$K$1,D52+Liste!$J$1))))</f>
        <v>44359</v>
      </c>
      <c r="F52" s="19" t="str">
        <f t="shared" ca="1" si="2"/>
        <v>OK</v>
      </c>
    </row>
    <row r="53" spans="1:6" x14ac:dyDescent="0.25">
      <c r="A53" s="19" t="s">
        <v>63</v>
      </c>
      <c r="B53" s="19" t="s">
        <v>67</v>
      </c>
      <c r="C53" s="23">
        <v>1</v>
      </c>
      <c r="D53" s="18" t="s">
        <v>90</v>
      </c>
      <c r="E53" s="22">
        <f>IF(D53="","",IF(B53=Liste!$L$1,D53+Liste!$K$1,IF(B53=Liste!$L$2,D53+Liste!$K$1,IF(B53=Liste!$L$3,D53+Liste!$K$1,D53+Liste!$J$1))))</f>
        <v>43888</v>
      </c>
      <c r="F53" s="19" t="str">
        <f t="shared" ca="1" si="2"/>
        <v>OK</v>
      </c>
    </row>
    <row r="54" spans="1:6" x14ac:dyDescent="0.25">
      <c r="A54" s="19" t="s">
        <v>64</v>
      </c>
      <c r="B54" s="19" t="s">
        <v>67</v>
      </c>
      <c r="C54" s="23">
        <v>3</v>
      </c>
      <c r="D54" s="18">
        <v>43106</v>
      </c>
      <c r="E54" s="22">
        <f>IF(D54="","",IF(B54=Liste!$L$1,D54+Liste!$K$1,IF(B54=Liste!$L$2,D54+Liste!$K$1,IF(B54=Liste!$L$3,D54+Liste!$K$1,D54+Liste!$J$1))))</f>
        <v>44201</v>
      </c>
      <c r="F54" s="19" t="str">
        <f t="shared" ca="1" si="2"/>
        <v>OK</v>
      </c>
    </row>
    <row r="55" spans="1:6" x14ac:dyDescent="0.25">
      <c r="A55" s="19" t="s">
        <v>65</v>
      </c>
      <c r="B55" s="19" t="s">
        <v>67</v>
      </c>
      <c r="C55" s="23">
        <v>2</v>
      </c>
      <c r="D55" s="18" t="s">
        <v>92</v>
      </c>
      <c r="E55" s="22">
        <f>IF(D55="","",IF(B55=Liste!$L$1,D55+Liste!$K$1,IF(B55=Liste!$L$2,D55+Liste!$K$1,IF(B55=Liste!$L$3,D55+Liste!$K$1,D55+Liste!$J$1))))</f>
        <v>44002</v>
      </c>
      <c r="F55" s="19" t="str">
        <f t="shared" ca="1" si="2"/>
        <v>OK</v>
      </c>
    </row>
    <row r="56" spans="1:6" x14ac:dyDescent="0.25">
      <c r="A56" s="19" t="s">
        <v>66</v>
      </c>
      <c r="B56" s="19" t="s">
        <v>67</v>
      </c>
      <c r="C56" s="23">
        <v>2</v>
      </c>
      <c r="D56" s="18" t="s">
        <v>93</v>
      </c>
      <c r="E56" s="22">
        <f>IF(D56="","",IF(B56=Liste!$L$1,D56+Liste!$K$1,IF(B56=Liste!$L$2,D56+Liste!$K$1,IF(B56=Liste!$L$3,D56+Liste!$K$1,D56+Liste!$J$1))))</f>
        <v>43820</v>
      </c>
      <c r="F56" s="19" t="str">
        <f t="shared" ca="1" si="2"/>
        <v>OK</v>
      </c>
    </row>
    <row r="57" spans="1:6" x14ac:dyDescent="0.25">
      <c r="A57" s="19" t="s">
        <v>62</v>
      </c>
      <c r="B57" s="19" t="s">
        <v>67</v>
      </c>
      <c r="C57" s="23">
        <v>3</v>
      </c>
      <c r="D57" s="18" t="s">
        <v>94</v>
      </c>
      <c r="E57" s="22">
        <f>IF(D57="","",IF(B57=Liste!$L$1,D57+Liste!$K$1,IF(B57=Liste!$L$2,D57+Liste!$K$1,IF(B57=Liste!$L$3,D57+Liste!$K$1,D57+Liste!$J$1))))</f>
        <v>44359</v>
      </c>
      <c r="F57" s="19" t="str">
        <f t="shared" ca="1" si="2"/>
        <v>OK</v>
      </c>
    </row>
    <row r="58" spans="1:6" x14ac:dyDescent="0.25">
      <c r="A58" s="19" t="s">
        <v>63</v>
      </c>
      <c r="B58" s="19" t="s">
        <v>31</v>
      </c>
      <c r="C58" s="23">
        <v>1</v>
      </c>
      <c r="D58" s="18" t="s">
        <v>90</v>
      </c>
      <c r="E58" s="22">
        <f>IF(D58="","",IF(B58=Liste!$L$1,D58+Liste!$K$1,IF(B58=Liste!$L$2,D58+Liste!$K$1,IF(B58=Liste!$L$3,D58+Liste!$K$1,D58+Liste!$J$1))))</f>
        <v>43888</v>
      </c>
      <c r="F58" s="19" t="str">
        <f t="shared" ca="1" si="2"/>
        <v>OK</v>
      </c>
    </row>
    <row r="59" spans="1:6" x14ac:dyDescent="0.25">
      <c r="A59" s="19" t="s">
        <v>64</v>
      </c>
      <c r="B59" s="19" t="s">
        <v>31</v>
      </c>
      <c r="C59" s="23">
        <v>2</v>
      </c>
      <c r="D59" s="18" t="s">
        <v>91</v>
      </c>
      <c r="E59" s="22">
        <f>IF(D59="","",IF(B59=Liste!$L$1,D59+Liste!$K$1,IF(B59=Liste!$L$2,D59+Liste!$K$1,IF(B59=Liste!$L$3,D59+Liste!$K$1,D59+Liste!$J$1))))</f>
        <v>44376</v>
      </c>
      <c r="F59" s="19" t="str">
        <f t="shared" ca="1" si="2"/>
        <v>OK</v>
      </c>
    </row>
    <row r="60" spans="1:6" x14ac:dyDescent="0.25">
      <c r="A60" s="19" t="s">
        <v>65</v>
      </c>
      <c r="B60" s="19" t="s">
        <v>31</v>
      </c>
      <c r="C60" s="23">
        <v>2</v>
      </c>
      <c r="D60" s="18" t="s">
        <v>92</v>
      </c>
      <c r="E60" s="22">
        <f>IF(D60="","",IF(B60=Liste!$L$1,D60+Liste!$K$1,IF(B60=Liste!$L$2,D60+Liste!$K$1,IF(B60=Liste!$L$3,D60+Liste!$K$1,D60+Liste!$J$1))))</f>
        <v>44002</v>
      </c>
      <c r="F60" s="19" t="str">
        <f t="shared" ca="1" si="2"/>
        <v>OK</v>
      </c>
    </row>
    <row r="61" spans="1:6" x14ac:dyDescent="0.25">
      <c r="A61" s="19" t="s">
        <v>66</v>
      </c>
      <c r="B61" s="19" t="s">
        <v>32</v>
      </c>
      <c r="C61" s="23">
        <v>1</v>
      </c>
      <c r="D61" s="18" t="s">
        <v>93</v>
      </c>
      <c r="E61" s="22">
        <f>IF(D61="","",IF(B61=Liste!$L$1,D61+Liste!$K$1,IF(B61=Liste!$L$2,D61+Liste!$K$1,IF(B61=Liste!$L$3,D61+Liste!$K$1,D61+Liste!$J$1))))</f>
        <v>43820</v>
      </c>
      <c r="F61" s="19" t="str">
        <f t="shared" ca="1" si="2"/>
        <v>OK</v>
      </c>
    </row>
    <row r="62" spans="1:6" x14ac:dyDescent="0.25">
      <c r="A62" s="19" t="s">
        <v>62</v>
      </c>
      <c r="B62" s="19" t="s">
        <v>31</v>
      </c>
      <c r="C62" s="23">
        <v>3</v>
      </c>
      <c r="D62" s="18" t="s">
        <v>94</v>
      </c>
      <c r="E62" s="22">
        <f>IF(D62="","",IF(B62=Liste!$L$1,D62+Liste!$K$1,IF(B62=Liste!$L$2,D62+Liste!$K$1,IF(B62=Liste!$L$3,D62+Liste!$K$1,D62+Liste!$J$1))))</f>
        <v>44359</v>
      </c>
      <c r="F62" s="19" t="str">
        <f t="shared" ca="1" si="2"/>
        <v>OK</v>
      </c>
    </row>
    <row r="63" spans="1:6" x14ac:dyDescent="0.25">
      <c r="A63" s="19" t="s">
        <v>63</v>
      </c>
      <c r="B63" s="19" t="s">
        <v>32</v>
      </c>
      <c r="C63" s="23">
        <v>1</v>
      </c>
      <c r="D63" s="18" t="s">
        <v>90</v>
      </c>
      <c r="E63" s="22">
        <f>IF(D63="","",IF(B63=Liste!$L$1,D63+Liste!$K$1,IF(B63=Liste!$L$2,D63+Liste!$K$1,IF(B63=Liste!$L$3,D63+Liste!$K$1,D63+Liste!$J$1))))</f>
        <v>43888</v>
      </c>
      <c r="F63" s="19" t="str">
        <f t="shared" ca="1" si="2"/>
        <v>OK</v>
      </c>
    </row>
    <row r="64" spans="1:6" x14ac:dyDescent="0.25">
      <c r="A64" s="19" t="s">
        <v>64</v>
      </c>
      <c r="B64" s="19" t="s">
        <v>32</v>
      </c>
      <c r="C64" s="23">
        <v>2</v>
      </c>
      <c r="D64" s="18" t="s">
        <v>98</v>
      </c>
      <c r="E64" s="22">
        <f>IF(D64="","",IF(B64=Liste!$L$1,D64+Liste!$K$1,IF(B64=Liste!$L$2,D64+Liste!$K$1,IF(B64=Liste!$L$3,D64+Liste!$K$1,D64+Liste!$J$1))))</f>
        <v>44331</v>
      </c>
      <c r="F64" s="19" t="str">
        <f t="shared" ca="1" si="2"/>
        <v>OK</v>
      </c>
    </row>
    <row r="65" spans="1:6" x14ac:dyDescent="0.25">
      <c r="A65" s="19" t="s">
        <v>65</v>
      </c>
      <c r="B65" s="19" t="s">
        <v>32</v>
      </c>
      <c r="C65" s="23">
        <v>1</v>
      </c>
      <c r="D65" s="18">
        <v>42928</v>
      </c>
      <c r="E65" s="22">
        <f>IF(D65="","",IF(B65=Liste!$L$1,D65+Liste!$K$1,IF(B65=Liste!$L$2,D65+Liste!$K$1,IF(B65=Liste!$L$3,D65+Liste!$K$1,D65+Liste!$J$1))))</f>
        <v>44023</v>
      </c>
      <c r="F65" s="19" t="str">
        <f t="shared" ca="1" si="2"/>
        <v>OK</v>
      </c>
    </row>
    <row r="66" spans="1:6" x14ac:dyDescent="0.25">
      <c r="A66" s="19" t="s">
        <v>66</v>
      </c>
      <c r="B66" s="19" t="s">
        <v>33</v>
      </c>
      <c r="C66" s="23">
        <v>3</v>
      </c>
      <c r="D66" s="18">
        <v>42743</v>
      </c>
      <c r="E66" s="22">
        <f>IF(D66="","",IF(B66=Liste!$L$1,D66+Liste!$K$1,IF(B66=Liste!$L$2,D66+Liste!$K$1,IF(B66=Liste!$L$3,D66+Liste!$K$1,D66+Liste!$J$1))))</f>
        <v>43838</v>
      </c>
      <c r="F66" s="19" t="str">
        <f t="shared" ca="1" si="2"/>
        <v>OK</v>
      </c>
    </row>
    <row r="67" spans="1:6" x14ac:dyDescent="0.25">
      <c r="A67" s="19" t="s">
        <v>62</v>
      </c>
      <c r="B67" s="19" t="s">
        <v>32</v>
      </c>
      <c r="C67" s="23">
        <v>3</v>
      </c>
      <c r="D67" s="18" t="s">
        <v>94</v>
      </c>
      <c r="E67" s="22">
        <f>IF(D67="","",IF(B67=Liste!$L$1,D67+Liste!$K$1,IF(B67=Liste!$L$2,D67+Liste!$K$1,IF(B67=Liste!$L$3,D67+Liste!$K$1,D67+Liste!$J$1))))</f>
        <v>44359</v>
      </c>
      <c r="F67" s="19" t="str">
        <f t="shared" ca="1" si="2"/>
        <v>OK</v>
      </c>
    </row>
    <row r="68" spans="1:6" x14ac:dyDescent="0.25">
      <c r="A68" s="19" t="s">
        <v>63</v>
      </c>
      <c r="B68" s="19" t="s">
        <v>33</v>
      </c>
      <c r="C68" s="23">
        <v>3</v>
      </c>
      <c r="D68" s="18" t="s">
        <v>99</v>
      </c>
      <c r="E68" s="22">
        <f>IF(D68="","",IF(B68=Liste!$L$1,D68+Liste!$K$1,IF(B68=Liste!$L$2,D68+Liste!$K$1,IF(B68=Liste!$L$3,D68+Liste!$K$1,D68+Liste!$J$1))))</f>
        <v>44031</v>
      </c>
      <c r="F68" s="19" t="str">
        <f t="shared" ca="1" si="2"/>
        <v>OK</v>
      </c>
    </row>
    <row r="69" spans="1:6" x14ac:dyDescent="0.25">
      <c r="A69" s="19" t="s">
        <v>64</v>
      </c>
      <c r="B69" s="19" t="s">
        <v>33</v>
      </c>
      <c r="C69" s="23">
        <v>1</v>
      </c>
      <c r="D69" s="18" t="s">
        <v>100</v>
      </c>
      <c r="E69" s="22">
        <f>IF(D69="","",IF(B69=Liste!$L$1,D69+Liste!$K$1,IF(B69=Liste!$L$2,D69+Liste!$K$1,IF(B69=Liste!$L$3,D69+Liste!$K$1,D69+Liste!$J$1))))</f>
        <v>44513</v>
      </c>
      <c r="F69" s="19" t="str">
        <f t="shared" ca="1" si="2"/>
        <v>OK</v>
      </c>
    </row>
    <row r="70" spans="1:6" x14ac:dyDescent="0.25">
      <c r="A70" s="19" t="s">
        <v>65</v>
      </c>
      <c r="B70" s="19" t="s">
        <v>33</v>
      </c>
      <c r="C70" s="23">
        <v>1</v>
      </c>
      <c r="D70" s="18">
        <v>43353</v>
      </c>
      <c r="E70" s="22">
        <f>IF(D70="","",IF(B70=Liste!$L$1,D70+Liste!$K$1,IF(B70=Liste!$L$2,D70+Liste!$K$1,IF(B70=Liste!$L$3,D70+Liste!$K$1,D70+Liste!$J$1))))</f>
        <v>44448</v>
      </c>
      <c r="F70" s="19" t="str">
        <f t="shared" ca="1" si="2"/>
        <v>OK</v>
      </c>
    </row>
    <row r="71" spans="1:6" x14ac:dyDescent="0.25">
      <c r="A71" s="19" t="s">
        <v>68</v>
      </c>
      <c r="B71" s="19" t="s">
        <v>33</v>
      </c>
      <c r="C71" s="23">
        <v>1</v>
      </c>
      <c r="D71" s="18">
        <v>43230</v>
      </c>
      <c r="E71" s="22">
        <f>IF(D71="","",IF(B71=Liste!$L$1,D71+Liste!$K$1,IF(B71=Liste!$L$2,D71+Liste!$K$1,IF(B71=Liste!$L$3,D71+Liste!$K$1,D71+Liste!$J$1))))</f>
        <v>44325</v>
      </c>
      <c r="F71" s="19" t="str">
        <f t="shared" ca="1" si="2"/>
        <v>OK</v>
      </c>
    </row>
    <row r="72" spans="1:6" x14ac:dyDescent="0.25">
      <c r="A72" s="19" t="s">
        <v>62</v>
      </c>
      <c r="B72" s="19" t="s">
        <v>33</v>
      </c>
      <c r="C72" s="23">
        <v>3</v>
      </c>
      <c r="D72" s="18" t="s">
        <v>101</v>
      </c>
      <c r="E72" s="22">
        <f>IF(D72="","",IF(B72=Liste!$L$1,D72+Liste!$K$1,IF(B72=Liste!$L$2,D72+Liste!$K$1,IF(B72=Liste!$L$3,D72+Liste!$K$1,D72+Liste!$J$1))))</f>
        <v>44032</v>
      </c>
      <c r="F72" s="19" t="str">
        <f t="shared" ca="1" si="2"/>
        <v>OK</v>
      </c>
    </row>
    <row r="73" spans="1:6" x14ac:dyDescent="0.25">
      <c r="A73" s="19" t="s">
        <v>69</v>
      </c>
      <c r="B73" s="19" t="s">
        <v>33</v>
      </c>
      <c r="C73" s="23">
        <v>3</v>
      </c>
      <c r="D73" s="18" t="s">
        <v>102</v>
      </c>
      <c r="E73" s="22">
        <f>IF(D73="","",IF(B73=Liste!$L$1,D73+Liste!$K$1,IF(B73=Liste!$L$2,D73+Liste!$K$1,IF(B73=Liste!$L$3,D73+Liste!$K$1,D73+Liste!$J$1))))</f>
        <v>44066</v>
      </c>
      <c r="F73" s="19" t="str">
        <f t="shared" ca="1" si="2"/>
        <v>OK</v>
      </c>
    </row>
    <row r="74" spans="1:6" x14ac:dyDescent="0.25">
      <c r="A74" s="19" t="s">
        <v>70</v>
      </c>
      <c r="B74" s="19" t="s">
        <v>33</v>
      </c>
      <c r="C74" s="23">
        <v>1</v>
      </c>
      <c r="D74" s="18">
        <v>43350</v>
      </c>
      <c r="E74" s="22">
        <f>IF(D74="","",IF(B74=Liste!$L$1,D74+Liste!$K$1,IF(B74=Liste!$L$2,D74+Liste!$K$1,IF(B74=Liste!$L$3,D74+Liste!$K$1,D74+Liste!$J$1))))</f>
        <v>44445</v>
      </c>
      <c r="F74" s="19" t="str">
        <f t="shared" ca="1" si="2"/>
        <v>OK</v>
      </c>
    </row>
    <row r="75" spans="1:6" x14ac:dyDescent="0.25">
      <c r="A75" s="19" t="s">
        <v>68</v>
      </c>
      <c r="B75" s="19" t="s">
        <v>28</v>
      </c>
      <c r="C75" s="23">
        <v>1</v>
      </c>
      <c r="D75" s="18" t="s">
        <v>103</v>
      </c>
      <c r="E75" s="22">
        <f>IF(D75="","",IF(B75=Liste!$L$1,D75+Liste!$K$1,IF(B75=Liste!$L$2,D75+Liste!$K$1,IF(B75=Liste!$L$3,D75+Liste!$K$1,D75+Liste!$J$1))))</f>
        <v>44364</v>
      </c>
      <c r="F75" s="19" t="str">
        <f t="shared" ca="1" si="2"/>
        <v>OK</v>
      </c>
    </row>
    <row r="76" spans="1:6" x14ac:dyDescent="0.25">
      <c r="A76" s="19" t="s">
        <v>69</v>
      </c>
      <c r="B76" s="19" t="s">
        <v>28</v>
      </c>
      <c r="C76" s="23">
        <v>2</v>
      </c>
      <c r="D76" s="18">
        <v>42801</v>
      </c>
      <c r="E76" s="22">
        <f>IF(D76="","",IF(B76=Liste!$L$1,D76+Liste!$K$1,IF(B76=Liste!$L$2,D76+Liste!$K$1,IF(B76=Liste!$L$3,D76+Liste!$K$1,D76+Liste!$J$1))))</f>
        <v>43896</v>
      </c>
      <c r="F76" s="19" t="str">
        <f t="shared" ca="1" si="2"/>
        <v>OK</v>
      </c>
    </row>
    <row r="77" spans="1:6" x14ac:dyDescent="0.25">
      <c r="A77" s="19" t="s">
        <v>71</v>
      </c>
      <c r="B77" s="19" t="s">
        <v>28</v>
      </c>
      <c r="C77" s="23">
        <v>3</v>
      </c>
      <c r="D77" s="18" t="s">
        <v>91</v>
      </c>
      <c r="E77" s="22">
        <f>IF(D77="","",IF(B77=Liste!$L$1,D77+Liste!$K$1,IF(B77=Liste!$L$2,D77+Liste!$K$1,IF(B77=Liste!$L$3,D77+Liste!$K$1,D77+Liste!$J$1))))</f>
        <v>44376</v>
      </c>
      <c r="F77" s="19" t="str">
        <f t="shared" ca="1" si="2"/>
        <v>OK</v>
      </c>
    </row>
    <row r="78" spans="1:6" x14ac:dyDescent="0.25">
      <c r="A78" s="19" t="s">
        <v>72</v>
      </c>
      <c r="B78" s="19" t="s">
        <v>28</v>
      </c>
      <c r="C78" s="23">
        <v>1</v>
      </c>
      <c r="D78" s="18">
        <v>43232</v>
      </c>
      <c r="E78" s="22">
        <f>IF(D78="","",IF(B78=Liste!$L$1,D78+Liste!$K$1,IF(B78=Liste!$L$2,D78+Liste!$K$1,IF(B78=Liste!$L$3,D78+Liste!$K$1,D78+Liste!$J$1))))</f>
        <v>44327</v>
      </c>
      <c r="F78" s="19" t="str">
        <f t="shared" ref="F78:F98" ca="1" si="3">IF(E78="","",IF(TODAY()&gt;E78+90,"Retard",IF(TODAY()&gt;=E78+30,"Moins de 2 mois","OK")))</f>
        <v>OK</v>
      </c>
    </row>
    <row r="79" spans="1:6" x14ac:dyDescent="0.25">
      <c r="A79" s="19" t="s">
        <v>70</v>
      </c>
      <c r="B79" s="19" t="s">
        <v>28</v>
      </c>
      <c r="C79" s="23">
        <v>1</v>
      </c>
      <c r="D79" s="18">
        <v>43414</v>
      </c>
      <c r="E79" s="22">
        <f>IF(D79="","",IF(B79=Liste!$L$1,D79+Liste!$K$1,IF(B79=Liste!$L$2,D79+Liste!$K$1,IF(B79=Liste!$L$3,D79+Liste!$K$1,D79+Liste!$J$1))))</f>
        <v>44509</v>
      </c>
      <c r="F79" s="19" t="str">
        <f t="shared" ca="1" si="3"/>
        <v>OK</v>
      </c>
    </row>
    <row r="80" spans="1:6" x14ac:dyDescent="0.25">
      <c r="A80" s="19" t="s">
        <v>68</v>
      </c>
      <c r="B80" s="19" t="s">
        <v>29</v>
      </c>
      <c r="C80" s="23">
        <v>1</v>
      </c>
      <c r="D80" s="18" t="s">
        <v>96</v>
      </c>
      <c r="E80" s="22">
        <f>IF(D80="","",IF(B80=Liste!$L$1,D80+Liste!$K$1,IF(B80=Liste!$L$2,D80+Liste!$K$1,IF(B80=Liste!$L$3,D80+Liste!$K$1,D80+Liste!$J$1))))</f>
        <v>44372</v>
      </c>
      <c r="F80" s="19" t="str">
        <f t="shared" ca="1" si="3"/>
        <v>OK</v>
      </c>
    </row>
    <row r="81" spans="1:6" x14ac:dyDescent="0.25">
      <c r="A81" s="19" t="s">
        <v>69</v>
      </c>
      <c r="B81" s="19" t="s">
        <v>29</v>
      </c>
      <c r="C81" s="23">
        <v>1</v>
      </c>
      <c r="D81" s="18" t="s">
        <v>103</v>
      </c>
      <c r="E81" s="22">
        <f>IF(D81="","",IF(B81=Liste!$L$1,D81+Liste!$K$1,IF(B81=Liste!$L$2,D81+Liste!$K$1,IF(B81=Liste!$L$3,D81+Liste!$K$1,D81+Liste!$J$1))))</f>
        <v>44364</v>
      </c>
      <c r="F81" s="19" t="str">
        <f t="shared" ca="1" si="3"/>
        <v>OK</v>
      </c>
    </row>
    <row r="82" spans="1:6" x14ac:dyDescent="0.25">
      <c r="A82" s="19" t="s">
        <v>71</v>
      </c>
      <c r="B82" s="19" t="s">
        <v>29</v>
      </c>
      <c r="C82" s="23">
        <v>1</v>
      </c>
      <c r="D82" s="18" t="s">
        <v>104</v>
      </c>
      <c r="E82" s="22">
        <f>IF(D82="","",IF(B82=Liste!$L$1,D82+Liste!$K$1,IF(B82=Liste!$L$2,D82+Liste!$K$1,IF(B82=Liste!$L$3,D82+Liste!$K$1,D82+Liste!$J$1))))</f>
        <v>44368</v>
      </c>
      <c r="F82" s="19" t="str">
        <f t="shared" ca="1" si="3"/>
        <v>OK</v>
      </c>
    </row>
    <row r="83" spans="1:6" x14ac:dyDescent="0.25">
      <c r="A83" s="19" t="s">
        <v>72</v>
      </c>
      <c r="B83" s="19" t="s">
        <v>67</v>
      </c>
      <c r="C83" s="23">
        <v>1</v>
      </c>
      <c r="D83" s="18">
        <v>43108</v>
      </c>
      <c r="E83" s="22">
        <f>IF(D83="","",IF(B83=Liste!$L$1,D83+Liste!$K$1,IF(B83=Liste!$L$2,D83+Liste!$K$1,IF(B83=Liste!$L$3,D83+Liste!$K$1,D83+Liste!$J$1))))</f>
        <v>44203</v>
      </c>
      <c r="F83" s="19" t="str">
        <f t="shared" ca="1" si="3"/>
        <v>OK</v>
      </c>
    </row>
    <row r="84" spans="1:6" x14ac:dyDescent="0.25">
      <c r="A84" s="19" t="s">
        <v>70</v>
      </c>
      <c r="B84" s="19" t="s">
        <v>29</v>
      </c>
      <c r="C84" s="23">
        <v>3</v>
      </c>
      <c r="D84" s="18">
        <v>43139</v>
      </c>
      <c r="E84" s="22">
        <f>IF(D84="","",IF(B84=Liste!$L$1,D84+Liste!$K$1,IF(B84=Liste!$L$2,D84+Liste!$K$1,IF(B84=Liste!$L$3,D84+Liste!$K$1,D84+Liste!$J$1))))</f>
        <v>44234</v>
      </c>
      <c r="F84" s="19" t="str">
        <f t="shared" ca="1" si="3"/>
        <v>OK</v>
      </c>
    </row>
    <row r="85" spans="1:6" x14ac:dyDescent="0.25">
      <c r="A85" s="19" t="s">
        <v>68</v>
      </c>
      <c r="B85" s="19" t="s">
        <v>30</v>
      </c>
      <c r="C85" s="23">
        <v>1</v>
      </c>
      <c r="D85" s="18" t="s">
        <v>105</v>
      </c>
      <c r="E85" s="22">
        <f>IF(D85="","",IF(B85=Liste!$L$1,D85+Liste!$K$1,IF(B85=Liste!$L$2,D85+Liste!$K$1,IF(B85=Liste!$L$3,D85+Liste!$K$1,D85+Liste!$J$1))))</f>
        <v>44546</v>
      </c>
      <c r="F85" s="19" t="str">
        <f t="shared" ca="1" si="3"/>
        <v>OK</v>
      </c>
    </row>
    <row r="86" spans="1:6" x14ac:dyDescent="0.25">
      <c r="A86" s="19" t="s">
        <v>69</v>
      </c>
      <c r="B86" s="19" t="s">
        <v>30</v>
      </c>
      <c r="C86" s="23">
        <v>2</v>
      </c>
      <c r="D86" s="18">
        <v>42801</v>
      </c>
      <c r="E86" s="22">
        <f>IF(D86="","",IF(B86=Liste!$L$1,D86+Liste!$K$1,IF(B86=Liste!$L$2,D86+Liste!$K$1,IF(B86=Liste!$L$3,D86+Liste!$K$1,D86+Liste!$J$1))))</f>
        <v>43896</v>
      </c>
      <c r="F86" s="19" t="str">
        <f t="shared" ca="1" si="3"/>
        <v>OK</v>
      </c>
    </row>
    <row r="87" spans="1:6" x14ac:dyDescent="0.25">
      <c r="A87" s="19" t="s">
        <v>71</v>
      </c>
      <c r="B87" s="19" t="s">
        <v>30</v>
      </c>
      <c r="C87" s="23">
        <v>2</v>
      </c>
      <c r="D87" s="18" t="s">
        <v>91</v>
      </c>
      <c r="E87" s="22">
        <f>IF(D87="","",IF(B87=Liste!$L$1,D87+Liste!$K$1,IF(B87=Liste!$L$2,D87+Liste!$K$1,IF(B87=Liste!$L$3,D87+Liste!$K$1,D87+Liste!$J$1))))</f>
        <v>44376</v>
      </c>
      <c r="F87" s="19" t="str">
        <f t="shared" ca="1" si="3"/>
        <v>OK</v>
      </c>
    </row>
    <row r="88" spans="1:6" x14ac:dyDescent="0.25">
      <c r="A88" s="19" t="s">
        <v>72</v>
      </c>
      <c r="B88" s="19" t="s">
        <v>32</v>
      </c>
      <c r="C88" s="23">
        <v>1</v>
      </c>
      <c r="D88" s="18" t="s">
        <v>106</v>
      </c>
      <c r="E88" s="22">
        <f>IF(D88="","",IF(B88=Liste!$L$1,D88+Liste!$K$1,IF(B88=Liste!$L$2,D88+Liste!$K$1,IF(B88=Liste!$L$3,D88+Liste!$K$1,D88+Liste!$J$1))))</f>
        <v>44244</v>
      </c>
      <c r="F88" s="19" t="str">
        <f t="shared" ca="1" si="3"/>
        <v>OK</v>
      </c>
    </row>
    <row r="89" spans="1:6" x14ac:dyDescent="0.25">
      <c r="A89" s="19" t="s">
        <v>70</v>
      </c>
      <c r="B89" s="19" t="s">
        <v>30</v>
      </c>
      <c r="C89" s="23">
        <v>3</v>
      </c>
      <c r="D89" s="18" t="s">
        <v>107</v>
      </c>
      <c r="E89" s="22">
        <f>IF(D89="","",IF(B89=Liste!$L$1,D89+Liste!$K$1,IF(B89=Liste!$L$2,D89+Liste!$K$1,IF(B89=Liste!$L$3,D89+Liste!$K$1,D89+Liste!$J$1))))</f>
        <v>44300</v>
      </c>
      <c r="F89" s="19" t="str">
        <f t="shared" ca="1" si="3"/>
        <v>OK</v>
      </c>
    </row>
    <row r="90" spans="1:6" x14ac:dyDescent="0.25">
      <c r="A90" s="19" t="s">
        <v>69</v>
      </c>
      <c r="B90" s="19" t="s">
        <v>67</v>
      </c>
      <c r="C90" s="23">
        <v>1</v>
      </c>
      <c r="D90" s="18">
        <v>42801</v>
      </c>
      <c r="E90" s="22">
        <f>IF(D90="","",IF(B90=Liste!$L$1,D90+Liste!$K$1,IF(B90=Liste!$L$2,D90+Liste!$K$1,IF(B90=Liste!$L$3,D90+Liste!$K$1,D90+Liste!$J$1))))</f>
        <v>43896</v>
      </c>
      <c r="F90" s="19" t="str">
        <f t="shared" ca="1" si="3"/>
        <v>OK</v>
      </c>
    </row>
    <row r="91" spans="1:6" x14ac:dyDescent="0.25">
      <c r="A91" s="19" t="s">
        <v>71</v>
      </c>
      <c r="B91" s="19" t="s">
        <v>67</v>
      </c>
      <c r="C91" s="23">
        <v>3</v>
      </c>
      <c r="D91" s="18" t="s">
        <v>91</v>
      </c>
      <c r="E91" s="22">
        <f>IF(D91="","",IF(B91=Liste!$L$1,D91+Liste!$K$1,IF(B91=Liste!$L$2,D91+Liste!$K$1,IF(B91=Liste!$L$3,D91+Liste!$K$1,D91+Liste!$J$1))))</f>
        <v>44376</v>
      </c>
      <c r="F91" s="19" t="str">
        <f t="shared" ca="1" si="3"/>
        <v>OK</v>
      </c>
    </row>
    <row r="92" spans="1:6" x14ac:dyDescent="0.25">
      <c r="A92" s="19" t="s">
        <v>70</v>
      </c>
      <c r="B92" s="19" t="s">
        <v>67</v>
      </c>
      <c r="C92" s="23">
        <v>1</v>
      </c>
      <c r="D92" s="18">
        <v>43440</v>
      </c>
      <c r="E92" s="22">
        <f>IF(D92="","",IF(B92=Liste!$L$1,D92+Liste!$K$1,IF(B92=Liste!$L$2,D92+Liste!$K$1,IF(B92=Liste!$L$3,D92+Liste!$K$1,D92+Liste!$J$1))))</f>
        <v>44535</v>
      </c>
      <c r="F92" s="19" t="str">
        <f t="shared" ca="1" si="3"/>
        <v>OK</v>
      </c>
    </row>
    <row r="93" spans="1:6" x14ac:dyDescent="0.25">
      <c r="A93" s="19" t="s">
        <v>69</v>
      </c>
      <c r="B93" s="19" t="s">
        <v>31</v>
      </c>
      <c r="C93" s="23">
        <v>2</v>
      </c>
      <c r="D93" s="18">
        <v>42801</v>
      </c>
      <c r="E93" s="22">
        <f>IF(D93="","",IF(B93=Liste!$L$1,D93+Liste!$K$1,IF(B93=Liste!$L$2,D93+Liste!$K$1,IF(B93=Liste!$L$3,D93+Liste!$K$1,D93+Liste!$J$1))))</f>
        <v>43896</v>
      </c>
      <c r="F93" s="19" t="str">
        <f t="shared" ca="1" si="3"/>
        <v>OK</v>
      </c>
    </row>
    <row r="94" spans="1:6" x14ac:dyDescent="0.25">
      <c r="A94" s="19" t="s">
        <v>69</v>
      </c>
      <c r="B94" s="19" t="s">
        <v>32</v>
      </c>
      <c r="C94" s="23">
        <v>1</v>
      </c>
      <c r="D94" s="18" t="s">
        <v>108</v>
      </c>
      <c r="E94" s="22">
        <f>IF(D94="","",IF(B94=Liste!$L$1,D94+Liste!$K$1,IF(B94=Liste!$L$2,D94+Liste!$K$1,IF(B94=Liste!$L$3,D94+Liste!$K$1,D94+Liste!$J$1))))</f>
        <v>44547</v>
      </c>
      <c r="F94" s="19" t="str">
        <f t="shared" ca="1" si="3"/>
        <v>OK</v>
      </c>
    </row>
    <row r="95" spans="1:6" x14ac:dyDescent="0.25">
      <c r="A95" s="19" t="s">
        <v>71</v>
      </c>
      <c r="B95" s="19" t="s">
        <v>31</v>
      </c>
      <c r="C95" s="23">
        <v>2</v>
      </c>
      <c r="D95" s="18" t="s">
        <v>91</v>
      </c>
      <c r="E95" s="22">
        <f>IF(D95="","",IF(B95=Liste!$L$1,D95+Liste!$K$1,IF(B95=Liste!$L$2,D95+Liste!$K$1,IF(B95=Liste!$L$3,D95+Liste!$K$1,D95+Liste!$J$1))))</f>
        <v>44376</v>
      </c>
      <c r="F95" s="19" t="str">
        <f t="shared" ca="1" si="3"/>
        <v>OK</v>
      </c>
    </row>
    <row r="96" spans="1:6" x14ac:dyDescent="0.25">
      <c r="A96" s="19" t="s">
        <v>70</v>
      </c>
      <c r="B96" s="19" t="s">
        <v>31</v>
      </c>
      <c r="C96" s="23">
        <v>1</v>
      </c>
      <c r="D96" s="18" t="s">
        <v>109</v>
      </c>
      <c r="E96" s="22">
        <f>IF(D96="","",IF(B96=Liste!$L$1,D96+Liste!$K$1,IF(B96=Liste!$L$2,D96+Liste!$K$1,IF(B96=Liste!$L$3,D96+Liste!$K$1,D96+Liste!$J$1))))</f>
        <v>44283</v>
      </c>
      <c r="F96" s="19" t="str">
        <f t="shared" ca="1" si="3"/>
        <v>OK</v>
      </c>
    </row>
    <row r="97" spans="1:6" x14ac:dyDescent="0.25">
      <c r="A97" s="19" t="s">
        <v>70</v>
      </c>
      <c r="B97" s="19" t="s">
        <v>32</v>
      </c>
      <c r="C97" s="23">
        <v>1</v>
      </c>
      <c r="D97" s="18" t="s">
        <v>95</v>
      </c>
      <c r="E97" s="22">
        <f>IF(D97="","",IF(B97=Liste!$L$1,D97+Liste!$K$1,IF(B97=Liste!$L$2,D97+Liste!$K$1,IF(B97=Liste!$L$3,D97+Liste!$K$1,D97+Liste!$J$1))))</f>
        <v>44371</v>
      </c>
      <c r="F97" s="19" t="str">
        <f t="shared" ca="1" si="3"/>
        <v>OK</v>
      </c>
    </row>
    <row r="98" spans="1:6" x14ac:dyDescent="0.25">
      <c r="A98" s="19" t="s">
        <v>71</v>
      </c>
      <c r="B98" s="19" t="s">
        <v>32</v>
      </c>
      <c r="C98" s="23">
        <v>1</v>
      </c>
      <c r="D98" s="18" t="s">
        <v>91</v>
      </c>
      <c r="E98" s="22">
        <f>IF(D98="","",IF(B98=Liste!$L$1,D98+Liste!$K$1,IF(B98=Liste!$L$2,D98+Liste!$K$1,IF(B98=Liste!$L$3,D98+Liste!$K$1,D98+Liste!$J$1))))</f>
        <v>44376</v>
      </c>
      <c r="F98" s="19" t="str">
        <f t="shared" ca="1" si="3"/>
        <v>OK</v>
      </c>
    </row>
    <row r="99" spans="1:6" x14ac:dyDescent="0.25">
      <c r="A99" s="8" t="s">
        <v>63</v>
      </c>
      <c r="B99" s="8" t="s">
        <v>110</v>
      </c>
      <c r="C99" s="30">
        <v>1</v>
      </c>
      <c r="D99" s="18" t="s">
        <v>90</v>
      </c>
      <c r="E99" s="22">
        <f>IF(D99="","",IF(B99=Liste!$L$1,D99+Liste!$K$1,IF(B99=Liste!$L$2,D99+Liste!$K$1,IF(B99=Liste!$L$3,D99+Liste!$K$1,D99+Liste!$J$1))))</f>
        <v>43888</v>
      </c>
      <c r="F99" s="31" t="str">
        <f ca="1">IF(E99="","",IF(TODAY()&gt;E99+90,"Retard",IF(TODAY()&gt;=E99+30,"Moins de 2 mois","OK")))</f>
        <v>OK</v>
      </c>
    </row>
    <row r="100" spans="1:6" x14ac:dyDescent="0.25">
      <c r="A100" s="8" t="s">
        <v>63</v>
      </c>
      <c r="B100" s="8" t="s">
        <v>111</v>
      </c>
      <c r="C100" s="30">
        <v>1</v>
      </c>
      <c r="D100" s="18" t="s">
        <v>90</v>
      </c>
      <c r="E100" s="22">
        <f>IF(D100="","",IF(B100=Liste!$L$1,D100+Liste!$K$1,IF(B100=Liste!$L$2,D100+Liste!$K$1,IF(B100=Liste!$L$3,D100+Liste!$K$1,D100+Liste!$J$1))))</f>
        <v>43888</v>
      </c>
      <c r="F100" s="31" t="str">
        <f ca="1">IF(E100="","",IF(TODAY()&gt;E100+90,"Retard",IF(TODAY()&gt;=E100+30,"Moins de 2 mois","OK")))</f>
        <v>OK</v>
      </c>
    </row>
    <row r="101" spans="1:6" x14ac:dyDescent="0.25">
      <c r="A101" s="8" t="s">
        <v>63</v>
      </c>
      <c r="B101" s="8" t="s">
        <v>112</v>
      </c>
      <c r="C101" s="30">
        <v>1</v>
      </c>
      <c r="D101" s="18" t="s">
        <v>90</v>
      </c>
      <c r="E101" s="22">
        <f>IF(D101="","",IF(B101=Liste!$L$1,D101+Liste!$K$1,IF(B101=Liste!$L$2,D101+Liste!$K$1,IF(B101=Liste!$L$3,D101+Liste!$K$1,D101+Liste!$J$1))))</f>
        <v>43888</v>
      </c>
      <c r="F101" s="31" t="str">
        <f ca="1">IF(E101="","",IF(TODAY()&gt;E101+90,"Retard",IF(TODAY()&gt;=E101+30,"Moins de 2 mois","OK")))</f>
        <v>OK</v>
      </c>
    </row>
    <row r="102" spans="1:6" x14ac:dyDescent="0.25">
      <c r="A102" s="8" t="s">
        <v>63</v>
      </c>
      <c r="B102" s="8" t="s">
        <v>113</v>
      </c>
      <c r="C102" s="30">
        <v>1</v>
      </c>
      <c r="D102" s="18" t="s">
        <v>90</v>
      </c>
      <c r="E102" s="22">
        <f>IF(D102="","",IF(B102=Liste!$L$1,D102+Liste!$K$1,IF(B102=Liste!$L$2,D102+Liste!$K$1,IF(B102=Liste!$L$3,D102+Liste!$K$1,D102+Liste!$J$1))))</f>
        <v>43888</v>
      </c>
      <c r="F102" s="31" t="str">
        <f ca="1">IF(E102="","",IF(TODAY()&gt;E102+90,"Retard",IF(TODAY()&gt;=E102+30,"Moins de 2 mois","OK")))</f>
        <v>OK</v>
      </c>
    </row>
    <row r="103" spans="1:6" x14ac:dyDescent="0.25">
      <c r="A103" s="8" t="s">
        <v>63</v>
      </c>
      <c r="B103" s="8" t="s">
        <v>114</v>
      </c>
      <c r="C103" s="30">
        <v>1</v>
      </c>
      <c r="D103" s="18" t="s">
        <v>90</v>
      </c>
      <c r="E103" s="22">
        <f>IF(D103="","",IF(B103=Liste!$L$1,D103+Liste!$K$1,IF(B103=Liste!$L$2,D103+Liste!$K$1,IF(B103=Liste!$L$3,D103+Liste!$K$1,D103+Liste!$J$1))))</f>
        <v>43888</v>
      </c>
      <c r="F103" s="31" t="str">
        <f ca="1">IF(E103="","",IF(TODAY()&gt;E103+90,"Retard",IF(TODAY()&gt;=E103+30,"Moins de 2 mois","OK")))</f>
        <v>OK</v>
      </c>
    </row>
    <row r="104" spans="1:6" x14ac:dyDescent="0.25">
      <c r="A104" s="8" t="s">
        <v>63</v>
      </c>
      <c r="B104" s="8" t="s">
        <v>120</v>
      </c>
      <c r="C104" s="30">
        <v>1</v>
      </c>
      <c r="D104" s="18" t="s">
        <v>90</v>
      </c>
      <c r="E104" s="22">
        <f>IF(D104="","",IF(B104=Liste!$L$1,D104+Liste!$K$1,IF(B104=Liste!$L$2,D104+Liste!$K$1,IF(B104=Liste!$L$3,D104+Liste!$K$1,D104+Liste!$J$1))))</f>
        <v>43888</v>
      </c>
      <c r="F104" s="31" t="str">
        <f ca="1">IF(E104="","",IF(TODAY()&gt;E104+90,"Retard",IF(TODAY()&gt;=E104+30,"Moins de 2 mois","OK")))</f>
        <v>OK</v>
      </c>
    </row>
    <row r="105" spans="1:6" x14ac:dyDescent="0.25">
      <c r="A105" s="8" t="s">
        <v>63</v>
      </c>
      <c r="B105" s="8" t="s">
        <v>115</v>
      </c>
      <c r="C105" s="30">
        <v>1</v>
      </c>
      <c r="D105" s="18" t="s">
        <v>90</v>
      </c>
      <c r="E105" s="22">
        <f>IF(D105="","",IF(B105=Liste!$L$1,D105+Liste!$K$1,IF(B105=Liste!$L$2,D105+Liste!$K$1,IF(B105=Liste!$L$3,D105+Liste!$K$1,D105+Liste!$J$1))))</f>
        <v>43888</v>
      </c>
      <c r="F105" s="31" t="str">
        <f ca="1">IF(E105="","",IF(TODAY()&gt;E105+90,"Retard",IF(TODAY()&gt;=E105+30,"Moins de 2 mois","OK")))</f>
        <v>OK</v>
      </c>
    </row>
    <row r="106" spans="1:6" x14ac:dyDescent="0.25">
      <c r="A106" s="8" t="s">
        <v>63</v>
      </c>
      <c r="B106" s="8" t="s">
        <v>116</v>
      </c>
      <c r="C106" s="30">
        <v>1</v>
      </c>
      <c r="D106" s="18" t="s">
        <v>90</v>
      </c>
      <c r="E106" s="22">
        <f>IF(D106="","",IF(B106=Liste!$L$1,D106+Liste!$K$1,IF(B106=Liste!$L$2,D106+Liste!$K$1,IF(B106=Liste!$L$3,D106+Liste!$K$1,D106+Liste!$J$1))))</f>
        <v>43888</v>
      </c>
      <c r="F106" s="31" t="str">
        <f ca="1">IF(E106="","",IF(TODAY()&gt;E106+90,"Retard",IF(TODAY()&gt;=E106+30,"Moins de 2 mois","OK")))</f>
        <v>OK</v>
      </c>
    </row>
    <row r="107" spans="1:6" x14ac:dyDescent="0.25">
      <c r="A107" s="8" t="s">
        <v>63</v>
      </c>
      <c r="B107" s="8" t="s">
        <v>118</v>
      </c>
      <c r="C107" s="30">
        <v>1</v>
      </c>
      <c r="D107" s="18" t="s">
        <v>90</v>
      </c>
      <c r="E107" s="22">
        <f>IF(D107="","",IF(B107=Liste!$L$1,D107+Liste!$K$1,IF(B107=Liste!$L$2,D107+Liste!$K$1,IF(B107=Liste!$L$3,D107+Liste!$K$1,D107+Liste!$J$1))))</f>
        <v>43888</v>
      </c>
      <c r="F107" s="31" t="str">
        <f ca="1">IF(E107="","",IF(TODAY()&gt;E107+90,"Retard",IF(TODAY()&gt;=E107+30,"Moins de 2 mois","OK")))</f>
        <v>OK</v>
      </c>
    </row>
    <row r="108" spans="1:6" x14ac:dyDescent="0.25">
      <c r="A108" s="8" t="s">
        <v>55</v>
      </c>
      <c r="B108" s="8" t="s">
        <v>118</v>
      </c>
      <c r="C108" s="30">
        <v>1</v>
      </c>
      <c r="D108" s="18" t="s">
        <v>75</v>
      </c>
      <c r="E108" s="22">
        <f>IF(D108="","",IF(B108=Liste!$L$1,D108+Liste!$K$1,IF(B108=Liste!$L$2,D108+Liste!$K$1,IF(B108=Liste!$L$3,D108+Liste!$K$1,D108+Liste!$J$1))))</f>
        <v>43846</v>
      </c>
      <c r="F108" s="31" t="str">
        <f ca="1">IF(E108="","",IF(TODAY()&gt;E108+90,"Retard",IF(TODAY()&gt;=E108+30,"Moins de 2 mois","OK")))</f>
        <v>OK</v>
      </c>
    </row>
    <row r="109" spans="1:6" x14ac:dyDescent="0.25">
      <c r="A109" s="8" t="s">
        <v>55</v>
      </c>
      <c r="B109" s="8" t="s">
        <v>117</v>
      </c>
      <c r="C109" s="30">
        <v>3</v>
      </c>
      <c r="D109" s="18" t="s">
        <v>75</v>
      </c>
      <c r="E109" s="22">
        <f>IF(D109="","",IF(B109=Liste!$L$1,D109+Liste!$K$1,IF(B109=Liste!$L$2,D109+Liste!$K$1,IF(B109=Liste!$L$3,D109+Liste!$K$1,D109+Liste!$J$1))))</f>
        <v>43846</v>
      </c>
      <c r="F109" s="31" t="str">
        <f ca="1">IF(E109="","",IF(TODAY()&gt;E109+90,"Retard",IF(TODAY()&gt;=E109+30,"Moins de 2 mois","OK")))</f>
        <v>OK</v>
      </c>
    </row>
    <row r="110" spans="1:6" x14ac:dyDescent="0.25">
      <c r="A110" s="8" t="s">
        <v>56</v>
      </c>
      <c r="B110" s="8" t="s">
        <v>118</v>
      </c>
      <c r="C110" s="30">
        <v>1</v>
      </c>
      <c r="D110" s="18" t="s">
        <v>76</v>
      </c>
      <c r="E110" s="22">
        <f>IF(D110="","",IF(B110=Liste!$L$1,D110+Liste!$K$1,IF(B110=Liste!$L$2,D110+Liste!$K$1,IF(B110=Liste!$L$3,D110+Liste!$K$1,D110+Liste!$J$1))))</f>
        <v>43856</v>
      </c>
      <c r="F110" s="31" t="str">
        <f ca="1">IF(E110="","",IF(TODAY()&gt;E110+90,"Retard",IF(TODAY()&gt;=E110+30,"Moins de 2 mois","OK")))</f>
        <v>OK</v>
      </c>
    </row>
    <row r="111" spans="1:6" x14ac:dyDescent="0.25">
      <c r="A111" s="8" t="s">
        <v>56</v>
      </c>
      <c r="B111" s="8" t="s">
        <v>117</v>
      </c>
      <c r="C111" s="30">
        <v>3</v>
      </c>
      <c r="D111" s="18" t="s">
        <v>76</v>
      </c>
      <c r="E111" s="22">
        <f>IF(D111="","",IF(B111=Liste!$L$1,D111+Liste!$K$1,IF(B111=Liste!$L$2,D111+Liste!$K$1,IF(B111=Liste!$L$3,D111+Liste!$K$1,D111+Liste!$J$1))))</f>
        <v>43856</v>
      </c>
      <c r="F111" s="31" t="str">
        <f ca="1">IF(E111="","",IF(TODAY()&gt;E111+90,"Retard",IF(TODAY()&gt;=E111+30,"Moins de 2 mois","OK")))</f>
        <v>OK</v>
      </c>
    </row>
    <row r="112" spans="1:6" x14ac:dyDescent="0.25">
      <c r="A112" s="8" t="s">
        <v>64</v>
      </c>
      <c r="B112" s="8" t="s">
        <v>110</v>
      </c>
      <c r="C112" s="30">
        <v>1</v>
      </c>
      <c r="D112" s="18" t="s">
        <v>91</v>
      </c>
      <c r="E112" s="22">
        <f>IF(D112="","",IF(B112=Liste!$L$1,D112+Liste!$K$1,IF(B112=Liste!$L$2,D112+Liste!$K$1,IF(B112=Liste!$L$3,D112+Liste!$K$1,D112+Liste!$J$1))))</f>
        <v>44376</v>
      </c>
      <c r="F112" s="31" t="str">
        <f ca="1">IF(E112="","",IF(TODAY()&gt;E112+90,"Retard",IF(TODAY()&gt;=E112+30,"Moins de 2 mois","OK")))</f>
        <v>OK</v>
      </c>
    </row>
    <row r="113" spans="1:6" x14ac:dyDescent="0.25">
      <c r="A113" s="8" t="s">
        <v>64</v>
      </c>
      <c r="B113" s="8" t="s">
        <v>111</v>
      </c>
      <c r="C113" s="30">
        <v>1</v>
      </c>
      <c r="D113" s="18" t="s">
        <v>91</v>
      </c>
      <c r="E113" s="22">
        <f>IF(D113="","",IF(B113=Liste!$L$1,D113+Liste!$K$1,IF(B113=Liste!$L$2,D113+Liste!$K$1,IF(B113=Liste!$L$3,D113+Liste!$K$1,D113+Liste!$J$1))))</f>
        <v>44376</v>
      </c>
      <c r="F113" s="31" t="str">
        <f ca="1">IF(E113="","",IF(TODAY()&gt;E113+90,"Retard",IF(TODAY()&gt;=E113+30,"Moins de 2 mois","OK")))</f>
        <v>OK</v>
      </c>
    </row>
    <row r="114" spans="1:6" x14ac:dyDescent="0.25">
      <c r="A114" s="8" t="s">
        <v>64</v>
      </c>
      <c r="B114" s="8" t="s">
        <v>112</v>
      </c>
      <c r="C114" s="30">
        <v>1</v>
      </c>
      <c r="D114" s="18" t="s">
        <v>91</v>
      </c>
      <c r="E114" s="22">
        <f>IF(D114="","",IF(B114=Liste!$L$1,D114+Liste!$K$1,IF(B114=Liste!$L$2,D114+Liste!$K$1,IF(B114=Liste!$L$3,D114+Liste!$K$1,D114+Liste!$J$1))))</f>
        <v>44376</v>
      </c>
      <c r="F114" s="31" t="str">
        <f ca="1">IF(E114="","",IF(TODAY()&gt;E114+90,"Retard",IF(TODAY()&gt;=E114+30,"Moins de 2 mois","OK")))</f>
        <v>OK</v>
      </c>
    </row>
    <row r="115" spans="1:6" x14ac:dyDescent="0.25">
      <c r="A115" s="8" t="s">
        <v>64</v>
      </c>
      <c r="B115" s="8" t="s">
        <v>113</v>
      </c>
      <c r="C115" s="30">
        <v>1</v>
      </c>
      <c r="D115" s="18" t="s">
        <v>91</v>
      </c>
      <c r="E115" s="22">
        <f>IF(D115="","",IF(B115=Liste!$L$1,D115+Liste!$K$1,IF(B115=Liste!$L$2,D115+Liste!$K$1,IF(B115=Liste!$L$3,D115+Liste!$K$1,D115+Liste!$J$1))))</f>
        <v>44376</v>
      </c>
      <c r="F115" s="31" t="str">
        <f ca="1">IF(E115="","",IF(TODAY()&gt;E115+90,"Retard",IF(TODAY()&gt;=E115+30,"Moins de 2 mois","OK")))</f>
        <v>OK</v>
      </c>
    </row>
    <row r="116" spans="1:6" x14ac:dyDescent="0.25">
      <c r="A116" s="8" t="s">
        <v>64</v>
      </c>
      <c r="B116" s="8" t="s">
        <v>114</v>
      </c>
      <c r="C116" s="30"/>
      <c r="D116" s="18"/>
      <c r="E116" s="22" t="str">
        <f>IF(D116="","",IF(B116=Liste!$L$1,D116+Liste!$K$1,IF(B116=Liste!$L$2,D116+Liste!$K$1,IF(B116=Liste!$L$3,D116+Liste!$K$1,D116+Liste!$J$1))))</f>
        <v/>
      </c>
      <c r="F116" s="31" t="str">
        <f ca="1">IF(E116="","",IF(TODAY()&gt;E116+90,"Retard",IF(TODAY()&gt;=E116+30,"Moins de 2 mois","OK")))</f>
        <v/>
      </c>
    </row>
    <row r="117" spans="1:6" x14ac:dyDescent="0.25">
      <c r="A117" s="8" t="s">
        <v>121</v>
      </c>
      <c r="B117" s="8" t="s">
        <v>14</v>
      </c>
      <c r="C117" s="30">
        <v>1</v>
      </c>
      <c r="D117" s="18">
        <v>43589</v>
      </c>
      <c r="E117" s="22">
        <f>IF(D117="","",IF(B117=Liste!$L$1,D117+Liste!$K$1,IF(B117=Liste!$L$2,D117+Liste!$K$1,IF(B117=Liste!$L$3,D117+Liste!$K$1,D117+Liste!$J$1))))</f>
        <v>44684</v>
      </c>
      <c r="F117" s="31" t="str">
        <f ca="1">IF(E117="","",IF(TODAY()&gt;E117+90,"Retard",IF(TODAY()&gt;=E117+30,"Moins de 2 mois","OK")))</f>
        <v>OK</v>
      </c>
    </row>
    <row r="118" spans="1:6" x14ac:dyDescent="0.25">
      <c r="A118" s="8" t="s">
        <v>121</v>
      </c>
      <c r="B118" s="8" t="s">
        <v>14</v>
      </c>
      <c r="C118" s="30">
        <v>1</v>
      </c>
      <c r="D118" s="18">
        <v>43589</v>
      </c>
      <c r="E118" s="22">
        <f>IF(D118="","",IF(B118=Liste!$L$1,D118+Liste!$K$1,IF(B118=Liste!$L$2,D118+Liste!$K$1,IF(B118=Liste!$L$3,D118+Liste!$K$1,D118+Liste!$J$1))))</f>
        <v>44684</v>
      </c>
      <c r="F118" s="31" t="str">
        <f ca="1">IF(E118="","",IF(TODAY()&gt;E118+90,"Retard",IF(TODAY()&gt;=E118+30,"Moins de 2 mois","OK")))</f>
        <v>OK</v>
      </c>
    </row>
    <row r="119" spans="1:6" x14ac:dyDescent="0.25">
      <c r="A119" s="8" t="s">
        <v>121</v>
      </c>
      <c r="B119" s="8" t="s">
        <v>13</v>
      </c>
      <c r="C119" s="30">
        <v>1</v>
      </c>
      <c r="D119" s="18">
        <v>43589</v>
      </c>
      <c r="E119" s="22">
        <f>IF(D119="","",IF(B119=Liste!$L$1,D119+Liste!$K$1,IF(B119=Liste!$L$2,D119+Liste!$K$1,IF(B119=Liste!$L$3,D119+Liste!$K$1,D119+Liste!$J$1))))</f>
        <v>44684</v>
      </c>
      <c r="F119" s="31" t="str">
        <f ca="1">IF(E119="","",IF(TODAY()&gt;E119+90,"Retard",IF(TODAY()&gt;=E119+30,"Moins de 2 mois","OK")))</f>
        <v>OK</v>
      </c>
    </row>
    <row r="120" spans="1:6" x14ac:dyDescent="0.25">
      <c r="A120" s="8" t="s">
        <v>121</v>
      </c>
      <c r="B120" s="8" t="s">
        <v>13</v>
      </c>
      <c r="C120" s="30">
        <v>2</v>
      </c>
      <c r="D120" s="18">
        <v>43589</v>
      </c>
      <c r="E120" s="22">
        <f>IF(D120="","",IF(B120=Liste!$L$1,D120+Liste!$K$1,IF(B120=Liste!$L$2,D120+Liste!$K$1,IF(B120=Liste!$L$3,D120+Liste!$K$1,D120+Liste!$J$1))))</f>
        <v>44684</v>
      </c>
      <c r="F120" s="31" t="str">
        <f ca="1">IF(E120="","",IF(TODAY()&gt;E120+90,"Retard",IF(TODAY()&gt;=E120+30,"Moins de 2 mois","OK")))</f>
        <v>OK</v>
      </c>
    </row>
    <row r="121" spans="1:6" x14ac:dyDescent="0.25">
      <c r="A121" s="8" t="s">
        <v>121</v>
      </c>
      <c r="B121" s="8" t="s">
        <v>4</v>
      </c>
      <c r="C121" s="30">
        <v>2</v>
      </c>
      <c r="D121" s="18">
        <v>43589</v>
      </c>
      <c r="E121" s="22">
        <f>IF(D121="","",IF(B121=Liste!$L$1,D121+Liste!$K$1,IF(B121=Liste!$L$2,D121+Liste!$K$1,IF(B121=Liste!$L$3,D121+Liste!$K$1,D121+Liste!$J$1))))</f>
        <v>44684</v>
      </c>
      <c r="F121" s="31" t="str">
        <f ca="1">IF(E121="","",IF(TODAY()&gt;E121+90,"Retard",IF(TODAY()&gt;=E121+30,"Moins de 2 mois","OK")))</f>
        <v>OK</v>
      </c>
    </row>
  </sheetData>
  <conditionalFormatting sqref="F2">
    <cfRule type="containsText" dxfId="14" priority="12" operator="containsText" text="Retard">
      <formula>NOT(ISERROR(SEARCH("Retard",F2)))</formula>
    </cfRule>
    <cfRule type="containsText" dxfId="13" priority="13" operator="containsText" text="Moins de 2 mois">
      <formula>NOT(ISERROR(SEARCH("Moins de 2 mois",F2)))</formula>
    </cfRule>
  </conditionalFormatting>
  <conditionalFormatting sqref="F3:F121">
    <cfRule type="containsText" dxfId="12" priority="7" operator="containsText" text="Retard">
      <formula>NOT(ISERROR(SEARCH("Retard",F3)))</formula>
    </cfRule>
    <cfRule type="containsText" dxfId="11" priority="8" operator="containsText" text="Moins de 2 mois">
      <formula>NOT(ISERROR(SEARCH("Moins de 2 mois",F3)))</formula>
    </cfRule>
  </conditionalFormatting>
  <pageMargins left="0.7" right="0.7" top="0.75" bottom="0.75" header="0.3" footer="0.3"/>
  <pageSetup paperSize="9" orientation="portrait" r:id="rId1"/>
  <drawing r:id="rId2"/>
  <tableParts count="1">
    <tablePart r:id="rId3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DCF3214D-CF0D-4B0C-9F03-CE9EEA072215}">
            <xm:f>E3-Liste!$I$1&lt;=-91</xm:f>
            <x14:dxf>
              <font>
                <b/>
                <i val="0"/>
                <color rgb="FFFF0000"/>
              </font>
            </x14:dxf>
          </x14:cfRule>
          <xm:sqref>E3:E121</xm:sqref>
        </x14:conditionalFormatting>
        <x14:conditionalFormatting xmlns:xm="http://schemas.microsoft.com/office/excel/2006/main">
          <x14:cfRule type="expression" priority="2" id="{8468F23B-0699-4BD5-9A3D-49F8AC80E407}">
            <xm:f>E3-Liste!$I$1&lt;=90</xm:f>
            <x14:dxf>
              <font>
                <b/>
                <i val="0"/>
                <color rgb="FFFFC000"/>
              </font>
            </x14:dxf>
          </x14:cfRule>
          <xm:sqref>E3:E121</xm:sqref>
        </x14:conditionalFormatting>
        <x14:conditionalFormatting xmlns:xm="http://schemas.microsoft.com/office/excel/2006/main">
          <x14:cfRule type="expression" priority="3" id="{FE391129-21DD-4405-9460-834E7323C5DA}">
            <xm:f>E3-Liste!$I$1&lt;=-1</xm:f>
            <x14:dxf>
              <font>
                <b/>
                <i val="0"/>
                <color rgb="FFFF9933"/>
              </font>
            </x14:dxf>
          </x14:cfRule>
          <xm:sqref>E3:E121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7</vt:i4>
      </vt:variant>
    </vt:vector>
  </HeadingPairs>
  <TitlesOfParts>
    <vt:vector size="12" baseType="lpstr">
      <vt:lpstr>Tableau de bord</vt:lpstr>
      <vt:lpstr>Matrice des compétences</vt:lpstr>
      <vt:lpstr>Suivi des compétences</vt:lpstr>
      <vt:lpstr>Liste</vt:lpstr>
      <vt:lpstr>Data</vt:lpstr>
      <vt:lpstr>ListeBacterio</vt:lpstr>
      <vt:lpstr>ListeFonction</vt:lpstr>
      <vt:lpstr>listeNiveau</vt:lpstr>
      <vt:lpstr>ListePluri</vt:lpstr>
      <vt:lpstr>listePrePost</vt:lpstr>
      <vt:lpstr>Pré_Ana_Post_analytique</vt:lpstr>
      <vt:lpstr>'Tableau de bord'!Zone_d_impression</vt:lpstr>
    </vt:vector>
  </TitlesOfParts>
  <Company>Nicolas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Nicolas</dc:creator>
  <cp:lastModifiedBy>Sylvie PIVOT</cp:lastModifiedBy>
  <dcterms:created xsi:type="dcterms:W3CDTF">2012-11-07T13:56:29Z</dcterms:created>
  <dcterms:modified xsi:type="dcterms:W3CDTF">2019-04-05T11:08:54Z</dcterms:modified>
</cp:coreProperties>
</file>