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0" yWindow="864" windowWidth="21564" windowHeight="8664" activeTab="3"/>
  </bookViews>
  <sheets>
    <sheet name="Stage Toussaint" sheetId="2" r:id="rId1"/>
    <sheet name="Calendrier 2017" sheetId="5" r:id="rId2"/>
    <sheet name="Téléthon 2016" sheetId="3" r:id="rId3"/>
    <sheet name="PAIEMENTS 01 ADHERENT" sheetId="4" r:id="rId4"/>
  </sheets>
  <definedNames>
    <definedName name="ETAT">#REF!</definedName>
  </definedNames>
  <calcPr calcId="125725"/>
</workbook>
</file>

<file path=xl/calcChain.xml><?xml version="1.0" encoding="utf-8"?>
<calcChain xmlns="http://schemas.openxmlformats.org/spreadsheetml/2006/main">
  <c r="B14" i="4"/>
  <c r="I6"/>
  <c r="I7"/>
  <c r="I8"/>
  <c r="T5"/>
  <c r="AE14" l="1"/>
  <c r="L25" s="1"/>
  <c r="V14"/>
  <c r="CA14"/>
  <c r="BZ14"/>
  <c r="BS14"/>
  <c r="BR14"/>
  <c r="BK14"/>
  <c r="BJ14"/>
  <c r="U14"/>
  <c r="BB14"/>
  <c r="BC14"/>
  <c r="AB14"/>
  <c r="K22" s="1"/>
  <c r="H14"/>
  <c r="G14"/>
  <c r="F14"/>
  <c r="E14"/>
  <c r="I18"/>
  <c r="I5"/>
  <c r="D23" i="3"/>
  <c r="D8"/>
  <c r="D11" i="5"/>
  <c r="I16" i="4" l="1"/>
  <c r="J20"/>
</calcChain>
</file>

<file path=xl/comments1.xml><?xml version="1.0" encoding="utf-8"?>
<comments xmlns="http://schemas.openxmlformats.org/spreadsheetml/2006/main">
  <authors>
    <author>Denis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C-M
7567600
25 € du 04/10/16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C-M
7713088 25 €
du 11/10/16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Casden
0701025 25€ du 06/10/2016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La banque Postale
6546015 25 €
du 07/10/16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C-M
6533837 25 €
du 20/10/16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C-M
7425293 45 €
du 29/10/16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CA de Lorraine
4082078 25 €
du 04/10/2016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La banque Postale
6643030 25 €
du 14/10/2016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La Banque Postale
6426023 25 €
du 14/10/16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C-E
9174471 25 €
du 10/10/16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C-M
6641123 25 €
du 11/10/16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BNP
7630292 45€
du 20/10/16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Casden
0700809 25 € 
du 10/10/16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C-E
5711226 25 €
du 11/10/16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C-E
0000129 12,5€
du 12/10/16
(01 journée de stage)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C-M
7766282 25 €
du 16/10/16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C-A de Lorraine
0448167 25 €
du 04/10/16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ANCV CER
2 de 10 €
31/12/18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S-G
0000141 25 €
du29/10/16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C-A
5214760 13 €
12/10/16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ANCV MINISTERE FP
2 de 10 €
31/12/18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C-M AUBRY Pascale
7760581 25 €
du 12/10/16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C-M
6182249 25 e
du 14/10/16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C-A
6202288 45 €
du 08/10/16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C-E
5557839 25 €
du 03/10/16</t>
        </r>
      </text>
    </comment>
    <comment ref="E36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ANCV 
SCE ACT SCIAL HOTEL DEPAL
1 de 20 €
31/12/18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C-A
5889958 25 €
15/10/16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La Banque Postale
6560030 25 €
du 14/10/16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C-E
6088613 25 €
du 13/10/16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CIC
0671024 25 €
du 13/10/16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C-E
6212285 25 €
du 13/10/16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C-E
6945412 25 €
du 09/10/16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CIC
2482553 25 €
du 14/10/16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BPL
0000353 25 €
du 19/10/16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CIC
2549355 25 €
du 20/10/16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Boursorama banque
9153829 25€
du 15/10/16</t>
        </r>
      </text>
    </comment>
    <comment ref="C51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C-A 
4293329 25 €
du 10/10/16
</t>
        </r>
      </text>
    </comment>
    <comment ref="C52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C-E
6822004 25 €
du 12/10/16
</t>
        </r>
      </text>
    </comment>
    <comment ref="C55" author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BNP
6968631 12,5 €
du 21/10/16
BLAISE Mathieu </t>
        </r>
      </text>
    </comment>
  </commentList>
</comments>
</file>

<file path=xl/sharedStrings.xml><?xml version="1.0" encoding="utf-8"?>
<sst xmlns="http://schemas.openxmlformats.org/spreadsheetml/2006/main" count="287" uniqueCount="208">
  <si>
    <t>NOM</t>
  </si>
  <si>
    <t>Prénom</t>
  </si>
  <si>
    <t>Chèque</t>
  </si>
  <si>
    <t>espèce</t>
  </si>
  <si>
    <t>Chèques vacances</t>
  </si>
  <si>
    <t>CAF</t>
  </si>
  <si>
    <t>Total</t>
  </si>
  <si>
    <t>SEPT</t>
  </si>
  <si>
    <t>BAROTTE</t>
  </si>
  <si>
    <t>Thomas</t>
  </si>
  <si>
    <t>Léandre</t>
  </si>
  <si>
    <t>BOCQUET</t>
  </si>
  <si>
    <t>Fantine</t>
  </si>
  <si>
    <t>BRUN</t>
  </si>
  <si>
    <t>Lucas</t>
  </si>
  <si>
    <t>Alexandre</t>
  </si>
  <si>
    <t>Arthur</t>
  </si>
  <si>
    <t>Aurélien</t>
  </si>
  <si>
    <t>Gabriel</t>
  </si>
  <si>
    <t>Gabin</t>
  </si>
  <si>
    <t>CORDIER</t>
  </si>
  <si>
    <t>DRODE</t>
  </si>
  <si>
    <t>Léna</t>
  </si>
  <si>
    <t>Didier</t>
  </si>
  <si>
    <t>Paul</t>
  </si>
  <si>
    <t>Zoé</t>
  </si>
  <si>
    <t>GADONNEIX</t>
  </si>
  <si>
    <t>Pauline</t>
  </si>
  <si>
    <t>Amaël</t>
  </si>
  <si>
    <t>Axel</t>
  </si>
  <si>
    <t>HAMELIN</t>
  </si>
  <si>
    <t>Marvyn</t>
  </si>
  <si>
    <t>Heyvan</t>
  </si>
  <si>
    <t>Timéo</t>
  </si>
  <si>
    <t>MARAIN</t>
  </si>
  <si>
    <t>MASSON</t>
  </si>
  <si>
    <t>Virgile</t>
  </si>
  <si>
    <t>MOULIN</t>
  </si>
  <si>
    <t>Benjamin</t>
  </si>
  <si>
    <t>Camille</t>
  </si>
  <si>
    <t>RASTODER</t>
  </si>
  <si>
    <t>Dzejla</t>
  </si>
  <si>
    <t>RIETSCH</t>
  </si>
  <si>
    <t>ROTH</t>
  </si>
  <si>
    <t>Aloys</t>
  </si>
  <si>
    <t>STEPHAN</t>
  </si>
  <si>
    <t>Louis</t>
  </si>
  <si>
    <t>THOMAS</t>
  </si>
  <si>
    <t>Noé</t>
  </si>
  <si>
    <t>ZYGMANIAK</t>
  </si>
  <si>
    <t>Luka</t>
  </si>
  <si>
    <t>GRUFFAZ</t>
  </si>
  <si>
    <t>Logan</t>
  </si>
  <si>
    <t>MARIEY</t>
  </si>
  <si>
    <t>License</t>
  </si>
  <si>
    <t>LECOEUR</t>
  </si>
  <si>
    <t>GALMICHE</t>
  </si>
  <si>
    <t>Coupons sports</t>
  </si>
  <si>
    <t>POUSSOT</t>
  </si>
  <si>
    <t>SOLLER</t>
  </si>
  <si>
    <t>Daniel Mattéo</t>
  </si>
  <si>
    <t xml:space="preserve">THOMAS </t>
  </si>
  <si>
    <t>Etienne</t>
  </si>
  <si>
    <t>FLAGEOLET</t>
  </si>
  <si>
    <t>CHAMAS</t>
  </si>
  <si>
    <t>GAUDEY BRUANT</t>
  </si>
  <si>
    <t>POINSOT BRUNCHER</t>
  </si>
  <si>
    <t>chèque vacances</t>
  </si>
  <si>
    <t>GRUN</t>
  </si>
  <si>
    <t>Mathias</t>
  </si>
  <si>
    <t>Alexys</t>
  </si>
  <si>
    <t>FOURNIER</t>
  </si>
  <si>
    <t>Ninon</t>
  </si>
  <si>
    <t>PARMENTELAT</t>
  </si>
  <si>
    <t>BONNERET</t>
  </si>
  <si>
    <t>Elie</t>
  </si>
  <si>
    <t>BERTRAND</t>
  </si>
  <si>
    <t>Ilan</t>
  </si>
  <si>
    <t>CAMUS</t>
  </si>
  <si>
    <t>Mathis</t>
  </si>
  <si>
    <t>BARBE</t>
  </si>
  <si>
    <t>GEORGEL</t>
  </si>
  <si>
    <t>Pierre</t>
  </si>
  <si>
    <t xml:space="preserve">COSSIN </t>
  </si>
  <si>
    <t>DURUPT GUERIN</t>
  </si>
  <si>
    <t>Justine</t>
  </si>
  <si>
    <t xml:space="preserve">BESSON </t>
  </si>
  <si>
    <t>Victor</t>
  </si>
  <si>
    <t>MONTINET</t>
  </si>
  <si>
    <t>GUILLUM DEYNOUX</t>
  </si>
  <si>
    <t>Melaine</t>
  </si>
  <si>
    <t>Noms</t>
  </si>
  <si>
    <t>Montant</t>
  </si>
  <si>
    <t>N° de chèque</t>
  </si>
  <si>
    <t>PERRIN Claude</t>
  </si>
  <si>
    <t>0001474 Ste Gén</t>
  </si>
  <si>
    <t>THOMAS Jean Michel</t>
  </si>
  <si>
    <t>57871124010 C-A</t>
  </si>
  <si>
    <t>MARTIN Vincent</t>
  </si>
  <si>
    <t>2879710 Credit coop</t>
  </si>
  <si>
    <t xml:space="preserve">SION Céline </t>
  </si>
  <si>
    <t>4574600 C-A</t>
  </si>
  <si>
    <t>BRUANT Céline</t>
  </si>
  <si>
    <t>7630299 BNP</t>
  </si>
  <si>
    <t>MARLIOT, Christope</t>
  </si>
  <si>
    <t>0000208 C-A</t>
  </si>
  <si>
    <t>PIERREVELVIN, Mélanie</t>
  </si>
  <si>
    <t>5238190 BNP</t>
  </si>
  <si>
    <t>HAMELIN, Maria</t>
  </si>
  <si>
    <t>6048279 C-A</t>
  </si>
  <si>
    <t>CLERISSI, Odette</t>
  </si>
  <si>
    <t>9836129 SMC</t>
  </si>
  <si>
    <t>GRUN, Eric</t>
  </si>
  <si>
    <t>6721422 C-A</t>
  </si>
  <si>
    <t>BRUNCHER, Julie</t>
  </si>
  <si>
    <t>0700815 Casden</t>
  </si>
  <si>
    <t>Produit  de la vente de calendriers 2017</t>
  </si>
  <si>
    <t>Paiement par chèques</t>
  </si>
  <si>
    <t>6399079 C-A</t>
  </si>
  <si>
    <t>DOUBEK</t>
  </si>
  <si>
    <t>3119418 C-A</t>
  </si>
  <si>
    <t>7502326 C-A</t>
  </si>
  <si>
    <t>ROBERT OLIVIER</t>
  </si>
  <si>
    <t>7016205 C-M</t>
  </si>
  <si>
    <t>GARNIER</t>
  </si>
  <si>
    <t>5711264 C-E</t>
  </si>
  <si>
    <t>6643059 Poste</t>
  </si>
  <si>
    <t>6399079 Poste</t>
  </si>
  <si>
    <t>5497518 C-A</t>
  </si>
  <si>
    <t>SIEBLER</t>
  </si>
  <si>
    <t>2611784 C-coop</t>
  </si>
  <si>
    <t>19 calendriers</t>
  </si>
  <si>
    <t>TOTAL</t>
  </si>
  <si>
    <t>Paiement liquide</t>
  </si>
  <si>
    <t>TOTAL VENTE</t>
  </si>
  <si>
    <t>Paiement ch. vacances</t>
  </si>
  <si>
    <t>CE pole emploi lorraine</t>
  </si>
  <si>
    <t>29 calendriers</t>
  </si>
  <si>
    <t>02 calendriers</t>
  </si>
  <si>
    <t>BENEFICES</t>
  </si>
  <si>
    <t>Prix total achat 50 calendriers : 168 €</t>
  </si>
  <si>
    <t>Dons Téléthon 2016</t>
  </si>
  <si>
    <t>CHEQUES</t>
  </si>
  <si>
    <t>ESPECES</t>
  </si>
  <si>
    <t>TOTAL COLLECTÉ</t>
  </si>
  <si>
    <t>N°</t>
  </si>
  <si>
    <t>banque</t>
  </si>
  <si>
    <t>date</t>
  </si>
  <si>
    <t>Espèces</t>
  </si>
  <si>
    <t xml:space="preserve">Chèques vacances </t>
  </si>
  <si>
    <t>Coupons sport</t>
  </si>
  <si>
    <t>Mairie</t>
  </si>
  <si>
    <t>MONTANT PERCU</t>
  </si>
  <si>
    <t>Date du dépôt sur compte</t>
  </si>
  <si>
    <t>Dons</t>
  </si>
  <si>
    <t>N° PC</t>
  </si>
  <si>
    <t>Date du dépôt en caisse</t>
  </si>
  <si>
    <t>Validité</t>
  </si>
  <si>
    <t>Organisme</t>
  </si>
  <si>
    <t>Date d'envoi</t>
  </si>
  <si>
    <t>Date de reception</t>
  </si>
  <si>
    <t xml:space="preserve">Date du dépôt </t>
  </si>
  <si>
    <t>Détail du chèque en paiement différé OCTOBRE</t>
  </si>
  <si>
    <t>Détail du chèque en paiement différé NOVEMBRE</t>
  </si>
  <si>
    <t>Détail du chèque en paiement différé DECEMBRE</t>
  </si>
  <si>
    <t>A régler</t>
  </si>
  <si>
    <t>ÉTAT</t>
  </si>
  <si>
    <t>PAIEMENT UNIQUE</t>
  </si>
  <si>
    <t>Nom</t>
  </si>
  <si>
    <t>date d'adhésion</t>
  </si>
  <si>
    <t>Moyen de régl.</t>
  </si>
  <si>
    <t>cotis.  2018</t>
  </si>
  <si>
    <t>Cotis. ann. 2017</t>
  </si>
  <si>
    <t>cotis.  sem. 2017</t>
  </si>
  <si>
    <t>TOTAL MONTANT PERCU</t>
  </si>
  <si>
    <t>LICENCES</t>
  </si>
  <si>
    <t>COT. ANN</t>
  </si>
  <si>
    <t>COT.SEM.</t>
  </si>
  <si>
    <t>COT 2018</t>
  </si>
  <si>
    <t>Détail du chèque en paiement 2018</t>
  </si>
  <si>
    <t>Détail du chèque</t>
  </si>
  <si>
    <t>Chèque unique</t>
  </si>
  <si>
    <t>Chèques multiples</t>
  </si>
  <si>
    <t>Récapitulatif moyen(s) de paiement</t>
  </si>
  <si>
    <t>Nbr de chèque unique</t>
  </si>
  <si>
    <t>Total espèces</t>
  </si>
  <si>
    <t>Total      chèques</t>
  </si>
  <si>
    <t>TOTAL A PAYER</t>
  </si>
  <si>
    <t>Variable</t>
  </si>
  <si>
    <t>COTISATION 2017-2018 POUR ADHERENT UNIQUE</t>
  </si>
  <si>
    <t>TOTAL MONTANT PERCU EN CHEQUES</t>
  </si>
  <si>
    <t>TOTAL MONTANT PERCU EN ESPECES</t>
  </si>
  <si>
    <t>TOTAL MONTANT PERCU EN CHEQUES VACANCES</t>
  </si>
  <si>
    <t>RECAPITULATIF 01 ADHERENT</t>
  </si>
  <si>
    <t>NOMBRE ADHERENT UNIQUE</t>
  </si>
  <si>
    <t>MONTANT TOTAL :</t>
  </si>
  <si>
    <t>Nombre de chèques</t>
  </si>
  <si>
    <t>Total chèques vacances</t>
  </si>
  <si>
    <t>Nbre de chèques</t>
  </si>
  <si>
    <t>OBSERVATION</t>
  </si>
  <si>
    <t xml:space="preserve">Carte </t>
  </si>
  <si>
    <t>Jean Claude</t>
  </si>
  <si>
    <t>Monique</t>
  </si>
  <si>
    <t>Charles</t>
  </si>
  <si>
    <t>A régulariser</t>
  </si>
  <si>
    <t>Thierry</t>
  </si>
  <si>
    <t>Erreur</t>
  </si>
  <si>
    <t>???</t>
  </si>
</sst>
</file>

<file path=xl/styles.xml><?xml version="1.0" encoding="utf-8"?>
<styleSheet xmlns="http://schemas.openxmlformats.org/spreadsheetml/2006/main">
  <numFmts count="3">
    <numFmt numFmtId="6" formatCode="#,##0\ &quot;€&quot;;[Red]\-#,##0\ &quot;€&quot;"/>
    <numFmt numFmtId="164" formatCode="#,##0.00&quot; &quot;[$€-40C];[Red]&quot;-&quot;#,##0.00&quot; &quot;[$€-40C]"/>
    <numFmt numFmtId="165" formatCode="#,##0.00\ &quot;€&quot;"/>
  </numFmts>
  <fonts count="60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Arial"/>
      <family val="2"/>
    </font>
    <font>
      <b/>
      <u/>
      <sz val="14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color rgb="FF996633"/>
      <name val="Arial"/>
      <family val="2"/>
    </font>
    <font>
      <sz val="11"/>
      <color rgb="FF94476B"/>
      <name val="Arial"/>
      <family val="2"/>
    </font>
    <font>
      <sz val="11"/>
      <color rgb="FF33CC66"/>
      <name val="Arial"/>
      <family val="2"/>
    </font>
    <font>
      <b/>
      <sz val="11"/>
      <color rgb="FF996633"/>
      <name val="Arial"/>
      <family val="2"/>
    </font>
    <font>
      <b/>
      <sz val="11"/>
      <color rgb="FFFF0000"/>
      <name val="Arial"/>
      <family val="2"/>
    </font>
    <font>
      <sz val="11"/>
      <color theme="1" tint="4.9989318521683403E-2"/>
      <name val="Arial"/>
      <family val="2"/>
    </font>
    <font>
      <sz val="20"/>
      <color rgb="FF000000"/>
      <name val="Calibri"/>
      <family val="2"/>
    </font>
    <font>
      <b/>
      <sz val="11"/>
      <color rgb="FF00B050"/>
      <name val="Arial"/>
      <family val="2"/>
    </font>
    <font>
      <b/>
      <sz val="11"/>
      <color rgb="FF0070C0"/>
      <name val="Arial"/>
      <family val="2"/>
    </font>
    <font>
      <sz val="11"/>
      <color rgb="FF000000"/>
      <name val="Calibri"/>
      <family val="2"/>
      <scheme val="minor"/>
    </font>
    <font>
      <b/>
      <sz val="24"/>
      <color rgb="FF000000"/>
      <name val="Calibri"/>
      <family val="2"/>
    </font>
    <font>
      <b/>
      <sz val="11"/>
      <color rgb="FFFF0000"/>
      <name val="Calibri"/>
      <family val="2"/>
    </font>
    <font>
      <sz val="10"/>
      <color rgb="FF000000"/>
      <name val="Arial"/>
      <family val="2"/>
    </font>
    <font>
      <b/>
      <sz val="9"/>
      <color rgb="FFFF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b/>
      <sz val="9"/>
      <color rgb="FF00B050"/>
      <name val="Arial"/>
      <family val="2"/>
    </font>
    <font>
      <b/>
      <sz val="10"/>
      <name val="Arial"/>
      <family val="2"/>
    </font>
    <font>
      <b/>
      <sz val="36"/>
      <color rgb="FF00B050"/>
      <name val="Calibri"/>
      <family val="2"/>
    </font>
    <font>
      <b/>
      <sz val="9"/>
      <color rgb="FF7030A0"/>
      <name val="Arial"/>
      <family val="2"/>
    </font>
    <font>
      <b/>
      <sz val="9"/>
      <color rgb="FFC00000"/>
      <name val="Arial"/>
      <family val="2"/>
    </font>
    <font>
      <b/>
      <sz val="11"/>
      <name val="Arial"/>
      <family val="2"/>
    </font>
    <font>
      <b/>
      <sz val="11"/>
      <color rgb="FFFFC000"/>
      <name val="Arial"/>
      <family val="2"/>
    </font>
    <font>
      <b/>
      <sz val="11"/>
      <color theme="6" tint="-0.249977111117893"/>
      <name val="Arial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0"/>
      <color rgb="FF00B050"/>
      <name val="Arial"/>
      <family val="2"/>
    </font>
    <font>
      <b/>
      <sz val="11"/>
      <color rgb="FF0070C0"/>
      <name val="Calibri"/>
      <family val="2"/>
    </font>
    <font>
      <b/>
      <sz val="8"/>
      <color rgb="FFFF0000"/>
      <name val="Arial"/>
      <family val="2"/>
    </font>
    <font>
      <b/>
      <sz val="11"/>
      <color theme="2" tint="-0.499984740745262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"/>
      <family val="2"/>
    </font>
    <font>
      <b/>
      <sz val="10"/>
      <color rgb="FF2323DC"/>
      <name val="Arial"/>
      <family val="2"/>
    </font>
    <font>
      <sz val="10"/>
      <color theme="1" tint="4.9989318521683403E-2"/>
      <name val="Arial"/>
      <family val="2"/>
    </font>
    <font>
      <sz val="10"/>
      <color rgb="FF94476B"/>
      <name val="Arial"/>
      <family val="2"/>
    </font>
    <font>
      <b/>
      <sz val="11"/>
      <color rgb="FFC00000"/>
      <name val="Arial"/>
      <family val="2"/>
    </font>
    <font>
      <b/>
      <sz val="11"/>
      <color rgb="FF002060"/>
      <name val="Arial"/>
      <family val="2"/>
    </font>
    <font>
      <b/>
      <sz val="11"/>
      <color rgb="FFFF9999"/>
      <name val="Arial"/>
      <family val="2"/>
    </font>
    <font>
      <b/>
      <sz val="8"/>
      <color rgb="FF002060"/>
      <name val="Arial"/>
      <family val="2"/>
    </font>
    <font>
      <sz val="10"/>
      <color rgb="FF002060"/>
      <name val="Arial"/>
      <family val="2"/>
    </font>
    <font>
      <b/>
      <sz val="11"/>
      <color rgb="FF7030A0"/>
      <name val="Arial"/>
      <family val="2"/>
    </font>
    <font>
      <b/>
      <sz val="10"/>
      <color rgb="FF0070C0"/>
      <name val="Arial"/>
      <family val="2"/>
    </font>
    <font>
      <b/>
      <sz val="10"/>
      <color rgb="FF00B050"/>
      <name val="Calibri"/>
      <family val="2"/>
    </font>
    <font>
      <b/>
      <sz val="26"/>
      <color rgb="FF0070C0"/>
      <name val="Calibri"/>
      <family val="2"/>
    </font>
    <font>
      <b/>
      <sz val="10"/>
      <color rgb="FFC00000"/>
      <name val="Arial"/>
      <family val="2"/>
    </font>
    <font>
      <b/>
      <sz val="18"/>
      <color rgb="FF0070C0"/>
      <name val="Arial"/>
      <family val="2"/>
    </font>
    <font>
      <b/>
      <sz val="8"/>
      <color rgb="FF0070C0"/>
      <name val="Arial"/>
      <family val="2"/>
    </font>
    <font>
      <sz val="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AE1F4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/>
      <top style="medium">
        <color auto="1"/>
      </top>
      <bottom/>
      <diagonal/>
    </border>
    <border>
      <left/>
      <right style="double">
        <color rgb="FFFF0000"/>
      </right>
      <top style="medium">
        <color auto="1"/>
      </top>
      <bottom/>
      <diagonal/>
    </border>
    <border>
      <left style="double">
        <color rgb="FFFF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 style="medium">
        <color auto="1"/>
      </top>
      <bottom style="medium">
        <color auto="1"/>
      </bottom>
      <diagonal/>
    </border>
    <border>
      <left style="double">
        <color rgb="FFFF0000"/>
      </left>
      <right style="medium">
        <color auto="1"/>
      </right>
      <top/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/>
      <diagonal/>
    </border>
    <border>
      <left/>
      <right style="double">
        <color rgb="FFFF0000"/>
      </right>
      <top style="medium">
        <color auto="1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indexed="64"/>
      </top>
      <bottom style="medium">
        <color auto="1"/>
      </bottom>
      <diagonal/>
    </border>
    <border>
      <left style="double">
        <color rgb="FF00B050"/>
      </left>
      <right style="thin">
        <color rgb="FF00B050"/>
      </right>
      <top style="medium">
        <color auto="1"/>
      </top>
      <bottom style="medium">
        <color auto="1"/>
      </bottom>
      <diagonal/>
    </border>
    <border>
      <left style="double">
        <color rgb="FF00B050"/>
      </left>
      <right style="thin">
        <color rgb="FF00B050"/>
      </right>
      <top/>
      <bottom/>
      <diagonal/>
    </border>
    <border>
      <left style="double">
        <color theme="2" tint="-0.499984740745262"/>
      </left>
      <right style="double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double">
        <color theme="2" tint="-0.499984740745262"/>
      </left>
      <right style="double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3" tint="0.39994506668294322"/>
      </left>
      <right style="double">
        <color theme="3" tint="0.39994506668294322"/>
      </right>
      <top style="double">
        <color theme="3" tint="0.39994506668294322"/>
      </top>
      <bottom style="thin">
        <color theme="3" tint="0.39994506668294322"/>
      </bottom>
      <diagonal/>
    </border>
    <border>
      <left style="double">
        <color theme="3" tint="0.39994506668294322"/>
      </left>
      <right style="double">
        <color theme="3" tint="0.39994506668294322"/>
      </right>
      <top style="thin">
        <color theme="3" tint="0.39994506668294322"/>
      </top>
      <bottom style="double">
        <color theme="3" tint="0.39994506668294322"/>
      </bottom>
      <diagonal/>
    </border>
    <border>
      <left/>
      <right/>
      <top style="double">
        <color theme="2" tint="-0.499984740745262"/>
      </top>
      <bottom/>
      <diagonal/>
    </border>
    <border>
      <left style="double">
        <color rgb="FFBED729"/>
      </left>
      <right style="double">
        <color rgb="FFBED729"/>
      </right>
      <top style="double">
        <color rgb="FFBED729"/>
      </top>
      <bottom style="thin">
        <color rgb="FFBED729"/>
      </bottom>
      <diagonal/>
    </border>
    <border>
      <left style="double">
        <color rgb="FFBED729"/>
      </left>
      <right style="double">
        <color rgb="FFBED729"/>
      </right>
      <top style="thin">
        <color rgb="FFBED729"/>
      </top>
      <bottom style="double">
        <color rgb="FFBED729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rgb="FF00B050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90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indent="1"/>
    </xf>
    <xf numFmtId="0" fontId="0" fillId="0" borderId="0" xfId="0" applyAlignment="1">
      <alignment horizontal="left"/>
    </xf>
    <xf numFmtId="0" fontId="6" fillId="0" borderId="0" xfId="0" applyFont="1"/>
    <xf numFmtId="0" fontId="6" fillId="0" borderId="2" xfId="0" applyFont="1" applyBorder="1" applyAlignment="1">
      <alignment horizontal="center"/>
    </xf>
    <xf numFmtId="0" fontId="10" fillId="0" borderId="0" xfId="0" applyFont="1" applyFill="1" applyAlignment="1">
      <alignment vertical="center"/>
    </xf>
    <xf numFmtId="0" fontId="10" fillId="0" borderId="0" xfId="0" applyFont="1" applyFill="1"/>
    <xf numFmtId="0" fontId="0" fillId="0" borderId="0" xfId="0" applyFill="1"/>
    <xf numFmtId="0" fontId="10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3" fillId="2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14" xfId="0" applyBorder="1"/>
    <xf numFmtId="0" fontId="9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22" fillId="0" borderId="0" xfId="0" applyFont="1"/>
    <xf numFmtId="6" fontId="9" fillId="0" borderId="14" xfId="0" applyNumberFormat="1" applyFont="1" applyBorder="1" applyAlignment="1">
      <alignment horizontal="center"/>
    </xf>
    <xf numFmtId="0" fontId="9" fillId="0" borderId="14" xfId="0" applyFont="1" applyBorder="1"/>
    <xf numFmtId="0" fontId="9" fillId="0" borderId="14" xfId="0" applyFont="1" applyFill="1" applyBorder="1" applyAlignment="1">
      <alignment horizontal="center"/>
    </xf>
    <xf numFmtId="0" fontId="0" fillId="0" borderId="18" xfId="0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10" fillId="0" borderId="0" xfId="0" applyFont="1" applyFill="1" applyAlignment="1">
      <alignment horizontal="center"/>
    </xf>
    <xf numFmtId="0" fontId="6" fillId="0" borderId="0" xfId="0" applyFont="1" applyFill="1"/>
    <xf numFmtId="0" fontId="0" fillId="0" borderId="0" xfId="0" applyFill="1" applyAlignment="1">
      <alignment horizontal="center"/>
    </xf>
    <xf numFmtId="0" fontId="6" fillId="0" borderId="10" xfId="0" applyFont="1" applyBorder="1" applyAlignment="1">
      <alignment horizontal="center" textRotation="60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0" fontId="0" fillId="0" borderId="0" xfId="0" applyFill="1" applyBorder="1"/>
    <xf numFmtId="0" fontId="25" fillId="0" borderId="2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6" fillId="0" borderId="0" xfId="0" applyFont="1" applyFill="1"/>
    <xf numFmtId="0" fontId="23" fillId="0" borderId="0" xfId="0" applyFont="1" applyFill="1" applyAlignment="1">
      <alignment vertical="center"/>
    </xf>
    <xf numFmtId="0" fontId="23" fillId="0" borderId="0" xfId="0" applyFont="1" applyFill="1"/>
    <xf numFmtId="0" fontId="27" fillId="0" borderId="0" xfId="0" applyFont="1" applyFill="1"/>
    <xf numFmtId="0" fontId="28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6" fontId="31" fillId="0" borderId="4" xfId="0" applyNumberFormat="1" applyFont="1" applyFill="1" applyBorder="1" applyAlignment="1">
      <alignment horizontal="center" vertical="center" wrapText="1"/>
    </xf>
    <xf numFmtId="6" fontId="32" fillId="0" borderId="4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textRotation="60" wrapText="1"/>
    </xf>
    <xf numFmtId="0" fontId="18" fillId="0" borderId="10" xfId="0" applyFont="1" applyBorder="1" applyAlignment="1">
      <alignment horizontal="center" textRotation="59" wrapText="1"/>
    </xf>
    <xf numFmtId="0" fontId="34" fillId="0" borderId="10" xfId="0" applyFont="1" applyBorder="1" applyAlignment="1">
      <alignment horizontal="center" textRotation="59" wrapText="1"/>
    </xf>
    <xf numFmtId="0" fontId="15" fillId="0" borderId="10" xfId="0" applyFont="1" applyBorder="1" applyAlignment="1">
      <alignment horizontal="center" textRotation="59" wrapText="1"/>
    </xf>
    <xf numFmtId="0" fontId="35" fillId="0" borderId="10" xfId="0" applyFont="1" applyBorder="1" applyAlignment="1">
      <alignment horizontal="center" textRotation="60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right" vertical="center" wrapText="1"/>
    </xf>
    <xf numFmtId="0" fontId="5" fillId="0" borderId="20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23" fillId="0" borderId="0" xfId="0" applyFont="1" applyFill="1" applyBorder="1"/>
    <xf numFmtId="0" fontId="16" fillId="0" borderId="0" xfId="0" applyFont="1" applyFill="1" applyBorder="1"/>
    <xf numFmtId="0" fontId="12" fillId="0" borderId="0" xfId="0" applyFont="1" applyFill="1" applyBorder="1"/>
    <xf numFmtId="0" fontId="18" fillId="0" borderId="0" xfId="0" applyFont="1" applyFill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1" fillId="0" borderId="0" xfId="0" applyFont="1" applyFill="1" applyBorder="1"/>
    <xf numFmtId="0" fontId="40" fillId="0" borderId="17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41" fillId="0" borderId="10" xfId="0" applyFont="1" applyBorder="1" applyAlignment="1">
      <alignment horizontal="left" textRotation="60" wrapText="1"/>
    </xf>
    <xf numFmtId="0" fontId="6" fillId="0" borderId="23" xfId="0" applyFont="1" applyBorder="1" applyAlignment="1">
      <alignment horizontal="center" wrapText="1"/>
    </xf>
    <xf numFmtId="0" fontId="5" fillId="0" borderId="25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wrapText="1"/>
    </xf>
    <xf numFmtId="0" fontId="15" fillId="0" borderId="28" xfId="0" applyFont="1" applyBorder="1" applyAlignment="1">
      <alignment horizontal="center"/>
    </xf>
    <xf numFmtId="14" fontId="38" fillId="0" borderId="14" xfId="0" applyNumberFormat="1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4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indent="1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 vertical="center"/>
    </xf>
    <xf numFmtId="0" fontId="24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6" fillId="0" borderId="28" xfId="0" applyFont="1" applyFill="1" applyBorder="1" applyAlignment="1">
      <alignment vertical="center"/>
    </xf>
    <xf numFmtId="0" fontId="16" fillId="0" borderId="28" xfId="0" applyFont="1" applyFill="1" applyBorder="1"/>
    <xf numFmtId="0" fontId="14" fillId="0" borderId="28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vertical="center"/>
    </xf>
    <xf numFmtId="0" fontId="11" fillId="0" borderId="28" xfId="0" applyFont="1" applyFill="1" applyBorder="1"/>
    <xf numFmtId="0" fontId="10" fillId="0" borderId="28" xfId="0" applyFont="1" applyFill="1" applyBorder="1"/>
    <xf numFmtId="0" fontId="0" fillId="0" borderId="28" xfId="0" applyFill="1" applyBorder="1"/>
    <xf numFmtId="0" fontId="0" fillId="0" borderId="28" xfId="0" applyBorder="1"/>
    <xf numFmtId="0" fontId="28" fillId="0" borderId="7" xfId="0" applyFont="1" applyBorder="1" applyAlignment="1">
      <alignment horizontal="center" vertical="center" wrapText="1"/>
    </xf>
    <xf numFmtId="0" fontId="29" fillId="0" borderId="30" xfId="0" applyFont="1" applyFill="1" applyBorder="1" applyAlignment="1">
      <alignment horizontal="center" vertical="center"/>
    </xf>
    <xf numFmtId="0" fontId="28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textRotation="60" wrapText="1"/>
    </xf>
    <xf numFmtId="0" fontId="6" fillId="0" borderId="3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28" fillId="0" borderId="32" xfId="0" applyFont="1" applyFill="1" applyBorder="1" applyAlignment="1">
      <alignment horizontal="center" vertical="center" wrapText="1"/>
    </xf>
    <xf numFmtId="0" fontId="28" fillId="0" borderId="34" xfId="0" applyFont="1" applyFill="1" applyBorder="1" applyAlignment="1">
      <alignment horizontal="center" vertical="center" wrapText="1"/>
    </xf>
    <xf numFmtId="0" fontId="15" fillId="0" borderId="35" xfId="0" applyFont="1" applyBorder="1" applyAlignment="1">
      <alignment horizontal="center"/>
    </xf>
    <xf numFmtId="14" fontId="6" fillId="0" borderId="0" xfId="0" applyNumberFormat="1" applyFont="1" applyBorder="1" applyAlignment="1">
      <alignment horizontal="center"/>
    </xf>
    <xf numFmtId="0" fontId="24" fillId="0" borderId="35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47" fillId="0" borderId="10" xfId="0" applyFont="1" applyBorder="1" applyAlignment="1">
      <alignment horizontal="left" textRotation="60" wrapText="1"/>
    </xf>
    <xf numFmtId="0" fontId="48" fillId="0" borderId="10" xfId="0" applyFont="1" applyBorder="1" applyAlignment="1">
      <alignment horizontal="center" textRotation="60" wrapText="1"/>
    </xf>
    <xf numFmtId="0" fontId="49" fillId="0" borderId="10" xfId="0" applyFont="1" applyBorder="1" applyAlignment="1">
      <alignment horizontal="center" textRotation="60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50" fillId="0" borderId="36" xfId="0" applyFont="1" applyFill="1" applyBorder="1" applyAlignment="1">
      <alignment horizontal="center" vertical="center" wrapText="1"/>
    </xf>
    <xf numFmtId="0" fontId="51" fillId="0" borderId="37" xfId="0" applyFont="1" applyFill="1" applyBorder="1" applyAlignment="1">
      <alignment horizontal="center" vertical="center"/>
    </xf>
    <xf numFmtId="0" fontId="50" fillId="0" borderId="38" xfId="0" applyFont="1" applyFill="1" applyBorder="1" applyAlignment="1">
      <alignment horizontal="center" wrapText="1"/>
    </xf>
    <xf numFmtId="0" fontId="10" fillId="0" borderId="36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0" fontId="44" fillId="0" borderId="0" xfId="0" applyFont="1" applyFill="1" applyBorder="1" applyAlignment="1">
      <alignment vertical="center"/>
    </xf>
    <xf numFmtId="0" fontId="4" fillId="0" borderId="2" xfId="0" applyFont="1" applyBorder="1" applyAlignment="1">
      <alignment horizontal="center"/>
    </xf>
    <xf numFmtId="0" fontId="6" fillId="3" borderId="2" xfId="0" applyFont="1" applyFill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/>
    </xf>
    <xf numFmtId="0" fontId="15" fillId="0" borderId="2" xfId="0" applyFont="1" applyFill="1" applyBorder="1" applyAlignment="1">
      <alignment horizontal="center" vertical="center" wrapText="1"/>
    </xf>
    <xf numFmtId="0" fontId="52" fillId="0" borderId="12" xfId="0" applyFont="1" applyBorder="1" applyAlignment="1">
      <alignment horizontal="center" wrapText="1"/>
    </xf>
    <xf numFmtId="0" fontId="37" fillId="0" borderId="14" xfId="0" applyFont="1" applyBorder="1" applyAlignment="1">
      <alignment horizontal="center"/>
    </xf>
    <xf numFmtId="0" fontId="10" fillId="0" borderId="40" xfId="0" applyFont="1" applyFill="1" applyBorder="1" applyAlignment="1">
      <alignment horizontal="center"/>
    </xf>
    <xf numFmtId="0" fontId="27" fillId="0" borderId="0" xfId="0" applyFont="1" applyFill="1" applyBorder="1"/>
    <xf numFmtId="0" fontId="18" fillId="0" borderId="0" xfId="0" applyFont="1" applyFill="1" applyBorder="1" applyAlignment="1">
      <alignment vertical="center"/>
    </xf>
    <xf numFmtId="4" fontId="5" fillId="0" borderId="2" xfId="0" applyNumberFormat="1" applyFont="1" applyFill="1" applyBorder="1" applyAlignment="1">
      <alignment horizontal="center" vertical="center"/>
    </xf>
    <xf numFmtId="4" fontId="5" fillId="0" borderId="8" xfId="0" applyNumberFormat="1" applyFont="1" applyFill="1" applyBorder="1" applyAlignment="1">
      <alignment horizontal="center" vertical="center"/>
    </xf>
    <xf numFmtId="165" fontId="38" fillId="0" borderId="2" xfId="0" applyNumberFormat="1" applyFont="1" applyFill="1" applyBorder="1" applyAlignment="1">
      <alignment horizontal="center" vertical="center"/>
    </xf>
    <xf numFmtId="165" fontId="42" fillId="0" borderId="2" xfId="0" applyNumberFormat="1" applyFont="1" applyFill="1" applyBorder="1" applyAlignment="1">
      <alignment horizontal="center" vertical="center"/>
    </xf>
    <xf numFmtId="165" fontId="23" fillId="0" borderId="37" xfId="0" applyNumberFormat="1" applyFont="1" applyFill="1" applyBorder="1" applyAlignment="1">
      <alignment horizontal="center" vertical="center"/>
    </xf>
    <xf numFmtId="165" fontId="53" fillId="0" borderId="2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23" fillId="0" borderId="0" xfId="0" applyFont="1" applyFill="1" applyBorder="1" applyAlignment="1">
      <alignment horizontal="left" vertical="center" indent="1"/>
    </xf>
    <xf numFmtId="0" fontId="43" fillId="0" borderId="0" xfId="0" applyFont="1" applyFill="1" applyBorder="1" applyAlignment="1">
      <alignment horizontal="left" vertical="center" indent="1"/>
    </xf>
    <xf numFmtId="0" fontId="23" fillId="0" borderId="0" xfId="0" applyFont="1" applyFill="1" applyBorder="1" applyAlignment="1"/>
    <xf numFmtId="0" fontId="45" fillId="0" borderId="0" xfId="0" applyFont="1" applyFill="1" applyBorder="1" applyAlignment="1">
      <alignment vertical="center"/>
    </xf>
    <xf numFmtId="0" fontId="45" fillId="0" borderId="28" xfId="0" applyFont="1" applyFill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165" fontId="51" fillId="0" borderId="39" xfId="0" applyNumberFormat="1" applyFont="1" applyFill="1" applyBorder="1" applyAlignment="1">
      <alignment horizontal="center"/>
    </xf>
    <xf numFmtId="0" fontId="58" fillId="0" borderId="3" xfId="0" applyFont="1" applyFill="1" applyBorder="1" applyAlignment="1">
      <alignment horizontal="left" vertical="center" indent="1"/>
    </xf>
    <xf numFmtId="0" fontId="53" fillId="0" borderId="2" xfId="0" applyFont="1" applyFill="1" applyBorder="1" applyAlignment="1">
      <alignment horizontal="center"/>
    </xf>
    <xf numFmtId="0" fontId="50" fillId="0" borderId="0" xfId="0" applyFont="1" applyFill="1" applyBorder="1" applyAlignment="1">
      <alignment horizontal="center" wrapText="1"/>
    </xf>
    <xf numFmtId="165" fontId="51" fillId="0" borderId="0" xfId="0" applyNumberFormat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 vertical="center" wrapText="1"/>
    </xf>
    <xf numFmtId="0" fontId="50" fillId="0" borderId="41" xfId="0" applyFont="1" applyFill="1" applyBorder="1" applyAlignment="1">
      <alignment horizontal="center" wrapText="1"/>
    </xf>
    <xf numFmtId="165" fontId="51" fillId="0" borderId="42" xfId="0" applyNumberFormat="1" applyFont="1" applyFill="1" applyBorder="1" applyAlignment="1">
      <alignment horizontal="center"/>
    </xf>
    <xf numFmtId="0" fontId="53" fillId="0" borderId="0" xfId="0" applyFont="1" applyFill="1" applyBorder="1" applyAlignment="1">
      <alignment horizontal="center" vertical="center"/>
    </xf>
    <xf numFmtId="165" fontId="53" fillId="0" borderId="0" xfId="0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5" fillId="0" borderId="45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/>
    </xf>
    <xf numFmtId="14" fontId="25" fillId="0" borderId="4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vertical="center" indent="1"/>
    </xf>
    <xf numFmtId="14" fontId="38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/>
    </xf>
    <xf numFmtId="14" fontId="25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36" fillId="0" borderId="14" xfId="0" applyFont="1" applyBorder="1" applyAlignment="1">
      <alignment horizontal="center"/>
    </xf>
    <xf numFmtId="0" fontId="9" fillId="0" borderId="14" xfId="0" applyFont="1" applyBorder="1" applyAlignment="1">
      <alignment horizontal="left"/>
    </xf>
    <xf numFmtId="0" fontId="5" fillId="13" borderId="0" xfId="0" applyFont="1" applyFill="1" applyBorder="1" applyAlignment="1">
      <alignment horizontal="center" wrapText="1"/>
    </xf>
    <xf numFmtId="0" fontId="5" fillId="14" borderId="14" xfId="0" applyFont="1" applyFill="1" applyBorder="1" applyAlignment="1">
      <alignment horizontal="left" vertical="center" indent="1"/>
    </xf>
    <xf numFmtId="0" fontId="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36" fillId="12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4" fontId="18" fillId="0" borderId="0" xfId="0" applyNumberFormat="1" applyFont="1" applyFill="1" applyBorder="1" applyAlignment="1">
      <alignment horizontal="left" vertical="center"/>
    </xf>
    <xf numFmtId="0" fontId="55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56" fillId="0" borderId="7" xfId="0" applyNumberFormat="1" applyFont="1" applyFill="1" applyBorder="1" applyAlignment="1">
      <alignment horizontal="center" vertical="center"/>
    </xf>
    <xf numFmtId="165" fontId="56" fillId="0" borderId="8" xfId="0" applyNumberFormat="1" applyFont="1" applyFill="1" applyBorder="1" applyAlignment="1">
      <alignment horizontal="center" vertical="center"/>
    </xf>
    <xf numFmtId="165" fontId="56" fillId="0" borderId="9" xfId="0" applyNumberFormat="1" applyFont="1" applyFill="1" applyBorder="1" applyAlignment="1">
      <alignment horizontal="center" vertical="center"/>
    </xf>
    <xf numFmtId="0" fontId="56" fillId="0" borderId="7" xfId="0" applyFont="1" applyFill="1" applyBorder="1" applyAlignment="1">
      <alignment horizontal="center" vertical="center"/>
    </xf>
    <xf numFmtId="0" fontId="56" fillId="0" borderId="8" xfId="0" applyFont="1" applyFill="1" applyBorder="1" applyAlignment="1">
      <alignment horizontal="center" vertical="center"/>
    </xf>
    <xf numFmtId="0" fontId="56" fillId="0" borderId="9" xfId="0" applyFont="1" applyFill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9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33" fillId="7" borderId="7" xfId="0" applyFont="1" applyFill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/>
    </xf>
    <xf numFmtId="0" fontId="15" fillId="7" borderId="9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11" borderId="10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11" xfId="0" applyFont="1" applyFill="1" applyBorder="1" applyAlignment="1">
      <alignment horizontal="center" vertical="center" wrapText="1"/>
    </xf>
    <xf numFmtId="4" fontId="19" fillId="0" borderId="0" xfId="0" applyNumberFormat="1" applyFont="1" applyFill="1" applyBorder="1" applyAlignment="1">
      <alignment horizontal="center" vertical="center"/>
    </xf>
    <xf numFmtId="0" fontId="42" fillId="0" borderId="7" xfId="0" applyFont="1" applyFill="1" applyBorder="1" applyAlignment="1">
      <alignment horizontal="center" vertical="center"/>
    </xf>
    <xf numFmtId="0" fontId="42" fillId="0" borderId="8" xfId="0" applyFont="1" applyFill="1" applyBorder="1" applyAlignment="1">
      <alignment horizontal="center" vertical="center"/>
    </xf>
    <xf numFmtId="0" fontId="38" fillId="0" borderId="7" xfId="0" applyFont="1" applyFill="1" applyBorder="1" applyAlignment="1">
      <alignment horizontal="center" vertical="center"/>
    </xf>
    <xf numFmtId="0" fontId="38" fillId="0" borderId="8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11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11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165" fontId="53" fillId="0" borderId="7" xfId="0" applyNumberFormat="1" applyFont="1" applyFill="1" applyBorder="1" applyAlignment="1">
      <alignment horizontal="center" vertical="center"/>
    </xf>
    <xf numFmtId="0" fontId="53" fillId="0" borderId="8" xfId="0" applyFont="1" applyFill="1" applyBorder="1" applyAlignment="1">
      <alignment horizontal="center" vertical="center"/>
    </xf>
    <xf numFmtId="0" fontId="53" fillId="0" borderId="9" xfId="0" applyFont="1" applyFill="1" applyBorder="1" applyAlignment="1">
      <alignment horizontal="center" vertical="center"/>
    </xf>
    <xf numFmtId="0" fontId="53" fillId="0" borderId="7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 vertical="center"/>
    </xf>
    <xf numFmtId="165" fontId="38" fillId="0" borderId="7" xfId="0" applyNumberFormat="1" applyFont="1" applyFill="1" applyBorder="1" applyAlignment="1">
      <alignment horizontal="center"/>
    </xf>
    <xf numFmtId="0" fontId="38" fillId="0" borderId="8" xfId="0" applyFont="1" applyFill="1" applyBorder="1" applyAlignment="1">
      <alignment horizontal="center"/>
    </xf>
    <xf numFmtId="0" fontId="38" fillId="0" borderId="9" xfId="0" applyFont="1" applyFill="1" applyBorder="1" applyAlignment="1">
      <alignment horizontal="center"/>
    </xf>
    <xf numFmtId="0" fontId="57" fillId="0" borderId="7" xfId="0" applyFont="1" applyFill="1" applyBorder="1" applyAlignment="1">
      <alignment horizontal="center" vertical="center"/>
    </xf>
    <xf numFmtId="0" fontId="57" fillId="0" borderId="8" xfId="0" applyFont="1" applyFill="1" applyBorder="1" applyAlignment="1">
      <alignment horizontal="center" vertical="center"/>
    </xf>
    <xf numFmtId="0" fontId="57" fillId="0" borderId="9" xfId="0" applyFont="1" applyFill="1" applyBorder="1" applyAlignment="1">
      <alignment horizontal="center" vertical="center"/>
    </xf>
    <xf numFmtId="0" fontId="59" fillId="0" borderId="21" xfId="0" applyFont="1" applyFill="1" applyBorder="1" applyAlignment="1">
      <alignment horizontal="center"/>
    </xf>
    <xf numFmtId="0" fontId="59" fillId="0" borderId="43" xfId="0" applyFont="1" applyFill="1" applyBorder="1" applyAlignment="1">
      <alignment horizontal="center"/>
    </xf>
    <xf numFmtId="0" fontId="59" fillId="0" borderId="44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38" fillId="0" borderId="20" xfId="0" applyFont="1" applyBorder="1" applyAlignment="1">
      <alignment horizontal="center"/>
    </xf>
    <xf numFmtId="0" fontId="9" fillId="0" borderId="0" xfId="0" applyFont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999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92D050"/>
        </patternFill>
      </fill>
    </dxf>
    <dxf>
      <font>
        <condense val="0"/>
        <extend val="0"/>
        <color rgb="FF9C0006"/>
      </font>
    </dxf>
    <dxf>
      <font>
        <color rgb="FF00B050"/>
      </font>
    </dxf>
  </dxfs>
  <tableStyles count="0" defaultTableStyle="TableStyleMedium9" defaultPivotStyle="PivotStyleLight16"/>
  <colors>
    <mruColors>
      <color rgb="FFFF9999"/>
      <color rgb="FFBED729"/>
      <color rgb="FFDAE1F4"/>
      <color rgb="FFD75717"/>
      <color rgb="FFFF6600"/>
      <color rgb="FFDADF21"/>
      <color rgb="FFBEE838"/>
      <color rgb="FF23FF23"/>
      <color rgb="FFA4C4F8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F210"/>
  <sheetViews>
    <sheetView zoomScale="106" zoomScaleNormal="106" workbookViewId="0">
      <selection activeCell="I32" sqref="I32"/>
    </sheetView>
  </sheetViews>
  <sheetFormatPr baseColWidth="10" defaultRowHeight="14.4"/>
  <cols>
    <col min="1" max="1" width="29" customWidth="1"/>
    <col min="2" max="2" width="17.6640625" customWidth="1"/>
    <col min="3" max="4" width="8.77734375" customWidth="1"/>
    <col min="5" max="5" width="15.88671875" customWidth="1"/>
    <col min="6" max="1007" width="8.77734375" customWidth="1"/>
  </cols>
  <sheetData>
    <row r="1" spans="1:6" s="3" customFormat="1" ht="12.75" customHeight="1">
      <c r="A1" s="1"/>
      <c r="B1" s="1"/>
      <c r="C1" s="2"/>
      <c r="D1" s="2"/>
      <c r="E1" s="2"/>
      <c r="F1" s="1"/>
    </row>
    <row r="2" spans="1:6" s="3" customFormat="1" ht="37.35" customHeight="1">
      <c r="A2" s="1" t="s">
        <v>0</v>
      </c>
      <c r="B2" s="1" t="s">
        <v>1</v>
      </c>
      <c r="C2" s="207" t="s">
        <v>2</v>
      </c>
      <c r="D2" s="207"/>
      <c r="E2" s="207"/>
      <c r="F2" s="4" t="s">
        <v>3</v>
      </c>
    </row>
    <row r="3" spans="1:6" s="3" customFormat="1" ht="18">
      <c r="A3" s="1"/>
      <c r="B3" s="1"/>
      <c r="C3" s="5" t="s">
        <v>7</v>
      </c>
      <c r="D3" s="5"/>
      <c r="E3" s="5" t="s">
        <v>67</v>
      </c>
      <c r="F3" s="1"/>
    </row>
    <row r="4" spans="1:6" s="3" customFormat="1" ht="18">
      <c r="A4" s="1"/>
      <c r="B4" s="1"/>
      <c r="C4" s="1"/>
      <c r="D4" s="1"/>
      <c r="E4" s="1"/>
      <c r="F4" s="1"/>
    </row>
    <row r="5" spans="1:6" s="3" customFormat="1" ht="18">
      <c r="A5" s="18" t="s">
        <v>20</v>
      </c>
      <c r="B5" s="18" t="s">
        <v>60</v>
      </c>
      <c r="C5" s="19">
        <v>25</v>
      </c>
      <c r="D5" s="20">
        <v>1</v>
      </c>
      <c r="E5" s="1"/>
      <c r="F5" s="1"/>
    </row>
    <row r="6" spans="1:6" s="3" customFormat="1" ht="18">
      <c r="A6" s="18" t="s">
        <v>53</v>
      </c>
      <c r="B6" s="18" t="s">
        <v>10</v>
      </c>
      <c r="C6" s="20">
        <v>25</v>
      </c>
      <c r="D6" s="20">
        <v>1</v>
      </c>
      <c r="E6" s="1"/>
      <c r="F6" s="1"/>
    </row>
    <row r="7" spans="1:6" s="3" customFormat="1" ht="18">
      <c r="A7" s="18" t="s">
        <v>61</v>
      </c>
      <c r="B7" s="18" t="s">
        <v>48</v>
      </c>
      <c r="C7" s="21">
        <v>25</v>
      </c>
      <c r="D7" s="21">
        <v>1</v>
      </c>
      <c r="E7" s="1"/>
      <c r="F7" s="1"/>
    </row>
    <row r="8" spans="1:6" s="3" customFormat="1" ht="18">
      <c r="A8" s="18" t="s">
        <v>55</v>
      </c>
      <c r="B8" s="18" t="s">
        <v>62</v>
      </c>
      <c r="C8" s="21">
        <v>25</v>
      </c>
      <c r="D8" s="21">
        <v>1</v>
      </c>
      <c r="E8" s="1"/>
      <c r="F8" s="1"/>
    </row>
    <row r="9" spans="1:6" s="3" customFormat="1" ht="18">
      <c r="A9" s="18" t="s">
        <v>13</v>
      </c>
      <c r="B9" s="18" t="s">
        <v>14</v>
      </c>
      <c r="C9" s="21">
        <v>25</v>
      </c>
      <c r="D9" s="21">
        <v>1</v>
      </c>
      <c r="E9" s="1"/>
      <c r="F9" s="1"/>
    </row>
    <row r="10" spans="1:6" s="3" customFormat="1" ht="18">
      <c r="A10" s="18" t="s">
        <v>63</v>
      </c>
      <c r="B10" s="18" t="s">
        <v>24</v>
      </c>
      <c r="C10" s="208">
        <v>45</v>
      </c>
      <c r="D10" s="208">
        <v>1</v>
      </c>
      <c r="E10" s="210"/>
      <c r="F10" s="210"/>
    </row>
    <row r="11" spans="1:6" s="3" customFormat="1" ht="18">
      <c r="A11" s="18" t="s">
        <v>63</v>
      </c>
      <c r="B11" s="18" t="s">
        <v>25</v>
      </c>
      <c r="C11" s="208"/>
      <c r="D11" s="208"/>
      <c r="E11" s="210"/>
      <c r="F11" s="210"/>
    </row>
    <row r="12" spans="1:6" s="3" customFormat="1" ht="18">
      <c r="A12" s="18" t="s">
        <v>51</v>
      </c>
      <c r="B12" s="18" t="s">
        <v>52</v>
      </c>
      <c r="C12" s="21">
        <v>25</v>
      </c>
      <c r="D12" s="21">
        <v>1</v>
      </c>
      <c r="E12" s="1"/>
      <c r="F12" s="1"/>
    </row>
    <row r="13" spans="1:6" s="3" customFormat="1" ht="18">
      <c r="A13" s="18" t="s">
        <v>37</v>
      </c>
      <c r="B13" s="18" t="s">
        <v>38</v>
      </c>
      <c r="C13" s="21">
        <v>25</v>
      </c>
      <c r="D13" s="21">
        <v>1</v>
      </c>
      <c r="E13" s="1"/>
      <c r="F13" s="1"/>
    </row>
    <row r="14" spans="1:6" s="3" customFormat="1" ht="18">
      <c r="A14" s="18" t="s">
        <v>26</v>
      </c>
      <c r="B14" s="18" t="s">
        <v>27</v>
      </c>
      <c r="C14" s="21">
        <v>25</v>
      </c>
      <c r="D14" s="21">
        <v>1</v>
      </c>
      <c r="E14" s="1"/>
      <c r="F14" s="1"/>
    </row>
    <row r="15" spans="1:6" s="3" customFormat="1" ht="18">
      <c r="A15" s="18" t="s">
        <v>35</v>
      </c>
      <c r="B15" s="18" t="s">
        <v>36</v>
      </c>
      <c r="C15" s="21">
        <v>25</v>
      </c>
      <c r="D15" s="21">
        <v>1</v>
      </c>
      <c r="E15" s="1"/>
      <c r="F15" s="1"/>
    </row>
    <row r="16" spans="1:6" s="3" customFormat="1" ht="18">
      <c r="A16" s="18" t="s">
        <v>64</v>
      </c>
      <c r="B16" s="18" t="s">
        <v>15</v>
      </c>
      <c r="C16" s="209">
        <v>45</v>
      </c>
      <c r="D16" s="209">
        <v>1</v>
      </c>
      <c r="E16" s="210"/>
      <c r="F16" s="210"/>
    </row>
    <row r="17" spans="1:6" s="3" customFormat="1" ht="18">
      <c r="A17" s="18" t="s">
        <v>64</v>
      </c>
      <c r="B17" s="18" t="s">
        <v>16</v>
      </c>
      <c r="C17" s="209"/>
      <c r="D17" s="209"/>
      <c r="E17" s="210"/>
      <c r="F17" s="210"/>
    </row>
    <row r="18" spans="1:6" s="3" customFormat="1" ht="18">
      <c r="A18" s="18" t="s">
        <v>65</v>
      </c>
      <c r="B18" s="18" t="s">
        <v>28</v>
      </c>
      <c r="C18" s="209">
        <v>25</v>
      </c>
      <c r="D18" s="209">
        <v>1</v>
      </c>
      <c r="E18" s="210"/>
      <c r="F18" s="210"/>
    </row>
    <row r="19" spans="1:6" s="3" customFormat="1" ht="18">
      <c r="A19" s="18" t="s">
        <v>65</v>
      </c>
      <c r="B19" s="18" t="s">
        <v>29</v>
      </c>
      <c r="C19" s="209"/>
      <c r="D19" s="209"/>
      <c r="E19" s="210"/>
      <c r="F19" s="210"/>
    </row>
    <row r="20" spans="1:6" s="3" customFormat="1" ht="18">
      <c r="A20" s="18" t="s">
        <v>66</v>
      </c>
      <c r="B20" s="18" t="s">
        <v>39</v>
      </c>
      <c r="C20" s="21">
        <v>25</v>
      </c>
      <c r="D20" s="21">
        <v>1</v>
      </c>
      <c r="E20" s="1"/>
      <c r="F20" s="1"/>
    </row>
    <row r="21" spans="1:6" s="3" customFormat="1" ht="18">
      <c r="A21" s="18" t="s">
        <v>43</v>
      </c>
      <c r="B21" s="18" t="s">
        <v>44</v>
      </c>
      <c r="C21" s="21">
        <v>25</v>
      </c>
      <c r="D21" s="21">
        <v>1</v>
      </c>
      <c r="E21" s="1"/>
      <c r="F21" s="1"/>
    </row>
    <row r="22" spans="1:6" s="3" customFormat="1" ht="18">
      <c r="A22" s="22" t="s">
        <v>59</v>
      </c>
      <c r="B22" s="18" t="s">
        <v>33</v>
      </c>
      <c r="C22" s="21">
        <v>12.5</v>
      </c>
      <c r="D22" s="21">
        <v>1</v>
      </c>
      <c r="E22" s="1"/>
      <c r="F22" s="1"/>
    </row>
    <row r="23" spans="1:6" s="3" customFormat="1" ht="18">
      <c r="A23" s="18" t="s">
        <v>11</v>
      </c>
      <c r="B23" s="18" t="s">
        <v>12</v>
      </c>
      <c r="C23" s="21">
        <v>25</v>
      </c>
      <c r="D23" s="21">
        <v>1</v>
      </c>
      <c r="E23" s="1"/>
      <c r="F23" s="1"/>
    </row>
    <row r="24" spans="1:6" s="3" customFormat="1" ht="18">
      <c r="A24" s="18" t="s">
        <v>42</v>
      </c>
      <c r="B24" s="18" t="s">
        <v>18</v>
      </c>
      <c r="C24" s="21">
        <v>25</v>
      </c>
      <c r="D24" s="21">
        <v>1</v>
      </c>
      <c r="E24" s="1"/>
      <c r="F24" s="1"/>
    </row>
    <row r="25" spans="1:6" s="3" customFormat="1" ht="18">
      <c r="A25" s="18" t="s">
        <v>45</v>
      </c>
      <c r="B25" s="18" t="s">
        <v>19</v>
      </c>
      <c r="C25" s="21"/>
      <c r="D25" s="21"/>
      <c r="E25" s="1">
        <v>20</v>
      </c>
      <c r="F25" s="1">
        <v>5</v>
      </c>
    </row>
    <row r="26" spans="1:6" s="3" customFormat="1" ht="18">
      <c r="A26" s="18" t="s">
        <v>21</v>
      </c>
      <c r="B26" s="18" t="s">
        <v>22</v>
      </c>
      <c r="C26" s="21">
        <v>25</v>
      </c>
      <c r="D26" s="21">
        <v>1</v>
      </c>
      <c r="E26" s="1"/>
      <c r="F26" s="1"/>
    </row>
    <row r="27" spans="1:6" s="3" customFormat="1" ht="18">
      <c r="A27" s="18" t="s">
        <v>49</v>
      </c>
      <c r="B27" s="18" t="s">
        <v>50</v>
      </c>
      <c r="C27" s="21">
        <v>13</v>
      </c>
      <c r="D27" s="21">
        <v>1</v>
      </c>
      <c r="E27" s="1"/>
      <c r="F27" s="1"/>
    </row>
    <row r="28" spans="1:6" s="3" customFormat="1" ht="18">
      <c r="A28" s="18" t="s">
        <v>8</v>
      </c>
      <c r="B28" s="18" t="s">
        <v>9</v>
      </c>
      <c r="C28" s="21">
        <v>25</v>
      </c>
      <c r="D28" s="21"/>
      <c r="E28" s="1">
        <v>20</v>
      </c>
      <c r="F28" s="1">
        <v>5</v>
      </c>
    </row>
    <row r="29" spans="1:6" s="3" customFormat="1" ht="18">
      <c r="A29" s="18" t="s">
        <v>40</v>
      </c>
      <c r="B29" s="18" t="s">
        <v>41</v>
      </c>
      <c r="C29" s="21">
        <v>25</v>
      </c>
      <c r="D29" s="21">
        <v>1</v>
      </c>
      <c r="E29" s="1"/>
      <c r="F29" s="1"/>
    </row>
    <row r="30" spans="1:6" s="3" customFormat="1" ht="18">
      <c r="A30" s="18" t="s">
        <v>68</v>
      </c>
      <c r="B30" s="18" t="s">
        <v>69</v>
      </c>
      <c r="C30" s="21">
        <v>25</v>
      </c>
      <c r="D30" s="21">
        <v>1</v>
      </c>
      <c r="E30" s="1"/>
      <c r="F30" s="1"/>
    </row>
    <row r="31" spans="1:6" s="3" customFormat="1" ht="18">
      <c r="A31" s="18" t="s">
        <v>30</v>
      </c>
      <c r="B31" s="18" t="s">
        <v>32</v>
      </c>
      <c r="C31" s="209">
        <v>45</v>
      </c>
      <c r="D31" s="209">
        <v>1</v>
      </c>
      <c r="E31" s="210"/>
      <c r="F31" s="210"/>
    </row>
    <row r="32" spans="1:6" s="3" customFormat="1" ht="18">
      <c r="A32" s="18" t="s">
        <v>30</v>
      </c>
      <c r="B32" s="18" t="s">
        <v>31</v>
      </c>
      <c r="C32" s="209"/>
      <c r="D32" s="209"/>
      <c r="E32" s="210"/>
      <c r="F32" s="210"/>
    </row>
    <row r="33" spans="1:6" s="3" customFormat="1" ht="18">
      <c r="A33" s="18" t="s">
        <v>34</v>
      </c>
      <c r="B33" s="18" t="s">
        <v>70</v>
      </c>
      <c r="C33" s="21">
        <v>25</v>
      </c>
      <c r="D33" s="21">
        <v>1</v>
      </c>
      <c r="E33" s="1"/>
      <c r="F33" s="1"/>
    </row>
    <row r="34" spans="1:6" s="3" customFormat="1" ht="18">
      <c r="A34" s="18"/>
      <c r="B34" s="18"/>
      <c r="C34" s="21"/>
      <c r="D34" s="21"/>
      <c r="E34" s="1"/>
      <c r="F34" s="1"/>
    </row>
    <row r="35" spans="1:6" s="3" customFormat="1" ht="18">
      <c r="A35" s="18"/>
      <c r="B35" s="18"/>
      <c r="C35" s="21"/>
      <c r="D35" s="21"/>
      <c r="E35" s="1"/>
      <c r="F35" s="1"/>
    </row>
    <row r="36" spans="1:6" s="3" customFormat="1" ht="18">
      <c r="A36" s="18" t="s">
        <v>71</v>
      </c>
      <c r="B36" s="18" t="s">
        <v>72</v>
      </c>
      <c r="C36" s="21"/>
      <c r="D36" s="21"/>
      <c r="E36" s="1">
        <v>20</v>
      </c>
      <c r="F36" s="1">
        <v>5</v>
      </c>
    </row>
    <row r="37" spans="1:6" s="3" customFormat="1" ht="18">
      <c r="A37" s="18" t="s">
        <v>73</v>
      </c>
      <c r="B37" s="18" t="s">
        <v>14</v>
      </c>
      <c r="C37" s="21">
        <v>25</v>
      </c>
      <c r="D37" s="21">
        <v>1</v>
      </c>
      <c r="E37" s="1"/>
      <c r="F37" s="1"/>
    </row>
    <row r="38" spans="1:6" s="3" customFormat="1" ht="18">
      <c r="A38" s="18" t="s">
        <v>47</v>
      </c>
      <c r="B38" s="18" t="s">
        <v>23</v>
      </c>
      <c r="C38" s="21">
        <v>25</v>
      </c>
      <c r="D38" s="21">
        <v>1</v>
      </c>
      <c r="E38" s="1"/>
      <c r="F38" s="1"/>
    </row>
    <row r="39" spans="1:6" s="3" customFormat="1" ht="18">
      <c r="A39" s="18" t="s">
        <v>74</v>
      </c>
      <c r="B39" s="18" t="s">
        <v>75</v>
      </c>
      <c r="C39" s="21">
        <v>25</v>
      </c>
      <c r="D39" s="21">
        <v>1</v>
      </c>
      <c r="E39" s="1"/>
      <c r="F39" s="1"/>
    </row>
    <row r="40" spans="1:6" s="3" customFormat="1" ht="18">
      <c r="A40" s="18" t="s">
        <v>76</v>
      </c>
      <c r="B40" s="18" t="s">
        <v>77</v>
      </c>
      <c r="C40" s="21">
        <v>25</v>
      </c>
      <c r="D40" s="21">
        <v>1</v>
      </c>
      <c r="E40" s="1"/>
      <c r="F40" s="1"/>
    </row>
    <row r="41" spans="1:6" s="3" customFormat="1" ht="18">
      <c r="A41" s="18" t="s">
        <v>78</v>
      </c>
      <c r="B41" s="18" t="s">
        <v>79</v>
      </c>
      <c r="C41" s="21">
        <v>25</v>
      </c>
      <c r="D41" s="21">
        <v>1</v>
      </c>
      <c r="E41" s="1"/>
      <c r="F41" s="1"/>
    </row>
    <row r="42" spans="1:6" s="3" customFormat="1" ht="18">
      <c r="A42" s="18"/>
      <c r="B42" s="18"/>
      <c r="C42" s="21"/>
      <c r="D42" s="21"/>
      <c r="E42" s="1"/>
      <c r="F42" s="1"/>
    </row>
    <row r="43" spans="1:6" s="3" customFormat="1" ht="18">
      <c r="A43" s="18"/>
      <c r="B43" s="18"/>
      <c r="C43" s="21"/>
      <c r="D43" s="21"/>
      <c r="E43" s="1"/>
      <c r="F43" s="1"/>
    </row>
    <row r="44" spans="1:6" s="3" customFormat="1" ht="18">
      <c r="A44" s="18" t="s">
        <v>80</v>
      </c>
      <c r="B44" s="18" t="s">
        <v>16</v>
      </c>
      <c r="C44" s="21"/>
      <c r="D44" s="21"/>
      <c r="E44" s="1"/>
      <c r="F44" s="1">
        <v>25</v>
      </c>
    </row>
    <row r="45" spans="1:6" s="3" customFormat="1" ht="18">
      <c r="A45" s="18" t="s">
        <v>81</v>
      </c>
      <c r="B45" s="18" t="s">
        <v>82</v>
      </c>
      <c r="C45" s="21">
        <v>25</v>
      </c>
      <c r="D45" s="21">
        <v>1</v>
      </c>
      <c r="E45" s="1"/>
      <c r="F45" s="1"/>
    </row>
    <row r="46" spans="1:6" s="3" customFormat="1" ht="18">
      <c r="A46" s="18"/>
      <c r="B46" s="18"/>
      <c r="C46" s="21"/>
      <c r="D46" s="21"/>
      <c r="E46" s="1"/>
      <c r="F46" s="1"/>
    </row>
    <row r="47" spans="1:6" s="3" customFormat="1" ht="18">
      <c r="A47" s="18" t="s">
        <v>83</v>
      </c>
      <c r="B47" s="18" t="s">
        <v>17</v>
      </c>
      <c r="C47" s="21">
        <v>25</v>
      </c>
      <c r="D47" s="21">
        <v>1</v>
      </c>
      <c r="E47" s="1"/>
      <c r="F47" s="1"/>
    </row>
    <row r="48" spans="1:6" s="3" customFormat="1" ht="18">
      <c r="A48" s="18" t="s">
        <v>84</v>
      </c>
      <c r="B48" s="18" t="s">
        <v>85</v>
      </c>
      <c r="C48" s="21">
        <v>25</v>
      </c>
      <c r="D48" s="21">
        <v>1</v>
      </c>
      <c r="E48" s="1"/>
      <c r="F48" s="1"/>
    </row>
    <row r="49" spans="1:6" s="3" customFormat="1" ht="18">
      <c r="A49" s="18" t="s">
        <v>86</v>
      </c>
      <c r="B49" s="18" t="s">
        <v>87</v>
      </c>
      <c r="C49" s="21">
        <v>25</v>
      </c>
      <c r="D49" s="21">
        <v>1</v>
      </c>
      <c r="E49" s="1"/>
      <c r="F49" s="1"/>
    </row>
    <row r="50" spans="1:6" s="3" customFormat="1" ht="18">
      <c r="A50" s="18" t="s">
        <v>88</v>
      </c>
      <c r="B50" s="18" t="s">
        <v>46</v>
      </c>
      <c r="C50" s="21">
        <v>25</v>
      </c>
      <c r="D50" s="21">
        <v>1</v>
      </c>
      <c r="E50" s="1"/>
      <c r="F50" s="1"/>
    </row>
    <row r="51" spans="1:6" s="3" customFormat="1" ht="18">
      <c r="A51" s="18" t="s">
        <v>89</v>
      </c>
      <c r="B51" s="18" t="s">
        <v>90</v>
      </c>
      <c r="C51" s="21">
        <v>25</v>
      </c>
      <c r="D51" s="21">
        <v>1</v>
      </c>
      <c r="E51" s="1"/>
      <c r="F51" s="1"/>
    </row>
    <row r="52" spans="1:6" s="3" customFormat="1" ht="18">
      <c r="A52" s="18" t="s">
        <v>80</v>
      </c>
      <c r="B52" s="18" t="s">
        <v>16</v>
      </c>
      <c r="C52" s="21">
        <v>25</v>
      </c>
      <c r="D52" s="21">
        <v>1</v>
      </c>
      <c r="E52" s="1"/>
      <c r="F52" s="1"/>
    </row>
    <row r="53" spans="1:6" s="3" customFormat="1" ht="18">
      <c r="A53" s="18"/>
      <c r="B53" s="18"/>
      <c r="C53" s="21"/>
      <c r="D53" s="21"/>
      <c r="E53" s="1"/>
      <c r="F53" s="1"/>
    </row>
    <row r="54" spans="1:6" s="3" customFormat="1" ht="18">
      <c r="A54" s="18"/>
      <c r="B54" s="18"/>
      <c r="C54" s="21"/>
      <c r="D54" s="21"/>
      <c r="E54" s="1"/>
      <c r="F54" s="1"/>
    </row>
    <row r="55" spans="1:6" s="3" customFormat="1" ht="18">
      <c r="A55" s="18"/>
      <c r="B55" s="18"/>
      <c r="C55" s="21">
        <v>12.5</v>
      </c>
      <c r="D55" s="21"/>
      <c r="E55" s="1"/>
      <c r="F55" s="1"/>
    </row>
    <row r="56" spans="1:6" s="3" customFormat="1" ht="18">
      <c r="A56" s="18"/>
      <c r="B56" s="18"/>
      <c r="C56" s="21"/>
      <c r="D56" s="21"/>
      <c r="E56" s="1"/>
      <c r="F56" s="1"/>
    </row>
    <row r="57" spans="1:6" s="3" customFormat="1" ht="18">
      <c r="A57" s="18"/>
      <c r="B57" s="18"/>
      <c r="C57" s="21"/>
      <c r="D57" s="21"/>
      <c r="E57" s="1"/>
      <c r="F57" s="1"/>
    </row>
    <row r="58" spans="1:6" ht="20.100000000000001" customHeight="1">
      <c r="A58" s="8"/>
      <c r="B58" s="6"/>
    </row>
    <row r="59" spans="1:6" ht="20.100000000000001" customHeight="1">
      <c r="A59" s="8"/>
      <c r="B59" s="6"/>
    </row>
    <row r="60" spans="1:6" ht="20.100000000000001" customHeight="1">
      <c r="A60" s="8"/>
      <c r="B60" s="6"/>
    </row>
    <row r="61" spans="1:6" ht="20.100000000000001" customHeight="1">
      <c r="A61" s="8"/>
      <c r="B61" s="6"/>
    </row>
    <row r="62" spans="1:6" ht="20.100000000000001" customHeight="1">
      <c r="A62" s="8"/>
      <c r="B62" s="6"/>
    </row>
    <row r="63" spans="1:6" ht="20.100000000000001" customHeight="1">
      <c r="A63" s="8"/>
      <c r="B63" s="6"/>
    </row>
    <row r="64" spans="1:6" ht="20.100000000000001" customHeight="1">
      <c r="A64" s="8"/>
      <c r="B64" s="6"/>
    </row>
    <row r="65" spans="1:2" ht="20.100000000000001" customHeight="1">
      <c r="A65" s="8"/>
      <c r="B65" s="6"/>
    </row>
    <row r="66" spans="1:2" ht="20.100000000000001" customHeight="1">
      <c r="A66" s="8"/>
      <c r="B66" s="6"/>
    </row>
    <row r="67" spans="1:2" ht="20.100000000000001" customHeight="1">
      <c r="A67" s="8"/>
      <c r="B67" s="6"/>
    </row>
    <row r="68" spans="1:2" ht="20.100000000000001" customHeight="1">
      <c r="A68" s="9"/>
      <c r="B68" s="10"/>
    </row>
    <row r="69" spans="1:2" ht="20.100000000000001" customHeight="1">
      <c r="A69" s="11"/>
      <c r="B69" s="10"/>
    </row>
    <row r="70" spans="1:2" ht="20.100000000000001" customHeight="1">
      <c r="A70" s="11"/>
      <c r="B70" s="10"/>
    </row>
    <row r="71" spans="1:2" ht="20.100000000000001" customHeight="1">
      <c r="A71" s="11"/>
      <c r="B71" s="10"/>
    </row>
    <row r="72" spans="1:2" ht="20.100000000000001" customHeight="1">
      <c r="A72" s="11"/>
      <c r="B72" s="10"/>
    </row>
    <row r="73" spans="1:2" ht="20.100000000000001" customHeight="1">
      <c r="A73" s="11"/>
      <c r="B73" s="10"/>
    </row>
    <row r="74" spans="1:2" ht="20.100000000000001" customHeight="1">
      <c r="A74" s="11"/>
      <c r="B74" s="10"/>
    </row>
    <row r="75" spans="1:2" ht="20.100000000000001" customHeight="1">
      <c r="B75" s="10"/>
    </row>
    <row r="76" spans="1:2" ht="20.100000000000001" customHeight="1">
      <c r="B76" s="10"/>
    </row>
    <row r="77" spans="1:2" ht="20.100000000000001" customHeight="1">
      <c r="B77" s="10"/>
    </row>
    <row r="78" spans="1:2" ht="20.100000000000001" customHeight="1">
      <c r="B78" s="10"/>
    </row>
    <row r="79" spans="1:2" ht="20.100000000000001" customHeight="1">
      <c r="B79" s="10"/>
    </row>
    <row r="80" spans="1:2" ht="20.100000000000001" customHeight="1">
      <c r="B80" s="10"/>
    </row>
    <row r="81" spans="2:2" ht="20.100000000000001" customHeight="1">
      <c r="B81" s="10"/>
    </row>
    <row r="82" spans="2:2" ht="20.100000000000001" customHeight="1">
      <c r="B82" s="10"/>
    </row>
    <row r="83" spans="2:2" ht="20.100000000000001" customHeight="1">
      <c r="B83" s="10"/>
    </row>
    <row r="84" spans="2:2" ht="20.100000000000001" customHeight="1">
      <c r="B84" s="10"/>
    </row>
    <row r="85" spans="2:2" ht="20.100000000000001" customHeight="1">
      <c r="B85" s="10"/>
    </row>
    <row r="86" spans="2:2" ht="20.100000000000001" customHeight="1">
      <c r="B86" s="10"/>
    </row>
    <row r="87" spans="2:2" ht="20.100000000000001" customHeight="1">
      <c r="B87" s="10"/>
    </row>
    <row r="88" spans="2:2" ht="20.100000000000001" customHeight="1">
      <c r="B88" s="10"/>
    </row>
    <row r="89" spans="2:2" ht="20.100000000000001" customHeight="1">
      <c r="B89" s="10"/>
    </row>
    <row r="90" spans="2:2" ht="20.100000000000001" customHeight="1">
      <c r="B90" s="10"/>
    </row>
    <row r="91" spans="2:2" ht="20.100000000000001" customHeight="1">
      <c r="B91" s="10"/>
    </row>
    <row r="92" spans="2:2" ht="20.100000000000001" customHeight="1">
      <c r="B92" s="10"/>
    </row>
    <row r="93" spans="2:2" ht="20.100000000000001" customHeight="1">
      <c r="B93" s="10"/>
    </row>
    <row r="94" spans="2:2" ht="20.100000000000001" customHeight="1">
      <c r="B94" s="10"/>
    </row>
    <row r="95" spans="2:2" ht="20.100000000000001" customHeight="1"/>
    <row r="96" spans="2:2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</sheetData>
  <mergeCells count="17">
    <mergeCell ref="F10:F11"/>
    <mergeCell ref="E31:E32"/>
    <mergeCell ref="F31:F32"/>
    <mergeCell ref="E16:E17"/>
    <mergeCell ref="F16:F17"/>
    <mergeCell ref="E18:E19"/>
    <mergeCell ref="F18:F19"/>
    <mergeCell ref="C18:C19"/>
    <mergeCell ref="C31:C32"/>
    <mergeCell ref="D16:D17"/>
    <mergeCell ref="D18:D19"/>
    <mergeCell ref="D31:D32"/>
    <mergeCell ref="C2:E2"/>
    <mergeCell ref="D10:D11"/>
    <mergeCell ref="C10:C11"/>
    <mergeCell ref="C16:C17"/>
    <mergeCell ref="E10:E11"/>
  </mergeCells>
  <pageMargins left="0.69999999999999984" right="0.69999999999999984" top="1.1437007874015748" bottom="1.1437007874015748" header="0.75" footer="0.75"/>
  <pageSetup paperSize="9" fitToWidth="0" fitToHeight="0" orientation="portrait" horizontalDpi="4294967293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2:D35"/>
  <sheetViews>
    <sheetView topLeftCell="A2" workbookViewId="0">
      <selection activeCell="I25" sqref="I25"/>
    </sheetView>
  </sheetViews>
  <sheetFormatPr baseColWidth="10" defaultRowHeight="14.4"/>
  <cols>
    <col min="1" max="1" width="23" customWidth="1"/>
    <col min="2" max="2" width="24.33203125" customWidth="1"/>
    <col min="3" max="3" width="21.109375" customWidth="1"/>
    <col min="4" max="4" width="11.77734375" customWidth="1"/>
    <col min="5" max="1024" width="8.77734375" customWidth="1"/>
  </cols>
  <sheetData>
    <row r="2" spans="1:4" ht="31.2">
      <c r="A2" s="216" t="s">
        <v>116</v>
      </c>
      <c r="B2" s="216"/>
      <c r="C2" s="216"/>
      <c r="D2" s="216"/>
    </row>
    <row r="3" spans="1:4">
      <c r="A3" s="23"/>
      <c r="B3" s="23"/>
      <c r="C3" s="23"/>
    </row>
    <row r="5" spans="1:4">
      <c r="A5" s="32" t="s">
        <v>140</v>
      </c>
      <c r="B5" s="32"/>
    </row>
    <row r="7" spans="1:4">
      <c r="A7" s="25" t="s">
        <v>117</v>
      </c>
      <c r="B7" s="25" t="s">
        <v>131</v>
      </c>
    </row>
    <row r="8" spans="1:4" ht="8.4" customHeight="1">
      <c r="A8" s="214"/>
      <c r="B8" s="215"/>
    </row>
    <row r="9" spans="1:4" ht="16.05" customHeight="1">
      <c r="A9" s="24" t="s">
        <v>91</v>
      </c>
      <c r="B9" s="24" t="s">
        <v>92</v>
      </c>
      <c r="C9" s="24" t="s">
        <v>93</v>
      </c>
      <c r="D9" s="25" t="s">
        <v>132</v>
      </c>
    </row>
    <row r="10" spans="1:4" ht="16.05" customHeight="1">
      <c r="A10" s="24"/>
      <c r="B10" s="24"/>
      <c r="C10" s="24"/>
      <c r="D10" s="24"/>
    </row>
    <row r="11" spans="1:4" ht="16.05" customHeight="1">
      <c r="A11" s="24" t="s">
        <v>37</v>
      </c>
      <c r="B11" s="26">
        <v>6</v>
      </c>
      <c r="C11" s="26" t="s">
        <v>127</v>
      </c>
      <c r="D11" s="213">
        <f>SUM(B11:B19)</f>
        <v>96</v>
      </c>
    </row>
    <row r="12" spans="1:4" ht="16.05" customHeight="1">
      <c r="A12" s="24" t="s">
        <v>58</v>
      </c>
      <c r="B12" s="26">
        <v>10</v>
      </c>
      <c r="C12" s="26" t="s">
        <v>118</v>
      </c>
      <c r="D12" s="213"/>
    </row>
    <row r="13" spans="1:4" ht="16.05" customHeight="1">
      <c r="A13" s="24" t="s">
        <v>119</v>
      </c>
      <c r="B13" s="26">
        <v>10</v>
      </c>
      <c r="C13" s="26" t="s">
        <v>120</v>
      </c>
      <c r="D13" s="213"/>
    </row>
    <row r="14" spans="1:4" ht="16.05" customHeight="1">
      <c r="A14" s="24" t="s">
        <v>49</v>
      </c>
      <c r="B14" s="26">
        <v>5</v>
      </c>
      <c r="C14" s="26" t="s">
        <v>121</v>
      </c>
      <c r="D14" s="213"/>
    </row>
    <row r="15" spans="1:4" ht="16.05" customHeight="1">
      <c r="A15" s="24" t="s">
        <v>122</v>
      </c>
      <c r="B15" s="26">
        <v>5</v>
      </c>
      <c r="C15" s="26" t="s">
        <v>123</v>
      </c>
      <c r="D15" s="213"/>
    </row>
    <row r="16" spans="1:4" ht="16.05" customHeight="1">
      <c r="A16" s="24" t="s">
        <v>124</v>
      </c>
      <c r="B16" s="26">
        <v>20</v>
      </c>
      <c r="C16" s="26" t="s">
        <v>125</v>
      </c>
      <c r="D16" s="213"/>
    </row>
    <row r="17" spans="1:4" ht="16.05" customHeight="1">
      <c r="A17" s="24" t="s">
        <v>37</v>
      </c>
      <c r="B17" s="26">
        <v>5</v>
      </c>
      <c r="C17" s="26" t="s">
        <v>126</v>
      </c>
      <c r="D17" s="213"/>
    </row>
    <row r="18" spans="1:4" ht="16.05" customHeight="1">
      <c r="A18" s="24" t="s">
        <v>47</v>
      </c>
      <c r="B18" s="26">
        <v>5</v>
      </c>
      <c r="C18" s="26" t="s">
        <v>128</v>
      </c>
      <c r="D18" s="213"/>
    </row>
    <row r="19" spans="1:4" ht="16.05" customHeight="1">
      <c r="A19" s="24" t="s">
        <v>129</v>
      </c>
      <c r="B19" s="26">
        <v>30</v>
      </c>
      <c r="C19" s="26" t="s">
        <v>130</v>
      </c>
      <c r="D19" s="213"/>
    </row>
    <row r="20" spans="1:4" ht="16.05" customHeight="1">
      <c r="A20" s="27"/>
      <c r="B20" s="28"/>
      <c r="C20" s="28"/>
      <c r="D20" s="29"/>
    </row>
    <row r="21" spans="1:4" ht="16.05" customHeight="1">
      <c r="A21" s="25" t="s">
        <v>135</v>
      </c>
      <c r="B21" s="25" t="s">
        <v>138</v>
      </c>
      <c r="C21" s="28"/>
      <c r="D21" s="29"/>
    </row>
    <row r="22" spans="1:4" ht="9" customHeight="1">
      <c r="A22" s="30"/>
      <c r="B22" s="28"/>
      <c r="C22" s="28"/>
      <c r="D22" s="29"/>
    </row>
    <row r="23" spans="1:4" ht="16.05" customHeight="1">
      <c r="A23" s="24" t="s">
        <v>56</v>
      </c>
      <c r="B23" s="26">
        <v>10</v>
      </c>
      <c r="C23" s="26" t="s">
        <v>136</v>
      </c>
      <c r="D23" s="31">
        <v>10</v>
      </c>
    </row>
    <row r="24" spans="1:4" ht="16.05" customHeight="1">
      <c r="B24" s="23"/>
      <c r="C24" s="23"/>
    </row>
    <row r="25" spans="1:4" ht="16.05" customHeight="1">
      <c r="A25" s="25" t="s">
        <v>133</v>
      </c>
      <c r="B25" s="25" t="s">
        <v>137</v>
      </c>
      <c r="C25" s="26"/>
      <c r="D25" s="25">
        <v>145</v>
      </c>
    </row>
    <row r="26" spans="1:4" ht="16.05" customHeight="1">
      <c r="B26" s="23"/>
      <c r="C26" s="23"/>
    </row>
    <row r="27" spans="1:4" ht="16.05" customHeight="1">
      <c r="B27" s="211" t="s">
        <v>134</v>
      </c>
      <c r="C27" s="212"/>
      <c r="D27" s="25">
        <v>251</v>
      </c>
    </row>
    <row r="28" spans="1:4" ht="16.05" customHeight="1">
      <c r="B28" s="23"/>
      <c r="C28" s="23"/>
    </row>
    <row r="29" spans="1:4" ht="16.05" customHeight="1">
      <c r="C29" s="25" t="s">
        <v>139</v>
      </c>
      <c r="D29" s="33">
        <v>103</v>
      </c>
    </row>
    <row r="30" spans="1:4" ht="16.05" customHeight="1">
      <c r="B30" s="23"/>
      <c r="C30" s="23"/>
    </row>
    <row r="31" spans="1:4" ht="16.05" customHeight="1">
      <c r="B31" s="23"/>
      <c r="C31" s="23"/>
    </row>
    <row r="32" spans="1:4" ht="16.05" customHeight="1">
      <c r="B32" s="23"/>
      <c r="C32" s="23"/>
    </row>
    <row r="33" spans="2:3" ht="16.05" customHeight="1">
      <c r="B33" s="23"/>
      <c r="C33" s="23"/>
    </row>
    <row r="34" spans="2:3" ht="16.05" customHeight="1"/>
    <row r="35" spans="2:3" ht="16.05" customHeight="1"/>
  </sheetData>
  <mergeCells count="4">
    <mergeCell ref="B27:C27"/>
    <mergeCell ref="D11:D19"/>
    <mergeCell ref="A8:B8"/>
    <mergeCell ref="A2:D2"/>
  </mergeCells>
  <pageMargins left="0.69999999999999984" right="0.69999999999999984" top="1.1437007874015748" bottom="1.1437007874015748" header="0.75" footer="0.75"/>
  <pageSetup paperSize="9" fitToWidth="0" fitToHeight="0" orientation="portrait" horizontalDpi="4294967294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2:D31"/>
  <sheetViews>
    <sheetView workbookViewId="0">
      <selection activeCell="C30" sqref="C30"/>
    </sheetView>
  </sheetViews>
  <sheetFormatPr baseColWidth="10" defaultRowHeight="14.4"/>
  <cols>
    <col min="1" max="1" width="23" customWidth="1"/>
    <col min="2" max="2" width="17.6640625" customWidth="1"/>
    <col min="3" max="3" width="21.109375" customWidth="1"/>
    <col min="4" max="4" width="16.44140625" customWidth="1"/>
    <col min="5" max="1024" width="8.77734375" customWidth="1"/>
  </cols>
  <sheetData>
    <row r="2" spans="1:4" ht="25.8">
      <c r="A2" s="218" t="s">
        <v>141</v>
      </c>
      <c r="B2" s="218"/>
      <c r="C2" s="218"/>
      <c r="D2" s="218"/>
    </row>
    <row r="4" spans="1:4">
      <c r="A4" s="25" t="s">
        <v>142</v>
      </c>
      <c r="B4" s="27"/>
      <c r="C4" s="27"/>
    </row>
    <row r="5" spans="1:4" ht="7.2" customHeight="1">
      <c r="A5" s="34"/>
      <c r="B5" s="36"/>
      <c r="C5" s="36"/>
    </row>
    <row r="6" spans="1:4" ht="16.05" customHeight="1">
      <c r="A6" s="25" t="s">
        <v>91</v>
      </c>
      <c r="B6" s="25" t="s">
        <v>92</v>
      </c>
      <c r="C6" s="25" t="s">
        <v>93</v>
      </c>
      <c r="D6" s="35" t="s">
        <v>132</v>
      </c>
    </row>
    <row r="7" spans="1:4" ht="16.05" customHeight="1">
      <c r="A7" s="24"/>
      <c r="B7" s="24"/>
      <c r="C7" s="24"/>
      <c r="D7" s="24"/>
    </row>
    <row r="8" spans="1:4" ht="16.05" customHeight="1">
      <c r="A8" s="24" t="s">
        <v>94</v>
      </c>
      <c r="B8" s="26">
        <v>24</v>
      </c>
      <c r="C8" s="26" t="s">
        <v>95</v>
      </c>
      <c r="D8" s="213">
        <f>SUM(B8:B18)</f>
        <v>191</v>
      </c>
    </row>
    <row r="9" spans="1:4" ht="16.05" customHeight="1">
      <c r="A9" s="24" t="s">
        <v>96</v>
      </c>
      <c r="B9" s="26">
        <v>4</v>
      </c>
      <c r="C9" s="26" t="s">
        <v>97</v>
      </c>
      <c r="D9" s="213"/>
    </row>
    <row r="10" spans="1:4" ht="16.05" customHeight="1">
      <c r="A10" s="24" t="s">
        <v>98</v>
      </c>
      <c r="B10" s="26">
        <v>25</v>
      </c>
      <c r="C10" s="26" t="s">
        <v>99</v>
      </c>
      <c r="D10" s="213"/>
    </row>
    <row r="11" spans="1:4" ht="16.05" customHeight="1">
      <c r="A11" s="24" t="s">
        <v>100</v>
      </c>
      <c r="B11" s="26">
        <v>12</v>
      </c>
      <c r="C11" s="26" t="s">
        <v>101</v>
      </c>
      <c r="D11" s="213"/>
    </row>
    <row r="12" spans="1:4" ht="16.05" customHeight="1">
      <c r="A12" s="24" t="s">
        <v>102</v>
      </c>
      <c r="B12" s="26">
        <v>26</v>
      </c>
      <c r="C12" s="26" t="s">
        <v>103</v>
      </c>
      <c r="D12" s="213"/>
    </row>
    <row r="13" spans="1:4" ht="16.05" customHeight="1">
      <c r="A13" s="24" t="s">
        <v>104</v>
      </c>
      <c r="B13" s="26">
        <v>16</v>
      </c>
      <c r="C13" s="26" t="s">
        <v>105</v>
      </c>
      <c r="D13" s="213"/>
    </row>
    <row r="14" spans="1:4" ht="16.05" customHeight="1">
      <c r="A14" s="24" t="s">
        <v>106</v>
      </c>
      <c r="B14" s="26">
        <v>8</v>
      </c>
      <c r="C14" s="26" t="s">
        <v>107</v>
      </c>
      <c r="D14" s="213"/>
    </row>
    <row r="15" spans="1:4" ht="16.05" customHeight="1">
      <c r="A15" s="24" t="s">
        <v>108</v>
      </c>
      <c r="B15" s="26">
        <v>15</v>
      </c>
      <c r="C15" s="26" t="s">
        <v>109</v>
      </c>
      <c r="D15" s="213"/>
    </row>
    <row r="16" spans="1:4" ht="16.05" customHeight="1">
      <c r="A16" s="24" t="s">
        <v>110</v>
      </c>
      <c r="B16" s="26">
        <v>21</v>
      </c>
      <c r="C16" s="26" t="s">
        <v>111</v>
      </c>
      <c r="D16" s="213"/>
    </row>
    <row r="17" spans="1:4" ht="16.05" customHeight="1">
      <c r="A17" s="24" t="s">
        <v>112</v>
      </c>
      <c r="B17" s="26">
        <v>32</v>
      </c>
      <c r="C17" s="26" t="s">
        <v>113</v>
      </c>
      <c r="D17" s="213"/>
    </row>
    <row r="18" spans="1:4" ht="16.05" customHeight="1">
      <c r="A18" s="24" t="s">
        <v>114</v>
      </c>
      <c r="B18" s="26">
        <v>8</v>
      </c>
      <c r="C18" s="26" t="s">
        <v>115</v>
      </c>
      <c r="D18" s="213"/>
    </row>
    <row r="19" spans="1:4" ht="16.05" customHeight="1">
      <c r="B19" s="7"/>
      <c r="C19" s="7"/>
    </row>
    <row r="20" spans="1:4" ht="16.05" customHeight="1">
      <c r="B20" s="7"/>
      <c r="C20" s="7"/>
    </row>
    <row r="21" spans="1:4" ht="16.05" customHeight="1">
      <c r="A21" s="25" t="s">
        <v>143</v>
      </c>
      <c r="B21" s="214"/>
      <c r="C21" s="215"/>
      <c r="D21" s="25">
        <v>193</v>
      </c>
    </row>
    <row r="22" spans="1:4" ht="16.05" customHeight="1">
      <c r="B22" s="7"/>
      <c r="C22" s="7"/>
    </row>
    <row r="23" spans="1:4" ht="16.05" customHeight="1">
      <c r="B23" s="217" t="s">
        <v>144</v>
      </c>
      <c r="C23" s="217"/>
      <c r="D23" s="25">
        <f>SUM(D8:D21)</f>
        <v>384</v>
      </c>
    </row>
    <row r="24" spans="1:4" ht="16.05" customHeight="1">
      <c r="B24" s="7"/>
      <c r="C24" s="7"/>
    </row>
    <row r="25" spans="1:4" ht="16.05" customHeight="1">
      <c r="B25" s="7"/>
      <c r="C25" s="7"/>
    </row>
    <row r="26" spans="1:4" ht="16.05" customHeight="1">
      <c r="B26" s="7"/>
      <c r="C26" s="7"/>
    </row>
    <row r="27" spans="1:4" ht="16.05" customHeight="1">
      <c r="B27" s="7"/>
      <c r="C27" s="7"/>
    </row>
    <row r="28" spans="1:4" ht="16.05" customHeight="1">
      <c r="B28" s="7"/>
      <c r="C28" s="7"/>
    </row>
    <row r="29" spans="1:4" ht="16.05" customHeight="1">
      <c r="B29" s="7"/>
      <c r="C29" s="7"/>
    </row>
    <row r="30" spans="1:4" ht="16.05" customHeight="1"/>
    <row r="31" spans="1:4" ht="16.05" customHeight="1"/>
  </sheetData>
  <mergeCells count="4">
    <mergeCell ref="D8:D18"/>
    <mergeCell ref="B21:C21"/>
    <mergeCell ref="B23:C23"/>
    <mergeCell ref="A2:D2"/>
  </mergeCells>
  <pageMargins left="0.69999999999999984" right="0.69999999999999984" top="1.1437007874015748" bottom="1.1437007874015748" header="0.75" footer="0.75"/>
  <pageSetup paperSize="9" fitToWidth="0" fitToHeight="0" orientation="portrait" horizontalDpi="4294967294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CO156"/>
  <sheetViews>
    <sheetView tabSelected="1" topLeftCell="D1" zoomScaleNormal="100" workbookViewId="0">
      <pane ySplit="2" topLeftCell="A3" activePane="bottomLeft" state="frozen"/>
      <selection pane="bottomLeft" activeCell="T8" sqref="T8"/>
    </sheetView>
  </sheetViews>
  <sheetFormatPr baseColWidth="10" defaultRowHeight="14.4"/>
  <cols>
    <col min="1" max="1" width="4.44140625" customWidth="1"/>
    <col min="2" max="2" width="25.77734375" customWidth="1"/>
    <col min="3" max="3" width="15.109375" customWidth="1"/>
    <col min="4" max="4" width="11.88671875" customWidth="1"/>
    <col min="5" max="5" width="10.21875" customWidth="1"/>
    <col min="6" max="8" width="10.5546875" customWidth="1"/>
    <col min="9" max="9" width="10.109375" customWidth="1"/>
    <col min="10" max="18" width="4.5546875" customWidth="1"/>
    <col min="19" max="20" width="13.88671875" customWidth="1"/>
    <col min="21" max="21" width="11.33203125" customWidth="1"/>
    <col min="22" max="22" width="14.5546875" customWidth="1"/>
    <col min="23" max="23" width="9.44140625" customWidth="1"/>
    <col min="24" max="24" width="15" customWidth="1"/>
    <col min="25" max="25" width="10" customWidth="1"/>
    <col min="26" max="26" width="12.44140625" customWidth="1"/>
    <col min="27" max="27" width="5.77734375" customWidth="1"/>
    <col min="28" max="28" width="11.109375" customWidth="1"/>
    <col min="29" max="29" width="12.44140625" customWidth="1"/>
    <col min="30" max="30" width="5.77734375" style="126" customWidth="1"/>
    <col min="31" max="32" width="11.109375" customWidth="1"/>
    <col min="33" max="33" width="9.88671875" customWidth="1"/>
    <col min="34" max="34" width="15.109375" customWidth="1"/>
    <col min="35" max="35" width="10.109375" customWidth="1"/>
    <col min="36" max="36" width="5.77734375" customWidth="1"/>
    <col min="37" max="37" width="9.109375" customWidth="1"/>
    <col min="38" max="38" width="9.88671875" customWidth="1"/>
    <col min="39" max="39" width="15.109375" customWidth="1"/>
    <col min="40" max="40" width="9.5546875" customWidth="1"/>
    <col min="41" max="41" width="5.77734375" customWidth="1"/>
    <col min="42" max="42" width="9.109375" customWidth="1"/>
    <col min="43" max="43" width="9.5546875" customWidth="1"/>
    <col min="44" max="44" width="6.109375" customWidth="1"/>
    <col min="45" max="45" width="9.109375" customWidth="1"/>
    <col min="46" max="46" width="9.5546875" customWidth="1"/>
    <col min="47" max="47" width="5.77734375" customWidth="1"/>
    <col min="48" max="48" width="9.109375" customWidth="1"/>
    <col min="49" max="49" width="9.5546875" customWidth="1"/>
    <col min="50" max="50" width="5.77734375" customWidth="1"/>
    <col min="51" max="51" width="9.109375" customWidth="1"/>
    <col min="52" max="52" width="9.5546875" customWidth="1"/>
    <col min="53" max="53" width="5.77734375" customWidth="1"/>
    <col min="54" max="54" width="11.33203125" customWidth="1"/>
    <col min="55" max="55" width="14.5546875" customWidth="1"/>
    <col min="56" max="56" width="9.44140625" customWidth="1"/>
    <col min="57" max="57" width="15" customWidth="1"/>
    <col min="58" max="58" width="9.6640625" customWidth="1"/>
    <col min="59" max="59" width="1" customWidth="1"/>
    <col min="60" max="60" width="12.44140625" customWidth="1"/>
    <col min="61" max="61" width="5.77734375" customWidth="1"/>
    <col min="62" max="62" width="11.33203125" customWidth="1"/>
    <col min="63" max="63" width="14.5546875" customWidth="1"/>
    <col min="64" max="64" width="9.44140625" customWidth="1"/>
    <col min="65" max="65" width="15" customWidth="1"/>
    <col min="66" max="66" width="9.6640625" customWidth="1"/>
    <col min="67" max="67" width="1" customWidth="1"/>
    <col min="68" max="68" width="12.44140625" customWidth="1"/>
    <col min="69" max="69" width="5.77734375" customWidth="1"/>
    <col min="70" max="70" width="11.33203125" customWidth="1"/>
    <col min="71" max="71" width="14.5546875" customWidth="1"/>
    <col min="72" max="72" width="9.44140625" customWidth="1"/>
    <col min="73" max="73" width="15" customWidth="1"/>
    <col min="74" max="74" width="9.6640625" customWidth="1"/>
    <col min="75" max="75" width="1" customWidth="1"/>
    <col min="76" max="76" width="12.44140625" customWidth="1"/>
    <col min="77" max="77" width="5.77734375" customWidth="1"/>
    <col min="78" max="78" width="11.33203125" customWidth="1"/>
    <col min="79" max="79" width="14.5546875" customWidth="1"/>
    <col min="80" max="80" width="9.44140625" customWidth="1"/>
    <col min="81" max="81" width="15" customWidth="1"/>
    <col min="82" max="82" width="9.6640625" customWidth="1"/>
    <col min="83" max="83" width="1" customWidth="1"/>
    <col min="84" max="84" width="12.44140625" customWidth="1"/>
    <col min="85" max="85" width="5.77734375" customWidth="1"/>
    <col min="86" max="86" width="1.33203125" customWidth="1"/>
    <col min="87" max="1061" width="8.77734375" customWidth="1"/>
  </cols>
  <sheetData>
    <row r="1" spans="1:93" ht="51.6" customHeight="1" thickBot="1">
      <c r="C1" s="223" t="s">
        <v>189</v>
      </c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U1" s="231" t="s">
        <v>167</v>
      </c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  <c r="AV1" s="231"/>
      <c r="AW1" s="231"/>
      <c r="AX1" s="231"/>
      <c r="AY1" s="231"/>
      <c r="AZ1" s="231"/>
      <c r="BA1" s="231"/>
    </row>
    <row r="2" spans="1:93" s="3" customFormat="1" ht="97.2" customHeight="1" thickBot="1">
      <c r="A2" s="159" t="s">
        <v>145</v>
      </c>
      <c r="B2" s="146" t="s">
        <v>168</v>
      </c>
      <c r="C2" s="146" t="s">
        <v>1</v>
      </c>
      <c r="D2" s="147" t="s">
        <v>169</v>
      </c>
      <c r="E2" s="158" t="s">
        <v>54</v>
      </c>
      <c r="F2" s="79" t="s">
        <v>172</v>
      </c>
      <c r="G2" s="79" t="s">
        <v>173</v>
      </c>
      <c r="H2" s="79" t="s">
        <v>171</v>
      </c>
      <c r="I2" s="82" t="s">
        <v>170</v>
      </c>
      <c r="J2" s="96" t="s">
        <v>181</v>
      </c>
      <c r="K2" s="143" t="s">
        <v>182</v>
      </c>
      <c r="L2" s="74" t="s">
        <v>148</v>
      </c>
      <c r="M2" s="75" t="s">
        <v>149</v>
      </c>
      <c r="N2" s="76" t="s">
        <v>150</v>
      </c>
      <c r="O2" s="77" t="s">
        <v>200</v>
      </c>
      <c r="P2" s="78" t="s">
        <v>5</v>
      </c>
      <c r="Q2" s="144" t="s">
        <v>151</v>
      </c>
      <c r="R2" s="145" t="s">
        <v>154</v>
      </c>
      <c r="S2" s="49"/>
      <c r="T2" s="134"/>
      <c r="U2" s="248" t="s">
        <v>180</v>
      </c>
      <c r="V2" s="249"/>
      <c r="W2" s="249"/>
      <c r="X2" s="249"/>
      <c r="Y2" s="249"/>
      <c r="Z2" s="249"/>
      <c r="AA2" s="250"/>
      <c r="AB2" s="235" t="s">
        <v>3</v>
      </c>
      <c r="AC2" s="236"/>
      <c r="AD2" s="237"/>
      <c r="AE2" s="238" t="s">
        <v>4</v>
      </c>
      <c r="AF2" s="238"/>
      <c r="AG2" s="238"/>
      <c r="AH2" s="238"/>
      <c r="AI2" s="238"/>
      <c r="AJ2" s="238"/>
      <c r="AK2" s="242" t="s">
        <v>57</v>
      </c>
      <c r="AL2" s="243"/>
      <c r="AM2" s="243"/>
      <c r="AN2" s="243"/>
      <c r="AO2" s="244"/>
      <c r="AP2" s="239" t="s">
        <v>200</v>
      </c>
      <c r="AQ2" s="240"/>
      <c r="AR2" s="241"/>
      <c r="AS2" s="245" t="s">
        <v>5</v>
      </c>
      <c r="AT2" s="246"/>
      <c r="AU2" s="247"/>
      <c r="AV2" s="245" t="s">
        <v>151</v>
      </c>
      <c r="AW2" s="246"/>
      <c r="AX2" s="247"/>
      <c r="AY2" s="245" t="s">
        <v>154</v>
      </c>
      <c r="AZ2" s="246"/>
      <c r="BA2" s="247"/>
      <c r="BB2" s="268" t="s">
        <v>162</v>
      </c>
      <c r="BC2" s="269"/>
      <c r="BD2" s="269"/>
      <c r="BE2" s="269"/>
      <c r="BF2" s="269"/>
      <c r="BG2" s="269"/>
      <c r="BH2" s="269"/>
      <c r="BI2" s="270"/>
      <c r="BJ2" s="265" t="s">
        <v>163</v>
      </c>
      <c r="BK2" s="266"/>
      <c r="BL2" s="266"/>
      <c r="BM2" s="266"/>
      <c r="BN2" s="266"/>
      <c r="BO2" s="266"/>
      <c r="BP2" s="266"/>
      <c r="BQ2" s="267"/>
      <c r="BR2" s="262" t="s">
        <v>164</v>
      </c>
      <c r="BS2" s="263"/>
      <c r="BT2" s="263"/>
      <c r="BU2" s="263"/>
      <c r="BV2" s="263"/>
      <c r="BW2" s="263"/>
      <c r="BX2" s="263"/>
      <c r="BY2" s="264"/>
      <c r="BZ2" s="254" t="s">
        <v>179</v>
      </c>
      <c r="CA2" s="255"/>
      <c r="CB2" s="255"/>
      <c r="CC2" s="255"/>
      <c r="CD2" s="255"/>
      <c r="CE2" s="255"/>
      <c r="CF2" s="255"/>
      <c r="CG2" s="256"/>
      <c r="CH2" s="50"/>
      <c r="CI2" s="219" t="s">
        <v>199</v>
      </c>
      <c r="CJ2" s="219"/>
      <c r="CK2" s="219"/>
      <c r="CL2" s="219"/>
      <c r="CM2" s="219"/>
      <c r="CN2" s="219"/>
      <c r="CO2" s="219"/>
    </row>
    <row r="3" spans="1:93" s="3" customFormat="1" ht="39" customHeight="1" thickBot="1">
      <c r="A3" s="156"/>
      <c r="B3" s="157"/>
      <c r="C3" s="157"/>
      <c r="D3" s="157"/>
      <c r="E3" s="157"/>
      <c r="F3" s="72">
        <v>109</v>
      </c>
      <c r="G3" s="73">
        <v>60</v>
      </c>
      <c r="H3" s="73" t="s">
        <v>188</v>
      </c>
      <c r="I3" s="160" t="s">
        <v>165</v>
      </c>
      <c r="J3" s="251" t="s">
        <v>183</v>
      </c>
      <c r="K3" s="252"/>
      <c r="L3" s="252"/>
      <c r="M3" s="252"/>
      <c r="N3" s="252"/>
      <c r="O3" s="252"/>
      <c r="P3" s="252"/>
      <c r="Q3" s="252"/>
      <c r="R3" s="253"/>
      <c r="S3" s="161" t="s">
        <v>152</v>
      </c>
      <c r="T3" s="135" t="s">
        <v>166</v>
      </c>
      <c r="U3" s="98" t="s">
        <v>92</v>
      </c>
      <c r="V3" s="69" t="s">
        <v>145</v>
      </c>
      <c r="W3" s="70" t="s">
        <v>146</v>
      </c>
      <c r="X3" s="70" t="s">
        <v>168</v>
      </c>
      <c r="Y3" s="136" t="s">
        <v>147</v>
      </c>
      <c r="Z3" s="138" t="s">
        <v>153</v>
      </c>
      <c r="AA3" s="137" t="s">
        <v>155</v>
      </c>
      <c r="AB3" s="71" t="s">
        <v>92</v>
      </c>
      <c r="AC3" s="55" t="s">
        <v>156</v>
      </c>
      <c r="AD3" s="116" t="s">
        <v>155</v>
      </c>
      <c r="AE3" s="115" t="s">
        <v>92</v>
      </c>
      <c r="AF3" s="185" t="s">
        <v>196</v>
      </c>
      <c r="AG3" s="71" t="s">
        <v>157</v>
      </c>
      <c r="AH3" s="71" t="s">
        <v>158</v>
      </c>
      <c r="AI3" s="66" t="s">
        <v>159</v>
      </c>
      <c r="AJ3" s="127" t="s">
        <v>155</v>
      </c>
      <c r="AK3" s="128" t="s">
        <v>92</v>
      </c>
      <c r="AL3" s="71" t="s">
        <v>157</v>
      </c>
      <c r="AM3" s="71" t="s">
        <v>158</v>
      </c>
      <c r="AN3" s="66" t="s">
        <v>159</v>
      </c>
      <c r="AO3" s="129" t="s">
        <v>155</v>
      </c>
      <c r="AP3" s="71" t="s">
        <v>92</v>
      </c>
      <c r="AQ3" s="55" t="s">
        <v>159</v>
      </c>
      <c r="AR3" s="55" t="s">
        <v>155</v>
      </c>
      <c r="AS3" s="71" t="s">
        <v>92</v>
      </c>
      <c r="AT3" s="66" t="s">
        <v>159</v>
      </c>
      <c r="AU3" s="66" t="s">
        <v>155</v>
      </c>
      <c r="AV3" s="71" t="s">
        <v>92</v>
      </c>
      <c r="AW3" s="66" t="s">
        <v>160</v>
      </c>
      <c r="AX3" s="66" t="s">
        <v>155</v>
      </c>
      <c r="AY3" s="71" t="s">
        <v>92</v>
      </c>
      <c r="AZ3" s="66" t="s">
        <v>161</v>
      </c>
      <c r="BA3" s="66" t="s">
        <v>155</v>
      </c>
      <c r="BB3" s="68" t="s">
        <v>92</v>
      </c>
      <c r="BC3" s="69" t="s">
        <v>145</v>
      </c>
      <c r="BD3" s="70" t="s">
        <v>146</v>
      </c>
      <c r="BE3" s="70" t="s">
        <v>168</v>
      </c>
      <c r="BF3" s="70" t="s">
        <v>147</v>
      </c>
      <c r="BG3" s="12"/>
      <c r="BH3" s="66" t="s">
        <v>153</v>
      </c>
      <c r="BI3" s="66" t="s">
        <v>155</v>
      </c>
      <c r="BJ3" s="68" t="s">
        <v>92</v>
      </c>
      <c r="BK3" s="69" t="s">
        <v>145</v>
      </c>
      <c r="BL3" s="70" t="s">
        <v>146</v>
      </c>
      <c r="BM3" s="70" t="s">
        <v>168</v>
      </c>
      <c r="BN3" s="70" t="s">
        <v>147</v>
      </c>
      <c r="BO3" s="12"/>
      <c r="BP3" s="55" t="s">
        <v>153</v>
      </c>
      <c r="BQ3" s="55" t="s">
        <v>155</v>
      </c>
      <c r="BR3" s="59" t="s">
        <v>92</v>
      </c>
      <c r="BS3" s="60" t="s">
        <v>145</v>
      </c>
      <c r="BT3" s="61" t="s">
        <v>146</v>
      </c>
      <c r="BU3" s="70" t="s">
        <v>168</v>
      </c>
      <c r="BV3" s="61" t="s">
        <v>147</v>
      </c>
      <c r="BW3" s="12"/>
      <c r="BX3" s="55" t="s">
        <v>153</v>
      </c>
      <c r="BY3" s="55" t="s">
        <v>155</v>
      </c>
      <c r="BZ3" s="59" t="s">
        <v>92</v>
      </c>
      <c r="CA3" s="60" t="s">
        <v>145</v>
      </c>
      <c r="CB3" s="61" t="s">
        <v>146</v>
      </c>
      <c r="CC3" s="70" t="s">
        <v>168</v>
      </c>
      <c r="CD3" s="61" t="s">
        <v>147</v>
      </c>
      <c r="CE3" s="12"/>
      <c r="CF3" s="55" t="s">
        <v>153</v>
      </c>
      <c r="CG3" s="55" t="s">
        <v>155</v>
      </c>
      <c r="CH3" s="190"/>
    </row>
    <row r="4" spans="1:93" s="3" customFormat="1" ht="18">
      <c r="B4" s="37"/>
      <c r="C4" s="37"/>
      <c r="D4" s="37"/>
      <c r="E4" s="37"/>
      <c r="F4" s="50"/>
      <c r="G4" s="50"/>
      <c r="H4" s="50"/>
      <c r="I4" s="50"/>
      <c r="J4" s="51"/>
      <c r="K4" s="51"/>
      <c r="L4" s="51"/>
      <c r="M4" s="51"/>
      <c r="N4" s="51"/>
      <c r="O4" s="51"/>
      <c r="P4" s="51"/>
      <c r="Q4" s="51"/>
      <c r="R4" s="51"/>
      <c r="S4" s="51"/>
      <c r="T4" s="97"/>
      <c r="U4" s="99"/>
      <c r="V4" s="52"/>
      <c r="W4" s="52"/>
      <c r="X4" s="52"/>
      <c r="Y4" s="140"/>
      <c r="Z4" s="139"/>
      <c r="AA4" s="100"/>
      <c r="AB4" s="53"/>
      <c r="AC4" s="37"/>
      <c r="AD4" s="117"/>
      <c r="AE4" s="38"/>
      <c r="AF4" s="38"/>
      <c r="AG4" s="38"/>
      <c r="AH4" s="38"/>
      <c r="AI4" s="38"/>
      <c r="AJ4" s="54"/>
      <c r="AK4" s="130"/>
      <c r="AL4" s="54"/>
      <c r="AM4" s="54"/>
      <c r="AN4" s="54"/>
      <c r="AO4" s="131"/>
      <c r="AP4" s="37"/>
      <c r="AQ4" s="38"/>
      <c r="AR4" s="38"/>
      <c r="AS4" s="38"/>
      <c r="AT4" s="38"/>
      <c r="AU4" s="37"/>
      <c r="AV4" s="38"/>
      <c r="AW4" s="38"/>
      <c r="AX4" s="38"/>
      <c r="AY4" s="38"/>
      <c r="AZ4" s="38"/>
      <c r="BA4" s="37"/>
      <c r="BB4" s="51"/>
      <c r="BC4" s="52"/>
      <c r="BD4" s="52"/>
      <c r="BE4" s="52"/>
      <c r="BF4" s="52"/>
      <c r="BG4" s="52"/>
      <c r="BH4" s="53"/>
      <c r="BI4" s="53"/>
      <c r="BJ4" s="51"/>
      <c r="BK4" s="52"/>
      <c r="BL4" s="52"/>
      <c r="BM4" s="52"/>
      <c r="BN4" s="52"/>
      <c r="BO4" s="52"/>
      <c r="BP4" s="53"/>
      <c r="BQ4" s="53"/>
      <c r="BR4" s="51"/>
      <c r="BS4" s="52"/>
      <c r="BT4" s="52"/>
      <c r="BU4" s="52"/>
      <c r="BV4" s="52"/>
      <c r="BW4" s="52"/>
      <c r="BX4" s="53"/>
      <c r="BY4" s="53"/>
      <c r="BZ4" s="51"/>
      <c r="CA4" s="52"/>
      <c r="CB4" s="52"/>
      <c r="CC4" s="52"/>
      <c r="CD4" s="52"/>
      <c r="CE4" s="52"/>
      <c r="CF4" s="53"/>
      <c r="CG4" s="53"/>
      <c r="CH4" s="53"/>
      <c r="CI4" s="220"/>
      <c r="CJ4" s="220"/>
      <c r="CK4" s="220"/>
      <c r="CL4" s="220"/>
      <c r="CM4" s="220"/>
      <c r="CN4" s="220"/>
      <c r="CO4" s="220"/>
    </row>
    <row r="5" spans="1:93" s="3" customFormat="1" ht="18">
      <c r="A5" s="162">
        <v>1</v>
      </c>
      <c r="B5" s="112" t="s">
        <v>201</v>
      </c>
      <c r="C5" s="67"/>
      <c r="D5" s="101">
        <v>43033</v>
      </c>
      <c r="E5" s="67">
        <v>37</v>
      </c>
      <c r="F5" s="102">
        <v>109</v>
      </c>
      <c r="G5" s="102"/>
      <c r="H5" s="103"/>
      <c r="I5" s="104">
        <f>IF(AND(F5=109,G5="",H5=""),146,IF(AND(F5="",G5=60,H5=""),97,IF(AND(F5="",G5="",ISNUMBER(H5)),(H5+37),"???")))</f>
        <v>146</v>
      </c>
      <c r="J5" s="105"/>
      <c r="K5" s="105"/>
      <c r="L5" s="106"/>
      <c r="M5" s="106"/>
      <c r="N5" s="106"/>
      <c r="O5" s="106"/>
      <c r="P5" s="106"/>
      <c r="Q5" s="107"/>
      <c r="R5" s="107"/>
      <c r="S5" s="84">
        <v>146</v>
      </c>
      <c r="T5" s="108" t="str">
        <f>IF(U5+AB5+AE5+AK5+AP5+AS5+AV5+AY5+BC5+BJ5+BR5&lt;S5,"A régulariser","Payé")</f>
        <v>Payé</v>
      </c>
      <c r="U5" s="193">
        <v>140</v>
      </c>
      <c r="V5" s="194"/>
      <c r="W5" s="194"/>
      <c r="X5" s="194"/>
      <c r="Y5" s="195">
        <v>43061</v>
      </c>
      <c r="Z5" s="141"/>
      <c r="AA5" s="142"/>
      <c r="AB5" s="109">
        <v>6</v>
      </c>
      <c r="AC5" s="110"/>
      <c r="AD5" s="118"/>
      <c r="AE5" s="110"/>
      <c r="AF5" s="110"/>
      <c r="AG5" s="110"/>
      <c r="AH5" s="110"/>
      <c r="AI5" s="110"/>
      <c r="AJ5" s="111"/>
      <c r="AK5" s="132"/>
      <c r="AL5" s="111"/>
      <c r="AM5" s="111"/>
      <c r="AN5" s="111"/>
      <c r="AO5" s="133"/>
      <c r="AP5" s="110"/>
      <c r="AQ5" s="110"/>
      <c r="AR5" s="110"/>
      <c r="AS5" s="110"/>
      <c r="AT5" s="110"/>
      <c r="AU5" s="110"/>
      <c r="AV5" s="110"/>
      <c r="AW5" s="110"/>
      <c r="AX5" s="110"/>
      <c r="AY5" s="110"/>
      <c r="AZ5" s="110"/>
      <c r="BA5" s="110"/>
      <c r="BB5" s="155"/>
      <c r="BC5" s="155"/>
      <c r="BD5" s="155"/>
      <c r="BE5" s="155"/>
      <c r="BF5" s="155"/>
      <c r="BG5" s="155"/>
      <c r="BH5" s="155"/>
      <c r="BI5" s="155"/>
      <c r="BJ5" s="155"/>
      <c r="BK5" s="155"/>
      <c r="BL5" s="155"/>
      <c r="BM5" s="155"/>
      <c r="BN5" s="155"/>
      <c r="BO5" s="155"/>
      <c r="BP5" s="155"/>
      <c r="BQ5" s="155"/>
      <c r="BR5" s="155"/>
      <c r="BS5" s="155"/>
      <c r="BT5" s="155"/>
      <c r="BU5" s="155"/>
      <c r="BV5" s="155"/>
      <c r="BW5" s="155"/>
      <c r="BX5" s="155"/>
      <c r="BY5" s="155"/>
      <c r="BZ5" s="155"/>
      <c r="CA5" s="155"/>
      <c r="CB5" s="155"/>
      <c r="CC5" s="155"/>
      <c r="CD5" s="155"/>
      <c r="CE5" s="155"/>
      <c r="CF5" s="155"/>
      <c r="CG5" s="155"/>
      <c r="CH5" s="155"/>
      <c r="CI5" s="221"/>
      <c r="CJ5" s="221"/>
      <c r="CK5" s="221"/>
      <c r="CL5" s="221"/>
      <c r="CM5" s="221"/>
      <c r="CN5" s="221"/>
      <c r="CO5" s="221"/>
    </row>
    <row r="6" spans="1:93" s="191" customFormat="1" ht="18">
      <c r="A6" s="162">
        <v>2</v>
      </c>
      <c r="B6" s="112" t="s">
        <v>202</v>
      </c>
      <c r="C6" s="67"/>
      <c r="D6" s="101"/>
      <c r="E6" s="67">
        <v>37</v>
      </c>
      <c r="F6" s="102"/>
      <c r="G6" s="102">
        <v>60</v>
      </c>
      <c r="H6" s="103"/>
      <c r="I6" s="104">
        <f t="shared" ref="I6:I8" si="0">IF(AND(F6=109,G6="",H6=""),146,IF(AND(F6="",G6=60,H6=""),97,IF(AND(F6="",G6="",ISNUMBER(H6)),(H6+37),"???")))</f>
        <v>97</v>
      </c>
      <c r="J6" s="105"/>
      <c r="K6" s="105"/>
      <c r="L6" s="106"/>
      <c r="M6" s="106"/>
      <c r="N6" s="106"/>
      <c r="O6" s="106"/>
      <c r="P6" s="106"/>
      <c r="Q6" s="107"/>
      <c r="R6" s="107"/>
      <c r="S6" s="288">
        <v>97</v>
      </c>
      <c r="T6" s="108" t="s">
        <v>206</v>
      </c>
      <c r="U6" s="193"/>
      <c r="V6" s="194"/>
      <c r="W6" s="194"/>
      <c r="X6" s="194"/>
      <c r="Y6" s="195"/>
      <c r="Z6" s="141"/>
      <c r="AA6" s="142"/>
      <c r="AB6" s="109"/>
      <c r="AC6" s="110"/>
      <c r="AD6" s="118"/>
      <c r="AE6" s="110"/>
      <c r="AF6" s="110"/>
      <c r="AG6" s="110"/>
      <c r="AH6" s="110"/>
      <c r="AI6" s="110"/>
      <c r="AJ6" s="111"/>
      <c r="AK6" s="132"/>
      <c r="AL6" s="111"/>
      <c r="AM6" s="111"/>
      <c r="AN6" s="111"/>
      <c r="AO6" s="133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92"/>
      <c r="CJ6" s="192"/>
      <c r="CK6" s="192"/>
      <c r="CL6" s="192"/>
      <c r="CM6" s="192"/>
      <c r="CN6" s="192"/>
      <c r="CO6" s="192"/>
    </row>
    <row r="7" spans="1:93" s="191" customFormat="1" ht="18">
      <c r="A7" s="162">
        <v>3</v>
      </c>
      <c r="B7" s="206" t="s">
        <v>203</v>
      </c>
      <c r="C7" s="67"/>
      <c r="D7" s="101"/>
      <c r="E7" s="67">
        <v>37</v>
      </c>
      <c r="F7" s="102"/>
      <c r="G7" s="102">
        <v>60</v>
      </c>
      <c r="H7" s="103"/>
      <c r="I7" s="104">
        <f t="shared" si="0"/>
        <v>97</v>
      </c>
      <c r="J7" s="105"/>
      <c r="K7" s="105"/>
      <c r="L7" s="106"/>
      <c r="M7" s="106"/>
      <c r="N7" s="106"/>
      <c r="O7" s="106"/>
      <c r="P7" s="106"/>
      <c r="Q7" s="107"/>
      <c r="R7" s="107"/>
      <c r="S7" s="83">
        <v>97</v>
      </c>
      <c r="T7" s="205" t="s">
        <v>204</v>
      </c>
      <c r="U7" s="193">
        <v>95</v>
      </c>
      <c r="V7" s="194"/>
      <c r="W7" s="194"/>
      <c r="X7" s="194"/>
      <c r="Y7" s="195"/>
      <c r="Z7" s="141"/>
      <c r="AA7" s="142"/>
      <c r="AB7" s="109"/>
      <c r="AC7" s="110"/>
      <c r="AD7" s="118"/>
      <c r="AE7" s="110"/>
      <c r="AF7" s="110"/>
      <c r="AG7" s="110"/>
      <c r="AH7" s="110"/>
      <c r="AI7" s="110"/>
      <c r="AJ7" s="111"/>
      <c r="AK7" s="132"/>
      <c r="AL7" s="111"/>
      <c r="AM7" s="111"/>
      <c r="AN7" s="111"/>
      <c r="AO7" s="133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55"/>
      <c r="BC7" s="155"/>
      <c r="BD7" s="155"/>
      <c r="BE7" s="155"/>
      <c r="BF7" s="155"/>
      <c r="BG7" s="155"/>
      <c r="BH7" s="155"/>
      <c r="BI7" s="155"/>
      <c r="BJ7" s="155"/>
      <c r="BK7" s="155"/>
      <c r="BL7" s="155"/>
      <c r="BM7" s="155"/>
      <c r="BN7" s="155"/>
      <c r="BO7" s="155"/>
      <c r="BP7" s="155"/>
      <c r="BQ7" s="155"/>
      <c r="BR7" s="155"/>
      <c r="BS7" s="155"/>
      <c r="BT7" s="155"/>
      <c r="BU7" s="155"/>
      <c r="BV7" s="155"/>
      <c r="BW7" s="155"/>
      <c r="BX7" s="155"/>
      <c r="BY7" s="155"/>
      <c r="BZ7" s="155"/>
      <c r="CA7" s="155"/>
      <c r="CB7" s="155"/>
      <c r="CC7" s="155"/>
      <c r="CD7" s="155"/>
      <c r="CE7" s="155"/>
      <c r="CF7" s="155"/>
      <c r="CG7" s="155"/>
      <c r="CH7" s="155"/>
      <c r="CI7" s="192"/>
      <c r="CJ7" s="192"/>
      <c r="CK7" s="192"/>
      <c r="CL7" s="192"/>
      <c r="CM7" s="192"/>
      <c r="CN7" s="192"/>
      <c r="CO7" s="192"/>
    </row>
    <row r="8" spans="1:93" s="3" customFormat="1" ht="18">
      <c r="A8" s="203">
        <v>4</v>
      </c>
      <c r="B8" s="204" t="s">
        <v>205</v>
      </c>
      <c r="C8" s="67"/>
      <c r="D8" s="101"/>
      <c r="E8" s="67">
        <v>37</v>
      </c>
      <c r="F8" s="102"/>
      <c r="G8" s="102">
        <v>60</v>
      </c>
      <c r="H8" s="103"/>
      <c r="I8" s="104">
        <f t="shared" si="0"/>
        <v>97</v>
      </c>
      <c r="J8" s="105"/>
      <c r="K8" s="105"/>
      <c r="L8" s="106"/>
      <c r="M8" s="106"/>
      <c r="N8" s="106"/>
      <c r="O8" s="106"/>
      <c r="P8" s="106"/>
      <c r="Q8" s="107"/>
      <c r="R8" s="107"/>
      <c r="S8" s="83"/>
      <c r="T8" s="289" t="s">
        <v>207</v>
      </c>
      <c r="U8" s="193"/>
      <c r="V8" s="194"/>
      <c r="W8" s="194"/>
      <c r="X8" s="194"/>
      <c r="Y8" s="195"/>
      <c r="Z8" s="141"/>
      <c r="AA8" s="142"/>
      <c r="AB8" s="109"/>
      <c r="AC8" s="110"/>
      <c r="AD8" s="118"/>
      <c r="AE8" s="110"/>
      <c r="AF8" s="110"/>
      <c r="AG8" s="110"/>
      <c r="AH8" s="110"/>
      <c r="AI8" s="110"/>
      <c r="AJ8" s="111"/>
      <c r="AK8" s="132"/>
      <c r="AL8" s="111"/>
      <c r="AM8" s="111"/>
      <c r="AN8" s="111"/>
      <c r="AO8" s="133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55"/>
      <c r="BC8" s="155"/>
      <c r="BD8" s="155"/>
      <c r="BE8" s="155"/>
      <c r="BF8" s="155"/>
      <c r="BG8" s="155"/>
      <c r="BH8" s="155"/>
      <c r="BI8" s="155"/>
      <c r="BJ8" s="155"/>
      <c r="BK8" s="155"/>
      <c r="BL8" s="155"/>
      <c r="BM8" s="155"/>
      <c r="BN8" s="155"/>
      <c r="BO8" s="155"/>
      <c r="BP8" s="155"/>
      <c r="BQ8" s="155"/>
      <c r="BR8" s="155"/>
      <c r="BS8" s="155"/>
      <c r="BT8" s="155"/>
      <c r="BU8" s="155"/>
      <c r="BV8" s="155"/>
      <c r="BW8" s="155"/>
      <c r="BX8" s="155"/>
      <c r="BY8" s="155"/>
      <c r="BZ8" s="155"/>
      <c r="CA8" s="155"/>
      <c r="CB8" s="155"/>
      <c r="CC8" s="155"/>
      <c r="CD8" s="155"/>
      <c r="CE8" s="155"/>
      <c r="CF8" s="155"/>
      <c r="CG8" s="155"/>
      <c r="CH8" s="155"/>
      <c r="CI8" s="221"/>
      <c r="CJ8" s="221"/>
      <c r="CK8" s="221"/>
      <c r="CL8" s="221"/>
      <c r="CM8" s="221"/>
      <c r="CN8" s="221"/>
      <c r="CO8" s="221"/>
    </row>
    <row r="9" spans="1:93" s="191" customFormat="1" ht="18">
      <c r="A9" s="196"/>
      <c r="B9" s="197"/>
      <c r="C9" s="110"/>
      <c r="D9" s="198"/>
      <c r="E9" s="110"/>
      <c r="F9" s="199"/>
      <c r="G9" s="199"/>
      <c r="H9" s="199"/>
      <c r="I9" s="199"/>
      <c r="J9" s="56"/>
      <c r="K9" s="56"/>
      <c r="L9" s="56"/>
      <c r="M9" s="56"/>
      <c r="N9" s="56"/>
      <c r="O9" s="56"/>
      <c r="P9" s="56"/>
      <c r="Q9" s="56"/>
      <c r="R9" s="56"/>
      <c r="S9" s="56"/>
      <c r="T9" s="108"/>
      <c r="U9" s="111"/>
      <c r="V9" s="200"/>
      <c r="W9" s="200"/>
      <c r="X9" s="200"/>
      <c r="Y9" s="201"/>
      <c r="Z9" s="202"/>
      <c r="AA9" s="202"/>
      <c r="AB9" s="109"/>
      <c r="AC9" s="110"/>
      <c r="AD9" s="118"/>
      <c r="AE9" s="110"/>
      <c r="AF9" s="110"/>
      <c r="AG9" s="110"/>
      <c r="AH9" s="110"/>
      <c r="AI9" s="110"/>
      <c r="AJ9" s="111"/>
      <c r="AK9" s="111"/>
      <c r="AL9" s="111"/>
      <c r="AM9" s="111"/>
      <c r="AN9" s="111"/>
      <c r="AO9" s="111"/>
      <c r="AP9" s="110"/>
      <c r="AQ9" s="110"/>
      <c r="AR9" s="110"/>
      <c r="AS9" s="110"/>
      <c r="AT9" s="110"/>
      <c r="AU9" s="110"/>
      <c r="AV9" s="110"/>
      <c r="AW9" s="110"/>
      <c r="AX9" s="110"/>
      <c r="AY9" s="110"/>
      <c r="AZ9" s="110"/>
      <c r="BA9" s="110"/>
      <c r="BB9" s="155"/>
      <c r="BC9" s="155"/>
      <c r="BD9" s="155"/>
      <c r="BE9" s="155"/>
      <c r="BF9" s="155"/>
      <c r="BG9" s="155"/>
      <c r="BH9" s="155"/>
      <c r="BI9" s="155"/>
      <c r="BJ9" s="155"/>
      <c r="BK9" s="155"/>
      <c r="BL9" s="155"/>
      <c r="BM9" s="155"/>
      <c r="BN9" s="155"/>
      <c r="BO9" s="155"/>
      <c r="BP9" s="155"/>
      <c r="BQ9" s="155"/>
      <c r="BR9" s="155"/>
      <c r="BS9" s="155"/>
      <c r="BT9" s="155"/>
      <c r="BU9" s="155"/>
      <c r="BV9" s="155"/>
      <c r="BW9" s="155"/>
      <c r="BX9" s="155"/>
      <c r="BY9" s="155"/>
      <c r="BZ9" s="155"/>
      <c r="CA9" s="155"/>
      <c r="CB9" s="155"/>
      <c r="CC9" s="155"/>
      <c r="CD9" s="155"/>
      <c r="CE9" s="155"/>
      <c r="CF9" s="155"/>
      <c r="CG9" s="155"/>
      <c r="CH9" s="155"/>
      <c r="CI9" s="196"/>
      <c r="CJ9" s="196"/>
      <c r="CK9" s="196"/>
      <c r="CL9" s="196"/>
      <c r="CM9" s="196"/>
      <c r="CN9" s="196"/>
      <c r="CO9" s="196"/>
    </row>
    <row r="10" spans="1:93" ht="20.100000000000001" customHeight="1" thickBot="1">
      <c r="B10" s="173"/>
      <c r="C10" s="174"/>
      <c r="D10" s="175"/>
      <c r="E10" s="113"/>
      <c r="F10" s="113"/>
      <c r="G10" s="95"/>
      <c r="H10" s="95"/>
      <c r="I10" s="17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95"/>
      <c r="U10" s="95"/>
      <c r="V10" s="148"/>
      <c r="W10" s="148"/>
      <c r="X10" s="148"/>
      <c r="Y10" s="148"/>
      <c r="Z10" s="148"/>
      <c r="AA10" s="95"/>
      <c r="AB10" s="95"/>
      <c r="AC10" s="177"/>
      <c r="AD10" s="178"/>
      <c r="AE10" s="177"/>
      <c r="AF10" s="177"/>
      <c r="AG10" s="177"/>
      <c r="AH10" s="177"/>
      <c r="AI10" s="177"/>
      <c r="AJ10" s="179"/>
      <c r="AK10" s="179"/>
      <c r="AL10" s="179"/>
      <c r="AM10" s="179"/>
      <c r="AN10" s="179"/>
      <c r="AO10" s="179"/>
      <c r="AP10" s="154"/>
      <c r="AQ10" s="154"/>
      <c r="AR10" s="154"/>
      <c r="AS10" s="154"/>
      <c r="AT10" s="154"/>
      <c r="AU10" s="154"/>
      <c r="AV10" s="154"/>
      <c r="AW10" s="154"/>
      <c r="AX10" s="154"/>
      <c r="AY10" s="154"/>
      <c r="AZ10" s="154"/>
      <c r="BA10" s="95"/>
      <c r="BB10" s="155"/>
      <c r="BC10" s="155"/>
      <c r="BD10" s="155"/>
      <c r="BE10" s="155"/>
      <c r="BF10" s="155"/>
      <c r="BG10" s="155"/>
      <c r="BH10" s="155"/>
      <c r="BI10" s="155"/>
      <c r="BJ10" s="155"/>
      <c r="BK10" s="155"/>
      <c r="BL10" s="155"/>
      <c r="BM10" s="155"/>
      <c r="BN10" s="155"/>
      <c r="BO10" s="155"/>
      <c r="BP10" s="155"/>
      <c r="BQ10" s="155"/>
      <c r="BR10" s="155"/>
      <c r="BS10" s="155"/>
      <c r="BT10" s="155"/>
      <c r="BU10" s="155"/>
      <c r="BV10" s="155"/>
      <c r="BW10" s="155"/>
      <c r="BX10" s="155"/>
      <c r="BY10" s="155"/>
      <c r="BZ10" s="155"/>
      <c r="CA10" s="155"/>
      <c r="CB10" s="155"/>
      <c r="CC10" s="155"/>
      <c r="CD10" s="155"/>
      <c r="CE10" s="155"/>
      <c r="CF10" s="155"/>
      <c r="CG10" s="155"/>
      <c r="CH10" s="155"/>
    </row>
    <row r="11" spans="1:93" ht="24.6" customHeight="1" thickBot="1">
      <c r="B11" s="279" t="s">
        <v>193</v>
      </c>
      <c r="C11" s="280"/>
      <c r="D11" s="280"/>
      <c r="E11" s="280"/>
      <c r="F11" s="280"/>
      <c r="G11" s="280"/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  <c r="S11" s="281"/>
      <c r="T11" s="95"/>
      <c r="U11" s="95"/>
      <c r="V11" s="148"/>
      <c r="W11" s="148"/>
      <c r="X11" s="148"/>
      <c r="Y11" s="148"/>
      <c r="Z11" s="148"/>
      <c r="AA11" s="95"/>
      <c r="AB11" s="95"/>
      <c r="AC11" s="177"/>
      <c r="AD11" s="178"/>
      <c r="AE11" s="177"/>
      <c r="AF11" s="177"/>
      <c r="AG11" s="177"/>
      <c r="AH11" s="177"/>
      <c r="AI11" s="177"/>
      <c r="AJ11" s="179"/>
      <c r="AK11" s="179"/>
      <c r="AL11" s="179"/>
      <c r="AM11" s="179"/>
      <c r="AN11" s="179"/>
      <c r="AO11" s="179"/>
      <c r="AP11" s="154"/>
      <c r="AQ11" s="154"/>
      <c r="AR11" s="154"/>
      <c r="AS11" s="154"/>
      <c r="AT11" s="154"/>
      <c r="AU11" s="154"/>
      <c r="AV11" s="154"/>
      <c r="AW11" s="154"/>
      <c r="AX11" s="154"/>
      <c r="AY11" s="154"/>
      <c r="AZ11" s="154"/>
      <c r="BA11" s="95"/>
      <c r="BB11" s="155"/>
      <c r="BC11" s="155"/>
      <c r="BD11" s="155"/>
      <c r="BE11" s="155"/>
      <c r="BF11" s="155"/>
      <c r="BG11" s="155"/>
      <c r="BH11" s="155"/>
      <c r="BI11" s="155"/>
      <c r="BJ11" s="155"/>
      <c r="BK11" s="155"/>
      <c r="BL11" s="155"/>
      <c r="BM11" s="155"/>
      <c r="BN11" s="155"/>
      <c r="BO11" s="155"/>
      <c r="BP11" s="155"/>
      <c r="BQ11" s="155"/>
      <c r="BR11" s="155"/>
      <c r="BS11" s="155"/>
      <c r="BT11" s="155"/>
      <c r="BU11" s="155"/>
      <c r="BV11" s="155"/>
      <c r="BW11" s="155"/>
      <c r="BX11" s="155"/>
      <c r="BY11" s="155"/>
      <c r="BZ11" s="155"/>
      <c r="CA11" s="155"/>
      <c r="CB11" s="155"/>
      <c r="CC11" s="155"/>
      <c r="CD11" s="155"/>
      <c r="CE11" s="155"/>
      <c r="CF11" s="155"/>
      <c r="CG11" s="155"/>
      <c r="CH11" s="155"/>
    </row>
    <row r="12" spans="1:93" ht="25.2" customHeight="1" thickBot="1">
      <c r="B12" s="39"/>
      <c r="C12" s="40"/>
      <c r="D12" s="40"/>
      <c r="E12" s="41"/>
      <c r="F12" s="41"/>
      <c r="G12" s="13"/>
      <c r="H12" s="13"/>
      <c r="I12" s="63"/>
      <c r="J12" s="13"/>
      <c r="K12" s="13"/>
      <c r="L12" s="13"/>
      <c r="M12" s="13"/>
      <c r="N12" s="13"/>
      <c r="O12" s="13"/>
      <c r="P12" s="13"/>
      <c r="Q12" s="13"/>
      <c r="R12" s="13"/>
      <c r="S12" s="95"/>
      <c r="T12" s="57"/>
      <c r="U12" s="57"/>
      <c r="V12" s="13"/>
      <c r="W12" s="13"/>
      <c r="X12" s="13"/>
      <c r="Y12" s="13"/>
      <c r="Z12" s="13"/>
      <c r="AA12" s="13"/>
      <c r="AB12" s="13"/>
      <c r="AC12" s="42"/>
      <c r="AD12" s="119"/>
      <c r="AE12" s="42"/>
      <c r="AF12" s="42"/>
      <c r="AG12" s="42"/>
      <c r="AH12" s="42"/>
      <c r="AI12" s="42"/>
      <c r="AJ12" s="43"/>
      <c r="AK12" s="43"/>
      <c r="AL12" s="43"/>
      <c r="AM12" s="43"/>
      <c r="AN12" s="43"/>
      <c r="AO12" s="43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13"/>
      <c r="BB12" s="57"/>
      <c r="BC12" s="13"/>
      <c r="BD12" s="13"/>
      <c r="BE12" s="13"/>
      <c r="BF12" s="13"/>
      <c r="BG12" s="13"/>
      <c r="BH12" s="13"/>
      <c r="BI12" s="13"/>
      <c r="BJ12" s="57"/>
      <c r="BK12" s="13"/>
      <c r="BL12" s="13"/>
      <c r="BM12" s="13"/>
      <c r="BN12" s="13"/>
      <c r="BO12" s="13"/>
      <c r="BP12" s="13"/>
      <c r="BQ12" s="13"/>
      <c r="BR12" s="57"/>
      <c r="BS12" s="13"/>
      <c r="BT12" s="13"/>
      <c r="BU12" s="13"/>
      <c r="BV12" s="13"/>
      <c r="BW12" s="13"/>
      <c r="BX12" s="13"/>
      <c r="BY12" s="13"/>
      <c r="BZ12" s="57"/>
      <c r="CA12" s="13"/>
      <c r="CB12" s="13"/>
      <c r="CC12" s="13"/>
      <c r="CD12" s="13"/>
      <c r="CE12" s="13"/>
      <c r="CF12" s="13"/>
      <c r="CG12" s="13"/>
      <c r="CH12" s="13"/>
    </row>
    <row r="13" spans="1:93" ht="27.6" customHeight="1" thickTop="1" thickBot="1">
      <c r="B13" s="181" t="s">
        <v>194</v>
      </c>
      <c r="C13" s="232"/>
      <c r="D13" s="232"/>
      <c r="E13" s="94" t="s">
        <v>175</v>
      </c>
      <c r="F13" s="94" t="s">
        <v>176</v>
      </c>
      <c r="G13" s="94" t="s">
        <v>177</v>
      </c>
      <c r="H13" s="94" t="s">
        <v>178</v>
      </c>
      <c r="I13" s="64"/>
      <c r="T13" s="16"/>
      <c r="U13" s="150" t="s">
        <v>186</v>
      </c>
      <c r="V13" s="150" t="s">
        <v>184</v>
      </c>
      <c r="W13" s="149"/>
      <c r="X13" s="149"/>
      <c r="Y13" s="149"/>
      <c r="Z13" s="16"/>
      <c r="AA13" s="16"/>
      <c r="AB13" s="152" t="s">
        <v>185</v>
      </c>
      <c r="AC13" s="86"/>
      <c r="AD13" s="86"/>
      <c r="AE13" s="186" t="s">
        <v>197</v>
      </c>
      <c r="AF13" s="183"/>
      <c r="AG13" s="86"/>
      <c r="AH13" s="86"/>
      <c r="AI13" s="86"/>
      <c r="AJ13" s="87"/>
      <c r="AK13" s="87"/>
      <c r="AL13" s="87"/>
      <c r="AM13" s="87"/>
      <c r="AN13" s="87"/>
      <c r="AO13" s="87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53" t="s">
        <v>6</v>
      </c>
      <c r="BC13" s="150" t="s">
        <v>184</v>
      </c>
      <c r="BD13" s="149"/>
      <c r="BE13" s="149"/>
      <c r="BF13" s="149"/>
      <c r="BG13" s="16"/>
      <c r="BH13" s="16"/>
      <c r="BI13" s="16"/>
      <c r="BJ13" s="153" t="s">
        <v>6</v>
      </c>
      <c r="BK13" s="150" t="s">
        <v>184</v>
      </c>
      <c r="BL13" s="149"/>
      <c r="BM13" s="149"/>
      <c r="BN13" s="149"/>
      <c r="BO13" s="14"/>
      <c r="BP13" s="14"/>
      <c r="BQ13" s="14"/>
      <c r="BR13" s="153" t="s">
        <v>6</v>
      </c>
      <c r="BS13" s="150" t="s">
        <v>184</v>
      </c>
      <c r="BT13" s="149"/>
      <c r="BU13" s="149"/>
      <c r="BV13" s="149"/>
      <c r="BW13" s="14"/>
      <c r="BX13" s="14"/>
      <c r="BY13" s="14"/>
      <c r="BZ13" s="153" t="s">
        <v>6</v>
      </c>
      <c r="CA13" s="150" t="s">
        <v>184</v>
      </c>
      <c r="CB13" s="149"/>
      <c r="CC13" s="149"/>
      <c r="CD13" s="149"/>
      <c r="CE13" s="14"/>
      <c r="CF13" s="14"/>
      <c r="CG13" s="14"/>
      <c r="CH13" s="14"/>
    </row>
    <row r="14" spans="1:93" ht="20.100000000000001" customHeight="1" thickBot="1">
      <c r="B14" s="182">
        <f>COUNTA(A5,A8)</f>
        <v>2</v>
      </c>
      <c r="C14" s="233" t="s">
        <v>195</v>
      </c>
      <c r="D14" s="234"/>
      <c r="E14" s="171">
        <f>SUM(E5:E12)</f>
        <v>148</v>
      </c>
      <c r="F14" s="172">
        <f>SUM(F5:F8)</f>
        <v>109</v>
      </c>
      <c r="G14" s="167" t="e">
        <f>SUM(#REF!)</f>
        <v>#REF!</v>
      </c>
      <c r="H14" s="166">
        <f>SUM(H5:H8)</f>
        <v>0</v>
      </c>
      <c r="I14" s="64"/>
      <c r="J14" s="165"/>
      <c r="K14" s="165"/>
      <c r="L14" s="165"/>
      <c r="M14" s="165"/>
      <c r="N14" s="165"/>
      <c r="O14" s="165"/>
      <c r="P14" s="165"/>
      <c r="Q14" s="165"/>
      <c r="R14" s="165"/>
      <c r="S14" s="27"/>
      <c r="T14" s="16"/>
      <c r="U14" s="170">
        <f>SUM(U5:U8)</f>
        <v>235</v>
      </c>
      <c r="V14" s="151">
        <f>COUNTA(V5:V8)</f>
        <v>0</v>
      </c>
      <c r="W14" s="113"/>
      <c r="X14" s="113"/>
      <c r="Y14" s="113"/>
      <c r="Z14" s="85"/>
      <c r="AA14" s="85"/>
      <c r="AB14" s="180">
        <f>SUM(AB5:AB8)</f>
        <v>6</v>
      </c>
      <c r="AC14" s="86"/>
      <c r="AD14" s="86"/>
      <c r="AE14" s="187">
        <f>SUM(AE5:AE8)</f>
        <v>0</v>
      </c>
      <c r="AF14" s="184"/>
      <c r="AG14" s="86"/>
      <c r="AH14" s="86"/>
      <c r="AI14" s="86"/>
      <c r="AJ14" s="87"/>
      <c r="AK14" s="87"/>
      <c r="AL14" s="87"/>
      <c r="AM14" s="87"/>
      <c r="AN14" s="87"/>
      <c r="AO14" s="87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70">
        <f>SUM(BB5:BB8)</f>
        <v>0</v>
      </c>
      <c r="BC14" s="151">
        <f>COUNTA(BC5:BC8)</f>
        <v>0</v>
      </c>
      <c r="BD14" s="17"/>
      <c r="BE14" s="17"/>
      <c r="BF14" s="17"/>
      <c r="BG14" s="16"/>
      <c r="BH14" s="16"/>
      <c r="BI14" s="16"/>
      <c r="BJ14" s="170">
        <f>SUM(BJ5:BJ8)</f>
        <v>0</v>
      </c>
      <c r="BK14" s="151">
        <f>COUNTA(BK5:BK8)</f>
        <v>0</v>
      </c>
      <c r="BL14" s="17"/>
      <c r="BM14" s="17"/>
      <c r="BN14" s="17"/>
      <c r="BO14" s="14"/>
      <c r="BP14" s="14"/>
      <c r="BQ14" s="14"/>
      <c r="BR14" s="170">
        <f>SUM(BR5:BR8)</f>
        <v>0</v>
      </c>
      <c r="BS14" s="151">
        <f>COUNTA(BS5:BS8)</f>
        <v>0</v>
      </c>
      <c r="BT14" s="17"/>
      <c r="BU14" s="17"/>
      <c r="BV14" s="17"/>
      <c r="BW14" s="14"/>
      <c r="BX14" s="14"/>
      <c r="BY14" s="14"/>
      <c r="BZ14" s="170">
        <f>SUM(BZ5:BZ8)</f>
        <v>0</v>
      </c>
      <c r="CA14" s="151">
        <f>COUNTA(CA5:CA8)</f>
        <v>0</v>
      </c>
      <c r="CB14" s="17"/>
      <c r="CC14" s="17"/>
      <c r="CD14" s="17"/>
      <c r="CE14" s="14"/>
      <c r="CF14" s="14"/>
      <c r="CG14" s="14"/>
      <c r="CH14" s="14"/>
    </row>
    <row r="15" spans="1:93" ht="20.100000000000001" customHeight="1" thickTop="1" thickBot="1">
      <c r="B15" s="47"/>
      <c r="C15" s="45"/>
      <c r="D15" s="45"/>
      <c r="E15" s="46"/>
      <c r="F15" s="46"/>
      <c r="G15" s="14"/>
      <c r="H15" s="14"/>
      <c r="I15" s="64"/>
      <c r="J15" s="14"/>
      <c r="K15" s="14"/>
      <c r="L15" s="14"/>
      <c r="M15" s="14"/>
      <c r="N15" s="14"/>
      <c r="O15" s="14"/>
      <c r="P15" s="14"/>
      <c r="Q15" s="14"/>
      <c r="R15" s="14"/>
      <c r="S15" s="85"/>
      <c r="T15" s="16"/>
      <c r="U15" s="163"/>
      <c r="V15" s="88"/>
      <c r="W15" s="88"/>
      <c r="X15" s="88"/>
      <c r="Y15" s="88"/>
      <c r="Z15" s="16"/>
      <c r="AA15" s="16"/>
      <c r="AB15" s="16"/>
      <c r="AC15" s="86"/>
      <c r="AD15" s="120"/>
      <c r="AE15" s="86"/>
      <c r="AF15" s="86"/>
      <c r="AG15" s="86"/>
      <c r="AH15" s="86"/>
      <c r="AI15" s="8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88"/>
      <c r="BD15" s="88"/>
      <c r="BE15" s="88"/>
      <c r="BF15" s="88"/>
      <c r="BG15" s="16"/>
      <c r="BH15" s="16"/>
      <c r="BI15" s="16"/>
      <c r="BJ15" s="16"/>
      <c r="BK15" s="88"/>
      <c r="BL15" s="88"/>
      <c r="BM15" s="88"/>
      <c r="BN15" s="88"/>
      <c r="BO15" s="14"/>
      <c r="BP15" s="14"/>
      <c r="BQ15" s="14"/>
      <c r="BR15" s="16"/>
      <c r="BS15" s="88"/>
      <c r="BT15" s="88"/>
      <c r="BU15" s="88"/>
      <c r="BV15" s="88"/>
      <c r="BW15" s="14"/>
      <c r="BX15" s="14"/>
      <c r="BY15" s="14"/>
      <c r="BZ15" s="16"/>
      <c r="CA15" s="88"/>
      <c r="CB15" s="88"/>
      <c r="CC15" s="88"/>
      <c r="CD15" s="88"/>
      <c r="CE15" s="14"/>
      <c r="CF15" s="14"/>
      <c r="CG15" s="14"/>
      <c r="CH15" s="14"/>
    </row>
    <row r="16" spans="1:93" ht="20.100000000000001" customHeight="1" thickBot="1">
      <c r="B16" s="47"/>
      <c r="C16" s="45"/>
      <c r="D16" s="45"/>
      <c r="E16" s="258" t="s">
        <v>187</v>
      </c>
      <c r="F16" s="259"/>
      <c r="G16" s="259"/>
      <c r="H16" s="259"/>
      <c r="I16" s="169">
        <f>SUM(I5:I8)</f>
        <v>437</v>
      </c>
      <c r="J16" s="165"/>
      <c r="K16" s="165"/>
      <c r="L16" s="165"/>
      <c r="M16" s="165"/>
      <c r="N16" s="14"/>
      <c r="O16" s="14"/>
      <c r="P16" s="14"/>
      <c r="Q16" s="14"/>
      <c r="R16" s="14"/>
      <c r="S16" s="85"/>
      <c r="T16" s="16"/>
      <c r="U16" s="16"/>
      <c r="V16" s="89"/>
      <c r="W16" s="80"/>
      <c r="X16" s="80"/>
      <c r="Y16" s="80"/>
      <c r="Z16" s="58"/>
      <c r="AA16" s="16"/>
      <c r="AB16" s="16"/>
      <c r="AC16" s="90"/>
      <c r="AD16" s="121"/>
      <c r="AE16" s="90"/>
      <c r="AF16" s="90"/>
      <c r="AG16" s="90"/>
      <c r="AH16" s="90"/>
      <c r="AI16" s="9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16"/>
      <c r="BC16" s="89"/>
      <c r="BD16" s="80"/>
      <c r="BE16" s="81"/>
      <c r="BF16" s="80"/>
      <c r="BG16" s="16"/>
      <c r="BH16" s="58"/>
      <c r="BI16" s="16"/>
      <c r="BJ16" s="16"/>
      <c r="BK16" s="89"/>
      <c r="BL16" s="80"/>
      <c r="BM16" s="81"/>
      <c r="BN16" s="80"/>
      <c r="BO16" s="14"/>
      <c r="BP16" s="15"/>
      <c r="BQ16" s="14"/>
      <c r="BR16" s="16"/>
      <c r="BS16" s="89"/>
      <c r="BT16" s="80"/>
      <c r="BU16" s="81"/>
      <c r="BV16" s="80"/>
      <c r="BW16" s="14"/>
      <c r="BX16" s="15"/>
      <c r="BY16" s="14"/>
      <c r="BZ16" s="16"/>
      <c r="CA16" s="89"/>
      <c r="CB16" s="81"/>
      <c r="CC16" s="81"/>
      <c r="CD16" s="81"/>
      <c r="CE16" s="14"/>
      <c r="CF16" s="15"/>
      <c r="CG16" s="14"/>
      <c r="CH16" s="14"/>
    </row>
    <row r="17" spans="2:86" ht="9.6" customHeight="1" thickBot="1">
      <c r="B17" s="47"/>
      <c r="C17" s="45"/>
      <c r="D17" s="45"/>
      <c r="E17" s="114"/>
      <c r="F17" s="114"/>
      <c r="G17" s="85"/>
      <c r="H17" s="85"/>
      <c r="I17" s="85"/>
      <c r="J17" s="14"/>
      <c r="K17" s="14"/>
      <c r="L17" s="14"/>
      <c r="M17" s="14"/>
      <c r="N17" s="14"/>
      <c r="O17" s="14"/>
      <c r="P17" s="14"/>
      <c r="Q17" s="14"/>
      <c r="R17" s="14"/>
      <c r="S17" s="85"/>
      <c r="T17" s="16"/>
      <c r="U17" s="16"/>
      <c r="V17" s="57"/>
      <c r="W17" s="57"/>
      <c r="X17" s="57"/>
      <c r="Y17" s="57"/>
      <c r="Z17" s="16"/>
      <c r="AA17" s="16"/>
      <c r="AB17" s="16"/>
      <c r="AC17" s="91"/>
      <c r="AD17" s="122"/>
      <c r="AE17" s="91"/>
      <c r="AF17" s="91"/>
      <c r="AG17" s="91"/>
      <c r="AH17" s="91"/>
      <c r="AI17" s="91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16"/>
      <c r="BC17" s="57"/>
      <c r="BD17" s="57"/>
      <c r="BE17" s="57"/>
      <c r="BF17" s="57"/>
      <c r="BG17" s="16"/>
      <c r="BH17" s="16"/>
      <c r="BI17" s="16"/>
      <c r="BJ17" s="16"/>
      <c r="BK17" s="57"/>
      <c r="BL17" s="57"/>
      <c r="BM17" s="57"/>
      <c r="BN17" s="57"/>
      <c r="BO17" s="14"/>
      <c r="BP17" s="14"/>
      <c r="BQ17" s="14"/>
      <c r="BR17" s="16"/>
      <c r="BS17" s="13"/>
      <c r="BT17" s="13"/>
      <c r="BU17" s="57"/>
      <c r="BV17" s="13"/>
      <c r="BW17" s="14"/>
      <c r="BX17" s="14"/>
      <c r="BY17" s="14"/>
      <c r="BZ17" s="16"/>
      <c r="CA17" s="13"/>
      <c r="CB17" s="13"/>
      <c r="CC17" s="57"/>
      <c r="CD17" s="13"/>
      <c r="CE17" s="14"/>
      <c r="CF17" s="14"/>
      <c r="CG17" s="14"/>
      <c r="CH17" s="14"/>
    </row>
    <row r="18" spans="2:86" ht="20.100000000000001" customHeight="1" thickBot="1">
      <c r="B18" s="47"/>
      <c r="C18" s="45"/>
      <c r="D18" s="45"/>
      <c r="E18" s="260" t="s">
        <v>174</v>
      </c>
      <c r="F18" s="261"/>
      <c r="G18" s="261"/>
      <c r="H18" s="261"/>
      <c r="I18" s="168">
        <f>SUM(S5:S8)</f>
        <v>340</v>
      </c>
      <c r="J18" s="14"/>
      <c r="K18" s="14"/>
      <c r="L18" s="14"/>
      <c r="M18" s="14"/>
      <c r="N18" s="14"/>
      <c r="O18" s="14"/>
      <c r="P18" s="14"/>
      <c r="Q18" s="14"/>
      <c r="R18" s="14"/>
      <c r="S18" s="85"/>
      <c r="T18" s="16"/>
      <c r="U18" s="16"/>
      <c r="V18" s="257"/>
      <c r="W18" s="257"/>
      <c r="X18" s="257"/>
      <c r="Y18" s="257"/>
      <c r="Z18" s="92"/>
      <c r="AA18" s="92"/>
      <c r="AB18" s="92"/>
      <c r="AC18" s="257"/>
      <c r="AD18" s="257"/>
      <c r="AE18" s="257"/>
      <c r="AF18" s="257"/>
      <c r="AG18" s="257"/>
      <c r="AH18" s="257"/>
      <c r="AI18" s="257"/>
      <c r="AJ18" s="257"/>
      <c r="AK18" s="257"/>
      <c r="AL18" s="257"/>
      <c r="AM18" s="257"/>
      <c r="AN18" s="257"/>
      <c r="AO18" s="257"/>
      <c r="AP18" s="257"/>
      <c r="AQ18" s="257"/>
      <c r="AR18" s="257"/>
      <c r="AS18" s="257"/>
      <c r="AT18" s="257"/>
      <c r="AU18" s="257"/>
      <c r="AV18" s="257"/>
      <c r="AW18" s="257"/>
      <c r="AX18" s="257"/>
      <c r="AY18" s="257"/>
      <c r="AZ18" s="257"/>
      <c r="BA18" s="257"/>
      <c r="BB18" s="16"/>
      <c r="BC18" s="257"/>
      <c r="BD18" s="257"/>
      <c r="BE18" s="257"/>
      <c r="BF18" s="257"/>
      <c r="BG18" s="92"/>
      <c r="BH18" s="92"/>
      <c r="BI18" s="92"/>
      <c r="BJ18" s="16"/>
      <c r="BK18" s="257"/>
      <c r="BL18" s="257"/>
      <c r="BM18" s="257"/>
      <c r="BN18" s="257"/>
      <c r="BO18" s="47"/>
      <c r="BP18" s="47"/>
      <c r="BQ18" s="47"/>
      <c r="BR18" s="16"/>
      <c r="BS18" s="257"/>
      <c r="BT18" s="257"/>
      <c r="BU18" s="257"/>
      <c r="BV18" s="257"/>
      <c r="BW18" s="47"/>
      <c r="BX18" s="47"/>
      <c r="BY18" s="47"/>
      <c r="BZ18" s="16"/>
      <c r="CA18" s="257"/>
      <c r="CB18" s="257"/>
      <c r="CC18" s="257"/>
      <c r="CD18" s="257"/>
      <c r="CE18" s="47"/>
      <c r="CF18" s="47"/>
      <c r="CG18" s="47"/>
      <c r="CH18" s="47"/>
    </row>
    <row r="19" spans="2:86" ht="20.100000000000001" customHeight="1" thickBot="1">
      <c r="B19" s="47"/>
      <c r="C19" s="45"/>
      <c r="D19" s="45"/>
      <c r="E19" s="46"/>
      <c r="F19" s="46"/>
      <c r="G19" s="14"/>
      <c r="H19" s="14"/>
      <c r="I19" s="64"/>
      <c r="J19" s="14"/>
      <c r="K19" s="14"/>
      <c r="L19" s="14"/>
      <c r="M19" s="14"/>
      <c r="N19" s="14"/>
      <c r="O19" s="14"/>
      <c r="P19" s="14"/>
      <c r="Q19" s="14"/>
      <c r="R19" s="14"/>
      <c r="S19" s="85"/>
      <c r="T19" s="16"/>
      <c r="U19" s="16"/>
      <c r="V19" s="16"/>
      <c r="W19" s="16"/>
      <c r="X19" s="16"/>
      <c r="Y19" s="16"/>
      <c r="Z19" s="16"/>
      <c r="AA19" s="16"/>
      <c r="AB19" s="16"/>
      <c r="AC19" s="93"/>
      <c r="AD19" s="123"/>
      <c r="AE19" s="93"/>
      <c r="AF19" s="93"/>
      <c r="AG19" s="93"/>
      <c r="AH19" s="93"/>
      <c r="AI19" s="93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4"/>
      <c r="BP19" s="14"/>
      <c r="BQ19" s="14"/>
      <c r="BR19" s="16"/>
      <c r="BS19" s="14"/>
      <c r="BT19" s="14"/>
      <c r="BU19" s="16"/>
      <c r="BV19" s="14"/>
      <c r="BW19" s="14"/>
      <c r="BX19" s="14"/>
      <c r="BY19" s="14"/>
      <c r="BZ19" s="16"/>
      <c r="CA19" s="14"/>
      <c r="CB19" s="14"/>
      <c r="CC19" s="16"/>
      <c r="CD19" s="14"/>
      <c r="CE19" s="14"/>
      <c r="CF19" s="14"/>
      <c r="CG19" s="14"/>
      <c r="CH19" s="14"/>
    </row>
    <row r="20" spans="2:86" ht="20.100000000000001" customHeight="1" thickBot="1">
      <c r="B20" s="15"/>
      <c r="C20" s="45"/>
      <c r="D20" s="45"/>
      <c r="E20" s="46"/>
      <c r="F20" s="228" t="s">
        <v>190</v>
      </c>
      <c r="G20" s="229"/>
      <c r="H20" s="229"/>
      <c r="I20" s="230"/>
      <c r="J20" s="225">
        <f>SUM(U14+BB14+BJ14+BR14+BZ14)</f>
        <v>235</v>
      </c>
      <c r="K20" s="226"/>
      <c r="L20" s="227"/>
      <c r="M20" s="14"/>
      <c r="N20" s="14"/>
      <c r="O20" s="14"/>
      <c r="P20" s="14"/>
      <c r="Q20" s="14"/>
      <c r="R20" s="14"/>
      <c r="S20" s="85"/>
      <c r="T20" s="16"/>
      <c r="U20" s="16"/>
      <c r="V20" s="222"/>
      <c r="W20" s="222"/>
      <c r="X20" s="222"/>
      <c r="Y20" s="222"/>
      <c r="Z20" s="222"/>
      <c r="AA20" s="222"/>
      <c r="AB20" s="222"/>
      <c r="AC20" s="222"/>
      <c r="AD20" s="222"/>
      <c r="AE20" s="222"/>
      <c r="AF20" s="222"/>
      <c r="AG20" s="222"/>
      <c r="AH20" s="222"/>
      <c r="AI20" s="222"/>
      <c r="AJ20" s="222"/>
      <c r="AK20" s="222"/>
      <c r="AL20" s="222"/>
      <c r="AM20" s="222"/>
      <c r="AN20" s="222"/>
      <c r="AO20" s="222"/>
      <c r="AP20" s="222"/>
      <c r="AQ20" s="222"/>
      <c r="AR20" s="222"/>
      <c r="AS20" s="222"/>
      <c r="AT20" s="222"/>
      <c r="AU20" s="222"/>
      <c r="AV20" s="222"/>
      <c r="AW20" s="222"/>
      <c r="AX20" s="222"/>
      <c r="AY20" s="222"/>
      <c r="AZ20" s="222"/>
      <c r="BA20" s="222"/>
      <c r="BB20" s="16"/>
      <c r="BC20" s="27"/>
      <c r="BD20" s="27"/>
      <c r="BE20" s="27"/>
      <c r="BF20" s="27"/>
      <c r="BG20" s="27"/>
      <c r="BH20" s="27"/>
      <c r="BI20" s="27"/>
      <c r="BJ20" s="16"/>
      <c r="BK20" s="27"/>
      <c r="BL20" s="27"/>
      <c r="BM20" s="27"/>
      <c r="BN20" s="27"/>
      <c r="BR20" s="16"/>
      <c r="BU20" s="27"/>
      <c r="BZ20" s="16"/>
      <c r="CC20" s="27"/>
    </row>
    <row r="21" spans="2:86" ht="6.6" customHeight="1" thickBot="1">
      <c r="B21" s="15"/>
      <c r="C21" s="45"/>
      <c r="D21" s="45"/>
      <c r="E21" s="46"/>
      <c r="F21" s="46"/>
      <c r="G21" s="14"/>
      <c r="H21" s="14"/>
      <c r="I21" s="64"/>
      <c r="J21" s="14"/>
      <c r="K21" s="14"/>
      <c r="L21" s="14"/>
      <c r="M21" s="14"/>
      <c r="N21" s="14"/>
      <c r="O21" s="14"/>
      <c r="P21" s="14"/>
      <c r="Q21" s="14"/>
      <c r="R21" s="14"/>
      <c r="S21" s="85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24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4"/>
      <c r="BP21" s="14"/>
      <c r="BQ21" s="14"/>
      <c r="BR21" s="16"/>
      <c r="BS21" s="14"/>
      <c r="BT21" s="14"/>
      <c r="BU21" s="16"/>
      <c r="BV21" s="14"/>
      <c r="BW21" s="14"/>
      <c r="BX21" s="14"/>
      <c r="BY21" s="14"/>
      <c r="BZ21" s="16"/>
      <c r="CA21" s="14"/>
      <c r="CB21" s="14"/>
      <c r="CC21" s="16"/>
      <c r="CD21" s="14"/>
      <c r="CE21" s="14"/>
      <c r="CF21" s="14"/>
      <c r="CG21" s="14"/>
      <c r="CH21" s="14"/>
    </row>
    <row r="22" spans="2:86" ht="20.100000000000001" customHeight="1" thickBot="1">
      <c r="B22" s="15"/>
      <c r="C22" s="45"/>
      <c r="D22" s="45"/>
      <c r="E22" s="46"/>
      <c r="F22" s="274" t="s">
        <v>191</v>
      </c>
      <c r="G22" s="272"/>
      <c r="H22" s="272"/>
      <c r="I22" s="272"/>
      <c r="J22" s="273"/>
      <c r="K22" s="271">
        <f>AB14</f>
        <v>6</v>
      </c>
      <c r="L22" s="272"/>
      <c r="M22" s="273"/>
      <c r="N22" s="14"/>
      <c r="O22" s="14"/>
      <c r="P22" s="14"/>
      <c r="Q22" s="14"/>
      <c r="R22" s="14"/>
      <c r="S22" s="85"/>
      <c r="T22" s="16"/>
      <c r="U22" s="16"/>
      <c r="V22" s="14"/>
      <c r="W22" s="14"/>
      <c r="X22" s="14"/>
      <c r="Y22" s="14"/>
      <c r="Z22" s="14"/>
      <c r="AA22" s="14"/>
      <c r="AB22" s="14"/>
      <c r="AC22" s="14"/>
      <c r="AD22" s="12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4"/>
      <c r="BD22" s="14"/>
      <c r="BE22" s="14"/>
      <c r="BF22" s="14"/>
      <c r="BG22" s="14"/>
      <c r="BH22" s="14"/>
      <c r="BI22" s="14"/>
      <c r="BJ22" s="16"/>
      <c r="BK22" s="14"/>
      <c r="BL22" s="14"/>
      <c r="BM22" s="14"/>
      <c r="BN22" s="14"/>
      <c r="BO22" s="14"/>
      <c r="BP22" s="14"/>
      <c r="BQ22" s="14"/>
      <c r="BR22" s="16"/>
      <c r="BS22" s="14"/>
      <c r="BT22" s="14"/>
      <c r="BU22" s="14"/>
      <c r="BV22" s="14"/>
      <c r="BW22" s="14"/>
      <c r="BX22" s="14"/>
      <c r="BY22" s="14"/>
      <c r="BZ22" s="16"/>
      <c r="CA22" s="14"/>
      <c r="CB22" s="14"/>
      <c r="CC22" s="14"/>
      <c r="CD22" s="14"/>
      <c r="CE22" s="14"/>
      <c r="CF22" s="14"/>
      <c r="CG22" s="14"/>
      <c r="CH22" s="14"/>
    </row>
    <row r="23" spans="2:86" ht="20.100000000000001" customHeight="1" thickBot="1">
      <c r="B23" s="15"/>
      <c r="C23" s="45"/>
      <c r="D23" s="45"/>
      <c r="E23" s="46"/>
      <c r="F23" s="188"/>
      <c r="G23" s="188"/>
      <c r="H23" s="188"/>
      <c r="I23" s="188"/>
      <c r="J23" s="188"/>
      <c r="K23" s="189"/>
      <c r="L23" s="188"/>
      <c r="M23" s="188"/>
      <c r="N23" s="14"/>
      <c r="O23" s="14"/>
      <c r="P23" s="14"/>
      <c r="Q23" s="14"/>
      <c r="R23" s="14"/>
      <c r="S23" s="85"/>
      <c r="T23" s="16"/>
      <c r="U23" s="16"/>
      <c r="V23" s="14"/>
      <c r="W23" s="14"/>
      <c r="X23" s="14"/>
      <c r="Y23" s="14"/>
      <c r="Z23" s="14"/>
      <c r="AA23" s="14"/>
      <c r="AB23" s="14"/>
      <c r="AC23" s="14"/>
      <c r="AD23" s="12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4"/>
      <c r="BD23" s="14"/>
      <c r="BE23" s="14"/>
      <c r="BF23" s="14"/>
      <c r="BG23" s="14"/>
      <c r="BH23" s="14"/>
      <c r="BI23" s="14"/>
      <c r="BJ23" s="16"/>
      <c r="BK23" s="14"/>
      <c r="BL23" s="14"/>
      <c r="BM23" s="14"/>
      <c r="BN23" s="14"/>
      <c r="BO23" s="14"/>
      <c r="BP23" s="14"/>
      <c r="BQ23" s="14"/>
      <c r="BR23" s="16"/>
      <c r="BS23" s="14"/>
      <c r="BT23" s="14"/>
      <c r="BU23" s="14"/>
      <c r="BV23" s="14"/>
      <c r="BW23" s="14"/>
      <c r="BX23" s="14"/>
      <c r="BY23" s="14"/>
      <c r="BZ23" s="16"/>
      <c r="CA23" s="14"/>
      <c r="CB23" s="14"/>
      <c r="CC23" s="14"/>
      <c r="CD23" s="14"/>
      <c r="CE23" s="14"/>
      <c r="CF23" s="14"/>
      <c r="CG23" s="14"/>
      <c r="CH23" s="14"/>
    </row>
    <row r="24" spans="2:86" ht="12.6" customHeight="1" thickBot="1">
      <c r="B24" s="15"/>
      <c r="C24" s="45"/>
      <c r="D24" s="45"/>
      <c r="E24" s="46"/>
      <c r="F24" s="46"/>
      <c r="G24" s="14"/>
      <c r="H24" s="14"/>
      <c r="I24" s="64"/>
      <c r="J24" s="14"/>
      <c r="K24" s="14"/>
      <c r="L24" s="14"/>
      <c r="M24" s="14"/>
      <c r="N24" s="14"/>
      <c r="O24" s="14"/>
      <c r="P24" s="282" t="s">
        <v>198</v>
      </c>
      <c r="Q24" s="283"/>
      <c r="R24" s="284"/>
      <c r="S24" s="85"/>
      <c r="T24" s="16"/>
      <c r="U24" s="16"/>
      <c r="V24" s="14"/>
      <c r="W24" s="14"/>
      <c r="X24" s="14"/>
      <c r="Y24" s="14"/>
      <c r="Z24" s="14"/>
      <c r="AA24" s="14"/>
      <c r="AB24" s="14"/>
      <c r="AC24" s="14"/>
      <c r="AD24" s="12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4"/>
      <c r="BD24" s="14"/>
      <c r="BE24" s="14"/>
      <c r="BF24" s="14"/>
      <c r="BG24" s="14"/>
      <c r="BH24" s="14"/>
      <c r="BI24" s="14"/>
      <c r="BJ24" s="16"/>
      <c r="BK24" s="14"/>
      <c r="BL24" s="14"/>
      <c r="BM24" s="14"/>
      <c r="BN24" s="14"/>
      <c r="BO24" s="14"/>
      <c r="BP24" s="14"/>
      <c r="BQ24" s="14"/>
      <c r="BR24" s="16"/>
      <c r="BS24" s="14"/>
      <c r="BT24" s="14"/>
      <c r="BU24" s="14"/>
      <c r="BV24" s="14"/>
      <c r="BW24" s="14"/>
      <c r="BX24" s="14"/>
      <c r="BY24" s="14"/>
      <c r="BZ24" s="16"/>
      <c r="CA24" s="14"/>
      <c r="CB24" s="14"/>
      <c r="CC24" s="14"/>
      <c r="CD24" s="14"/>
      <c r="CE24" s="14"/>
      <c r="CF24" s="14"/>
      <c r="CG24" s="14"/>
      <c r="CH24" s="14"/>
    </row>
    <row r="25" spans="2:86" ht="20.100000000000001" customHeight="1" thickBot="1">
      <c r="B25" s="15"/>
      <c r="C25" s="45"/>
      <c r="D25" s="45"/>
      <c r="E25" s="46"/>
      <c r="F25" s="260" t="s">
        <v>192</v>
      </c>
      <c r="G25" s="261"/>
      <c r="H25" s="261"/>
      <c r="I25" s="261"/>
      <c r="J25" s="261"/>
      <c r="K25" s="275"/>
      <c r="L25" s="276">
        <f>AE14</f>
        <v>0</v>
      </c>
      <c r="M25" s="277"/>
      <c r="N25" s="278"/>
      <c r="O25" s="14"/>
      <c r="P25" s="285"/>
      <c r="Q25" s="286"/>
      <c r="R25" s="287"/>
      <c r="S25" s="85"/>
      <c r="T25" s="16"/>
      <c r="U25" s="16"/>
      <c r="V25" s="14"/>
      <c r="W25" s="14"/>
      <c r="X25" s="14"/>
      <c r="Y25" s="14"/>
      <c r="Z25" s="14"/>
      <c r="AA25" s="14"/>
      <c r="AB25" s="14"/>
      <c r="AC25" s="14"/>
      <c r="AD25" s="12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4"/>
      <c r="BD25" s="14"/>
      <c r="BE25" s="14"/>
      <c r="BF25" s="14"/>
      <c r="BG25" s="14"/>
      <c r="BH25" s="14"/>
      <c r="BI25" s="14"/>
      <c r="BJ25" s="16"/>
      <c r="BK25" s="14"/>
      <c r="BL25" s="14"/>
      <c r="BM25" s="14"/>
      <c r="BN25" s="14"/>
      <c r="BO25" s="14"/>
      <c r="BP25" s="14"/>
      <c r="BQ25" s="14"/>
      <c r="BR25" s="16"/>
      <c r="BS25" s="14"/>
      <c r="BT25" s="14"/>
      <c r="BU25" s="14"/>
      <c r="BV25" s="14"/>
      <c r="BW25" s="14"/>
      <c r="BX25" s="14"/>
      <c r="BY25" s="14"/>
      <c r="BZ25" s="16"/>
      <c r="CA25" s="14"/>
      <c r="CB25" s="14"/>
      <c r="CC25" s="14"/>
      <c r="CD25" s="14"/>
      <c r="CE25" s="14"/>
      <c r="CF25" s="14"/>
      <c r="CG25" s="14"/>
      <c r="CH25" s="14"/>
    </row>
    <row r="26" spans="2:86" ht="7.8" customHeight="1">
      <c r="B26" s="15"/>
      <c r="C26" s="45"/>
      <c r="D26" s="45"/>
      <c r="E26" s="46"/>
      <c r="F26" s="46"/>
      <c r="G26" s="14"/>
      <c r="H26" s="14"/>
      <c r="I26" s="64"/>
      <c r="J26" s="14"/>
      <c r="K26" s="14"/>
      <c r="L26" s="14"/>
      <c r="M26" s="14"/>
      <c r="N26" s="14"/>
      <c r="O26" s="14"/>
      <c r="P26" s="14"/>
      <c r="Q26" s="14"/>
      <c r="R26" s="14"/>
      <c r="S26" s="85"/>
      <c r="T26" s="16"/>
      <c r="U26" s="16"/>
      <c r="V26" s="14"/>
      <c r="W26" s="14"/>
      <c r="X26" s="14"/>
      <c r="Y26" s="14"/>
      <c r="Z26" s="14"/>
      <c r="AA26" s="14"/>
      <c r="AB26" s="14"/>
      <c r="AC26" s="14"/>
      <c r="AD26" s="12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4"/>
      <c r="BD26" s="14"/>
      <c r="BE26" s="14"/>
      <c r="BF26" s="14"/>
      <c r="BG26" s="14"/>
      <c r="BH26" s="14"/>
      <c r="BI26" s="14"/>
      <c r="BJ26" s="16"/>
      <c r="BK26" s="14"/>
      <c r="BL26" s="14"/>
      <c r="BM26" s="14"/>
      <c r="BN26" s="14"/>
      <c r="BO26" s="14"/>
      <c r="BP26" s="14"/>
      <c r="BQ26" s="14"/>
      <c r="BR26" s="16"/>
      <c r="BS26" s="14"/>
      <c r="BT26" s="14"/>
      <c r="BU26" s="14"/>
      <c r="BV26" s="14"/>
      <c r="BW26" s="14"/>
      <c r="BX26" s="14"/>
      <c r="BY26" s="14"/>
      <c r="BZ26" s="16"/>
      <c r="CA26" s="14"/>
      <c r="CB26" s="14"/>
      <c r="CC26" s="14"/>
      <c r="CD26" s="14"/>
      <c r="CE26" s="14"/>
      <c r="CF26" s="14"/>
      <c r="CG26" s="14"/>
      <c r="CH26" s="14"/>
    </row>
    <row r="27" spans="2:86" ht="20.100000000000001" customHeight="1">
      <c r="B27" s="15"/>
      <c r="C27" s="45"/>
      <c r="D27" s="45"/>
      <c r="E27" s="46"/>
      <c r="F27" s="46"/>
      <c r="G27" s="14"/>
      <c r="H27" s="14"/>
      <c r="I27" s="64"/>
      <c r="J27" s="14"/>
      <c r="K27" s="14"/>
      <c r="L27" s="14"/>
      <c r="M27" s="14"/>
      <c r="N27" s="14"/>
      <c r="O27" s="14"/>
      <c r="P27" s="14"/>
      <c r="Q27" s="14"/>
      <c r="R27" s="14"/>
      <c r="S27" s="85"/>
      <c r="T27" s="16"/>
      <c r="U27" s="16"/>
      <c r="V27" s="14"/>
      <c r="W27" s="14"/>
      <c r="X27" s="14"/>
      <c r="Y27" s="14"/>
      <c r="Z27" s="14"/>
      <c r="AA27" s="14"/>
      <c r="AB27" s="14"/>
      <c r="AC27" s="14"/>
      <c r="AD27" s="12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6"/>
      <c r="BC27" s="14"/>
      <c r="BD27" s="14"/>
      <c r="BE27" s="14"/>
      <c r="BF27" s="14"/>
      <c r="BG27" s="14"/>
      <c r="BH27" s="14"/>
      <c r="BI27" s="14"/>
      <c r="BJ27" s="16"/>
      <c r="BK27" s="14"/>
      <c r="BL27" s="14"/>
      <c r="BM27" s="14"/>
      <c r="BN27" s="14"/>
      <c r="BO27" s="14"/>
      <c r="BP27" s="14"/>
      <c r="BQ27" s="14"/>
      <c r="BR27" s="16"/>
      <c r="BS27" s="14"/>
      <c r="BT27" s="14"/>
      <c r="BU27" s="14"/>
      <c r="BV27" s="14"/>
      <c r="BW27" s="14"/>
      <c r="BX27" s="14"/>
      <c r="BY27" s="14"/>
      <c r="BZ27" s="16"/>
      <c r="CA27" s="14"/>
      <c r="CB27" s="14"/>
      <c r="CC27" s="14"/>
      <c r="CD27" s="14"/>
      <c r="CE27" s="14"/>
      <c r="CF27" s="14"/>
      <c r="CG27" s="14"/>
      <c r="CH27" s="14"/>
    </row>
    <row r="28" spans="2:86" ht="20.100000000000001" customHeight="1">
      <c r="B28" s="15"/>
      <c r="C28" s="45"/>
      <c r="D28" s="45"/>
      <c r="E28" s="46"/>
      <c r="F28" s="46"/>
      <c r="G28" s="14"/>
      <c r="H28" s="14"/>
      <c r="I28" s="64"/>
      <c r="J28" s="14"/>
      <c r="K28" s="14"/>
      <c r="L28" s="14"/>
      <c r="M28" s="14"/>
      <c r="N28" s="14"/>
      <c r="O28" s="14"/>
      <c r="P28" s="14"/>
      <c r="Q28" s="14"/>
      <c r="R28" s="14"/>
      <c r="S28" s="85"/>
      <c r="T28" s="16"/>
      <c r="U28" s="16"/>
      <c r="V28" s="14"/>
      <c r="W28" s="14"/>
      <c r="X28" s="14"/>
      <c r="Y28" s="14"/>
      <c r="Z28" s="14"/>
      <c r="AA28" s="14"/>
      <c r="AB28" s="14"/>
      <c r="AC28" s="14"/>
      <c r="AD28" s="12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4"/>
      <c r="BD28" s="14"/>
      <c r="BE28" s="14"/>
      <c r="BF28" s="14"/>
      <c r="BG28" s="14"/>
      <c r="BH28" s="14"/>
      <c r="BI28" s="14"/>
      <c r="BJ28" s="16"/>
      <c r="BK28" s="14"/>
      <c r="BL28" s="14"/>
      <c r="BM28" s="14"/>
      <c r="BN28" s="14"/>
      <c r="BO28" s="14"/>
      <c r="BP28" s="14"/>
      <c r="BQ28" s="14"/>
      <c r="BR28" s="16"/>
      <c r="BS28" s="14"/>
      <c r="BT28" s="14"/>
      <c r="BU28" s="14"/>
      <c r="BV28" s="14"/>
      <c r="BW28" s="14"/>
      <c r="BX28" s="14"/>
      <c r="BY28" s="14"/>
      <c r="BZ28" s="16"/>
      <c r="CA28" s="14"/>
      <c r="CB28" s="14"/>
      <c r="CC28" s="14"/>
      <c r="CD28" s="14"/>
      <c r="CE28" s="14"/>
      <c r="CF28" s="14"/>
      <c r="CG28" s="14"/>
      <c r="CH28" s="14"/>
    </row>
    <row r="29" spans="2:86" ht="20.100000000000001" customHeight="1">
      <c r="B29" s="15"/>
      <c r="C29" s="45"/>
      <c r="D29" s="45"/>
      <c r="E29" s="48"/>
      <c r="F29" s="48"/>
      <c r="G29" s="15"/>
      <c r="H29" s="15"/>
      <c r="I29" s="65"/>
      <c r="J29" s="15"/>
      <c r="K29" s="15"/>
      <c r="L29" s="15"/>
      <c r="M29" s="15"/>
      <c r="N29" s="15"/>
      <c r="O29" s="15"/>
      <c r="P29" s="15"/>
      <c r="Q29" s="15"/>
      <c r="R29" s="15"/>
      <c r="S29" s="164"/>
      <c r="T29" s="58"/>
      <c r="U29" s="58"/>
      <c r="V29" s="15"/>
      <c r="W29" s="15"/>
      <c r="X29" s="15"/>
      <c r="Y29" s="15"/>
      <c r="Z29" s="15"/>
      <c r="AA29" s="15"/>
      <c r="AB29" s="15"/>
      <c r="AC29" s="15"/>
      <c r="AD29" s="12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58"/>
      <c r="BC29" s="15"/>
      <c r="BD29" s="15"/>
      <c r="BE29" s="15"/>
      <c r="BF29" s="15"/>
      <c r="BG29" s="15"/>
      <c r="BH29" s="15"/>
      <c r="BI29" s="15"/>
      <c r="BJ29" s="58"/>
      <c r="BK29" s="15"/>
      <c r="BL29" s="15"/>
      <c r="BM29" s="15"/>
      <c r="BN29" s="15"/>
      <c r="BO29" s="15"/>
      <c r="BP29" s="15"/>
      <c r="BQ29" s="15"/>
      <c r="BR29" s="58"/>
      <c r="BS29" s="15"/>
      <c r="BT29" s="15"/>
      <c r="BU29" s="15"/>
      <c r="BV29" s="15"/>
      <c r="BW29" s="15"/>
      <c r="BX29" s="15"/>
      <c r="BY29" s="15"/>
      <c r="BZ29" s="58"/>
      <c r="CA29" s="15"/>
      <c r="CB29" s="15"/>
      <c r="CC29" s="15"/>
      <c r="CD29" s="15"/>
      <c r="CE29" s="15"/>
      <c r="CF29" s="15"/>
      <c r="CG29" s="15"/>
      <c r="CH29" s="15"/>
    </row>
    <row r="30" spans="2:86" ht="20.100000000000001" customHeight="1">
      <c r="B30" s="15"/>
      <c r="C30" s="45"/>
      <c r="D30" s="45"/>
      <c r="E30" s="48"/>
      <c r="F30" s="48"/>
      <c r="G30" s="15"/>
      <c r="H30" s="15"/>
      <c r="I30" s="65"/>
      <c r="J30" s="15"/>
      <c r="K30" s="15"/>
      <c r="L30" s="15"/>
      <c r="M30" s="15"/>
      <c r="N30" s="15"/>
      <c r="O30" s="15"/>
      <c r="P30" s="15"/>
      <c r="Q30" s="15"/>
      <c r="R30" s="15"/>
      <c r="S30" s="164"/>
      <c r="T30" s="58"/>
      <c r="U30" s="58"/>
      <c r="V30" s="15"/>
      <c r="W30" s="15"/>
      <c r="X30" s="15"/>
      <c r="Y30" s="15"/>
      <c r="Z30" s="15"/>
      <c r="AA30" s="15"/>
      <c r="AB30" s="15"/>
      <c r="AC30" s="15"/>
      <c r="AD30" s="12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58"/>
      <c r="BC30" s="15"/>
      <c r="BD30" s="15"/>
      <c r="BE30" s="15"/>
      <c r="BF30" s="15"/>
      <c r="BG30" s="15"/>
      <c r="BH30" s="15"/>
      <c r="BI30" s="15"/>
      <c r="BJ30" s="58"/>
      <c r="BK30" s="15"/>
      <c r="BL30" s="15"/>
      <c r="BM30" s="15"/>
      <c r="BN30" s="15"/>
      <c r="BO30" s="15"/>
      <c r="BP30" s="15"/>
      <c r="BQ30" s="15"/>
      <c r="BR30" s="58"/>
      <c r="BS30" s="15"/>
      <c r="BT30" s="15"/>
      <c r="BU30" s="15"/>
      <c r="BV30" s="15"/>
      <c r="BW30" s="15"/>
      <c r="BX30" s="15"/>
      <c r="BY30" s="15"/>
      <c r="BZ30" s="58"/>
      <c r="CA30" s="15"/>
      <c r="CB30" s="15"/>
      <c r="CC30" s="15"/>
      <c r="CD30" s="15"/>
      <c r="CE30" s="15"/>
      <c r="CF30" s="15"/>
      <c r="CG30" s="15"/>
      <c r="CH30" s="15"/>
    </row>
    <row r="31" spans="2:86" ht="20.100000000000001" customHeight="1">
      <c r="B31" s="15"/>
      <c r="C31" s="45"/>
      <c r="D31" s="45"/>
      <c r="E31" s="48"/>
      <c r="F31" s="48"/>
      <c r="G31" s="15"/>
      <c r="H31" s="15"/>
      <c r="I31" s="65"/>
      <c r="J31" s="15"/>
      <c r="K31" s="15"/>
      <c r="L31" s="15"/>
      <c r="M31" s="15"/>
      <c r="N31" s="15"/>
      <c r="O31" s="15"/>
      <c r="P31" s="15"/>
      <c r="Q31" s="15"/>
      <c r="R31" s="15"/>
      <c r="S31" s="164"/>
      <c r="T31" s="58"/>
      <c r="U31" s="58"/>
      <c r="V31" s="15"/>
      <c r="W31" s="15"/>
      <c r="X31" s="15"/>
      <c r="Y31" s="15"/>
      <c r="Z31" s="15"/>
      <c r="AA31" s="15"/>
      <c r="AB31" s="15"/>
      <c r="AC31" s="15"/>
      <c r="AD31" s="12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58"/>
      <c r="BC31" s="15"/>
      <c r="BD31" s="15"/>
      <c r="BE31" s="15"/>
      <c r="BF31" s="15"/>
      <c r="BG31" s="15"/>
      <c r="BH31" s="15"/>
      <c r="BI31" s="15"/>
      <c r="BJ31" s="58"/>
      <c r="BK31" s="15"/>
      <c r="BL31" s="15"/>
      <c r="BM31" s="15"/>
      <c r="BN31" s="15"/>
      <c r="BO31" s="15"/>
      <c r="BP31" s="15"/>
      <c r="BQ31" s="15"/>
      <c r="BR31" s="58"/>
      <c r="BS31" s="15"/>
      <c r="BT31" s="15"/>
      <c r="BU31" s="15"/>
      <c r="BV31" s="15"/>
      <c r="BW31" s="15"/>
      <c r="BX31" s="15"/>
      <c r="BY31" s="15"/>
      <c r="BZ31" s="58"/>
      <c r="CA31" s="15"/>
      <c r="CB31" s="15"/>
      <c r="CC31" s="15"/>
      <c r="CD31" s="15"/>
      <c r="CE31" s="15"/>
      <c r="CF31" s="15"/>
      <c r="CG31" s="15"/>
      <c r="CH31" s="15"/>
    </row>
    <row r="32" spans="2:86" ht="20.100000000000001" customHeight="1">
      <c r="B32" s="15"/>
      <c r="C32" s="45"/>
      <c r="D32" s="45"/>
      <c r="E32" s="48"/>
      <c r="F32" s="48"/>
      <c r="G32" s="15"/>
      <c r="H32" s="15"/>
      <c r="I32" s="65"/>
      <c r="J32" s="15"/>
      <c r="K32" s="15"/>
      <c r="L32" s="15"/>
      <c r="M32" s="15"/>
      <c r="N32" s="15"/>
      <c r="O32" s="15"/>
      <c r="P32" s="15"/>
      <c r="Q32" s="15"/>
      <c r="R32" s="15"/>
      <c r="S32" s="164"/>
      <c r="T32" s="58"/>
      <c r="U32" s="58"/>
      <c r="V32" s="15"/>
      <c r="W32" s="15"/>
      <c r="X32" s="15"/>
      <c r="Y32" s="15"/>
      <c r="Z32" s="15"/>
      <c r="AA32" s="15"/>
      <c r="AB32" s="15"/>
      <c r="AC32" s="15"/>
      <c r="AD32" s="12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</row>
    <row r="33" spans="2:86" ht="20.100000000000001" customHeight="1">
      <c r="B33" s="15"/>
      <c r="C33" s="45"/>
      <c r="D33" s="45"/>
      <c r="E33" s="48"/>
      <c r="F33" s="48"/>
      <c r="G33" s="15"/>
      <c r="H33" s="15"/>
      <c r="I33" s="65"/>
      <c r="J33" s="15"/>
      <c r="K33" s="15"/>
      <c r="L33" s="15"/>
      <c r="M33" s="15"/>
      <c r="N33" s="15"/>
      <c r="O33" s="15"/>
      <c r="P33" s="15"/>
      <c r="Q33" s="15"/>
      <c r="R33" s="15"/>
      <c r="S33" s="164"/>
      <c r="T33" s="58"/>
      <c r="U33" s="58"/>
      <c r="V33" s="15"/>
      <c r="W33" s="15"/>
      <c r="X33" s="15"/>
      <c r="Y33" s="15"/>
      <c r="Z33" s="15"/>
      <c r="AA33" s="15"/>
      <c r="AB33" s="15"/>
      <c r="AC33" s="15"/>
      <c r="AD33" s="12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</row>
    <row r="34" spans="2:86" ht="20.100000000000001" customHeight="1">
      <c r="B34" s="15"/>
      <c r="C34" s="45"/>
      <c r="D34" s="45"/>
      <c r="E34" s="48"/>
      <c r="F34" s="48"/>
      <c r="G34" s="15"/>
      <c r="H34" s="15"/>
      <c r="I34" s="65"/>
      <c r="J34" s="15"/>
      <c r="K34" s="15"/>
      <c r="L34" s="15"/>
      <c r="M34" s="15"/>
      <c r="N34" s="15"/>
      <c r="O34" s="15"/>
      <c r="P34" s="15"/>
      <c r="Q34" s="15"/>
      <c r="R34" s="15"/>
      <c r="S34" s="164"/>
      <c r="T34" s="58"/>
      <c r="U34" s="58"/>
      <c r="V34" s="15"/>
      <c r="W34" s="15"/>
      <c r="X34" s="15"/>
      <c r="Y34" s="15"/>
      <c r="Z34" s="15"/>
      <c r="AA34" s="15"/>
      <c r="AB34" s="15"/>
      <c r="AC34" s="15"/>
      <c r="AD34" s="12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</row>
    <row r="35" spans="2:86" ht="20.100000000000001" customHeight="1">
      <c r="B35" s="15"/>
      <c r="C35" s="45"/>
      <c r="D35" s="45"/>
      <c r="E35" s="48"/>
      <c r="F35" s="48"/>
      <c r="G35" s="15"/>
      <c r="H35" s="15"/>
      <c r="I35" s="65"/>
      <c r="J35" s="15"/>
      <c r="K35" s="15"/>
      <c r="L35" s="15"/>
      <c r="M35" s="15"/>
      <c r="N35" s="15"/>
      <c r="O35" s="15"/>
      <c r="P35" s="15"/>
      <c r="Q35" s="15"/>
      <c r="R35" s="15"/>
      <c r="S35" s="164"/>
      <c r="T35" s="58"/>
      <c r="U35" s="58"/>
      <c r="V35" s="15"/>
      <c r="W35" s="15"/>
      <c r="X35" s="15"/>
      <c r="Y35" s="15"/>
      <c r="Z35" s="15"/>
      <c r="AA35" s="15"/>
      <c r="AB35" s="15"/>
      <c r="AC35" s="15"/>
      <c r="AD35" s="12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</row>
    <row r="36" spans="2:86" ht="20.100000000000001" customHeight="1">
      <c r="B36" s="15"/>
      <c r="C36" s="45"/>
      <c r="D36" s="45"/>
      <c r="E36" s="48"/>
      <c r="F36" s="48"/>
      <c r="G36" s="15"/>
      <c r="H36" s="15"/>
      <c r="I36" s="65"/>
      <c r="J36" s="15"/>
      <c r="K36" s="15"/>
      <c r="L36" s="15"/>
      <c r="M36" s="15"/>
      <c r="N36" s="15"/>
      <c r="O36" s="15"/>
      <c r="P36" s="15"/>
      <c r="Q36" s="15"/>
      <c r="R36" s="15"/>
      <c r="S36" s="164"/>
      <c r="T36" s="58"/>
      <c r="U36" s="58"/>
      <c r="V36" s="15"/>
      <c r="W36" s="15"/>
      <c r="X36" s="15"/>
      <c r="Y36" s="15"/>
      <c r="Z36" s="15"/>
      <c r="AA36" s="15"/>
      <c r="AB36" s="15"/>
      <c r="AC36" s="15"/>
      <c r="AD36" s="12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</row>
    <row r="37" spans="2:86" ht="20.100000000000001" customHeight="1">
      <c r="B37" s="15"/>
      <c r="C37" s="45"/>
      <c r="D37" s="45"/>
      <c r="E37" s="15"/>
      <c r="F37" s="15"/>
      <c r="G37" s="15"/>
      <c r="H37" s="15"/>
      <c r="I37" s="65"/>
      <c r="J37" s="15"/>
      <c r="K37" s="15"/>
      <c r="L37" s="15"/>
      <c r="M37" s="15"/>
      <c r="N37" s="15"/>
      <c r="O37" s="15"/>
      <c r="P37" s="15"/>
      <c r="Q37" s="15"/>
      <c r="R37" s="15"/>
      <c r="S37" s="164"/>
      <c r="T37" s="58"/>
      <c r="U37" s="58"/>
      <c r="V37" s="15"/>
      <c r="W37" s="15"/>
      <c r="X37" s="15"/>
      <c r="Y37" s="15"/>
      <c r="Z37" s="15"/>
      <c r="AA37" s="15"/>
      <c r="AB37" s="15"/>
      <c r="AC37" s="15"/>
      <c r="AD37" s="12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</row>
    <row r="38" spans="2:86" ht="20.100000000000001" customHeight="1">
      <c r="B38" s="15"/>
      <c r="C38" s="45"/>
      <c r="D38" s="45"/>
      <c r="E38" s="15"/>
      <c r="F38" s="15"/>
      <c r="G38" s="15"/>
      <c r="H38" s="15"/>
      <c r="I38" s="65"/>
      <c r="J38" s="15"/>
      <c r="K38" s="15"/>
      <c r="L38" s="15"/>
      <c r="M38" s="15"/>
      <c r="N38" s="15"/>
      <c r="O38" s="15"/>
      <c r="P38" s="15"/>
      <c r="Q38" s="15"/>
      <c r="R38" s="15"/>
      <c r="S38" s="164"/>
      <c r="T38" s="58"/>
      <c r="U38" s="58"/>
      <c r="V38" s="15"/>
      <c r="W38" s="15"/>
      <c r="X38" s="15"/>
      <c r="Y38" s="15"/>
      <c r="Z38" s="15"/>
      <c r="AA38" s="15"/>
      <c r="AB38" s="15"/>
      <c r="AC38" s="15"/>
      <c r="AD38" s="12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</row>
    <row r="39" spans="2:86" ht="20.100000000000001" customHeight="1">
      <c r="B39" s="15"/>
      <c r="C39" s="45"/>
      <c r="D39" s="45"/>
      <c r="E39" s="15"/>
      <c r="F39" s="15"/>
      <c r="G39" s="15"/>
      <c r="H39" s="15"/>
      <c r="I39" s="65"/>
      <c r="J39" s="15"/>
      <c r="K39" s="15"/>
      <c r="L39" s="15"/>
      <c r="M39" s="15"/>
      <c r="N39" s="15"/>
      <c r="O39" s="15"/>
      <c r="P39" s="15"/>
      <c r="Q39" s="15"/>
      <c r="R39" s="15"/>
      <c r="S39" s="164"/>
      <c r="T39" s="58"/>
      <c r="U39" s="58"/>
      <c r="V39" s="15"/>
      <c r="W39" s="15"/>
      <c r="X39" s="15"/>
      <c r="Y39" s="15"/>
      <c r="Z39" s="15"/>
      <c r="AA39" s="15"/>
      <c r="AB39" s="15"/>
      <c r="AC39" s="15"/>
      <c r="AD39" s="12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</row>
    <row r="40" spans="2:86" ht="20.100000000000001" customHeight="1">
      <c r="B40" s="15"/>
      <c r="C40" s="45"/>
      <c r="D40" s="45"/>
      <c r="E40" s="15"/>
      <c r="F40" s="15"/>
      <c r="G40" s="15"/>
      <c r="H40" s="15"/>
      <c r="I40" s="65"/>
      <c r="J40" s="15"/>
      <c r="K40" s="15"/>
      <c r="L40" s="15"/>
      <c r="M40" s="15"/>
      <c r="N40" s="15"/>
      <c r="O40" s="15"/>
      <c r="P40" s="15"/>
      <c r="Q40" s="15"/>
      <c r="R40" s="15"/>
      <c r="S40" s="164"/>
      <c r="T40" s="58"/>
      <c r="U40" s="58"/>
      <c r="V40" s="15"/>
      <c r="W40" s="15"/>
      <c r="X40" s="15"/>
      <c r="Y40" s="15"/>
      <c r="Z40" s="15"/>
      <c r="AA40" s="15"/>
      <c r="AB40" s="15"/>
      <c r="AC40" s="15"/>
      <c r="AD40" s="12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</row>
    <row r="41" spans="2:86" ht="20.100000000000001" customHeight="1">
      <c r="B41" s="15"/>
      <c r="C41" s="15"/>
      <c r="D41" s="15"/>
      <c r="E41" s="15"/>
      <c r="F41" s="15"/>
      <c r="G41" s="15"/>
      <c r="H41" s="15"/>
      <c r="I41" s="65"/>
      <c r="J41" s="15"/>
      <c r="K41" s="15"/>
      <c r="L41" s="15"/>
      <c r="M41" s="15"/>
      <c r="N41" s="15"/>
      <c r="O41" s="15"/>
      <c r="P41" s="15"/>
      <c r="Q41" s="15"/>
      <c r="R41" s="15"/>
      <c r="S41" s="164"/>
      <c r="T41" s="58"/>
      <c r="U41" s="58"/>
      <c r="V41" s="15"/>
      <c r="W41" s="15"/>
      <c r="X41" s="15"/>
      <c r="Y41" s="15"/>
      <c r="Z41" s="15"/>
      <c r="AA41" s="15"/>
      <c r="AB41" s="15"/>
      <c r="AC41" s="15"/>
      <c r="AD41" s="12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</row>
    <row r="42" spans="2:86" ht="20.100000000000001" customHeight="1">
      <c r="B42" s="15"/>
      <c r="C42" s="15"/>
      <c r="D42" s="15"/>
      <c r="E42" s="15"/>
      <c r="F42" s="15"/>
      <c r="G42" s="15"/>
      <c r="H42" s="15"/>
      <c r="I42" s="65"/>
      <c r="J42" s="15"/>
      <c r="K42" s="15"/>
      <c r="L42" s="15"/>
      <c r="M42" s="15"/>
      <c r="N42" s="15"/>
      <c r="O42" s="15"/>
      <c r="P42" s="15"/>
      <c r="Q42" s="15"/>
      <c r="R42" s="15"/>
      <c r="S42" s="164"/>
      <c r="T42" s="58"/>
      <c r="U42" s="58"/>
      <c r="V42" s="15"/>
      <c r="W42" s="15"/>
      <c r="X42" s="15"/>
      <c r="Y42" s="15"/>
      <c r="Z42" s="15"/>
      <c r="AA42" s="15"/>
      <c r="AB42" s="15"/>
      <c r="AC42" s="15"/>
      <c r="AD42" s="12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</row>
    <row r="43" spans="2:86" ht="20.100000000000001" customHeight="1">
      <c r="B43" s="15"/>
      <c r="C43" s="15"/>
      <c r="D43" s="15"/>
      <c r="E43" s="15"/>
      <c r="F43" s="15"/>
      <c r="G43" s="15"/>
      <c r="H43" s="15"/>
      <c r="I43" s="65"/>
      <c r="J43" s="15"/>
      <c r="K43" s="15"/>
      <c r="L43" s="15"/>
      <c r="M43" s="15"/>
      <c r="N43" s="15"/>
      <c r="O43" s="15"/>
      <c r="P43" s="15"/>
      <c r="Q43" s="15"/>
      <c r="R43" s="15"/>
      <c r="S43" s="164"/>
      <c r="T43" s="58"/>
      <c r="U43" s="58"/>
      <c r="V43" s="15"/>
      <c r="W43" s="15"/>
      <c r="X43" s="15"/>
      <c r="Y43" s="15"/>
      <c r="Z43" s="15"/>
      <c r="AA43" s="15"/>
      <c r="AB43" s="15"/>
      <c r="AC43" s="15"/>
      <c r="AD43" s="12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</row>
    <row r="44" spans="2:86" ht="20.100000000000001" customHeight="1">
      <c r="B44" s="15"/>
      <c r="C44" s="15"/>
      <c r="D44" s="15"/>
      <c r="E44" s="15"/>
      <c r="F44" s="15"/>
      <c r="G44" s="15"/>
      <c r="H44" s="15"/>
      <c r="I44" s="62"/>
      <c r="J44" s="15"/>
      <c r="K44" s="15"/>
      <c r="L44" s="15"/>
      <c r="M44" s="15"/>
      <c r="N44" s="15"/>
      <c r="O44" s="15"/>
      <c r="P44" s="15"/>
      <c r="Q44" s="15"/>
      <c r="R44" s="15"/>
      <c r="S44" s="164"/>
      <c r="T44" s="58"/>
      <c r="U44" s="58"/>
      <c r="V44" s="15"/>
      <c r="W44" s="15"/>
      <c r="X44" s="15"/>
      <c r="Y44" s="15"/>
      <c r="Z44" s="15"/>
      <c r="AA44" s="15"/>
      <c r="AB44" s="15"/>
      <c r="AC44" s="15"/>
      <c r="AD44" s="12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</row>
    <row r="45" spans="2:86" ht="20.100000000000001" customHeight="1">
      <c r="B45" s="15"/>
      <c r="C45" s="15"/>
      <c r="D45" s="15"/>
      <c r="E45" s="15"/>
      <c r="F45" s="15"/>
      <c r="G45" s="15"/>
      <c r="H45" s="15"/>
      <c r="I45" s="62"/>
      <c r="J45" s="15"/>
      <c r="K45" s="15"/>
      <c r="L45" s="15"/>
      <c r="M45" s="15"/>
      <c r="N45" s="15"/>
      <c r="O45" s="15"/>
      <c r="P45" s="15"/>
      <c r="Q45" s="15"/>
      <c r="R45" s="15"/>
      <c r="S45" s="164"/>
      <c r="T45" s="58"/>
      <c r="U45" s="58"/>
      <c r="V45" s="15"/>
      <c r="W45" s="15"/>
      <c r="X45" s="15"/>
      <c r="Y45" s="15"/>
      <c r="Z45" s="15"/>
      <c r="AA45" s="15"/>
      <c r="AB45" s="15"/>
      <c r="AC45" s="15"/>
      <c r="AD45" s="12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</row>
    <row r="46" spans="2:86" ht="20.100000000000001" customHeight="1">
      <c r="B46" s="15"/>
      <c r="C46" s="15"/>
      <c r="D46" s="15"/>
      <c r="E46" s="15"/>
      <c r="F46" s="15"/>
      <c r="G46" s="15"/>
      <c r="H46" s="15"/>
      <c r="I46" s="62"/>
      <c r="J46" s="15"/>
      <c r="K46" s="15"/>
      <c r="L46" s="15"/>
      <c r="M46" s="15"/>
      <c r="N46" s="15"/>
      <c r="O46" s="15"/>
      <c r="P46" s="15"/>
      <c r="Q46" s="15"/>
      <c r="R46" s="15"/>
      <c r="S46" s="164"/>
      <c r="T46" s="58"/>
      <c r="U46" s="58"/>
      <c r="V46" s="15"/>
      <c r="W46" s="15"/>
      <c r="X46" s="15"/>
      <c r="Y46" s="15"/>
      <c r="Z46" s="15"/>
      <c r="AA46" s="15"/>
      <c r="AB46" s="15"/>
      <c r="AC46" s="15"/>
      <c r="AD46" s="12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</row>
    <row r="47" spans="2:86" ht="20.100000000000001" customHeight="1">
      <c r="B47" s="15"/>
      <c r="C47" s="15"/>
      <c r="D47" s="15"/>
      <c r="E47" s="15"/>
      <c r="F47" s="15"/>
      <c r="G47" s="15"/>
      <c r="H47" s="15"/>
      <c r="I47" s="62"/>
      <c r="J47" s="15"/>
      <c r="K47" s="15"/>
      <c r="L47" s="15"/>
      <c r="M47" s="15"/>
      <c r="N47" s="15"/>
      <c r="O47" s="15"/>
      <c r="P47" s="15"/>
      <c r="Q47" s="15"/>
      <c r="R47" s="15"/>
      <c r="S47" s="164"/>
      <c r="T47" s="58"/>
      <c r="U47" s="58"/>
      <c r="V47" s="15"/>
      <c r="W47" s="15"/>
      <c r="X47" s="15"/>
      <c r="Y47" s="15"/>
      <c r="Z47" s="15"/>
      <c r="AA47" s="15"/>
      <c r="AB47" s="15"/>
      <c r="AC47" s="15"/>
      <c r="AD47" s="12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</row>
    <row r="48" spans="2:86" ht="20.100000000000001" customHeight="1">
      <c r="B48" s="15"/>
      <c r="C48" s="15"/>
      <c r="D48" s="15"/>
      <c r="E48" s="15"/>
      <c r="F48" s="15"/>
      <c r="G48" s="15"/>
      <c r="H48" s="15"/>
      <c r="I48" s="62"/>
      <c r="J48" s="15"/>
      <c r="K48" s="15"/>
      <c r="L48" s="15"/>
      <c r="M48" s="15"/>
      <c r="N48" s="15"/>
      <c r="O48" s="15"/>
      <c r="P48" s="15"/>
      <c r="Q48" s="15"/>
      <c r="R48" s="15"/>
      <c r="S48" s="164"/>
      <c r="T48" s="58"/>
      <c r="U48" s="58"/>
      <c r="V48" s="15"/>
      <c r="W48" s="15"/>
      <c r="X48" s="15"/>
      <c r="Y48" s="15"/>
      <c r="Z48" s="15"/>
      <c r="AA48" s="15"/>
      <c r="AB48" s="15"/>
      <c r="AC48" s="15"/>
      <c r="AD48" s="12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</row>
    <row r="49" spans="2:86" ht="20.100000000000001" customHeight="1">
      <c r="B49" s="15"/>
      <c r="C49" s="15"/>
      <c r="D49" s="15"/>
      <c r="E49" s="15"/>
      <c r="F49" s="15"/>
      <c r="G49" s="15"/>
      <c r="H49" s="15"/>
      <c r="I49" s="62"/>
      <c r="J49" s="15"/>
      <c r="K49" s="15"/>
      <c r="L49" s="15"/>
      <c r="M49" s="15"/>
      <c r="N49" s="15"/>
      <c r="O49" s="15"/>
      <c r="P49" s="15"/>
      <c r="Q49" s="15"/>
      <c r="R49" s="15"/>
      <c r="S49" s="164"/>
      <c r="T49" s="58"/>
      <c r="U49" s="58"/>
      <c r="V49" s="15"/>
      <c r="W49" s="15"/>
      <c r="X49" s="15"/>
      <c r="Y49" s="15"/>
      <c r="Z49" s="15"/>
      <c r="AA49" s="15"/>
      <c r="AB49" s="15"/>
      <c r="AC49" s="15"/>
      <c r="AD49" s="12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</row>
    <row r="50" spans="2:86" ht="20.100000000000001" customHeight="1">
      <c r="B50" s="15"/>
      <c r="C50" s="15"/>
      <c r="D50" s="15"/>
      <c r="E50" s="15"/>
      <c r="F50" s="15"/>
      <c r="G50" s="15"/>
      <c r="H50" s="15"/>
      <c r="I50" s="62"/>
      <c r="J50" s="15"/>
      <c r="K50" s="15"/>
      <c r="L50" s="15"/>
      <c r="M50" s="15"/>
      <c r="N50" s="15"/>
      <c r="O50" s="15"/>
      <c r="P50" s="15"/>
      <c r="Q50" s="15"/>
      <c r="R50" s="15"/>
      <c r="S50" s="6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2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</row>
    <row r="51" spans="2:86" ht="20.100000000000001" customHeight="1">
      <c r="B51" s="15"/>
      <c r="C51" s="15"/>
      <c r="D51" s="15"/>
      <c r="E51" s="15"/>
      <c r="F51" s="15"/>
      <c r="G51" s="15"/>
      <c r="H51" s="15"/>
      <c r="I51" s="62"/>
      <c r="J51" s="15"/>
      <c r="K51" s="15"/>
      <c r="L51" s="15"/>
      <c r="M51" s="15"/>
      <c r="N51" s="15"/>
      <c r="O51" s="15"/>
      <c r="P51" s="15"/>
      <c r="Q51" s="15"/>
      <c r="R51" s="15"/>
      <c r="S51" s="6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2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</row>
    <row r="52" spans="2:86" ht="20.100000000000001" customHeight="1">
      <c r="B52" s="15"/>
      <c r="C52" s="15"/>
      <c r="D52" s="15"/>
      <c r="E52" s="15"/>
      <c r="F52" s="15"/>
      <c r="G52" s="15"/>
      <c r="H52" s="15"/>
      <c r="I52" s="62"/>
      <c r="J52" s="15"/>
      <c r="K52" s="15"/>
      <c r="L52" s="15"/>
      <c r="M52" s="15"/>
      <c r="N52" s="15"/>
      <c r="O52" s="15"/>
      <c r="P52" s="15"/>
      <c r="Q52" s="15"/>
      <c r="R52" s="15"/>
      <c r="S52" s="6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2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</row>
    <row r="53" spans="2:86" ht="20.100000000000001" customHeight="1">
      <c r="B53" s="15"/>
      <c r="C53" s="15"/>
      <c r="D53" s="15"/>
      <c r="E53" s="15"/>
      <c r="F53" s="15"/>
      <c r="G53" s="15"/>
      <c r="H53" s="15"/>
      <c r="I53" s="62"/>
      <c r="J53" s="15"/>
      <c r="K53" s="15"/>
      <c r="L53" s="15"/>
      <c r="M53" s="15"/>
      <c r="N53" s="15"/>
      <c r="O53" s="15"/>
      <c r="P53" s="15"/>
      <c r="Q53" s="15"/>
      <c r="R53" s="15"/>
      <c r="S53" s="6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2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</row>
    <row r="54" spans="2:86" ht="20.100000000000001" customHeight="1">
      <c r="B54" s="15"/>
      <c r="C54" s="15"/>
      <c r="D54" s="15"/>
      <c r="E54" s="15"/>
      <c r="F54" s="15"/>
      <c r="G54" s="15"/>
      <c r="H54" s="15"/>
      <c r="I54" s="62"/>
      <c r="J54" s="15"/>
      <c r="K54" s="15"/>
      <c r="L54" s="15"/>
      <c r="M54" s="15"/>
      <c r="N54" s="15"/>
      <c r="O54" s="15"/>
      <c r="P54" s="15"/>
      <c r="Q54" s="15"/>
      <c r="R54" s="15"/>
      <c r="S54" s="6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2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</row>
    <row r="55" spans="2:86" ht="20.100000000000001" customHeight="1">
      <c r="B55" s="15"/>
      <c r="C55" s="15"/>
      <c r="D55" s="15"/>
      <c r="E55" s="15"/>
      <c r="F55" s="15"/>
      <c r="G55" s="15"/>
      <c r="H55" s="15"/>
      <c r="I55" s="62"/>
      <c r="J55" s="15"/>
      <c r="K55" s="15"/>
      <c r="L55" s="15"/>
      <c r="M55" s="15"/>
      <c r="N55" s="15"/>
      <c r="O55" s="15"/>
      <c r="P55" s="15"/>
      <c r="Q55" s="15"/>
      <c r="R55" s="15"/>
      <c r="S55" s="6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2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</row>
    <row r="56" spans="2:86" ht="20.100000000000001" customHeight="1">
      <c r="B56" s="15"/>
      <c r="C56" s="15"/>
      <c r="D56" s="15"/>
      <c r="E56" s="15"/>
      <c r="F56" s="15"/>
      <c r="G56" s="15"/>
      <c r="H56" s="15"/>
      <c r="I56" s="62"/>
      <c r="J56" s="15"/>
      <c r="K56" s="15"/>
      <c r="L56" s="15"/>
      <c r="M56" s="15"/>
      <c r="N56" s="15"/>
      <c r="O56" s="15"/>
      <c r="P56" s="15"/>
      <c r="Q56" s="15"/>
      <c r="R56" s="15"/>
      <c r="S56" s="6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2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</row>
    <row r="57" spans="2:86" ht="20.100000000000001" customHeight="1">
      <c r="B57" s="15"/>
      <c r="C57" s="15"/>
      <c r="D57" s="15"/>
      <c r="E57" s="15"/>
      <c r="F57" s="15"/>
      <c r="G57" s="15"/>
      <c r="H57" s="15"/>
      <c r="I57" s="62"/>
      <c r="J57" s="15"/>
      <c r="K57" s="15"/>
      <c r="L57" s="15"/>
      <c r="M57" s="15"/>
      <c r="N57" s="15"/>
      <c r="O57" s="15"/>
      <c r="P57" s="15"/>
      <c r="Q57" s="15"/>
      <c r="R57" s="15"/>
      <c r="S57" s="6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2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</row>
    <row r="58" spans="2:86" ht="20.100000000000001" customHeight="1">
      <c r="B58" s="15"/>
      <c r="C58" s="15"/>
      <c r="D58" s="15"/>
      <c r="E58" s="15"/>
      <c r="F58" s="15"/>
      <c r="G58" s="15"/>
      <c r="H58" s="15"/>
      <c r="I58" s="62"/>
      <c r="J58" s="15"/>
      <c r="K58" s="15"/>
      <c r="L58" s="15"/>
      <c r="M58" s="15"/>
      <c r="N58" s="15"/>
      <c r="O58" s="15"/>
      <c r="P58" s="15"/>
      <c r="Q58" s="15"/>
      <c r="R58" s="15"/>
      <c r="S58" s="6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2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</row>
    <row r="59" spans="2:86" ht="20.100000000000001" customHeight="1">
      <c r="B59" s="15"/>
      <c r="C59" s="15"/>
      <c r="D59" s="15"/>
      <c r="E59" s="15"/>
      <c r="F59" s="15"/>
      <c r="G59" s="15"/>
      <c r="H59" s="15"/>
      <c r="I59" s="62"/>
      <c r="J59" s="15"/>
      <c r="K59" s="15"/>
      <c r="L59" s="15"/>
      <c r="M59" s="15"/>
      <c r="N59" s="15"/>
      <c r="O59" s="15"/>
      <c r="P59" s="15"/>
      <c r="Q59" s="15"/>
      <c r="R59" s="15"/>
      <c r="S59" s="6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2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</row>
    <row r="60" spans="2:86" ht="20.100000000000001" customHeight="1">
      <c r="B60" s="15"/>
      <c r="C60" s="15"/>
      <c r="D60" s="15"/>
      <c r="E60" s="15"/>
      <c r="F60" s="15"/>
      <c r="G60" s="15"/>
      <c r="H60" s="15"/>
      <c r="I60" s="62"/>
      <c r="J60" s="15"/>
      <c r="K60" s="15"/>
      <c r="L60" s="15"/>
      <c r="M60" s="15"/>
      <c r="N60" s="15"/>
      <c r="O60" s="15"/>
      <c r="P60" s="15"/>
      <c r="Q60" s="15"/>
      <c r="R60" s="15"/>
      <c r="S60" s="6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2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</row>
    <row r="61" spans="2:86" ht="20.100000000000001" customHeight="1">
      <c r="B61" s="15"/>
      <c r="C61" s="15"/>
      <c r="D61" s="15"/>
      <c r="E61" s="15"/>
      <c r="F61" s="15"/>
      <c r="G61" s="15"/>
      <c r="H61" s="15"/>
      <c r="I61" s="62"/>
      <c r="J61" s="15"/>
      <c r="K61" s="15"/>
      <c r="L61" s="15"/>
      <c r="M61" s="15"/>
      <c r="N61" s="15"/>
      <c r="O61" s="15"/>
      <c r="P61" s="15"/>
      <c r="Q61" s="15"/>
      <c r="R61" s="15"/>
      <c r="S61" s="6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2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</row>
    <row r="62" spans="2:86" ht="20.100000000000001" customHeight="1">
      <c r="B62" s="15"/>
      <c r="C62" s="15"/>
      <c r="D62" s="15"/>
      <c r="E62" s="15"/>
      <c r="F62" s="15"/>
      <c r="G62" s="15"/>
      <c r="H62" s="15"/>
      <c r="I62" s="62"/>
      <c r="J62" s="15"/>
      <c r="K62" s="15"/>
      <c r="L62" s="15"/>
      <c r="M62" s="15"/>
      <c r="N62" s="15"/>
      <c r="O62" s="15"/>
      <c r="P62" s="15"/>
      <c r="Q62" s="15"/>
      <c r="R62" s="15"/>
      <c r="S62" s="6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2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</row>
    <row r="63" spans="2:86" ht="20.100000000000001" customHeight="1">
      <c r="B63" s="15"/>
      <c r="C63" s="15"/>
      <c r="D63" s="15"/>
      <c r="E63" s="15"/>
      <c r="F63" s="15"/>
      <c r="G63" s="15"/>
      <c r="H63" s="15"/>
      <c r="I63" s="62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2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</row>
    <row r="64" spans="2:86" ht="20.100000000000001" customHeight="1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2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</row>
    <row r="65" spans="2:86" ht="20.100000000000001" customHeight="1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2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</row>
    <row r="66" spans="2:86" ht="20.100000000000001" customHeight="1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2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</row>
    <row r="67" spans="2:86" ht="20.100000000000001" customHeight="1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2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</row>
    <row r="68" spans="2:86" ht="20.100000000000001" customHeight="1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2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</row>
    <row r="69" spans="2:86" ht="20.100000000000001" customHeight="1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2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</row>
    <row r="70" spans="2:86" ht="20.100000000000001" customHeight="1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2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</row>
    <row r="71" spans="2:86" ht="20.100000000000001" customHeight="1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2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</row>
    <row r="72" spans="2:86" ht="20.100000000000001" customHeight="1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2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</row>
    <row r="73" spans="2:86" ht="20.100000000000001" customHeight="1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2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</row>
    <row r="74" spans="2:86" ht="20.100000000000001" customHeight="1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2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</row>
    <row r="75" spans="2:86" ht="20.100000000000001" customHeight="1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2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</row>
    <row r="76" spans="2:86" ht="20.100000000000001" customHeight="1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2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</row>
    <row r="77" spans="2:86" ht="20.100000000000001" customHeight="1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2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</row>
    <row r="78" spans="2:86" ht="20.100000000000001" customHeight="1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2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</row>
    <row r="79" spans="2:86" ht="20.100000000000001" customHeight="1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2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</row>
    <row r="80" spans="2:86" ht="20.100000000000001" customHeight="1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2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</row>
    <row r="81" spans="2:86" ht="20.100000000000001" customHeight="1"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2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</row>
    <row r="82" spans="2:86" ht="20.100000000000001" customHeight="1"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2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</row>
    <row r="83" spans="2:86" ht="20.100000000000001" customHeight="1"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2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</row>
    <row r="84" spans="2:86" ht="20.100000000000001" customHeight="1"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2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</row>
    <row r="85" spans="2:86" ht="20.100000000000001" customHeight="1"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2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</row>
    <row r="86" spans="2:86" ht="20.100000000000001" customHeight="1"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2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</row>
    <row r="87" spans="2:86" ht="20.100000000000001" customHeight="1"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2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</row>
    <row r="88" spans="2:86" ht="20.100000000000001" customHeight="1"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2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</row>
    <row r="89" spans="2:86" ht="20.100000000000001" customHeight="1"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2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</row>
    <row r="90" spans="2:86" ht="20.100000000000001" customHeight="1"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2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</row>
    <row r="91" spans="2:86" ht="20.100000000000001" customHeight="1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2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</row>
    <row r="92" spans="2:86" ht="20.100000000000001" customHeight="1"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2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</row>
    <row r="93" spans="2:86" ht="20.100000000000001" customHeight="1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2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</row>
    <row r="94" spans="2:86" ht="20.100000000000001" customHeight="1"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2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</row>
    <row r="95" spans="2:86" ht="20.100000000000001" customHeight="1"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2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</row>
    <row r="96" spans="2:86" ht="20.100000000000001" customHeight="1"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2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</row>
    <row r="97" spans="2:86" ht="20.100000000000001" customHeight="1"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2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</row>
    <row r="98" spans="2:86" ht="20.100000000000001" customHeight="1"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2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</row>
    <row r="99" spans="2:86" ht="20.100000000000001" customHeight="1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2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</row>
    <row r="100" spans="2:86" ht="20.100000000000001" customHeight="1"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2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</row>
    <row r="101" spans="2:86" ht="20.100000000000001" customHeight="1"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2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</row>
    <row r="102" spans="2:86" ht="20.100000000000001" customHeight="1"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2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</row>
    <row r="103" spans="2:86" ht="20.100000000000001" customHeight="1"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2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</row>
    <row r="104" spans="2:86" ht="20.100000000000001" customHeight="1"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2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</row>
    <row r="105" spans="2:86" ht="20.100000000000001" customHeight="1"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2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</row>
    <row r="106" spans="2:86" ht="20.100000000000001" customHeight="1"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2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</row>
    <row r="107" spans="2:86" ht="20.100000000000001" customHeight="1"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2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</row>
    <row r="108" spans="2:86" ht="20.100000000000001" customHeight="1"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2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</row>
    <row r="109" spans="2:86" ht="20.100000000000001" customHeight="1"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2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</row>
    <row r="110" spans="2:86" ht="20.100000000000001" customHeight="1"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2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</row>
    <row r="111" spans="2:86" ht="20.100000000000001" customHeight="1"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2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</row>
    <row r="112" spans="2:86" ht="20.100000000000001" customHeight="1"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2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</row>
    <row r="113" spans="2:86" ht="20.100000000000001" customHeight="1"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2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</row>
    <row r="114" spans="2:86" ht="20.100000000000001" customHeight="1"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2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</row>
    <row r="115" spans="2:86" ht="20.100000000000001" customHeight="1"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2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</row>
    <row r="116" spans="2:86" ht="20.100000000000001" customHeight="1"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2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</row>
    <row r="117" spans="2:86" ht="20.100000000000001" customHeight="1"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2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</row>
    <row r="118" spans="2:86" ht="20.100000000000001" customHeight="1"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2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</row>
    <row r="119" spans="2:86" ht="20.100000000000001" customHeight="1"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2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</row>
    <row r="120" spans="2:86" ht="20.100000000000001" customHeight="1"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2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</row>
    <row r="121" spans="2:86" ht="20.100000000000001" customHeight="1"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2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</row>
    <row r="122" spans="2:86" ht="20.100000000000001" customHeight="1"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2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</row>
    <row r="123" spans="2:86" ht="20.100000000000001" customHeight="1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2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</row>
    <row r="124" spans="2:86" ht="20.100000000000001" customHeight="1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2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</row>
    <row r="125" spans="2:86" ht="20.100000000000001" customHeight="1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2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</row>
    <row r="126" spans="2:86" ht="20.100000000000001" customHeight="1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2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</row>
    <row r="127" spans="2:86" ht="20.100000000000001" customHeight="1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2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</row>
    <row r="128" spans="2:86" ht="20.100000000000001" customHeight="1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2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</row>
    <row r="129" spans="2:86" ht="20.100000000000001" customHeight="1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2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</row>
    <row r="130" spans="2:86" ht="20.100000000000001" customHeight="1"/>
    <row r="131" spans="2:86" ht="20.100000000000001" customHeight="1"/>
    <row r="132" spans="2:86" ht="20.100000000000001" customHeight="1"/>
    <row r="133" spans="2:86" ht="20.100000000000001" customHeight="1"/>
    <row r="134" spans="2:86" ht="20.100000000000001" customHeight="1"/>
    <row r="135" spans="2:86" ht="20.100000000000001" customHeight="1"/>
    <row r="136" spans="2:86" ht="20.100000000000001" customHeight="1"/>
    <row r="137" spans="2:86" ht="20.100000000000001" customHeight="1"/>
    <row r="138" spans="2:86" ht="20.100000000000001" customHeight="1"/>
    <row r="139" spans="2:86" ht="20.100000000000001" customHeight="1"/>
    <row r="140" spans="2:86" ht="20.100000000000001" customHeight="1"/>
    <row r="141" spans="2:86" ht="20.100000000000001" customHeight="1"/>
    <row r="142" spans="2:86" ht="20.100000000000001" customHeight="1"/>
    <row r="143" spans="2:86" ht="20.100000000000001" customHeight="1"/>
    <row r="144" spans="2:86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</sheetData>
  <mergeCells count="39">
    <mergeCell ref="K22:M22"/>
    <mergeCell ref="F22:J22"/>
    <mergeCell ref="F25:K25"/>
    <mergeCell ref="L25:N25"/>
    <mergeCell ref="B11:S11"/>
    <mergeCell ref="P24:R24"/>
    <mergeCell ref="P25:R25"/>
    <mergeCell ref="E18:H18"/>
    <mergeCell ref="V18:Y18"/>
    <mergeCell ref="AC18:BA18"/>
    <mergeCell ref="BS18:BV18"/>
    <mergeCell ref="BK18:BN18"/>
    <mergeCell ref="BC18:BF18"/>
    <mergeCell ref="C1:S1"/>
    <mergeCell ref="J20:L20"/>
    <mergeCell ref="F20:I20"/>
    <mergeCell ref="U1:BA1"/>
    <mergeCell ref="C13:D13"/>
    <mergeCell ref="C14:D14"/>
    <mergeCell ref="AB2:AD2"/>
    <mergeCell ref="AE2:AJ2"/>
    <mergeCell ref="AP2:AR2"/>
    <mergeCell ref="AK2:AO2"/>
    <mergeCell ref="AS2:AU2"/>
    <mergeCell ref="AV2:AX2"/>
    <mergeCell ref="AY2:BA2"/>
    <mergeCell ref="U2:AA2"/>
    <mergeCell ref="J3:R3"/>
    <mergeCell ref="E16:H16"/>
    <mergeCell ref="CI2:CO2"/>
    <mergeCell ref="CI4:CO4"/>
    <mergeCell ref="CI5:CO5"/>
    <mergeCell ref="CI8:CO8"/>
    <mergeCell ref="V20:BA20"/>
    <mergeCell ref="BZ2:CG2"/>
    <mergeCell ref="CA18:CD18"/>
    <mergeCell ref="BR2:BY2"/>
    <mergeCell ref="BJ2:BQ2"/>
    <mergeCell ref="BB2:BI2"/>
  </mergeCells>
  <conditionalFormatting sqref="S5:S10">
    <cfRule type="containsText" dxfId="8" priority="19" operator="containsText" text="complet">
      <formula>NOT(ISERROR(SEARCH("complet",S5)))</formula>
    </cfRule>
    <cfRule type="containsText" dxfId="7" priority="20" operator="containsText" text="incomplet">
      <formula>NOT(ISERROR(SEARCH("incomplet",S5)))</formula>
    </cfRule>
  </conditionalFormatting>
  <conditionalFormatting sqref="T5:T7 T9">
    <cfRule type="containsText" dxfId="6" priority="9" operator="containsText" text="Payé">
      <formula>NOT(ISERROR(SEARCH("Payé",T5)))</formula>
    </cfRule>
    <cfRule type="containsText" dxfId="5" priority="12" operator="containsText" text="A ">
      <formula>NOT(ISERROR(SEARCH("A ",T5)))</formula>
    </cfRule>
  </conditionalFormatting>
  <conditionalFormatting sqref="B5:B7">
    <cfRule type="expression" dxfId="4" priority="4">
      <formula>$T5="A régulariser"</formula>
    </cfRule>
    <cfRule type="expression" dxfId="3" priority="7">
      <formula>"OU($S5$2=""A régulariser"";$S5$2=""O"")"</formula>
    </cfRule>
  </conditionalFormatting>
  <conditionalFormatting sqref="T7">
    <cfRule type="containsText" dxfId="2" priority="3" operator="containsText" text="Erreur">
      <formula>NOT(ISERROR(SEARCH("Erreur",T7)))</formula>
    </cfRule>
  </conditionalFormatting>
  <conditionalFormatting sqref="B7">
    <cfRule type="containsText" dxfId="1" priority="2" operator="containsText" text="Erreur">
      <formula>NOT(ISERROR(SEARCH("Erreur",B7)))</formula>
    </cfRule>
  </conditionalFormatting>
  <conditionalFormatting sqref="B6">
    <cfRule type="containsText" dxfId="0" priority="1" operator="containsText" text="Monique">
      <formula>NOT(ISERROR(SEARCH("Monique",B6)))</formula>
    </cfRule>
  </conditionalFormatting>
  <pageMargins left="0.31496062992125984" right="0.31496062992125984" top="0.35433070866141736" bottom="0.15748031496062992" header="0.74803149606299213" footer="0.74803149606299213"/>
  <pageSetup paperSize="9" scale="70" fitToWidth="0" fitToHeight="0" orientation="landscape" horizontalDpi="4294967293" verticalDpi="0" r:id="rId1"/>
  <headerFooter alignWithMargins="0"/>
  <rowBreaks count="1" manualBreakCount="1">
    <brk id="21" max="16383" man="1"/>
  </rowBreaks>
  <colBreaks count="1" manualBreakCount="1">
    <brk id="21" max="1048575" man="1"/>
  </colBreaks>
  <ignoredErrors>
    <ignoredError sqref="G14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Stage Toussaint</vt:lpstr>
      <vt:lpstr>Calendrier 2017</vt:lpstr>
      <vt:lpstr>Téléthon 2016</vt:lpstr>
      <vt:lpstr>PAIEMENTS 01 ADHERENT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judo</dc:creator>
  <cp:lastModifiedBy>Denis</cp:lastModifiedBy>
  <cp:revision>5</cp:revision>
  <cp:lastPrinted>2017-07-02T16:50:38Z</cp:lastPrinted>
  <dcterms:created xsi:type="dcterms:W3CDTF">2016-09-20T07:15:28Z</dcterms:created>
  <dcterms:modified xsi:type="dcterms:W3CDTF">2017-07-05T06:20:24Z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