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ckau7bh\demep\1 - DEMEP NEW\damien test filesz\"/>
    </mc:Choice>
  </mc:AlternateContent>
  <bookViews>
    <workbookView xWindow="0" yWindow="0" windowWidth="19368" windowHeight="9384" activeTab="2"/>
  </bookViews>
  <sheets>
    <sheet name="Labour" sheetId="1" r:id="rId1"/>
    <sheet name="Days per Q" sheetId="8" r:id="rId2"/>
    <sheet name="wages" sheetId="6" r:id="rId3"/>
  </sheets>
  <definedNames>
    <definedName name="_xlnm._FilterDatabase" localSheetId="0" hidden="1">Labour!$A$2:$AF$17</definedName>
  </definedNames>
  <calcPr calcId="152511"/>
  <pivotCaches>
    <pivotCache cacheId="22" r:id="rId4"/>
  </pivotCaches>
</workbook>
</file>

<file path=xl/calcChain.xml><?xml version="1.0" encoding="utf-8"?>
<calcChain xmlns="http://schemas.openxmlformats.org/spreadsheetml/2006/main">
  <c r="B18" i="1" l="1"/>
  <c r="B12" i="1"/>
  <c r="B13" i="1"/>
  <c r="B14" i="1"/>
  <c r="B15" i="1"/>
  <c r="B16" i="1"/>
  <c r="B17" i="1"/>
  <c r="B11" i="1"/>
  <c r="B10" i="1"/>
  <c r="B9" i="1" l="1"/>
  <c r="B8" i="1"/>
  <c r="B7" i="1"/>
  <c r="B6" i="1"/>
  <c r="P7" i="6"/>
  <c r="L7" i="6"/>
  <c r="H7" i="6"/>
  <c r="D7" i="6"/>
  <c r="K7" i="6"/>
  <c r="G7" i="6"/>
  <c r="C7" i="6"/>
  <c r="J7" i="6"/>
  <c r="F7" i="6"/>
  <c r="M7" i="6"/>
  <c r="E7" i="6"/>
  <c r="O7" i="6"/>
  <c r="N7" i="6"/>
  <c r="B7" i="6"/>
  <c r="I7" i="6"/>
</calcChain>
</file>

<file path=xl/sharedStrings.xml><?xml version="1.0" encoding="utf-8"?>
<sst xmlns="http://schemas.openxmlformats.org/spreadsheetml/2006/main" count="431" uniqueCount="62">
  <si>
    <t>Date</t>
  </si>
  <si>
    <t xml:space="preserve"> </t>
  </si>
  <si>
    <t xml:space="preserve">Porn Days </t>
  </si>
  <si>
    <t>Q17-01</t>
  </si>
  <si>
    <t>Q17-02</t>
  </si>
  <si>
    <t>Q17-03</t>
  </si>
  <si>
    <t>Data</t>
  </si>
  <si>
    <t>Total</t>
  </si>
  <si>
    <t>Porn
 Q</t>
  </si>
  <si>
    <t>Rhity
 Days</t>
  </si>
  <si>
    <t>Rhity
 Q</t>
  </si>
  <si>
    <t xml:space="preserve">Phea 
Days </t>
  </si>
  <si>
    <t>Phea 
Q</t>
  </si>
  <si>
    <t>Tola
Q</t>
  </si>
  <si>
    <t>Tola 
Days</t>
  </si>
  <si>
    <t>Tem
Q</t>
  </si>
  <si>
    <t xml:space="preserve">Tem 
Days </t>
  </si>
  <si>
    <t>Beau
Q</t>
  </si>
  <si>
    <t>Beau 
Days</t>
  </si>
  <si>
    <t>Mok Heng
Q</t>
  </si>
  <si>
    <t>Mok Heng
Days</t>
  </si>
  <si>
    <t>Mao
Q</t>
  </si>
  <si>
    <t>Mao
Days</t>
  </si>
  <si>
    <t>Komheang 
Q</t>
  </si>
  <si>
    <t>Komheang 
days</t>
  </si>
  <si>
    <t>om Sopheap</t>
  </si>
  <si>
    <t>om Sopheap
Q</t>
  </si>
  <si>
    <t>om Sopheap
Days</t>
  </si>
  <si>
    <t>Heang
Q</t>
  </si>
  <si>
    <t>Heang
Days</t>
  </si>
  <si>
    <t>Jea sr
Q</t>
  </si>
  <si>
    <t>Jea Sr
Days</t>
  </si>
  <si>
    <t>Sok Cheat
Q</t>
  </si>
  <si>
    <t>Sok Cheat
Days</t>
  </si>
  <si>
    <t>Daro
Q</t>
  </si>
  <si>
    <t>Daro
Days</t>
  </si>
  <si>
    <t>Vutha
Q</t>
  </si>
  <si>
    <t xml:space="preserve">Vutha
Days </t>
  </si>
  <si>
    <t xml:space="preserve"> Phea </t>
  </si>
  <si>
    <t>Rhity</t>
  </si>
  <si>
    <t>Porn</t>
  </si>
  <si>
    <t xml:space="preserve"> Jea Sr</t>
  </si>
  <si>
    <t>Tola</t>
  </si>
  <si>
    <t xml:space="preserve">Tem </t>
  </si>
  <si>
    <t xml:space="preserve">Beau </t>
  </si>
  <si>
    <t>Sok Cheat</t>
  </si>
  <si>
    <t>Mok Heng</t>
  </si>
  <si>
    <t>Mao</t>
  </si>
  <si>
    <t xml:space="preserve">Komheang </t>
  </si>
  <si>
    <t>Heang</t>
  </si>
  <si>
    <t>Daro</t>
  </si>
  <si>
    <t>Vutha</t>
  </si>
  <si>
    <t>Day rate</t>
  </si>
  <si>
    <t>Q17-10</t>
  </si>
  <si>
    <t>Q17-125</t>
  </si>
  <si>
    <t xml:space="preserve">Total </t>
  </si>
  <si>
    <t>Month</t>
  </si>
  <si>
    <t>July</t>
  </si>
  <si>
    <t>Q17-07</t>
  </si>
  <si>
    <t xml:space="preserve">List of Q </t>
  </si>
  <si>
    <t>etc</t>
  </si>
  <si>
    <t>Total days spent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</si>
</sst>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65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0" fillId="4" borderId="0" xfId="0" applyFill="1"/>
    <xf numFmtId="0" fontId="1" fillId="0" borderId="0" xfId="0" applyFont="1"/>
    <xf numFmtId="164" fontId="1" fillId="0" borderId="0" xfId="0" applyNumberFormat="1" applyFont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10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5" xfId="0" applyFill="1" applyBorder="1"/>
    <xf numFmtId="0" fontId="0" fillId="2" borderId="5" xfId="0" applyNumberFormat="1" applyFill="1" applyBorder="1"/>
    <xf numFmtId="0" fontId="0" fillId="2" borderId="7" xfId="0" applyNumberFormat="1" applyFill="1" applyBorder="1"/>
    <xf numFmtId="0" fontId="0" fillId="2" borderId="9" xfId="0" applyNumberFormat="1" applyFill="1" applyBorder="1"/>
    <xf numFmtId="0" fontId="1" fillId="2" borderId="0" xfId="0" applyFont="1" applyFill="1"/>
    <xf numFmtId="17" fontId="0" fillId="0" borderId="0" xfId="0" applyNumberFormat="1"/>
    <xf numFmtId="0" fontId="0" fillId="2" borderId="4" xfId="0" applyFill="1" applyBorder="1"/>
  </cellXfs>
  <cellStyles count="1">
    <cellStyle name="Normal" xfId="0" builtinId="0"/>
  </cellStyles>
  <dxfs count="4"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251460</xdr:colOff>
      <xdr:row>10</xdr:row>
      <xdr:rowOff>38100</xdr:rowOff>
    </xdr:from>
    <xdr:to>
      <xdr:col>27</xdr:col>
      <xdr:colOff>7620</xdr:colOff>
      <xdr:row>18</xdr:row>
      <xdr:rowOff>91440</xdr:rowOff>
    </xdr:to>
    <xdr:sp macro="" textlink="">
      <xdr:nvSpPr>
        <xdr:cNvPr id="2" name="TextBox 1"/>
        <xdr:cNvSpPr txBox="1"/>
      </xdr:nvSpPr>
      <xdr:spPr>
        <a:xfrm>
          <a:off x="8648700" y="2415540"/>
          <a:ext cx="2956560" cy="151638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Cec</a:t>
          </a:r>
          <a:r>
            <a:rPr lang="en-US" sz="1100" baseline="0"/>
            <a:t>i est la source.... Une personne va remplir chaque jour le temps de travail (en jour) par employe ainsi que le projet sur lequel il travaille (Q17-01 par exemple) . </a:t>
          </a:r>
        </a:p>
        <a:p>
          <a:r>
            <a:rPr lang="en-US" sz="1100" baseline="0"/>
            <a:t>Le tableau couvre normalement toute l'annee. </a:t>
          </a:r>
        </a:p>
        <a:p>
          <a:endParaRPr lang="en-US" sz="1100" baseline="0"/>
        </a:p>
        <a:p>
          <a:r>
            <a:rPr lang="en-US" sz="1100" baseline="0"/>
            <a:t>Le format avec la date en colonne permet de garder le tableau en entier visible sur l'ecran. </a:t>
          </a:r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579120</xdr:colOff>
      <xdr:row>1</xdr:row>
      <xdr:rowOff>0</xdr:rowOff>
    </xdr:from>
    <xdr:to>
      <xdr:col>20</xdr:col>
      <xdr:colOff>121920</xdr:colOff>
      <xdr:row>20</xdr:row>
      <xdr:rowOff>99060</xdr:rowOff>
    </xdr:to>
    <xdr:sp macro="" textlink="">
      <xdr:nvSpPr>
        <xdr:cNvPr id="2" name="TextBox 1"/>
        <xdr:cNvSpPr txBox="1"/>
      </xdr:nvSpPr>
      <xdr:spPr>
        <a:xfrm>
          <a:off x="5829300" y="182880"/>
          <a:ext cx="6858000" cy="3573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Je voudrais arriver au resultat suivant : </a:t>
          </a:r>
        </a:p>
        <a:p>
          <a:endParaRPr lang="en-US" sz="1100"/>
        </a:p>
        <a:p>
          <a:r>
            <a:rPr lang="en-US" sz="1100"/>
            <a:t>B1 = Excel me donne a choisir une</a:t>
          </a:r>
          <a:r>
            <a:rPr lang="en-US" sz="1100" baseline="0"/>
            <a:t> liste de date (jour ou mois) .</a:t>
          </a:r>
        </a:p>
        <a:p>
          <a:r>
            <a:rPr lang="en-US" sz="1100" baseline="0"/>
            <a:t>Excel devrait lui meme aller chercher toute les dates dispo (ou tous les mois) et me ceci sera un "filtre"</a:t>
          </a:r>
        </a:p>
        <a:p>
          <a:endParaRPr lang="en-US" sz="1100" baseline="0"/>
        </a:p>
        <a:p>
          <a:r>
            <a:rPr lang="en-US" sz="1100" baseline="0"/>
            <a:t>Colonne D = Excel devrait aller chercher tous les projets differents visible dans la page source et les ecrire en D3, D4 , D5 ....    Il ne faut pas de doublons !!!! </a:t>
          </a:r>
        </a:p>
        <a:p>
          <a:endParaRPr lang="en-US" sz="1100" baseline="0"/>
        </a:p>
        <a:p>
          <a:r>
            <a:rPr lang="en-US" sz="1100" baseline="0"/>
            <a:t>Colonne G = Excel devrait en face de chaque projets (Q17-01, Q17-02 etc...) me faire la somme du nombre de jours passes sur ce meme projet ....  Par exemple, le projet Q17-07 ramene le resultat de 9 jours de travail . </a:t>
          </a:r>
        </a:p>
        <a:p>
          <a:endParaRPr lang="en-US" sz="1100" baseline="0"/>
        </a:p>
        <a:p>
          <a:endParaRPr lang="en-US" sz="1100" baseline="0"/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99060</xdr:colOff>
      <xdr:row>13</xdr:row>
      <xdr:rowOff>0</xdr:rowOff>
    </xdr:from>
    <xdr:to>
      <xdr:col>19</xdr:col>
      <xdr:colOff>182880</xdr:colOff>
      <xdr:row>23</xdr:row>
      <xdr:rowOff>137160</xdr:rowOff>
    </xdr:to>
    <xdr:sp macro="" textlink="">
      <xdr:nvSpPr>
        <xdr:cNvPr id="2" name="TextBox 1"/>
        <xdr:cNvSpPr txBox="1"/>
      </xdr:nvSpPr>
      <xdr:spPr>
        <a:xfrm>
          <a:off x="6553200" y="2377440"/>
          <a:ext cx="2651760" cy="19659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rien de special a faire ici, ce</a:t>
          </a:r>
          <a:r>
            <a:rPr lang="en-US" sz="1100" baseline="0"/>
            <a:t> TCD me permet juste de compter le nombre de jours travailles par employe et pour une periode donnee.  </a:t>
          </a:r>
        </a:p>
        <a:p>
          <a:endParaRPr lang="en-US" sz="1100" baseline="0"/>
        </a:p>
        <a:p>
          <a:r>
            <a:rPr lang="en-US" sz="1100" baseline="0"/>
            <a:t>Un simple filtre sur la colonne Date de la premiere page aurait suffit.... je prefere cependant avoir un TCD sur une autre page et garder la page source JUSTE pour y entrer les donnees </a:t>
          </a:r>
        </a:p>
        <a:p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3004.7287119213" createdVersion="5" refreshedVersion="5" recordCount="10">
  <cacheSource type="worksheet">
    <worksheetSource ref="A5:AF995" sheet="Labour"/>
  </cacheSource>
  <cacheFields count="32">
    <cacheField name="Date" numFmtId="0">
      <sharedItems containsDate="1" containsBlank="1" containsMixedTypes="1" minDate="2017-07-22T00:00:00" maxDate="2017-08-11T00:00:00" count="6">
        <d v="2017-07-22T00:00:00"/>
        <d v="2017-07-23T00:00:00"/>
        <d v="2017-07-24T00:00:00"/>
        <d v="2017-08-10T00:00:00"/>
        <m/>
        <s v=" "/>
      </sharedItems>
    </cacheField>
    <cacheField name="Month" numFmtId="0">
      <sharedItems containsBlank="1" count="3">
        <s v="July"/>
        <s v="August"/>
        <m/>
      </sharedItems>
    </cacheField>
    <cacheField name="Phea _x000a_Q" numFmtId="0">
      <sharedItems containsBlank="1"/>
    </cacheField>
    <cacheField name="Phea _x000a_Days " numFmtId="0">
      <sharedItems containsString="0" containsBlank="1" containsNumber="1" containsInteger="1" minValue="1" maxValue="1"/>
    </cacheField>
    <cacheField name="Rhity_x000a_ Q" numFmtId="0">
      <sharedItems containsBlank="1"/>
    </cacheField>
    <cacheField name="Rhity_x000a_ Days" numFmtId="0">
      <sharedItems containsString="0" containsBlank="1" containsNumber="1" containsInteger="1" minValue="1" maxValue="1"/>
    </cacheField>
    <cacheField name="Porn_x000a_ Q" numFmtId="0">
      <sharedItems containsBlank="1"/>
    </cacheField>
    <cacheField name="Porn Days " numFmtId="0">
      <sharedItems containsString="0" containsBlank="1" containsNumber="1" containsInteger="1" minValue="1" maxValue="1"/>
    </cacheField>
    <cacheField name="Jea sr_x000a_Q" numFmtId="0">
      <sharedItems containsBlank="1"/>
    </cacheField>
    <cacheField name="Jea Sr_x000a_Days" numFmtId="0">
      <sharedItems containsString="0" containsBlank="1" containsNumber="1" containsInteger="1" minValue="1" maxValue="1"/>
    </cacheField>
    <cacheField name="Tola_x000a_Q" numFmtId="0">
      <sharedItems containsBlank="1"/>
    </cacheField>
    <cacheField name="Tola _x000a_Days" numFmtId="0">
      <sharedItems containsString="0" containsBlank="1" containsNumber="1" containsInteger="1" minValue="1" maxValue="1"/>
    </cacheField>
    <cacheField name="Tem_x000a_Q" numFmtId="0">
      <sharedItems containsBlank="1"/>
    </cacheField>
    <cacheField name="Tem _x000a_Days " numFmtId="0">
      <sharedItems containsString="0" containsBlank="1" containsNumber="1" containsInteger="1" minValue="1" maxValue="1"/>
    </cacheField>
    <cacheField name="Beau_x000a_Q" numFmtId="0">
      <sharedItems containsBlank="1"/>
    </cacheField>
    <cacheField name="Beau _x000a_Days" numFmtId="0">
      <sharedItems containsString="0" containsBlank="1" containsNumber="1" containsInteger="1" minValue="1" maxValue="1"/>
    </cacheField>
    <cacheField name="Sok Cheat_x000a_Q" numFmtId="0">
      <sharedItems containsBlank="1"/>
    </cacheField>
    <cacheField name="Sok Cheat_x000a_Days" numFmtId="0">
      <sharedItems containsString="0" containsBlank="1" containsNumber="1" containsInteger="1" minValue="1" maxValue="1"/>
    </cacheField>
    <cacheField name="Mok Heng_x000a_Q" numFmtId="0">
      <sharedItems containsBlank="1"/>
    </cacheField>
    <cacheField name="Mok Heng_x000a_Days" numFmtId="0">
      <sharedItems containsString="0" containsBlank="1" containsNumber="1" containsInteger="1" minValue="1" maxValue="1"/>
    </cacheField>
    <cacheField name="Mao_x000a_Q" numFmtId="0">
      <sharedItems containsBlank="1"/>
    </cacheField>
    <cacheField name="Mao_x000a_Days" numFmtId="0">
      <sharedItems containsString="0" containsBlank="1" containsNumber="1" containsInteger="1" minValue="1" maxValue="1"/>
    </cacheField>
    <cacheField name="Komheang _x000a_Q" numFmtId="0">
      <sharedItems containsBlank="1"/>
    </cacheField>
    <cacheField name="Komheang _x000a_days" numFmtId="0">
      <sharedItems containsString="0" containsBlank="1" containsNumber="1" containsInteger="1" minValue="1" maxValue="1"/>
    </cacheField>
    <cacheField name="om Sopheap_x000a_Q" numFmtId="0">
      <sharedItems containsBlank="1"/>
    </cacheField>
    <cacheField name="om Sopheap_x000a_Days" numFmtId="0">
      <sharedItems containsString="0" containsBlank="1" containsNumber="1" containsInteger="1" minValue="1" maxValue="1"/>
    </cacheField>
    <cacheField name="Heang_x000a_Q" numFmtId="0">
      <sharedItems containsBlank="1"/>
    </cacheField>
    <cacheField name="Heang_x000a_Days" numFmtId="0">
      <sharedItems containsString="0" containsBlank="1" containsNumber="1" containsInteger="1" minValue="1" maxValue="1"/>
    </cacheField>
    <cacheField name="Daro_x000a_Q" numFmtId="0">
      <sharedItems containsBlank="1"/>
    </cacheField>
    <cacheField name="Daro_x000a_Days" numFmtId="0">
      <sharedItems containsString="0" containsBlank="1" containsNumber="1" containsInteger="1" minValue="1" maxValue="1"/>
    </cacheField>
    <cacheField name="Vutha_x000a_Q" numFmtId="0">
      <sharedItems containsBlank="1"/>
    </cacheField>
    <cacheField name="Vutha_x000a_Days 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Q17-01"/>
    <n v="1"/>
    <s v="Q17-02"/>
    <n v="1"/>
    <s v="Q17-03"/>
    <n v="1"/>
    <s v="Q17-01"/>
    <n v="1"/>
    <s v="Q17-03"/>
    <n v="1"/>
    <s v="Q17-03"/>
    <n v="1"/>
    <s v="Q17-01"/>
    <n v="1"/>
    <s v="Q17-03"/>
    <n v="1"/>
    <s v="Q17-03"/>
    <n v="1"/>
    <s v="Q17-01"/>
    <n v="1"/>
    <s v="Q17-03"/>
    <n v="1"/>
    <s v="Q17-03"/>
    <n v="1"/>
    <s v="Q17-03"/>
    <n v="1"/>
    <s v="Q17-01"/>
    <n v="1"/>
    <s v="Q17-03"/>
    <n v="1"/>
  </r>
  <r>
    <x v="1"/>
    <x v="0"/>
    <s v="Q17-01"/>
    <n v="1"/>
    <s v="Q17-02"/>
    <n v="1"/>
    <s v="Q17-02"/>
    <n v="1"/>
    <s v="Q17-01"/>
    <n v="1"/>
    <s v="Q17-03"/>
    <n v="1"/>
    <s v="Q17-02"/>
    <n v="1"/>
    <s v="Q17-01"/>
    <n v="1"/>
    <s v="Q17-03"/>
    <n v="1"/>
    <s v="Q17-02"/>
    <n v="1"/>
    <s v="Q17-01"/>
    <n v="1"/>
    <s v="Q17-03"/>
    <n v="1"/>
    <s v="Q17-02"/>
    <n v="1"/>
    <s v="Q17-02"/>
    <n v="1"/>
    <s v="Q17-01"/>
    <n v="1"/>
    <s v="Q17-03"/>
    <n v="1"/>
  </r>
  <r>
    <x v="2"/>
    <x v="0"/>
    <s v="Q17-01"/>
    <n v="1"/>
    <s v="Q17-02"/>
    <n v="1"/>
    <s v="Q17-03"/>
    <n v="1"/>
    <s v="Q17-01"/>
    <n v="1"/>
    <s v="Q17-03"/>
    <n v="1"/>
    <s v="Q17-03"/>
    <n v="1"/>
    <s v="Q17-01"/>
    <n v="1"/>
    <s v="Q17-03"/>
    <n v="1"/>
    <s v="Q17-03"/>
    <n v="1"/>
    <s v="Q17-10"/>
    <n v="1"/>
    <s v="Q17-03"/>
    <n v="1"/>
    <s v="Q17-03"/>
    <n v="1"/>
    <s v="Q17-03"/>
    <n v="1"/>
    <s v="Q17-125"/>
    <n v="1"/>
    <s v="Q17-03"/>
    <n v="1"/>
  </r>
  <r>
    <x v="3"/>
    <x v="1"/>
    <s v="Q17-01"/>
    <n v="1"/>
    <s v="Q17-02"/>
    <n v="1"/>
    <s v="Q17-03"/>
    <n v="1"/>
    <s v="Q17-01"/>
    <n v="1"/>
    <s v="Q17-03"/>
    <n v="1"/>
    <s v="Q17-03"/>
    <n v="1"/>
    <s v="Q17-01"/>
    <n v="1"/>
    <s v="Q17-03"/>
    <n v="1"/>
    <s v="Q17-03"/>
    <n v="1"/>
    <s v="Q17-01"/>
    <n v="1"/>
    <s v="Q17-03"/>
    <n v="1"/>
    <s v="Q17-03"/>
    <n v="1"/>
    <s v="Q17-03"/>
    <n v="1"/>
    <s v="Q17-01"/>
    <n v="1"/>
    <s v="Q17-03"/>
    <n v="1"/>
  </r>
  <r>
    <x v="4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5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5" cacheId="22" applyNumberFormats="0" applyBorderFormats="0" applyFontFormats="0" applyPatternFormats="0" applyAlignmentFormats="0" applyWidthHeightFormats="1" dataCaption="Data" updatedVersion="5" minRefreshableVersion="3" showMemberPropertyTips="0" useAutoFormatting="1" itemPrintTitles="1" createdVersion="5" indent="0" compact="0" compactData="0" gridDropZones="1">
  <location ref="A3:P5" firstHeaderRow="1" firstDataRow="2" firstDataCol="1" rowPageCount="1" colPageCount="1"/>
  <pivotFields count="32">
    <pivotField compact="0" outline="0" subtotalTop="0" multipleItemSelectionAllowed="1" showAll="0" includeNewItemsInFilter="1"/>
    <pivotField axis="axisPage" compact="0" outline="0" showAll="0" defaultSubtotal="0">
      <items count="3">
        <item x="0"/>
        <item x="1"/>
        <item x="2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Items count="1">
    <i/>
  </rowItems>
  <colFields count="1">
    <field x="-2"/>
  </colFields>
  <colItems count="1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</colItems>
  <pageFields count="1">
    <pageField fld="1" item="0" hier="-1"/>
  </pageFields>
  <dataFields count="15">
    <dataField name=" Phea " fld="3" subtotal="count" baseField="0" baseItem="2"/>
    <dataField name="Rhity" fld="5" subtotal="count" baseField="0" baseItem="0"/>
    <dataField name="Porn" fld="7" subtotal="count" baseField="0" baseItem="0"/>
    <dataField name=" Jea Sr" fld="9" subtotal="count" baseField="0" baseItem="0"/>
    <dataField name="Tola" fld="11" subtotal="count" baseField="0" baseItem="0"/>
    <dataField name="Tem " fld="13" subtotal="count" baseField="0" baseItem="5"/>
    <dataField name="Beau " fld="15" subtotal="count" baseField="0" baseItem="6"/>
    <dataField name="Sok Cheat" fld="17" subtotal="count" baseField="0" baseItem="7"/>
    <dataField name="Mok Heng" fld="19" subtotal="count" baseField="0" baseItem="8"/>
    <dataField name="Mao" fld="21" subtotal="count" baseField="0" baseItem="9"/>
    <dataField name="om Sopheap" fld="25" subtotal="count" baseField="0" baseItem="10"/>
    <dataField name="Komheang " fld="23" subtotal="count" baseField="0" baseItem="11"/>
    <dataField name="Heang" fld="27" subtotal="count" baseField="0" baseItem="12"/>
    <dataField name="Daro" fld="29" subtotal="count" baseField="0" baseItem="13"/>
    <dataField name="Vutha" fld="31" subtotal="count" baseField="0" baseItem="14"/>
  </dataFields>
  <formats count="4">
    <format dxfId="0">
      <pivotArea type="all" dataOnly="0" outline="0" fieldPosition="0"/>
    </format>
    <format dxfId="1">
      <pivotArea outline="0" fieldPosition="0"/>
    </format>
    <format dxfId="2">
      <pivotArea type="origin" dataOnly="0" labelOnly="1" outline="0" fieldPosition="0"/>
    </format>
    <format dxfId="3">
      <pivotArea dataOnly="0" labelOnly="1" outline="0" fieldPosition="0">
        <references count="1">
          <reference field="4294967294" count="1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29"/>
  <sheetViews>
    <sheetView topLeftCell="A4" workbookViewId="0">
      <selection activeCell="AC12" sqref="AC12"/>
    </sheetView>
  </sheetViews>
  <sheetFormatPr defaultRowHeight="14.4" x14ac:dyDescent="0.3"/>
  <cols>
    <col min="1" max="1" width="8.33203125" bestFit="1" customWidth="1"/>
    <col min="2" max="2" width="9.88671875" hidden="1" customWidth="1"/>
    <col min="3" max="3" width="7" bestFit="1" customWidth="1"/>
    <col min="4" max="4" width="5.21875" bestFit="1" customWidth="1"/>
    <col min="5" max="5" width="7" bestFit="1" customWidth="1"/>
    <col min="6" max="6" width="5.33203125" customWidth="1"/>
    <col min="7" max="7" width="7" bestFit="1" customWidth="1"/>
    <col min="8" max="8" width="5" bestFit="1" customWidth="1"/>
    <col min="9" max="9" width="7" bestFit="1" customWidth="1"/>
    <col min="10" max="10" width="5" bestFit="1" customWidth="1"/>
    <col min="11" max="11" width="6.6640625" bestFit="1" customWidth="1"/>
    <col min="12" max="12" width="5" bestFit="1" customWidth="1"/>
    <col min="13" max="13" width="7" bestFit="1" customWidth="1"/>
    <col min="14" max="14" width="5" bestFit="1" customWidth="1"/>
    <col min="15" max="15" width="7" bestFit="1" customWidth="1"/>
    <col min="16" max="16" width="5.21875" bestFit="1" customWidth="1"/>
    <col min="17" max="17" width="9.44140625" bestFit="1" customWidth="1"/>
    <col min="18" max="18" width="5.21875" bestFit="1" customWidth="1"/>
    <col min="19" max="19" width="9.6640625" bestFit="1" customWidth="1"/>
    <col min="20" max="20" width="5.33203125" customWidth="1"/>
    <col min="21" max="21" width="7" bestFit="1" customWidth="1"/>
    <col min="22" max="22" width="5" bestFit="1" customWidth="1"/>
    <col min="23" max="23" width="10.109375" bestFit="1" customWidth="1"/>
    <col min="24" max="24" width="5.21875" bestFit="1" customWidth="1"/>
    <col min="25" max="25" width="7" bestFit="1" customWidth="1"/>
    <col min="26" max="26" width="5.33203125" customWidth="1"/>
    <col min="27" max="27" width="7" bestFit="1" customWidth="1"/>
    <col min="28" max="28" width="6.33203125" bestFit="1" customWidth="1"/>
    <col min="29" max="29" width="7" bestFit="1" customWidth="1"/>
    <col min="30" max="30" width="5" bestFit="1" customWidth="1"/>
    <col min="31" max="31" width="6.6640625" bestFit="1" customWidth="1"/>
    <col min="32" max="32" width="6.109375" bestFit="1" customWidth="1"/>
  </cols>
  <sheetData>
    <row r="2" spans="1:32" x14ac:dyDescent="0.3">
      <c r="A2" t="s">
        <v>1</v>
      </c>
      <c r="D2" t="s">
        <v>1</v>
      </c>
      <c r="E2" t="s">
        <v>1</v>
      </c>
    </row>
    <row r="3" spans="1:32" x14ac:dyDescent="0.3">
      <c r="A3" t="s">
        <v>1</v>
      </c>
    </row>
    <row r="4" spans="1:32" x14ac:dyDescent="0.3">
      <c r="C4" t="s">
        <v>1</v>
      </c>
    </row>
    <row r="5" spans="1:32" s="2" customFormat="1" ht="57.6" x14ac:dyDescent="0.3">
      <c r="A5" s="2" t="s">
        <v>0</v>
      </c>
      <c r="B5" s="2" t="s">
        <v>56</v>
      </c>
      <c r="C5" s="3" t="s">
        <v>12</v>
      </c>
      <c r="D5" s="4" t="s">
        <v>11</v>
      </c>
      <c r="E5" s="3" t="s">
        <v>10</v>
      </c>
      <c r="F5" s="4" t="s">
        <v>9</v>
      </c>
      <c r="G5" s="3" t="s">
        <v>8</v>
      </c>
      <c r="H5" s="4" t="s">
        <v>2</v>
      </c>
      <c r="I5" s="3" t="s">
        <v>30</v>
      </c>
      <c r="J5" s="4" t="s">
        <v>31</v>
      </c>
      <c r="K5" s="3" t="s">
        <v>13</v>
      </c>
      <c r="L5" s="4" t="s">
        <v>14</v>
      </c>
      <c r="M5" s="3" t="s">
        <v>15</v>
      </c>
      <c r="N5" s="4" t="s">
        <v>16</v>
      </c>
      <c r="O5" s="3" t="s">
        <v>17</v>
      </c>
      <c r="P5" s="4" t="s">
        <v>18</v>
      </c>
      <c r="Q5" s="3" t="s">
        <v>32</v>
      </c>
      <c r="R5" s="4" t="s">
        <v>33</v>
      </c>
      <c r="S5" s="3" t="s">
        <v>19</v>
      </c>
      <c r="T5" s="4" t="s">
        <v>20</v>
      </c>
      <c r="U5" s="3" t="s">
        <v>21</v>
      </c>
      <c r="V5" s="4" t="s">
        <v>22</v>
      </c>
      <c r="W5" s="3" t="s">
        <v>23</v>
      </c>
      <c r="X5" s="4" t="s">
        <v>24</v>
      </c>
      <c r="Y5" s="3" t="s">
        <v>26</v>
      </c>
      <c r="Z5" s="4" t="s">
        <v>27</v>
      </c>
      <c r="AA5" s="3" t="s">
        <v>28</v>
      </c>
      <c r="AB5" s="4" t="s">
        <v>29</v>
      </c>
      <c r="AC5" s="3" t="s">
        <v>34</v>
      </c>
      <c r="AD5" s="4" t="s">
        <v>35</v>
      </c>
      <c r="AE5" s="3" t="s">
        <v>36</v>
      </c>
      <c r="AF5" s="4" t="s">
        <v>37</v>
      </c>
    </row>
    <row r="6" spans="1:32" x14ac:dyDescent="0.3">
      <c r="A6" s="1">
        <v>42934</v>
      </c>
      <c r="B6" s="20" t="str">
        <f>TEXT(A6,"mmmm")</f>
        <v>July</v>
      </c>
      <c r="C6" t="s">
        <v>3</v>
      </c>
      <c r="D6">
        <v>1</v>
      </c>
      <c r="E6" t="s">
        <v>4</v>
      </c>
      <c r="F6">
        <v>1</v>
      </c>
      <c r="G6" t="s">
        <v>5</v>
      </c>
      <c r="H6">
        <v>1</v>
      </c>
      <c r="I6" t="s">
        <v>3</v>
      </c>
      <c r="J6">
        <v>1</v>
      </c>
      <c r="K6" t="s">
        <v>5</v>
      </c>
      <c r="L6">
        <v>1</v>
      </c>
      <c r="M6" t="s">
        <v>5</v>
      </c>
      <c r="N6">
        <v>1</v>
      </c>
      <c r="O6" t="s">
        <v>3</v>
      </c>
      <c r="P6">
        <v>1</v>
      </c>
      <c r="Q6" t="s">
        <v>5</v>
      </c>
      <c r="R6">
        <v>1</v>
      </c>
      <c r="S6" t="s">
        <v>5</v>
      </c>
      <c r="T6">
        <v>1</v>
      </c>
      <c r="U6" t="s">
        <v>3</v>
      </c>
      <c r="V6">
        <v>1</v>
      </c>
      <c r="W6" t="s">
        <v>5</v>
      </c>
      <c r="X6">
        <v>1</v>
      </c>
      <c r="Y6" t="s">
        <v>5</v>
      </c>
      <c r="Z6">
        <v>1</v>
      </c>
      <c r="AA6" t="s">
        <v>5</v>
      </c>
      <c r="AB6">
        <v>1</v>
      </c>
      <c r="AC6" t="s">
        <v>3</v>
      </c>
      <c r="AD6">
        <v>1</v>
      </c>
      <c r="AE6" t="s">
        <v>5</v>
      </c>
      <c r="AF6">
        <v>1</v>
      </c>
    </row>
    <row r="7" spans="1:32" x14ac:dyDescent="0.3">
      <c r="A7" s="1">
        <v>42935</v>
      </c>
      <c r="B7" s="20" t="str">
        <f>TEXT(A7,"mmmm")</f>
        <v>July</v>
      </c>
      <c r="C7" t="s">
        <v>3</v>
      </c>
      <c r="D7">
        <v>1</v>
      </c>
      <c r="E7" t="s">
        <v>4</v>
      </c>
      <c r="F7">
        <v>1</v>
      </c>
      <c r="G7" t="s">
        <v>4</v>
      </c>
      <c r="H7">
        <v>1</v>
      </c>
      <c r="I7" t="s">
        <v>3</v>
      </c>
      <c r="J7">
        <v>1</v>
      </c>
      <c r="K7" t="s">
        <v>5</v>
      </c>
      <c r="L7">
        <v>1</v>
      </c>
      <c r="M7" t="s">
        <v>4</v>
      </c>
      <c r="N7">
        <v>1</v>
      </c>
      <c r="O7" t="s">
        <v>3</v>
      </c>
      <c r="P7">
        <v>1</v>
      </c>
      <c r="Q7" t="s">
        <v>5</v>
      </c>
      <c r="R7">
        <v>1</v>
      </c>
      <c r="S7" t="s">
        <v>4</v>
      </c>
      <c r="T7">
        <v>1</v>
      </c>
      <c r="U7" t="s">
        <v>3</v>
      </c>
      <c r="V7">
        <v>1</v>
      </c>
      <c r="W7" t="s">
        <v>5</v>
      </c>
      <c r="X7">
        <v>1</v>
      </c>
      <c r="Y7" t="s">
        <v>4</v>
      </c>
      <c r="Z7">
        <v>1</v>
      </c>
      <c r="AA7" t="s">
        <v>4</v>
      </c>
      <c r="AB7">
        <v>1</v>
      </c>
      <c r="AC7" t="s">
        <v>3</v>
      </c>
      <c r="AD7">
        <v>1</v>
      </c>
      <c r="AE7" t="s">
        <v>5</v>
      </c>
      <c r="AF7">
        <v>1</v>
      </c>
    </row>
    <row r="8" spans="1:32" x14ac:dyDescent="0.3">
      <c r="A8" s="1">
        <v>42936</v>
      </c>
      <c r="B8" s="20" t="str">
        <f>TEXT(A8,"mmmm")</f>
        <v>July</v>
      </c>
      <c r="C8" t="s">
        <v>3</v>
      </c>
      <c r="D8">
        <v>1</v>
      </c>
      <c r="E8" t="s">
        <v>4</v>
      </c>
      <c r="F8">
        <v>1</v>
      </c>
      <c r="G8" t="s">
        <v>5</v>
      </c>
      <c r="H8">
        <v>1</v>
      </c>
      <c r="I8" t="s">
        <v>3</v>
      </c>
      <c r="J8">
        <v>1</v>
      </c>
      <c r="K8" t="s">
        <v>5</v>
      </c>
      <c r="L8">
        <v>1</v>
      </c>
      <c r="M8" t="s">
        <v>5</v>
      </c>
      <c r="N8">
        <v>1</v>
      </c>
      <c r="O8" t="s">
        <v>3</v>
      </c>
      <c r="P8">
        <v>1</v>
      </c>
      <c r="Q8" t="s">
        <v>5</v>
      </c>
      <c r="R8">
        <v>1</v>
      </c>
      <c r="S8" t="s">
        <v>5</v>
      </c>
      <c r="T8">
        <v>1</v>
      </c>
      <c r="U8" t="s">
        <v>53</v>
      </c>
      <c r="V8">
        <v>1</v>
      </c>
      <c r="W8" t="s">
        <v>5</v>
      </c>
      <c r="X8">
        <v>1</v>
      </c>
      <c r="Y8" t="s">
        <v>5</v>
      </c>
      <c r="Z8">
        <v>1</v>
      </c>
      <c r="AA8" t="s">
        <v>5</v>
      </c>
      <c r="AB8">
        <v>1</v>
      </c>
      <c r="AC8" t="s">
        <v>54</v>
      </c>
      <c r="AD8">
        <v>1</v>
      </c>
      <c r="AE8" t="s">
        <v>5</v>
      </c>
      <c r="AF8">
        <v>1</v>
      </c>
    </row>
    <row r="9" spans="1:32" x14ac:dyDescent="0.3">
      <c r="A9" s="1">
        <v>42937</v>
      </c>
      <c r="B9" s="20" t="str">
        <f>TEXT(A9,"mmmm")</f>
        <v>July</v>
      </c>
      <c r="C9" t="s">
        <v>3</v>
      </c>
      <c r="D9">
        <v>1</v>
      </c>
      <c r="E9" t="s">
        <v>4</v>
      </c>
      <c r="F9">
        <v>1</v>
      </c>
      <c r="G9" t="s">
        <v>5</v>
      </c>
      <c r="H9">
        <v>1</v>
      </c>
      <c r="I9" t="s">
        <v>3</v>
      </c>
      <c r="J9">
        <v>1</v>
      </c>
      <c r="K9" t="s">
        <v>5</v>
      </c>
      <c r="L9">
        <v>1</v>
      </c>
      <c r="M9" t="s">
        <v>5</v>
      </c>
      <c r="N9">
        <v>1</v>
      </c>
      <c r="O9" t="s">
        <v>3</v>
      </c>
      <c r="P9">
        <v>1</v>
      </c>
      <c r="Q9" t="s">
        <v>5</v>
      </c>
      <c r="R9">
        <v>0.5</v>
      </c>
      <c r="S9" t="s">
        <v>5</v>
      </c>
      <c r="T9">
        <v>1</v>
      </c>
      <c r="U9" t="s">
        <v>3</v>
      </c>
      <c r="V9">
        <v>1</v>
      </c>
      <c r="W9" t="s">
        <v>5</v>
      </c>
      <c r="X9">
        <v>1</v>
      </c>
      <c r="Y9" t="s">
        <v>5</v>
      </c>
      <c r="Z9">
        <v>0.5</v>
      </c>
      <c r="AA9" t="s">
        <v>5</v>
      </c>
      <c r="AB9">
        <v>1</v>
      </c>
      <c r="AC9" t="s">
        <v>3</v>
      </c>
      <c r="AD9">
        <v>1</v>
      </c>
      <c r="AE9" t="s">
        <v>5</v>
      </c>
      <c r="AF9">
        <v>0.5</v>
      </c>
    </row>
    <row r="10" spans="1:32" x14ac:dyDescent="0.3">
      <c r="A10" s="1">
        <v>42938</v>
      </c>
      <c r="B10" s="20" t="str">
        <f>TEXT(A10,"mmmm")</f>
        <v>July</v>
      </c>
      <c r="C10" t="s">
        <v>3</v>
      </c>
      <c r="D10">
        <v>1</v>
      </c>
      <c r="E10" t="s">
        <v>4</v>
      </c>
      <c r="F10">
        <v>1</v>
      </c>
      <c r="G10" t="s">
        <v>5</v>
      </c>
      <c r="H10">
        <v>1</v>
      </c>
      <c r="I10" t="s">
        <v>3</v>
      </c>
      <c r="J10">
        <v>1</v>
      </c>
      <c r="K10" t="s">
        <v>5</v>
      </c>
      <c r="L10">
        <v>1</v>
      </c>
      <c r="M10" t="s">
        <v>5</v>
      </c>
      <c r="N10">
        <v>1</v>
      </c>
      <c r="O10" t="s">
        <v>3</v>
      </c>
      <c r="P10">
        <v>1</v>
      </c>
      <c r="Q10" t="s">
        <v>5</v>
      </c>
      <c r="R10">
        <v>1</v>
      </c>
      <c r="S10" t="s">
        <v>5</v>
      </c>
      <c r="T10">
        <v>1</v>
      </c>
      <c r="U10" t="s">
        <v>3</v>
      </c>
      <c r="V10">
        <v>1</v>
      </c>
      <c r="W10" t="s">
        <v>5</v>
      </c>
      <c r="X10">
        <v>1</v>
      </c>
      <c r="Y10" t="s">
        <v>5</v>
      </c>
      <c r="Z10">
        <v>1</v>
      </c>
      <c r="AA10" t="s">
        <v>5</v>
      </c>
      <c r="AB10">
        <v>1</v>
      </c>
      <c r="AC10" t="s">
        <v>3</v>
      </c>
      <c r="AD10">
        <v>1</v>
      </c>
      <c r="AE10" t="s">
        <v>5</v>
      </c>
      <c r="AF10">
        <v>1</v>
      </c>
    </row>
    <row r="11" spans="1:32" x14ac:dyDescent="0.3">
      <c r="A11" s="1">
        <v>42939</v>
      </c>
      <c r="B11" s="20" t="str">
        <f>TEXT(A11,"mmmm")</f>
        <v>July</v>
      </c>
      <c r="C11" t="s">
        <v>3</v>
      </c>
      <c r="D11">
        <v>1</v>
      </c>
      <c r="E11" t="s">
        <v>4</v>
      </c>
      <c r="F11">
        <v>1</v>
      </c>
      <c r="G11" t="s">
        <v>4</v>
      </c>
      <c r="H11">
        <v>1</v>
      </c>
      <c r="I11" t="s">
        <v>3</v>
      </c>
      <c r="J11">
        <v>1</v>
      </c>
      <c r="K11" t="s">
        <v>5</v>
      </c>
      <c r="L11">
        <v>1</v>
      </c>
      <c r="M11" t="s">
        <v>4</v>
      </c>
      <c r="N11">
        <v>1</v>
      </c>
      <c r="O11" t="s">
        <v>3</v>
      </c>
      <c r="P11">
        <v>1</v>
      </c>
      <c r="Q11" t="s">
        <v>5</v>
      </c>
      <c r="R11">
        <v>1</v>
      </c>
      <c r="S11" t="s">
        <v>4</v>
      </c>
      <c r="T11">
        <v>1</v>
      </c>
      <c r="U11" t="s">
        <v>3</v>
      </c>
      <c r="V11">
        <v>1</v>
      </c>
      <c r="W11" t="s">
        <v>5</v>
      </c>
      <c r="X11">
        <v>1</v>
      </c>
      <c r="Y11" t="s">
        <v>4</v>
      </c>
      <c r="Z11">
        <v>1</v>
      </c>
      <c r="AA11" t="s">
        <v>4</v>
      </c>
      <c r="AB11">
        <v>1</v>
      </c>
      <c r="AC11" t="s">
        <v>3</v>
      </c>
      <c r="AD11">
        <v>1</v>
      </c>
      <c r="AE11" t="s">
        <v>5</v>
      </c>
      <c r="AF11">
        <v>1</v>
      </c>
    </row>
    <row r="12" spans="1:32" x14ac:dyDescent="0.3">
      <c r="A12" s="1">
        <v>42940</v>
      </c>
      <c r="B12" s="20" t="str">
        <f t="shared" ref="B12:B18" si="0">TEXT(A12,"mmmm")</f>
        <v>July</v>
      </c>
      <c r="C12" t="s">
        <v>3</v>
      </c>
      <c r="D12">
        <v>1</v>
      </c>
      <c r="E12" t="s">
        <v>4</v>
      </c>
      <c r="F12">
        <v>1</v>
      </c>
      <c r="G12" t="s">
        <v>5</v>
      </c>
      <c r="H12">
        <v>1</v>
      </c>
      <c r="I12" t="s">
        <v>3</v>
      </c>
      <c r="J12">
        <v>1</v>
      </c>
      <c r="K12" t="s">
        <v>5</v>
      </c>
      <c r="L12">
        <v>1</v>
      </c>
      <c r="M12" t="s">
        <v>5</v>
      </c>
      <c r="N12">
        <v>1</v>
      </c>
      <c r="O12" t="s">
        <v>3</v>
      </c>
      <c r="P12">
        <v>1</v>
      </c>
      <c r="Q12" t="s">
        <v>5</v>
      </c>
      <c r="R12">
        <v>1</v>
      </c>
      <c r="S12" t="s">
        <v>5</v>
      </c>
      <c r="T12">
        <v>1</v>
      </c>
      <c r="U12" t="s">
        <v>53</v>
      </c>
      <c r="V12">
        <v>1</v>
      </c>
      <c r="W12" t="s">
        <v>5</v>
      </c>
      <c r="X12">
        <v>1</v>
      </c>
      <c r="Y12" t="s">
        <v>5</v>
      </c>
      <c r="Z12">
        <v>1</v>
      </c>
      <c r="AA12" t="s">
        <v>5</v>
      </c>
      <c r="AB12">
        <v>1</v>
      </c>
      <c r="AC12" t="s">
        <v>54</v>
      </c>
      <c r="AD12">
        <v>1</v>
      </c>
      <c r="AE12" t="s">
        <v>5</v>
      </c>
      <c r="AF12">
        <v>1</v>
      </c>
    </row>
    <row r="13" spans="1:32" x14ac:dyDescent="0.3">
      <c r="A13" s="1">
        <v>42941</v>
      </c>
      <c r="B13" s="20" t="str">
        <f t="shared" si="0"/>
        <v>July</v>
      </c>
      <c r="C13" t="s">
        <v>3</v>
      </c>
      <c r="D13">
        <v>1</v>
      </c>
      <c r="E13" t="s">
        <v>4</v>
      </c>
      <c r="F13">
        <v>1</v>
      </c>
      <c r="G13" t="s">
        <v>5</v>
      </c>
      <c r="H13">
        <v>1</v>
      </c>
      <c r="I13" t="s">
        <v>3</v>
      </c>
      <c r="J13">
        <v>1</v>
      </c>
      <c r="K13" t="s">
        <v>5</v>
      </c>
      <c r="L13">
        <v>1</v>
      </c>
      <c r="M13" t="s">
        <v>5</v>
      </c>
      <c r="N13">
        <v>1</v>
      </c>
      <c r="O13" t="s">
        <v>3</v>
      </c>
      <c r="P13">
        <v>1</v>
      </c>
      <c r="Q13" t="s">
        <v>5</v>
      </c>
      <c r="R13">
        <v>1</v>
      </c>
      <c r="S13" t="s">
        <v>5</v>
      </c>
      <c r="T13">
        <v>1</v>
      </c>
      <c r="U13" t="s">
        <v>3</v>
      </c>
      <c r="V13">
        <v>1</v>
      </c>
      <c r="W13" t="s">
        <v>5</v>
      </c>
      <c r="X13">
        <v>1</v>
      </c>
      <c r="Y13" t="s">
        <v>5</v>
      </c>
      <c r="Z13">
        <v>1</v>
      </c>
      <c r="AA13" t="s">
        <v>5</v>
      </c>
      <c r="AB13">
        <v>1</v>
      </c>
      <c r="AC13" t="s">
        <v>3</v>
      </c>
      <c r="AD13">
        <v>1</v>
      </c>
      <c r="AE13" t="s">
        <v>5</v>
      </c>
      <c r="AF13">
        <v>1</v>
      </c>
    </row>
    <row r="14" spans="1:32" x14ac:dyDescent="0.3">
      <c r="A14" s="1">
        <v>42942</v>
      </c>
      <c r="B14" s="20" t="str">
        <f t="shared" si="0"/>
        <v>July</v>
      </c>
      <c r="C14" t="s">
        <v>3</v>
      </c>
      <c r="D14">
        <v>1</v>
      </c>
      <c r="E14" t="s">
        <v>4</v>
      </c>
      <c r="F14">
        <v>1</v>
      </c>
      <c r="G14" t="s">
        <v>5</v>
      </c>
      <c r="H14">
        <v>1</v>
      </c>
      <c r="I14" t="s">
        <v>3</v>
      </c>
      <c r="J14">
        <v>1</v>
      </c>
      <c r="K14" t="s">
        <v>5</v>
      </c>
      <c r="L14">
        <v>1</v>
      </c>
      <c r="M14" t="s">
        <v>5</v>
      </c>
      <c r="N14">
        <v>1</v>
      </c>
      <c r="O14" t="s">
        <v>3</v>
      </c>
      <c r="P14">
        <v>1</v>
      </c>
      <c r="Q14" t="s">
        <v>5</v>
      </c>
      <c r="R14">
        <v>1</v>
      </c>
      <c r="S14" t="s">
        <v>5</v>
      </c>
      <c r="T14">
        <v>1</v>
      </c>
      <c r="U14" t="s">
        <v>3</v>
      </c>
      <c r="V14">
        <v>1</v>
      </c>
      <c r="W14" t="s">
        <v>5</v>
      </c>
      <c r="X14">
        <v>1</v>
      </c>
      <c r="Y14" t="s">
        <v>5</v>
      </c>
      <c r="Z14">
        <v>1</v>
      </c>
      <c r="AA14" t="s">
        <v>5</v>
      </c>
      <c r="AB14">
        <v>1</v>
      </c>
      <c r="AC14" t="s">
        <v>3</v>
      </c>
      <c r="AD14">
        <v>1</v>
      </c>
      <c r="AE14" t="s">
        <v>5</v>
      </c>
      <c r="AF14">
        <v>0.5</v>
      </c>
    </row>
    <row r="15" spans="1:32" x14ac:dyDescent="0.3">
      <c r="A15" s="1">
        <v>42943</v>
      </c>
      <c r="B15" s="20" t="str">
        <f t="shared" si="0"/>
        <v>July</v>
      </c>
      <c r="C15" t="s">
        <v>3</v>
      </c>
      <c r="D15">
        <v>1</v>
      </c>
      <c r="E15" t="s">
        <v>4</v>
      </c>
      <c r="F15">
        <v>1</v>
      </c>
      <c r="G15" t="s">
        <v>4</v>
      </c>
      <c r="H15">
        <v>1</v>
      </c>
      <c r="I15" t="s">
        <v>3</v>
      </c>
      <c r="J15">
        <v>1</v>
      </c>
      <c r="K15" t="s">
        <v>5</v>
      </c>
      <c r="L15">
        <v>1</v>
      </c>
      <c r="M15" t="s">
        <v>4</v>
      </c>
      <c r="N15">
        <v>1</v>
      </c>
      <c r="O15" t="s">
        <v>3</v>
      </c>
      <c r="P15">
        <v>1</v>
      </c>
      <c r="Q15" t="s">
        <v>5</v>
      </c>
      <c r="R15">
        <v>1</v>
      </c>
      <c r="S15" t="s">
        <v>4</v>
      </c>
      <c r="T15">
        <v>1</v>
      </c>
      <c r="U15" t="s">
        <v>3</v>
      </c>
      <c r="V15">
        <v>1</v>
      </c>
      <c r="W15" t="s">
        <v>5</v>
      </c>
      <c r="X15">
        <v>1</v>
      </c>
      <c r="Y15" t="s">
        <v>4</v>
      </c>
      <c r="Z15">
        <v>1</v>
      </c>
      <c r="AA15" t="s">
        <v>4</v>
      </c>
      <c r="AB15">
        <v>1</v>
      </c>
      <c r="AC15" t="s">
        <v>3</v>
      </c>
      <c r="AD15">
        <v>1</v>
      </c>
      <c r="AE15" t="s">
        <v>5</v>
      </c>
      <c r="AF15">
        <v>1</v>
      </c>
    </row>
    <row r="16" spans="1:32" x14ac:dyDescent="0.3">
      <c r="A16" s="1">
        <v>42944</v>
      </c>
      <c r="B16" s="20" t="str">
        <f t="shared" si="0"/>
        <v>July</v>
      </c>
      <c r="C16" t="s">
        <v>3</v>
      </c>
      <c r="D16">
        <v>1</v>
      </c>
      <c r="E16" t="s">
        <v>4</v>
      </c>
      <c r="F16">
        <v>1</v>
      </c>
      <c r="G16" t="s">
        <v>5</v>
      </c>
      <c r="H16">
        <v>1</v>
      </c>
      <c r="I16" t="s">
        <v>3</v>
      </c>
      <c r="J16">
        <v>1</v>
      </c>
      <c r="K16" t="s">
        <v>5</v>
      </c>
      <c r="L16">
        <v>1</v>
      </c>
      <c r="M16" t="s">
        <v>5</v>
      </c>
      <c r="N16">
        <v>1</v>
      </c>
      <c r="O16" t="s">
        <v>3</v>
      </c>
      <c r="P16">
        <v>1</v>
      </c>
      <c r="Q16" t="s">
        <v>5</v>
      </c>
      <c r="R16">
        <v>1</v>
      </c>
      <c r="S16" t="s">
        <v>5</v>
      </c>
      <c r="T16">
        <v>1</v>
      </c>
      <c r="U16" t="s">
        <v>53</v>
      </c>
      <c r="V16">
        <v>1</v>
      </c>
      <c r="W16" t="s">
        <v>5</v>
      </c>
      <c r="X16">
        <v>1</v>
      </c>
      <c r="Y16" t="s">
        <v>5</v>
      </c>
      <c r="Z16">
        <v>1</v>
      </c>
      <c r="AA16" t="s">
        <v>5</v>
      </c>
      <c r="AB16">
        <v>1</v>
      </c>
      <c r="AC16" t="s">
        <v>54</v>
      </c>
      <c r="AD16">
        <v>1</v>
      </c>
      <c r="AE16" t="s">
        <v>5</v>
      </c>
      <c r="AF16">
        <v>1</v>
      </c>
    </row>
    <row r="17" spans="1:32" x14ac:dyDescent="0.3">
      <c r="A17" s="1">
        <v>42945</v>
      </c>
      <c r="B17" s="20" t="str">
        <f t="shared" si="0"/>
        <v>July</v>
      </c>
      <c r="C17" t="s">
        <v>3</v>
      </c>
      <c r="D17">
        <v>1</v>
      </c>
      <c r="E17" t="s">
        <v>4</v>
      </c>
      <c r="F17">
        <v>1</v>
      </c>
      <c r="G17" t="s">
        <v>5</v>
      </c>
      <c r="H17">
        <v>1</v>
      </c>
      <c r="I17" t="s">
        <v>3</v>
      </c>
      <c r="J17">
        <v>1</v>
      </c>
      <c r="K17" t="s">
        <v>5</v>
      </c>
      <c r="L17">
        <v>1</v>
      </c>
      <c r="M17" t="s">
        <v>5</v>
      </c>
      <c r="N17">
        <v>1</v>
      </c>
      <c r="O17" t="s">
        <v>3</v>
      </c>
      <c r="P17">
        <v>1</v>
      </c>
      <c r="Q17" t="s">
        <v>5</v>
      </c>
      <c r="R17">
        <v>1</v>
      </c>
      <c r="S17" t="s">
        <v>5</v>
      </c>
      <c r="T17">
        <v>1</v>
      </c>
      <c r="U17" t="s">
        <v>3</v>
      </c>
      <c r="V17">
        <v>1</v>
      </c>
      <c r="W17" t="s">
        <v>5</v>
      </c>
      <c r="X17">
        <v>1</v>
      </c>
      <c r="Y17" t="s">
        <v>5</v>
      </c>
      <c r="Z17">
        <v>1</v>
      </c>
      <c r="AA17" t="s">
        <v>5</v>
      </c>
      <c r="AB17">
        <v>1</v>
      </c>
      <c r="AC17" t="s">
        <v>3</v>
      </c>
      <c r="AD17">
        <v>1</v>
      </c>
      <c r="AE17" t="s">
        <v>5</v>
      </c>
      <c r="AF17">
        <v>1</v>
      </c>
    </row>
    <row r="18" spans="1:32" x14ac:dyDescent="0.3">
      <c r="A18" s="1">
        <v>42946</v>
      </c>
      <c r="B18" s="20" t="str">
        <f t="shared" si="0"/>
        <v>July</v>
      </c>
      <c r="C18" t="s">
        <v>3</v>
      </c>
      <c r="D18">
        <v>1</v>
      </c>
      <c r="E18" t="s">
        <v>4</v>
      </c>
      <c r="F18">
        <v>1</v>
      </c>
      <c r="G18" t="s">
        <v>5</v>
      </c>
      <c r="H18">
        <v>1</v>
      </c>
      <c r="I18" t="s">
        <v>3</v>
      </c>
      <c r="J18">
        <v>1</v>
      </c>
      <c r="K18" t="s">
        <v>5</v>
      </c>
      <c r="L18">
        <v>1</v>
      </c>
      <c r="M18" t="s">
        <v>5</v>
      </c>
      <c r="N18">
        <v>1</v>
      </c>
      <c r="O18" t="s">
        <v>3</v>
      </c>
      <c r="P18">
        <v>1</v>
      </c>
      <c r="Q18" t="s">
        <v>5</v>
      </c>
      <c r="R18">
        <v>1</v>
      </c>
      <c r="S18" t="s">
        <v>5</v>
      </c>
      <c r="T18">
        <v>1</v>
      </c>
      <c r="U18" t="s">
        <v>3</v>
      </c>
      <c r="V18">
        <v>1</v>
      </c>
      <c r="W18" t="s">
        <v>5</v>
      </c>
      <c r="X18">
        <v>1</v>
      </c>
      <c r="Y18" t="s">
        <v>5</v>
      </c>
      <c r="Z18">
        <v>1</v>
      </c>
      <c r="AA18" t="s">
        <v>5</v>
      </c>
      <c r="AB18">
        <v>1</v>
      </c>
      <c r="AC18" t="s">
        <v>3</v>
      </c>
      <c r="AD18">
        <v>1</v>
      </c>
      <c r="AE18" t="s">
        <v>5</v>
      </c>
      <c r="AF18">
        <v>1</v>
      </c>
    </row>
    <row r="19" spans="1:32" x14ac:dyDescent="0.3">
      <c r="A19" s="1">
        <v>42947</v>
      </c>
      <c r="C19" t="s">
        <v>3</v>
      </c>
      <c r="D19">
        <v>1</v>
      </c>
      <c r="E19" t="s">
        <v>4</v>
      </c>
      <c r="F19">
        <v>1</v>
      </c>
      <c r="G19" t="s">
        <v>4</v>
      </c>
      <c r="H19">
        <v>1</v>
      </c>
      <c r="I19" t="s">
        <v>3</v>
      </c>
      <c r="J19">
        <v>1</v>
      </c>
      <c r="K19" t="s">
        <v>5</v>
      </c>
      <c r="L19">
        <v>1</v>
      </c>
      <c r="M19" t="s">
        <v>4</v>
      </c>
      <c r="N19">
        <v>0.5</v>
      </c>
      <c r="O19" t="s">
        <v>3</v>
      </c>
      <c r="P19">
        <v>1</v>
      </c>
      <c r="Q19" t="s">
        <v>5</v>
      </c>
      <c r="R19">
        <v>1</v>
      </c>
      <c r="S19" t="s">
        <v>4</v>
      </c>
      <c r="T19">
        <v>1</v>
      </c>
      <c r="U19" t="s">
        <v>3</v>
      </c>
      <c r="V19">
        <v>1</v>
      </c>
      <c r="W19" t="s">
        <v>5</v>
      </c>
      <c r="X19">
        <v>1</v>
      </c>
      <c r="Y19" t="s">
        <v>4</v>
      </c>
      <c r="Z19">
        <v>1</v>
      </c>
      <c r="AA19" t="s">
        <v>4</v>
      </c>
      <c r="AB19">
        <v>1</v>
      </c>
      <c r="AC19" t="s">
        <v>3</v>
      </c>
      <c r="AD19">
        <v>1</v>
      </c>
      <c r="AE19" t="s">
        <v>5</v>
      </c>
      <c r="AF19">
        <v>1</v>
      </c>
    </row>
    <row r="20" spans="1:32" x14ac:dyDescent="0.3">
      <c r="A20" s="1">
        <v>42948</v>
      </c>
      <c r="C20" t="s">
        <v>3</v>
      </c>
      <c r="D20">
        <v>1</v>
      </c>
      <c r="E20" t="s">
        <v>4</v>
      </c>
      <c r="F20">
        <v>1</v>
      </c>
      <c r="G20" t="s">
        <v>5</v>
      </c>
      <c r="H20">
        <v>1</v>
      </c>
      <c r="I20" t="s">
        <v>3</v>
      </c>
      <c r="J20">
        <v>1</v>
      </c>
      <c r="K20" t="s">
        <v>5</v>
      </c>
      <c r="L20">
        <v>1</v>
      </c>
      <c r="M20" t="s">
        <v>5</v>
      </c>
      <c r="N20">
        <v>1</v>
      </c>
      <c r="O20" t="s">
        <v>3</v>
      </c>
      <c r="P20">
        <v>1</v>
      </c>
      <c r="Q20" t="s">
        <v>5</v>
      </c>
      <c r="R20">
        <v>1</v>
      </c>
      <c r="S20" t="s">
        <v>5</v>
      </c>
      <c r="T20">
        <v>1</v>
      </c>
      <c r="U20" t="s">
        <v>53</v>
      </c>
      <c r="V20">
        <v>1</v>
      </c>
      <c r="W20" t="s">
        <v>5</v>
      </c>
      <c r="X20">
        <v>1</v>
      </c>
      <c r="Y20" t="s">
        <v>5</v>
      </c>
      <c r="Z20">
        <v>1</v>
      </c>
      <c r="AA20" t="s">
        <v>5</v>
      </c>
      <c r="AB20">
        <v>1</v>
      </c>
      <c r="AC20" t="s">
        <v>54</v>
      </c>
      <c r="AD20">
        <v>1</v>
      </c>
      <c r="AE20" t="s">
        <v>5</v>
      </c>
      <c r="AF20">
        <v>1</v>
      </c>
    </row>
    <row r="21" spans="1:32" x14ac:dyDescent="0.3">
      <c r="A21" s="1">
        <v>42949</v>
      </c>
      <c r="C21" t="s">
        <v>3</v>
      </c>
      <c r="D21">
        <v>1</v>
      </c>
      <c r="E21" t="s">
        <v>4</v>
      </c>
      <c r="F21">
        <v>1</v>
      </c>
      <c r="G21" t="s">
        <v>5</v>
      </c>
      <c r="H21">
        <v>1</v>
      </c>
      <c r="I21" t="s">
        <v>3</v>
      </c>
      <c r="J21">
        <v>1</v>
      </c>
      <c r="K21" t="s">
        <v>5</v>
      </c>
      <c r="L21">
        <v>1</v>
      </c>
      <c r="M21" t="s">
        <v>5</v>
      </c>
      <c r="N21">
        <v>1</v>
      </c>
      <c r="O21" t="s">
        <v>3</v>
      </c>
      <c r="P21">
        <v>1</v>
      </c>
      <c r="Q21" t="s">
        <v>5</v>
      </c>
      <c r="R21">
        <v>1</v>
      </c>
      <c r="S21" t="s">
        <v>5</v>
      </c>
      <c r="T21">
        <v>1</v>
      </c>
      <c r="U21" t="s">
        <v>3</v>
      </c>
      <c r="V21">
        <v>1</v>
      </c>
      <c r="W21" t="s">
        <v>5</v>
      </c>
      <c r="X21">
        <v>0.5</v>
      </c>
      <c r="Y21" t="s">
        <v>5</v>
      </c>
      <c r="Z21">
        <v>1</v>
      </c>
      <c r="AA21" t="s">
        <v>5</v>
      </c>
      <c r="AB21">
        <v>1</v>
      </c>
      <c r="AC21" t="s">
        <v>3</v>
      </c>
      <c r="AD21">
        <v>1</v>
      </c>
      <c r="AE21" t="s">
        <v>5</v>
      </c>
      <c r="AF21">
        <v>0.5</v>
      </c>
    </row>
    <row r="22" spans="1:32" x14ac:dyDescent="0.3">
      <c r="A22" s="1">
        <v>42950</v>
      </c>
      <c r="C22" t="s">
        <v>3</v>
      </c>
      <c r="D22">
        <v>1</v>
      </c>
      <c r="E22" t="s">
        <v>4</v>
      </c>
      <c r="F22">
        <v>1</v>
      </c>
      <c r="G22" t="s">
        <v>5</v>
      </c>
      <c r="H22">
        <v>1</v>
      </c>
      <c r="I22" t="s">
        <v>3</v>
      </c>
      <c r="J22">
        <v>1</v>
      </c>
      <c r="K22" t="s">
        <v>5</v>
      </c>
      <c r="L22">
        <v>1</v>
      </c>
      <c r="M22" t="s">
        <v>5</v>
      </c>
      <c r="N22">
        <v>1</v>
      </c>
      <c r="O22" t="s">
        <v>3</v>
      </c>
      <c r="P22">
        <v>1</v>
      </c>
      <c r="Q22" t="s">
        <v>5</v>
      </c>
      <c r="R22">
        <v>1</v>
      </c>
      <c r="S22" t="s">
        <v>5</v>
      </c>
      <c r="T22">
        <v>1</v>
      </c>
      <c r="U22" t="s">
        <v>3</v>
      </c>
      <c r="V22">
        <v>1</v>
      </c>
      <c r="W22" t="s">
        <v>5</v>
      </c>
      <c r="X22">
        <v>1</v>
      </c>
      <c r="Y22" t="s">
        <v>5</v>
      </c>
      <c r="Z22">
        <v>1</v>
      </c>
      <c r="AA22" t="s">
        <v>5</v>
      </c>
      <c r="AB22">
        <v>0.5</v>
      </c>
      <c r="AC22" t="s">
        <v>3</v>
      </c>
      <c r="AD22">
        <v>1</v>
      </c>
      <c r="AE22" t="s">
        <v>5</v>
      </c>
      <c r="AF22">
        <v>1</v>
      </c>
    </row>
    <row r="23" spans="1:32" x14ac:dyDescent="0.3">
      <c r="A23" s="1">
        <v>42951</v>
      </c>
      <c r="C23" t="s">
        <v>3</v>
      </c>
      <c r="D23">
        <v>1</v>
      </c>
      <c r="E23" t="s">
        <v>4</v>
      </c>
      <c r="F23">
        <v>0.5</v>
      </c>
      <c r="G23" t="s">
        <v>4</v>
      </c>
      <c r="H23">
        <v>1</v>
      </c>
      <c r="I23" t="s">
        <v>3</v>
      </c>
      <c r="J23">
        <v>0.5</v>
      </c>
      <c r="K23" t="s">
        <v>5</v>
      </c>
      <c r="L23">
        <v>1</v>
      </c>
      <c r="M23" t="s">
        <v>4</v>
      </c>
      <c r="N23">
        <v>1</v>
      </c>
      <c r="O23" t="s">
        <v>3</v>
      </c>
      <c r="P23">
        <v>1</v>
      </c>
      <c r="Q23" t="s">
        <v>5</v>
      </c>
      <c r="R23">
        <v>1</v>
      </c>
      <c r="S23" t="s">
        <v>4</v>
      </c>
      <c r="T23">
        <v>1</v>
      </c>
      <c r="U23" t="s">
        <v>3</v>
      </c>
      <c r="V23">
        <v>1</v>
      </c>
      <c r="W23" t="s">
        <v>5</v>
      </c>
      <c r="X23">
        <v>1</v>
      </c>
      <c r="Y23" t="s">
        <v>4</v>
      </c>
      <c r="Z23">
        <v>1</v>
      </c>
      <c r="AA23" t="s">
        <v>4</v>
      </c>
      <c r="AB23">
        <v>1</v>
      </c>
      <c r="AC23" t="s">
        <v>3</v>
      </c>
      <c r="AD23">
        <v>1</v>
      </c>
      <c r="AE23" t="s">
        <v>5</v>
      </c>
      <c r="AF23">
        <v>1</v>
      </c>
    </row>
    <row r="24" spans="1:32" x14ac:dyDescent="0.3">
      <c r="A24" s="1">
        <v>42952</v>
      </c>
      <c r="C24" t="s">
        <v>3</v>
      </c>
      <c r="D24">
        <v>1</v>
      </c>
      <c r="E24" t="s">
        <v>4</v>
      </c>
      <c r="F24">
        <v>1</v>
      </c>
      <c r="G24" t="s">
        <v>5</v>
      </c>
      <c r="H24">
        <v>1</v>
      </c>
      <c r="I24" t="s">
        <v>3</v>
      </c>
      <c r="J24">
        <v>1</v>
      </c>
      <c r="K24" t="s">
        <v>5</v>
      </c>
      <c r="L24">
        <v>1</v>
      </c>
      <c r="M24" t="s">
        <v>5</v>
      </c>
      <c r="N24">
        <v>1</v>
      </c>
      <c r="O24" t="s">
        <v>58</v>
      </c>
      <c r="P24">
        <v>1</v>
      </c>
      <c r="Q24" t="s">
        <v>5</v>
      </c>
      <c r="R24">
        <v>1</v>
      </c>
      <c r="S24" t="s">
        <v>5</v>
      </c>
      <c r="T24">
        <v>1</v>
      </c>
      <c r="U24" t="s">
        <v>53</v>
      </c>
      <c r="V24">
        <v>1</v>
      </c>
      <c r="W24" t="s">
        <v>5</v>
      </c>
      <c r="X24">
        <v>1</v>
      </c>
      <c r="Y24" t="s">
        <v>5</v>
      </c>
      <c r="Z24">
        <v>1</v>
      </c>
      <c r="AA24" t="s">
        <v>5</v>
      </c>
      <c r="AB24">
        <v>1</v>
      </c>
      <c r="AC24" t="s">
        <v>54</v>
      </c>
      <c r="AD24">
        <v>1</v>
      </c>
      <c r="AE24" t="s">
        <v>5</v>
      </c>
      <c r="AF24">
        <v>1</v>
      </c>
    </row>
    <row r="25" spans="1:32" x14ac:dyDescent="0.3">
      <c r="A25" s="1">
        <v>42953</v>
      </c>
      <c r="C25" t="s">
        <v>3</v>
      </c>
      <c r="D25">
        <v>1</v>
      </c>
      <c r="E25" t="s">
        <v>4</v>
      </c>
      <c r="F25">
        <v>1</v>
      </c>
      <c r="G25" t="s">
        <v>5</v>
      </c>
      <c r="H25">
        <v>1</v>
      </c>
      <c r="I25" t="s">
        <v>3</v>
      </c>
      <c r="J25">
        <v>1</v>
      </c>
      <c r="K25" t="s">
        <v>58</v>
      </c>
      <c r="L25">
        <v>1</v>
      </c>
      <c r="M25" t="s">
        <v>5</v>
      </c>
      <c r="N25">
        <v>1</v>
      </c>
      <c r="O25" t="s">
        <v>58</v>
      </c>
      <c r="P25">
        <v>1</v>
      </c>
      <c r="Q25" t="s">
        <v>5</v>
      </c>
      <c r="R25">
        <v>1</v>
      </c>
      <c r="S25" t="s">
        <v>5</v>
      </c>
      <c r="T25">
        <v>1</v>
      </c>
      <c r="U25" t="s">
        <v>3</v>
      </c>
      <c r="V25">
        <v>1</v>
      </c>
      <c r="W25" t="s">
        <v>5</v>
      </c>
      <c r="X25">
        <v>1</v>
      </c>
      <c r="Y25" t="s">
        <v>5</v>
      </c>
      <c r="Z25">
        <v>1</v>
      </c>
      <c r="AA25" t="s">
        <v>5</v>
      </c>
      <c r="AB25">
        <v>1</v>
      </c>
      <c r="AC25" t="s">
        <v>3</v>
      </c>
      <c r="AD25">
        <v>1</v>
      </c>
      <c r="AE25" t="s">
        <v>5</v>
      </c>
      <c r="AF25">
        <v>1</v>
      </c>
    </row>
    <row r="26" spans="1:32" x14ac:dyDescent="0.3">
      <c r="A26" s="1">
        <v>42954</v>
      </c>
      <c r="C26" t="s">
        <v>3</v>
      </c>
      <c r="D26">
        <v>0.5</v>
      </c>
      <c r="E26" t="s">
        <v>4</v>
      </c>
      <c r="F26">
        <v>1</v>
      </c>
      <c r="G26" t="s">
        <v>5</v>
      </c>
      <c r="H26">
        <v>1</v>
      </c>
      <c r="I26" t="s">
        <v>3</v>
      </c>
      <c r="J26">
        <v>1</v>
      </c>
      <c r="K26" t="s">
        <v>58</v>
      </c>
      <c r="L26">
        <v>1</v>
      </c>
      <c r="M26" t="s">
        <v>5</v>
      </c>
      <c r="N26">
        <v>1</v>
      </c>
      <c r="O26" t="s">
        <v>58</v>
      </c>
      <c r="P26">
        <v>1</v>
      </c>
      <c r="Q26" t="s">
        <v>5</v>
      </c>
      <c r="R26">
        <v>1</v>
      </c>
      <c r="S26" t="s">
        <v>5</v>
      </c>
      <c r="T26">
        <v>1</v>
      </c>
      <c r="U26" t="s">
        <v>3</v>
      </c>
      <c r="V26">
        <v>1</v>
      </c>
      <c r="W26" t="s">
        <v>5</v>
      </c>
      <c r="X26">
        <v>1</v>
      </c>
      <c r="Y26" t="s">
        <v>5</v>
      </c>
      <c r="Z26">
        <v>1</v>
      </c>
      <c r="AA26" t="s">
        <v>5</v>
      </c>
      <c r="AB26">
        <v>1</v>
      </c>
      <c r="AC26" t="s">
        <v>3</v>
      </c>
      <c r="AD26">
        <v>1</v>
      </c>
      <c r="AE26" t="s">
        <v>5</v>
      </c>
      <c r="AF26">
        <v>1</v>
      </c>
    </row>
    <row r="27" spans="1:32" x14ac:dyDescent="0.3">
      <c r="A27" s="1">
        <v>42955</v>
      </c>
      <c r="C27" t="s">
        <v>3</v>
      </c>
      <c r="D27">
        <v>1</v>
      </c>
      <c r="E27" t="s">
        <v>4</v>
      </c>
      <c r="F27">
        <v>1</v>
      </c>
      <c r="G27" t="s">
        <v>4</v>
      </c>
      <c r="H27">
        <v>1</v>
      </c>
      <c r="I27" t="s">
        <v>3</v>
      </c>
      <c r="J27">
        <v>1</v>
      </c>
      <c r="K27" t="s">
        <v>58</v>
      </c>
      <c r="L27">
        <v>1</v>
      </c>
      <c r="M27" t="s">
        <v>4</v>
      </c>
      <c r="N27">
        <v>1</v>
      </c>
      <c r="O27" t="s">
        <v>58</v>
      </c>
      <c r="P27">
        <v>1</v>
      </c>
      <c r="Q27" t="s">
        <v>5</v>
      </c>
      <c r="R27">
        <v>1</v>
      </c>
      <c r="S27" t="s">
        <v>4</v>
      </c>
      <c r="T27">
        <v>1</v>
      </c>
      <c r="U27" t="s">
        <v>3</v>
      </c>
      <c r="V27">
        <v>1</v>
      </c>
      <c r="W27" t="s">
        <v>5</v>
      </c>
      <c r="X27">
        <v>1</v>
      </c>
      <c r="Y27" t="s">
        <v>4</v>
      </c>
      <c r="Z27">
        <v>1</v>
      </c>
      <c r="AA27" t="s">
        <v>4</v>
      </c>
      <c r="AB27">
        <v>0.5</v>
      </c>
      <c r="AC27" t="s">
        <v>3</v>
      </c>
      <c r="AD27">
        <v>1</v>
      </c>
      <c r="AE27" t="s">
        <v>5</v>
      </c>
      <c r="AF27">
        <v>0.5</v>
      </c>
    </row>
    <row r="28" spans="1:32" x14ac:dyDescent="0.3">
      <c r="A28" s="1">
        <v>42956</v>
      </c>
      <c r="C28" t="s">
        <v>3</v>
      </c>
      <c r="D28">
        <v>1</v>
      </c>
      <c r="E28" t="s">
        <v>4</v>
      </c>
      <c r="F28">
        <v>1</v>
      </c>
      <c r="G28" t="s">
        <v>5</v>
      </c>
      <c r="H28">
        <v>1</v>
      </c>
      <c r="I28" t="s">
        <v>3</v>
      </c>
      <c r="J28">
        <v>1</v>
      </c>
      <c r="K28" t="s">
        <v>58</v>
      </c>
      <c r="L28">
        <v>1</v>
      </c>
      <c r="M28" t="s">
        <v>5</v>
      </c>
      <c r="N28">
        <v>1</v>
      </c>
      <c r="O28" t="s">
        <v>58</v>
      </c>
      <c r="P28">
        <v>1</v>
      </c>
      <c r="Q28" t="s">
        <v>5</v>
      </c>
      <c r="R28">
        <v>1</v>
      </c>
      <c r="S28" t="s">
        <v>5</v>
      </c>
      <c r="T28">
        <v>1</v>
      </c>
      <c r="U28" t="s">
        <v>53</v>
      </c>
      <c r="V28">
        <v>1</v>
      </c>
      <c r="W28" t="s">
        <v>5</v>
      </c>
      <c r="X28">
        <v>1</v>
      </c>
      <c r="Y28" t="s">
        <v>5</v>
      </c>
      <c r="Z28">
        <v>1</v>
      </c>
      <c r="AA28" t="s">
        <v>5</v>
      </c>
      <c r="AB28">
        <v>1</v>
      </c>
      <c r="AC28" t="s">
        <v>54</v>
      </c>
      <c r="AD28">
        <v>1</v>
      </c>
      <c r="AE28" t="s">
        <v>5</v>
      </c>
      <c r="AF28">
        <v>1</v>
      </c>
    </row>
    <row r="29" spans="1:32" x14ac:dyDescent="0.3">
      <c r="A29" s="1">
        <v>42957</v>
      </c>
      <c r="C29" t="s">
        <v>3</v>
      </c>
      <c r="D29">
        <v>1</v>
      </c>
      <c r="E29" t="s">
        <v>4</v>
      </c>
      <c r="F29">
        <v>1</v>
      </c>
      <c r="G29" t="s">
        <v>5</v>
      </c>
      <c r="H29">
        <v>1</v>
      </c>
      <c r="I29" t="s">
        <v>3</v>
      </c>
      <c r="J29">
        <v>1</v>
      </c>
      <c r="K29" t="s">
        <v>5</v>
      </c>
      <c r="L29">
        <v>1</v>
      </c>
      <c r="M29" t="s">
        <v>5</v>
      </c>
      <c r="N29">
        <v>1</v>
      </c>
      <c r="O29" t="s">
        <v>58</v>
      </c>
      <c r="P29">
        <v>1</v>
      </c>
      <c r="Q29" t="s">
        <v>5</v>
      </c>
      <c r="R29">
        <v>1</v>
      </c>
      <c r="S29" t="s">
        <v>5</v>
      </c>
      <c r="T29">
        <v>1</v>
      </c>
      <c r="U29" t="s">
        <v>3</v>
      </c>
      <c r="V29">
        <v>1</v>
      </c>
      <c r="W29" t="s">
        <v>5</v>
      </c>
      <c r="X29">
        <v>1</v>
      </c>
      <c r="Y29" t="s">
        <v>5</v>
      </c>
      <c r="Z29">
        <v>1</v>
      </c>
      <c r="AA29" t="s">
        <v>5</v>
      </c>
      <c r="AB29">
        <v>1</v>
      </c>
      <c r="AC29" t="s">
        <v>3</v>
      </c>
      <c r="AD29">
        <v>1</v>
      </c>
      <c r="AE29" t="s">
        <v>5</v>
      </c>
      <c r="AF29">
        <v>1</v>
      </c>
    </row>
  </sheetData>
  <autoFilter ref="A2:AF17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7"/>
  <sheetViews>
    <sheetView workbookViewId="0">
      <selection activeCell="I3" sqref="I3"/>
    </sheetView>
  </sheetViews>
  <sheetFormatPr defaultRowHeight="14.4" x14ac:dyDescent="0.3"/>
  <cols>
    <col min="6" max="6" width="14.33203125" bestFit="1" customWidth="1"/>
  </cols>
  <sheetData>
    <row r="3" spans="1:7" x14ac:dyDescent="0.3">
      <c r="A3" t="s">
        <v>0</v>
      </c>
      <c r="C3" t="s">
        <v>59</v>
      </c>
      <c r="D3" s="8" t="s">
        <v>3</v>
      </c>
      <c r="F3" t="s">
        <v>61</v>
      </c>
      <c r="G3" s="8"/>
    </row>
    <row r="4" spans="1:7" x14ac:dyDescent="0.3">
      <c r="D4" s="8" t="s">
        <v>4</v>
      </c>
      <c r="F4" t="s">
        <v>61</v>
      </c>
      <c r="G4" s="8"/>
    </row>
    <row r="5" spans="1:7" x14ac:dyDescent="0.3">
      <c r="D5" s="8" t="s">
        <v>5</v>
      </c>
      <c r="F5" t="s">
        <v>61</v>
      </c>
      <c r="G5" s="8"/>
    </row>
    <row r="6" spans="1:7" x14ac:dyDescent="0.3">
      <c r="D6" s="8" t="s">
        <v>58</v>
      </c>
      <c r="F6" t="s">
        <v>61</v>
      </c>
      <c r="G6" s="8">
        <v>9</v>
      </c>
    </row>
    <row r="7" spans="1:7" x14ac:dyDescent="0.3">
      <c r="D7" s="8" t="s">
        <v>60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workbookViewId="0">
      <selection activeCell="V23" sqref="V23"/>
    </sheetView>
  </sheetViews>
  <sheetFormatPr defaultRowHeight="14.4" x14ac:dyDescent="0.3"/>
  <cols>
    <col min="1" max="1" width="6.44140625" customWidth="1"/>
    <col min="2" max="2" width="6.21875" customWidth="1"/>
    <col min="3" max="3" width="5.109375" customWidth="1"/>
    <col min="4" max="4" width="4.77734375" customWidth="1"/>
    <col min="5" max="5" width="6.109375" customWidth="1"/>
    <col min="6" max="6" width="4.5546875" customWidth="1"/>
    <col min="7" max="7" width="5" customWidth="1"/>
    <col min="8" max="8" width="5.5546875" customWidth="1"/>
    <col min="9" max="9" width="9.109375" customWidth="1"/>
    <col min="10" max="10" width="9.21875" customWidth="1"/>
    <col min="11" max="11" width="4.77734375" customWidth="1"/>
    <col min="12" max="12" width="11.109375" customWidth="1"/>
    <col min="13" max="13" width="10" customWidth="1"/>
    <col min="14" max="14" width="6.109375" customWidth="1"/>
    <col min="15" max="15" width="5" customWidth="1"/>
    <col min="16" max="16" width="5.77734375" customWidth="1"/>
  </cols>
  <sheetData>
    <row r="1" spans="1:17" x14ac:dyDescent="0.3">
      <c r="A1" s="21" t="s">
        <v>56</v>
      </c>
      <c r="B1" s="21" t="s">
        <v>57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</row>
    <row r="2" spans="1:17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17" x14ac:dyDescent="0.3">
      <c r="A3" s="9"/>
      <c r="B3" s="9" t="s">
        <v>6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1"/>
      <c r="Q3" s="8"/>
    </row>
    <row r="4" spans="1:17" s="6" customFormat="1" x14ac:dyDescent="0.3">
      <c r="A4" s="12"/>
      <c r="B4" s="9" t="s">
        <v>38</v>
      </c>
      <c r="C4" s="13" t="s">
        <v>39</v>
      </c>
      <c r="D4" s="13" t="s">
        <v>40</v>
      </c>
      <c r="E4" s="13" t="s">
        <v>41</v>
      </c>
      <c r="F4" s="13" t="s">
        <v>42</v>
      </c>
      <c r="G4" s="13" t="s">
        <v>43</v>
      </c>
      <c r="H4" s="13" t="s">
        <v>44</v>
      </c>
      <c r="I4" s="13" t="s">
        <v>45</v>
      </c>
      <c r="J4" s="13" t="s">
        <v>46</v>
      </c>
      <c r="K4" s="13" t="s">
        <v>47</v>
      </c>
      <c r="L4" s="13" t="s">
        <v>25</v>
      </c>
      <c r="M4" s="13" t="s">
        <v>48</v>
      </c>
      <c r="N4" s="13" t="s">
        <v>49</v>
      </c>
      <c r="O4" s="13" t="s">
        <v>50</v>
      </c>
      <c r="P4" s="14" t="s">
        <v>51</v>
      </c>
      <c r="Q4" s="19"/>
    </row>
    <row r="5" spans="1:17" x14ac:dyDescent="0.3">
      <c r="A5" s="15" t="s">
        <v>7</v>
      </c>
      <c r="B5" s="16">
        <v>3</v>
      </c>
      <c r="C5" s="17">
        <v>3</v>
      </c>
      <c r="D5" s="17">
        <v>3</v>
      </c>
      <c r="E5" s="17">
        <v>3</v>
      </c>
      <c r="F5" s="17">
        <v>3</v>
      </c>
      <c r="G5" s="17">
        <v>3</v>
      </c>
      <c r="H5" s="17">
        <v>3</v>
      </c>
      <c r="I5" s="17">
        <v>3</v>
      </c>
      <c r="J5" s="17">
        <v>3</v>
      </c>
      <c r="K5" s="17">
        <v>3</v>
      </c>
      <c r="L5" s="17">
        <v>3</v>
      </c>
      <c r="M5" s="17">
        <v>3</v>
      </c>
      <c r="N5" s="17">
        <v>3</v>
      </c>
      <c r="O5" s="17">
        <v>3</v>
      </c>
      <c r="P5" s="18">
        <v>3</v>
      </c>
      <c r="Q5" s="8"/>
    </row>
    <row r="6" spans="1:17" x14ac:dyDescent="0.3">
      <c r="A6" s="5" t="s">
        <v>52</v>
      </c>
      <c r="B6" s="5">
        <v>15</v>
      </c>
      <c r="C6" s="5">
        <v>10</v>
      </c>
      <c r="D6" s="5">
        <v>10</v>
      </c>
      <c r="E6" s="5">
        <v>21</v>
      </c>
      <c r="F6" s="5">
        <v>10</v>
      </c>
      <c r="G6" s="5">
        <v>10</v>
      </c>
      <c r="H6" s="5">
        <v>10</v>
      </c>
      <c r="I6" s="5">
        <v>10</v>
      </c>
      <c r="J6" s="5">
        <v>12</v>
      </c>
      <c r="K6" s="5">
        <v>10</v>
      </c>
      <c r="L6" s="5">
        <v>10</v>
      </c>
      <c r="M6" s="5">
        <v>10</v>
      </c>
      <c r="N6" s="5">
        <v>13</v>
      </c>
      <c r="O6" s="5">
        <v>10</v>
      </c>
      <c r="P6" s="5">
        <v>20</v>
      </c>
    </row>
    <row r="7" spans="1:17" x14ac:dyDescent="0.3">
      <c r="A7" s="6" t="s">
        <v>55</v>
      </c>
      <c r="B7" s="7">
        <f>B6*GETPIVOTDATA(" Phea ",$A$3)</f>
        <v>45</v>
      </c>
      <c r="C7" s="7">
        <f>C6*GETPIVOTDATA("Rhity",$A$3)</f>
        <v>30</v>
      </c>
      <c r="D7" s="7">
        <f>D6*GETPIVOTDATA("Porn",$A$3)</f>
        <v>30</v>
      </c>
      <c r="E7" s="7">
        <f>E6*GETPIVOTDATA(" Jea Sr",$A$3)</f>
        <v>63</v>
      </c>
      <c r="F7" s="7">
        <f>F6*GETPIVOTDATA("Tola",$A$3)</f>
        <v>30</v>
      </c>
      <c r="G7" s="7">
        <f>G6*GETPIVOTDATA("Tem ",$A$3)</f>
        <v>30</v>
      </c>
      <c r="H7" s="7">
        <f>H6*GETPIVOTDATA("Beau ",$A$3)</f>
        <v>30</v>
      </c>
      <c r="I7" s="7">
        <f>I6*GETPIVOTDATA("Sok Cheat",$A$3)</f>
        <v>30</v>
      </c>
      <c r="J7" s="7">
        <f>J6*GETPIVOTDATA("Mok Heng",$A$3)</f>
        <v>36</v>
      </c>
      <c r="K7" s="7">
        <f>K6*GETPIVOTDATA("Mao",$A$3)</f>
        <v>30</v>
      </c>
      <c r="L7" s="7">
        <f>L6*GETPIVOTDATA("om Sopheap",$A$3)</f>
        <v>30</v>
      </c>
      <c r="M7" s="7">
        <f>M6*GETPIVOTDATA("Komheang ",$A$3)</f>
        <v>30</v>
      </c>
      <c r="N7" s="7">
        <f>N6*GETPIVOTDATA("Heang",$A$3)</f>
        <v>39</v>
      </c>
      <c r="O7" s="7">
        <f>O6*GETPIVOTDATA("Daro",$A$3)</f>
        <v>30</v>
      </c>
      <c r="P7" s="7">
        <f>P6*GETPIVOTDATA("Vutha",$A$3)</f>
        <v>60</v>
      </c>
    </row>
    <row r="8" spans="1:17" x14ac:dyDescent="0.3">
      <c r="B8" t="s">
        <v>1</v>
      </c>
      <c r="C8" t="s">
        <v>1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Labour</vt:lpstr>
      <vt:lpstr>Days per Q</vt:lpstr>
      <vt:lpstr>wages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2017-09-26T05:11:17Z</dcterms:created>
  <dcterms:modified xsi:type="dcterms:W3CDTF">2017-09-26T11:02:44Z</dcterms:modified>
</cp:coreProperties>
</file>