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H:\Informatique\"/>
    </mc:Choice>
  </mc:AlternateContent>
  <bookViews>
    <workbookView xWindow="0" yWindow="0" windowWidth="28800" windowHeight="12585" activeTab="1"/>
  </bookViews>
  <sheets>
    <sheet name="Feuil1" sheetId="1" r:id="rId1"/>
    <sheet name="Test des formules Tulipe_4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2" l="1"/>
  <c r="E9" i="2"/>
  <c r="E11" i="2"/>
  <c r="E13" i="2"/>
  <c r="E17" i="2"/>
  <c r="E19" i="2"/>
  <c r="E21" i="2"/>
  <c r="E23" i="2"/>
  <c r="E25" i="2"/>
  <c r="E27" i="2"/>
  <c r="E29" i="2"/>
  <c r="E31" i="2"/>
  <c r="E33" i="2"/>
  <c r="E35" i="2"/>
  <c r="E37" i="2"/>
  <c r="E39" i="2"/>
  <c r="E41" i="2"/>
  <c r="E43" i="2"/>
  <c r="E45" i="2"/>
  <c r="E47" i="2"/>
  <c r="E51" i="2"/>
  <c r="E53" i="2"/>
  <c r="E55" i="2"/>
  <c r="E57" i="2"/>
  <c r="E59" i="2"/>
  <c r="E61" i="2"/>
  <c r="E63" i="2"/>
  <c r="E65" i="2"/>
  <c r="E67" i="2"/>
  <c r="E69" i="2"/>
  <c r="E71" i="2"/>
  <c r="E73" i="2"/>
  <c r="E75" i="2"/>
  <c r="E77" i="2"/>
  <c r="E79" i="2"/>
  <c r="E81" i="2"/>
  <c r="E83" i="2"/>
  <c r="E85" i="2"/>
  <c r="E87" i="2"/>
  <c r="E89" i="2"/>
  <c r="E91" i="2"/>
  <c r="E93" i="2"/>
  <c r="E95" i="2"/>
  <c r="E97" i="2"/>
  <c r="E99" i="2"/>
  <c r="E101" i="2"/>
  <c r="E103" i="2"/>
  <c r="E105" i="2"/>
  <c r="E107" i="2"/>
  <c r="E109" i="2"/>
  <c r="E111" i="2"/>
  <c r="E113" i="2"/>
  <c r="E115" i="2"/>
  <c r="E117" i="2"/>
  <c r="E119" i="2"/>
  <c r="E121" i="2"/>
  <c r="E123" i="2"/>
  <c r="E125" i="2"/>
  <c r="E127" i="2"/>
  <c r="E129" i="2"/>
  <c r="E131" i="2"/>
  <c r="E133" i="2"/>
  <c r="E135" i="2"/>
  <c r="E137" i="2"/>
  <c r="E139" i="2"/>
  <c r="E141" i="2"/>
  <c r="E143" i="2"/>
  <c r="E145" i="2"/>
  <c r="E147" i="2"/>
  <c r="E149" i="2"/>
  <c r="E151" i="2"/>
  <c r="E153" i="2"/>
  <c r="E5" i="2"/>
  <c r="D6" i="2"/>
  <c r="E6" i="2" s="1"/>
  <c r="D7" i="2"/>
  <c r="D8" i="2"/>
  <c r="E8" i="2" s="1"/>
  <c r="D9" i="2"/>
  <c r="D10" i="2"/>
  <c r="E10" i="2" s="1"/>
  <c r="D11" i="2"/>
  <c r="D12" i="2"/>
  <c r="E12" i="2" s="1"/>
  <c r="D13" i="2"/>
  <c r="D14" i="2"/>
  <c r="E14" i="2" s="1"/>
  <c r="D16" i="2"/>
  <c r="E16" i="2" s="1"/>
  <c r="D17" i="2"/>
  <c r="D18" i="2"/>
  <c r="E18" i="2" s="1"/>
  <c r="D19" i="2"/>
  <c r="D20" i="2"/>
  <c r="E20" i="2" s="1"/>
  <c r="D21" i="2"/>
  <c r="D22" i="2"/>
  <c r="E22" i="2" s="1"/>
  <c r="D23" i="2"/>
  <c r="D24" i="2"/>
  <c r="E24" i="2" s="1"/>
  <c r="D25" i="2"/>
  <c r="D26" i="2"/>
  <c r="E26" i="2" s="1"/>
  <c r="D27" i="2"/>
  <c r="D28" i="2"/>
  <c r="E28" i="2" s="1"/>
  <c r="D29" i="2"/>
  <c r="D30" i="2"/>
  <c r="E30" i="2" s="1"/>
  <c r="D31" i="2"/>
  <c r="D32" i="2"/>
  <c r="E32" i="2" s="1"/>
  <c r="D33" i="2"/>
  <c r="D34" i="2"/>
  <c r="E34" i="2" s="1"/>
  <c r="D35" i="2"/>
  <c r="D36" i="2"/>
  <c r="E36" i="2" s="1"/>
  <c r="D37" i="2"/>
  <c r="D38" i="2"/>
  <c r="E38" i="2" s="1"/>
  <c r="D39" i="2"/>
  <c r="D40" i="2"/>
  <c r="E40" i="2" s="1"/>
  <c r="D41" i="2"/>
  <c r="D42" i="2"/>
  <c r="E42" i="2" s="1"/>
  <c r="D43" i="2"/>
  <c r="D44" i="2"/>
  <c r="E44" i="2" s="1"/>
  <c r="D45" i="2"/>
  <c r="D46" i="2"/>
  <c r="E46" i="2" s="1"/>
  <c r="D47" i="2"/>
  <c r="D48" i="2"/>
  <c r="E48" i="2" s="1"/>
  <c r="D51" i="2"/>
  <c r="D52" i="2"/>
  <c r="E52" i="2" s="1"/>
  <c r="D53" i="2"/>
  <c r="D54" i="2"/>
  <c r="E54" i="2" s="1"/>
  <c r="D55" i="2"/>
  <c r="D56" i="2"/>
  <c r="E56" i="2" s="1"/>
  <c r="D57" i="2"/>
  <c r="D58" i="2"/>
  <c r="E58" i="2" s="1"/>
  <c r="D59" i="2"/>
  <c r="D60" i="2"/>
  <c r="E60" i="2" s="1"/>
  <c r="D61" i="2"/>
  <c r="D62" i="2"/>
  <c r="E62" i="2" s="1"/>
  <c r="D63" i="2"/>
  <c r="D64" i="2"/>
  <c r="E64" i="2" s="1"/>
  <c r="D65" i="2"/>
  <c r="D66" i="2"/>
  <c r="E66" i="2" s="1"/>
  <c r="D67" i="2"/>
  <c r="D68" i="2"/>
  <c r="E68" i="2" s="1"/>
  <c r="D69" i="2"/>
  <c r="D70" i="2"/>
  <c r="E70" i="2" s="1"/>
  <c r="D71" i="2"/>
  <c r="D72" i="2"/>
  <c r="E72" i="2" s="1"/>
  <c r="D73" i="2"/>
  <c r="D74" i="2"/>
  <c r="E74" i="2" s="1"/>
  <c r="D75" i="2"/>
  <c r="D76" i="2"/>
  <c r="E76" i="2" s="1"/>
  <c r="D77" i="2"/>
  <c r="D78" i="2"/>
  <c r="E78" i="2" s="1"/>
  <c r="D79" i="2"/>
  <c r="D80" i="2"/>
  <c r="E80" i="2" s="1"/>
  <c r="D81" i="2"/>
  <c r="D82" i="2"/>
  <c r="E82" i="2" s="1"/>
  <c r="D83" i="2"/>
  <c r="D84" i="2"/>
  <c r="E84" i="2" s="1"/>
  <c r="D85" i="2"/>
  <c r="D86" i="2"/>
  <c r="E86" i="2" s="1"/>
  <c r="D87" i="2"/>
  <c r="D88" i="2"/>
  <c r="E88" i="2" s="1"/>
  <c r="D89" i="2"/>
  <c r="D90" i="2"/>
  <c r="E90" i="2" s="1"/>
  <c r="D91" i="2"/>
  <c r="D92" i="2"/>
  <c r="E92" i="2" s="1"/>
  <c r="D93" i="2"/>
  <c r="D94" i="2"/>
  <c r="E94" i="2" s="1"/>
  <c r="D95" i="2"/>
  <c r="D96" i="2"/>
  <c r="E96" i="2" s="1"/>
  <c r="D97" i="2"/>
  <c r="D98" i="2"/>
  <c r="E98" i="2" s="1"/>
  <c r="D99" i="2"/>
  <c r="D100" i="2"/>
  <c r="E100" i="2" s="1"/>
  <c r="D101" i="2"/>
  <c r="D102" i="2"/>
  <c r="E102" i="2" s="1"/>
  <c r="D103" i="2"/>
  <c r="D104" i="2"/>
  <c r="E104" i="2" s="1"/>
  <c r="D105" i="2"/>
  <c r="D106" i="2"/>
  <c r="E106" i="2" s="1"/>
  <c r="D107" i="2"/>
  <c r="D108" i="2"/>
  <c r="E108" i="2" s="1"/>
  <c r="D109" i="2"/>
  <c r="D110" i="2"/>
  <c r="E110" i="2" s="1"/>
  <c r="D111" i="2"/>
  <c r="D112" i="2"/>
  <c r="E112" i="2" s="1"/>
  <c r="D113" i="2"/>
  <c r="D114" i="2"/>
  <c r="E114" i="2" s="1"/>
  <c r="D115" i="2"/>
  <c r="D116" i="2"/>
  <c r="E116" i="2" s="1"/>
  <c r="D117" i="2"/>
  <c r="D118" i="2"/>
  <c r="E118" i="2" s="1"/>
  <c r="D119" i="2"/>
  <c r="D120" i="2"/>
  <c r="E120" i="2" s="1"/>
  <c r="D121" i="2"/>
  <c r="D122" i="2"/>
  <c r="E122" i="2" s="1"/>
  <c r="D123" i="2"/>
  <c r="D124" i="2"/>
  <c r="E124" i="2" s="1"/>
  <c r="D125" i="2"/>
  <c r="D126" i="2"/>
  <c r="E126" i="2" s="1"/>
  <c r="D127" i="2"/>
  <c r="D128" i="2"/>
  <c r="E128" i="2" s="1"/>
  <c r="D129" i="2"/>
  <c r="D130" i="2"/>
  <c r="E130" i="2" s="1"/>
  <c r="D131" i="2"/>
  <c r="D132" i="2"/>
  <c r="E132" i="2" s="1"/>
  <c r="D133" i="2"/>
  <c r="D134" i="2"/>
  <c r="E134" i="2" s="1"/>
  <c r="D135" i="2"/>
  <c r="D136" i="2"/>
  <c r="E136" i="2" s="1"/>
  <c r="D137" i="2"/>
  <c r="D138" i="2"/>
  <c r="E138" i="2" s="1"/>
  <c r="D139" i="2"/>
  <c r="D140" i="2"/>
  <c r="E140" i="2" s="1"/>
  <c r="D141" i="2"/>
  <c r="D142" i="2"/>
  <c r="E142" i="2" s="1"/>
  <c r="D143" i="2"/>
  <c r="D144" i="2"/>
  <c r="E144" i="2" s="1"/>
  <c r="D145" i="2"/>
  <c r="D146" i="2"/>
  <c r="E146" i="2" s="1"/>
  <c r="D147" i="2"/>
  <c r="D148" i="2"/>
  <c r="E148" i="2" s="1"/>
  <c r="D149" i="2"/>
  <c r="D150" i="2"/>
  <c r="E150" i="2" s="1"/>
  <c r="D151" i="2"/>
  <c r="D152" i="2"/>
  <c r="E152" i="2" s="1"/>
  <c r="D153" i="2"/>
  <c r="D154" i="2"/>
  <c r="E154" i="2" s="1"/>
  <c r="D5" i="2"/>
  <c r="C6" i="2"/>
  <c r="C7" i="2"/>
  <c r="C8" i="2"/>
  <c r="C9" i="2"/>
  <c r="C10" i="2"/>
  <c r="C11" i="2"/>
  <c r="C12" i="2"/>
  <c r="C13" i="2"/>
  <c r="C14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5" i="2"/>
  <c r="B6" i="2" l="1"/>
  <c r="B7" i="2"/>
  <c r="B8" i="2"/>
  <c r="B9" i="2"/>
  <c r="B10" i="2"/>
  <c r="B11" i="2"/>
  <c r="B12" i="2"/>
  <c r="B13" i="2"/>
  <c r="B14" i="2"/>
  <c r="B15" i="2"/>
  <c r="C15" i="2" s="1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C49" i="2" s="1"/>
  <c r="B50" i="2"/>
  <c r="C50" i="2" s="1"/>
  <c r="D50" i="2" s="1"/>
  <c r="E50" i="2" s="1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5" i="2"/>
  <c r="D49" i="2" l="1"/>
  <c r="E49" i="2" s="1"/>
  <c r="D15" i="2"/>
  <c r="E15" i="2" s="1"/>
  <c r="B4" i="1" l="1"/>
  <c r="C4" i="1" s="1"/>
  <c r="B5" i="1"/>
  <c r="C5" i="1" s="1"/>
  <c r="B6" i="1"/>
  <c r="C6" i="1" s="1"/>
  <c r="B7" i="1"/>
  <c r="B8" i="1"/>
  <c r="C8" i="1" s="1"/>
  <c r="B9" i="1"/>
  <c r="C9" i="1" s="1"/>
  <c r="B10" i="1"/>
  <c r="C10" i="1" s="1"/>
  <c r="B11" i="1"/>
  <c r="C11" i="1" s="1"/>
  <c r="B12" i="1"/>
  <c r="C12" i="1" s="1"/>
  <c r="B33" i="1"/>
  <c r="C33" i="1" s="1"/>
  <c r="B34" i="1"/>
  <c r="B35" i="1"/>
  <c r="C35" i="1" s="1"/>
  <c r="B36" i="1"/>
  <c r="B37" i="1"/>
  <c r="C37" i="1" s="1"/>
  <c r="B38" i="1"/>
  <c r="B39" i="1"/>
  <c r="C39" i="1" s="1"/>
  <c r="B40" i="1"/>
  <c r="B41" i="1"/>
  <c r="B42" i="1"/>
  <c r="B43" i="1"/>
  <c r="B44" i="1"/>
  <c r="B45" i="1"/>
  <c r="B46" i="1"/>
  <c r="B47" i="1"/>
  <c r="B48" i="1"/>
  <c r="B49" i="1"/>
  <c r="B20" i="1"/>
  <c r="B21" i="1"/>
  <c r="C21" i="1" s="1"/>
  <c r="B22" i="1"/>
  <c r="B23" i="1"/>
  <c r="C23" i="1" s="1"/>
  <c r="B24" i="1"/>
  <c r="B25" i="1"/>
  <c r="C25" i="1" s="1"/>
  <c r="B26" i="1"/>
  <c r="B27" i="1"/>
  <c r="C27" i="1" s="1"/>
  <c r="B28" i="1"/>
  <c r="B29" i="1"/>
  <c r="C29" i="1" s="1"/>
  <c r="B30" i="1"/>
  <c r="B31" i="1"/>
  <c r="C31" i="1" s="1"/>
  <c r="B32" i="1"/>
  <c r="B13" i="1"/>
  <c r="B14" i="1"/>
  <c r="B15" i="1"/>
  <c r="C15" i="1" s="1"/>
  <c r="B16" i="1"/>
  <c r="B17" i="1"/>
  <c r="C17" i="1" s="1"/>
  <c r="B18" i="1"/>
  <c r="B19" i="1"/>
  <c r="C19" i="1" s="1"/>
  <c r="C14" i="1"/>
  <c r="C7" i="1"/>
  <c r="C13" i="1"/>
  <c r="C16" i="1"/>
  <c r="C18" i="1"/>
  <c r="C40" i="1"/>
  <c r="C41" i="1"/>
  <c r="C42" i="1"/>
  <c r="C43" i="1"/>
  <c r="C44" i="1"/>
  <c r="C45" i="1"/>
  <c r="C46" i="1"/>
  <c r="C47" i="1"/>
  <c r="C48" i="1"/>
  <c r="C49" i="1"/>
  <c r="C26" i="1"/>
  <c r="C28" i="1"/>
  <c r="C30" i="1"/>
  <c r="C32" i="1"/>
  <c r="C34" i="1"/>
  <c r="C36" i="1"/>
  <c r="C38" i="1"/>
  <c r="C20" i="1"/>
  <c r="C22" i="1"/>
  <c r="C24" i="1"/>
  <c r="B50" i="1" l="1"/>
  <c r="C50" i="1" s="1"/>
</calcChain>
</file>

<file path=xl/sharedStrings.xml><?xml version="1.0" encoding="utf-8"?>
<sst xmlns="http://schemas.openxmlformats.org/spreadsheetml/2006/main" count="255" uniqueCount="223">
  <si>
    <t>Référence d'origine</t>
  </si>
  <si>
    <t>Nombre</t>
  </si>
  <si>
    <t>Lettre(s)</t>
  </si>
  <si>
    <t>11</t>
  </si>
  <si>
    <t>110</t>
  </si>
  <si>
    <t>1101</t>
  </si>
  <si>
    <t>1130</t>
  </si>
  <si>
    <t>1099 A</t>
  </si>
  <si>
    <t>1099 B</t>
  </si>
  <si>
    <t>1099 C</t>
  </si>
  <si>
    <t>1110 A-L</t>
  </si>
  <si>
    <t>1110 M-DD</t>
  </si>
  <si>
    <t>1115 A,B</t>
  </si>
  <si>
    <t>1121 A</t>
  </si>
  <si>
    <t>1121 B</t>
  </si>
  <si>
    <t>1123 A-D</t>
  </si>
  <si>
    <t>1134 A,B</t>
  </si>
  <si>
    <t>1134 C</t>
  </si>
  <si>
    <t>1134 D</t>
  </si>
  <si>
    <t>1134 E</t>
  </si>
  <si>
    <t>1138 A-C</t>
  </si>
  <si>
    <t/>
  </si>
  <si>
    <t>A</t>
  </si>
  <si>
    <t>B</t>
  </si>
  <si>
    <t>C</t>
  </si>
  <si>
    <t>A-L</t>
  </si>
  <si>
    <t>M-DD</t>
  </si>
  <si>
    <t>A,B</t>
  </si>
  <si>
    <t>A-D</t>
  </si>
  <si>
    <t>D</t>
  </si>
  <si>
    <t>E</t>
  </si>
  <si>
    <t>A-C</t>
  </si>
  <si>
    <t>Tableau avec mes formules et les disfonctionnement mis en rouge</t>
  </si>
  <si>
    <t>Ce que je voudrais obtenir : nombres isolés en format "nombre" en vue d'un tri numérique, et chaîne de lettres isolées en vue d'un second tri alphabétique</t>
  </si>
  <si>
    <t>1124</t>
  </si>
  <si>
    <t>1100 a</t>
  </si>
  <si>
    <t>tulipe</t>
  </si>
  <si>
    <t xml:space="preserve">1713-1 </t>
  </si>
  <si>
    <t xml:space="preserve">1713-31 </t>
  </si>
  <si>
    <t xml:space="preserve">1713-30 </t>
  </si>
  <si>
    <t xml:space="preserve">1713-29 </t>
  </si>
  <si>
    <t xml:space="preserve">1713-28 </t>
  </si>
  <si>
    <t xml:space="preserve">1713-27 </t>
  </si>
  <si>
    <t xml:space="preserve">1713-26 </t>
  </si>
  <si>
    <t xml:space="preserve">1713-25 </t>
  </si>
  <si>
    <t xml:space="preserve">1713-24 </t>
  </si>
  <si>
    <t xml:space="preserve">1713-6 </t>
  </si>
  <si>
    <t xml:space="preserve">1713-3 </t>
  </si>
  <si>
    <t xml:space="preserve">1794-A-15 </t>
  </si>
  <si>
    <t xml:space="preserve">1794-A-14 </t>
  </si>
  <si>
    <t xml:space="preserve">1794-A-13 </t>
  </si>
  <si>
    <t xml:space="preserve">1794-A-12 </t>
  </si>
  <si>
    <t xml:space="preserve">1794-A-11 </t>
  </si>
  <si>
    <t xml:space="preserve">1794-A-10 </t>
  </si>
  <si>
    <t xml:space="preserve">1794-A-9 </t>
  </si>
  <si>
    <t xml:space="preserve">1794-A-8 </t>
  </si>
  <si>
    <t xml:space="preserve">1794-A-7 </t>
  </si>
  <si>
    <t xml:space="preserve">1794-A-6 </t>
  </si>
  <si>
    <t xml:space="preserve">1794-A-5 </t>
  </si>
  <si>
    <t xml:space="preserve">1794-A-4 </t>
  </si>
  <si>
    <t xml:space="preserve">1794-A-3 </t>
  </si>
  <si>
    <t xml:space="preserve">1794-A-2 </t>
  </si>
  <si>
    <t xml:space="preserve">1794-A-1 </t>
  </si>
  <si>
    <t xml:space="preserve">Bulletin 1969 B </t>
  </si>
  <si>
    <t xml:space="preserve">Bulletin 1995 CC </t>
  </si>
  <si>
    <t xml:space="preserve">Bulletin 2191-6 </t>
  </si>
  <si>
    <t xml:space="preserve">Bulletin 2191-4 </t>
  </si>
  <si>
    <t xml:space="preserve">Bulletin 2191-1 </t>
  </si>
  <si>
    <t xml:space="preserve">Bulletin 2209 N </t>
  </si>
  <si>
    <t xml:space="preserve">Bulletin 2209 M </t>
  </si>
  <si>
    <t xml:space="preserve">Bulletin 2172 I </t>
  </si>
  <si>
    <t xml:space="preserve">Bulletin 2204 F </t>
  </si>
  <si>
    <t xml:space="preserve">Bulletin 2160 </t>
  </si>
  <si>
    <t xml:space="preserve">Bulletin 2078 </t>
  </si>
  <si>
    <t xml:space="preserve">Bulletin 2209 L </t>
  </si>
  <si>
    <t xml:space="preserve">Bulletin 2207 C </t>
  </si>
  <si>
    <t xml:space="preserve">Bulletin 2207 B </t>
  </si>
  <si>
    <t xml:space="preserve">Bulletin 2210 B </t>
  </si>
  <si>
    <t xml:space="preserve">Bulletin 2204 B </t>
  </si>
  <si>
    <t xml:space="preserve">Bulletin 2204 D </t>
  </si>
  <si>
    <t xml:space="preserve">Bulletin 2210 F </t>
  </si>
  <si>
    <t xml:space="preserve">Bulletin 2208 E </t>
  </si>
  <si>
    <t xml:space="preserve">Bulletin 2209 K </t>
  </si>
  <si>
    <t xml:space="preserve">Bulletin 2136 </t>
  </si>
  <si>
    <t xml:space="preserve">Bulletin 2204 E </t>
  </si>
  <si>
    <t xml:space="preserve">Bulletin 2204 C </t>
  </si>
  <si>
    <t xml:space="preserve">Bulletin 2064 II </t>
  </si>
  <si>
    <t xml:space="preserve">Bulletin 2064 DD </t>
  </si>
  <si>
    <t xml:space="preserve">Bulletin 2172 H </t>
  </si>
  <si>
    <t xml:space="preserve">Bulletin 2209 J </t>
  </si>
  <si>
    <t xml:space="preserve">Bulletin 2209 I </t>
  </si>
  <si>
    <t xml:space="preserve">Bulletin 2209 G </t>
  </si>
  <si>
    <t xml:space="preserve">Bulletin 2218 </t>
  </si>
  <si>
    <t xml:space="preserve">Bulletin 1995 BB </t>
  </si>
  <si>
    <t xml:space="preserve">Bulletin 1995 AA </t>
  </si>
  <si>
    <t xml:space="preserve">Bulletin 2206 A </t>
  </si>
  <si>
    <t xml:space="preserve">Bulletin 2208 D </t>
  </si>
  <si>
    <t xml:space="preserve">Bulletin 2208 C </t>
  </si>
  <si>
    <t xml:space="preserve">Bulletin 2208 F </t>
  </si>
  <si>
    <t xml:space="preserve">Bulletin 2206 B </t>
  </si>
  <si>
    <t xml:space="preserve">Bulletin 2209 H </t>
  </si>
  <si>
    <t xml:space="preserve">Bulletin 2208 B </t>
  </si>
  <si>
    <t xml:space="preserve">Bulletin 2210 E </t>
  </si>
  <si>
    <t xml:space="preserve">Bulletin 2204 A </t>
  </si>
  <si>
    <t xml:space="preserve">Bulletin 2201 H </t>
  </si>
  <si>
    <t xml:space="preserve">Bulletin 2209 </t>
  </si>
  <si>
    <t xml:space="preserve">Bulletin 2172 E </t>
  </si>
  <si>
    <t xml:space="preserve">Bulletin 2216 </t>
  </si>
  <si>
    <t xml:space="preserve">Bulletin 2213 </t>
  </si>
  <si>
    <t xml:space="preserve">Bulletin 2172 G </t>
  </si>
  <si>
    <t xml:space="preserve">Bulletin 2179 A </t>
  </si>
  <si>
    <t xml:space="preserve">Bulletin 2211 </t>
  </si>
  <si>
    <t xml:space="preserve">Bulletin 2210 </t>
  </si>
  <si>
    <t xml:space="preserve">Bulletin 2210 D </t>
  </si>
  <si>
    <t xml:space="preserve">Bulletin 2207 A </t>
  </si>
  <si>
    <t xml:space="preserve">Bulletin 2217 </t>
  </si>
  <si>
    <t xml:space="preserve">Bulletin 2210 C </t>
  </si>
  <si>
    <t xml:space="preserve">Bulletin 2210 A </t>
  </si>
  <si>
    <t xml:space="preserve">Bulletin 2212 </t>
  </si>
  <si>
    <t xml:space="preserve">Bulletin 2214 </t>
  </si>
  <si>
    <t xml:space="preserve">Bulletin 2203 A </t>
  </si>
  <si>
    <t xml:space="preserve">Bulletin 2201 G </t>
  </si>
  <si>
    <t xml:space="preserve">Bulletin 2172 D </t>
  </si>
  <si>
    <t xml:space="preserve">Bulletin 1839 K </t>
  </si>
  <si>
    <t xml:space="preserve">Bulletin 2202 H </t>
  </si>
  <si>
    <t xml:space="preserve">Bulletin 2172 F </t>
  </si>
  <si>
    <t xml:space="preserve">Bulletin 2064 KK </t>
  </si>
  <si>
    <t xml:space="preserve">Bulletin 2184 E </t>
  </si>
  <si>
    <t xml:space="preserve">Bulletin 2198 </t>
  </si>
  <si>
    <t xml:space="preserve">Bulletin 2197 </t>
  </si>
  <si>
    <t xml:space="preserve">Bulletin 2209 F </t>
  </si>
  <si>
    <t xml:space="preserve">Bulletin 2209 E </t>
  </si>
  <si>
    <t xml:space="preserve">Bulletin 2209 D </t>
  </si>
  <si>
    <t xml:space="preserve">Bulletin 2209 C </t>
  </si>
  <si>
    <t xml:space="preserve">Bulletin 2209 B </t>
  </si>
  <si>
    <t xml:space="preserve">Bulletin 2209 A </t>
  </si>
  <si>
    <t xml:space="preserve">Bulletin 2179 </t>
  </si>
  <si>
    <t xml:space="preserve">Bulletin 2196 </t>
  </si>
  <si>
    <t xml:space="preserve">Bulletin 2194 </t>
  </si>
  <si>
    <t xml:space="preserve">Bulletin 2202 E </t>
  </si>
  <si>
    <t xml:space="preserve">Bulletin 2195 </t>
  </si>
  <si>
    <t xml:space="preserve">Bulletin 2064 JJ </t>
  </si>
  <si>
    <t xml:space="preserve">Bulletin 2202 G </t>
  </si>
  <si>
    <t xml:space="preserve">Bulletin 2192 </t>
  </si>
  <si>
    <t xml:space="preserve">Bulletin 2185 </t>
  </si>
  <si>
    <t xml:space="preserve">Bulletin 2184 D </t>
  </si>
  <si>
    <t xml:space="preserve">Bulletin 2190 </t>
  </si>
  <si>
    <t xml:space="preserve">Bulletin 2189 </t>
  </si>
  <si>
    <t xml:space="preserve">Bulletin 2191 </t>
  </si>
  <si>
    <t xml:space="preserve">Bulletin 2188 </t>
  </si>
  <si>
    <t xml:space="preserve">Bulletin 2202 D </t>
  </si>
  <si>
    <t xml:space="preserve">Bulletin 2183 </t>
  </si>
  <si>
    <t xml:space="preserve">Bulletin 2172 C </t>
  </si>
  <si>
    <t xml:space="preserve">Bulletin 2201 F </t>
  </si>
  <si>
    <t xml:space="preserve">Bulletin 2201 E </t>
  </si>
  <si>
    <t xml:space="preserve">Bulletin 2201 C </t>
  </si>
  <si>
    <t xml:space="preserve">Bulletin 2187 </t>
  </si>
  <si>
    <t xml:space="preserve">Bulletin 2172 B </t>
  </si>
  <si>
    <t xml:space="preserve">Bulletin 2202 F </t>
  </si>
  <si>
    <t xml:space="preserve">Bulletin 2201 D </t>
  </si>
  <si>
    <t xml:space="preserve">Bulletin 2201 B </t>
  </si>
  <si>
    <t xml:space="preserve">Bulletin 2172 A </t>
  </si>
  <si>
    <t xml:space="preserve">Bulletin 2064 LL </t>
  </si>
  <si>
    <t xml:space="preserve">Bulletin 2064 AA </t>
  </si>
  <si>
    <t xml:space="preserve">Bulletin 2064 W </t>
  </si>
  <si>
    <t xml:space="preserve">Bulletin 2064 T </t>
  </si>
  <si>
    <t xml:space="preserve">Bulletin 2184 C </t>
  </si>
  <si>
    <t xml:space="preserve">Bulletin 2201 A </t>
  </si>
  <si>
    <t xml:space="preserve">Bulletin 2184 B </t>
  </si>
  <si>
    <t xml:space="preserve">Bulletin 2184 A </t>
  </si>
  <si>
    <t xml:space="preserve">Bulletin 2208 A </t>
  </si>
  <si>
    <t xml:space="preserve">Bulletin 2064 X </t>
  </si>
  <si>
    <t xml:space="preserve">Bulletin 2064 Y </t>
  </si>
  <si>
    <t xml:space="preserve">Bulletin 2064 V </t>
  </si>
  <si>
    <t xml:space="preserve">Bulletin 2064 U </t>
  </si>
  <si>
    <t xml:space="preserve">Bulletin 2064 GG </t>
  </si>
  <si>
    <t xml:space="preserve">Bulletin 2182 </t>
  </si>
  <si>
    <t xml:space="preserve">Bulletin 2010 </t>
  </si>
  <si>
    <t xml:space="preserve">Bulletin 2178 </t>
  </si>
  <si>
    <t xml:space="preserve">Bulletin 2163 </t>
  </si>
  <si>
    <t xml:space="preserve">Bulletin 2181 </t>
  </si>
  <si>
    <t xml:space="preserve">Bulletin 2202 C </t>
  </si>
  <si>
    <t xml:space="preserve">Bulletin 2180 </t>
  </si>
  <si>
    <t xml:space="preserve">Bulletin 2202 A </t>
  </si>
  <si>
    <t xml:space="preserve">Bulletin 2202 B </t>
  </si>
  <si>
    <t xml:space="preserve">Bulletin 2177 </t>
  </si>
  <si>
    <t xml:space="preserve">Bulletin 1917 U </t>
  </si>
  <si>
    <t xml:space="preserve">Bulletin 2174 B </t>
  </si>
  <si>
    <t xml:space="preserve">Bulletin 2176 </t>
  </si>
  <si>
    <t xml:space="preserve">Bulletin 2175 </t>
  </si>
  <si>
    <t xml:space="preserve">Bulletin 2174 A </t>
  </si>
  <si>
    <t xml:space="preserve">Bulletin 1995 Y,Z </t>
  </si>
  <si>
    <t xml:space="preserve">Bulletin 2161 </t>
  </si>
  <si>
    <t xml:space="preserve">Bulletin 2166 </t>
  </si>
  <si>
    <t xml:space="preserve">Bulletin 2162 </t>
  </si>
  <si>
    <t xml:space="preserve">Bulletin 2170 </t>
  </si>
  <si>
    <t xml:space="preserve">Bulletin 2171 </t>
  </si>
  <si>
    <t xml:space="preserve">Bulletin 2168 </t>
  </si>
  <si>
    <t xml:space="preserve">Bulletin 2164 </t>
  </si>
  <si>
    <t xml:space="preserve">Bulletin 2169 </t>
  </si>
  <si>
    <t xml:space="preserve">Bulletin 2167 </t>
  </si>
  <si>
    <t xml:space="preserve">Bulletin 2165 </t>
  </si>
  <si>
    <t xml:space="preserve">Bulletin 1995 W,X </t>
  </si>
  <si>
    <t xml:space="preserve">Bulletin 2147 </t>
  </si>
  <si>
    <t xml:space="preserve">Bulletin 1995 T,U,V </t>
  </si>
  <si>
    <t xml:space="preserve">Bulletin 1995 R,S </t>
  </si>
  <si>
    <t xml:space="preserve">Bulletin 2150 B </t>
  </si>
  <si>
    <t xml:space="preserve">Bulletin 2158 </t>
  </si>
  <si>
    <t xml:space="preserve">Bulletin 2127 </t>
  </si>
  <si>
    <t xml:space="preserve">Bulletin 2153 </t>
  </si>
  <si>
    <t xml:space="preserve">Bulletin 2044 </t>
  </si>
  <si>
    <t xml:space="preserve">Bulletin 2000 P </t>
  </si>
  <si>
    <t xml:space="preserve">Bulletin 2094 G </t>
  </si>
  <si>
    <t>Les références d'origine</t>
  </si>
  <si>
    <t>Espace en fin de cellule supprimé</t>
  </si>
  <si>
    <t>=SUPPRESPACE(A5)'</t>
  </si>
  <si>
    <t>=DROITE(B5;NBCAR(B5)-9)'</t>
  </si>
  <si>
    <t>formule Tulipe_4 de Feuille1_B4</t>
  </si>
  <si>
    <t>formule Tulipe_4 de Feuille1_C4</t>
  </si>
  <si>
    <t>Les références d'origine après avoir éliminés les 9 caractères en début de cellule : "Bulletin "</t>
  </si>
  <si>
    <t>???</t>
  </si>
  <si>
    <t>jusque-là ok !</t>
  </si>
  <si>
    <t>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</si>
</sst>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/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left"/>
    </xf>
    <xf numFmtId="1" fontId="0" fillId="0" borderId="0" xfId="0" applyNumberFormat="1" applyAlignment="1">
      <alignment horizontal="right"/>
    </xf>
    <xf numFmtId="0" fontId="0" fillId="2" borderId="0" xfId="0" applyFill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4" fillId="3" borderId="4" xfId="0" applyFont="1" applyFill="1" applyBorder="1"/>
    <xf numFmtId="0" fontId="5" fillId="0" borderId="5" xfId="0" applyFont="1" applyBorder="1"/>
    <xf numFmtId="0" fontId="5" fillId="0" borderId="6" xfId="0" applyFont="1" applyBorder="1"/>
    <xf numFmtId="0" fontId="5" fillId="0" borderId="7" xfId="0" applyFont="1" applyBorder="1"/>
    <xf numFmtId="49" fontId="3" fillId="4" borderId="8" xfId="0" applyNumberFormat="1" applyFont="1" applyFill="1" applyBorder="1"/>
    <xf numFmtId="0" fontId="4" fillId="3" borderId="9" xfId="0" applyFont="1" applyFill="1" applyBorder="1"/>
    <xf numFmtId="49" fontId="3" fillId="0" borderId="8" xfId="0" applyNumberFormat="1" applyFont="1" applyBorder="1"/>
    <xf numFmtId="49" fontId="1" fillId="0" borderId="8" xfId="0" applyNumberFormat="1" applyFont="1" applyBorder="1"/>
    <xf numFmtId="49" fontId="1" fillId="4" borderId="8" xfId="0" applyNumberFormat="1" applyFont="1" applyFill="1" applyBorder="1"/>
    <xf numFmtId="0" fontId="3" fillId="4" borderId="8" xfId="0" applyFont="1" applyFill="1" applyBorder="1"/>
    <xf numFmtId="0" fontId="3" fillId="0" borderId="8" xfId="0" applyFont="1" applyBorder="1"/>
    <xf numFmtId="49" fontId="1" fillId="4" borderId="10" xfId="0" applyNumberFormat="1" applyFont="1" applyFill="1" applyBorder="1"/>
    <xf numFmtId="49" fontId="4" fillId="3" borderId="11" xfId="0" applyNumberFormat="1" applyFont="1" applyFill="1" applyBorder="1"/>
    <xf numFmtId="0" fontId="2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6" fillId="0" borderId="0" xfId="0" applyFont="1"/>
    <xf numFmtId="0" fontId="0" fillId="0" borderId="0" xfId="0" quotePrefix="1" applyAlignment="1">
      <alignment horizontal="left" vertical="top"/>
    </xf>
    <xf numFmtId="0" fontId="0" fillId="0" borderId="0" xfId="0" quotePrefix="1" applyAlignment="1">
      <alignment horizontal="left" vertical="top" wrapText="1"/>
    </xf>
    <xf numFmtId="0" fontId="7" fillId="0" borderId="0" xfId="0" applyFont="1"/>
  </cellXfs>
  <cellStyles count="1">
    <cellStyle name="Normal" xfId="0" builtinId="0"/>
  </cellStyles>
  <dxfs count="2">
    <dxf>
      <numFmt numFmtId="1" formatCode="0"/>
      <alignment horizontal="righ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E3:G23" totalsRowShown="0">
  <autoFilter ref="E3:G23"/>
  <sortState ref="E4:G23">
    <sortCondition ref="F4:F23"/>
    <sortCondition ref="G4:G23"/>
  </sortState>
  <tableColumns count="3">
    <tableColumn id="1" name="Référence d'origine" dataDxfId="1"/>
    <tableColumn id="2" name="Nombre" dataDxfId="0"/>
    <tableColumn id="3" name="Lettre(s)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0"/>
  <sheetViews>
    <sheetView topLeftCell="A13" workbookViewId="0">
      <selection activeCell="G33" sqref="G33"/>
    </sheetView>
  </sheetViews>
  <sheetFormatPr baseColWidth="10" defaultRowHeight="15" x14ac:dyDescent="0.25"/>
  <cols>
    <col min="1" max="1" width="20.7109375" customWidth="1"/>
    <col min="2" max="2" width="10.42578125" customWidth="1"/>
    <col min="3" max="3" width="10.7109375" customWidth="1"/>
    <col min="5" max="5" width="20.5703125" customWidth="1"/>
  </cols>
  <sheetData>
    <row r="1" spans="1:7" ht="63.75" customHeight="1" x14ac:dyDescent="0.25">
      <c r="A1" s="19" t="s">
        <v>32</v>
      </c>
      <c r="B1" s="20"/>
      <c r="C1" s="21"/>
      <c r="E1" s="19" t="s">
        <v>33</v>
      </c>
      <c r="F1" s="20"/>
      <c r="G1" s="21"/>
    </row>
    <row r="2" spans="1:7" ht="15.75" customHeight="1" x14ac:dyDescent="0.25">
      <c r="A2" s="4"/>
      <c r="B2" s="4" t="s">
        <v>36</v>
      </c>
      <c r="C2" s="4" t="s">
        <v>36</v>
      </c>
      <c r="E2" s="5"/>
      <c r="F2" s="5"/>
      <c r="G2" s="5"/>
    </row>
    <row r="3" spans="1:7" x14ac:dyDescent="0.25">
      <c r="A3" s="7" t="s">
        <v>0</v>
      </c>
      <c r="B3" s="8" t="s">
        <v>1</v>
      </c>
      <c r="C3" s="9" t="s">
        <v>2</v>
      </c>
      <c r="E3" t="s">
        <v>0</v>
      </c>
      <c r="F3" t="s">
        <v>1</v>
      </c>
      <c r="G3" t="s">
        <v>2</v>
      </c>
    </row>
    <row r="4" spans="1:7" x14ac:dyDescent="0.25">
      <c r="A4" s="10" t="s">
        <v>3</v>
      </c>
      <c r="B4" s="6" t="str">
        <f>TRIM(LEFT(A4,IF(SUMPRODUCT(MIN(IF(ISNUMBER(SEARCH({" ","-"},A4,1)*1),SEARCH({" ","-"},A4,1)*1))-1)&lt;0,LEN(Feuil1!$A4),SUMPRODUCT(MIN(IF(ISNUMBER(SEARCH({" ","-"},A4,1)*1),SEARCH({" ","-"},A4,1)*1))-1))))</f>
        <v>11</v>
      </c>
      <c r="C4" s="11" t="str">
        <f t="shared" ref="C4:C19" si="0">SUBSTITUTE(MID(A4,LEN(B4)+1,30),"-","")</f>
        <v/>
      </c>
      <c r="E4" s="1" t="s">
        <v>3</v>
      </c>
      <c r="F4" s="2">
        <v>11</v>
      </c>
      <c r="G4" s="3" t="s">
        <v>21</v>
      </c>
    </row>
    <row r="5" spans="1:7" x14ac:dyDescent="0.25">
      <c r="A5" s="12" t="s">
        <v>4</v>
      </c>
      <c r="B5" s="6" t="str">
        <f>TRIM(LEFT(A5,IF(SUMPRODUCT(MIN(IF(ISNUMBER(SEARCH({" ","-"},A5,1)*1),SEARCH({" ","-"},A5,1)*1))-1)&lt;0,LEN(Feuil1!$A5),SUMPRODUCT(MIN(IF(ISNUMBER(SEARCH({" ","-"},A5,1)*1),SEARCH({" ","-"},A5,1)*1))-1))))</f>
        <v>110</v>
      </c>
      <c r="C5" s="11" t="str">
        <f t="shared" si="0"/>
        <v/>
      </c>
      <c r="E5" s="1" t="s">
        <v>4</v>
      </c>
      <c r="F5" s="2">
        <v>110</v>
      </c>
      <c r="G5" s="3" t="s">
        <v>21</v>
      </c>
    </row>
    <row r="6" spans="1:7" x14ac:dyDescent="0.25">
      <c r="A6" s="10" t="s">
        <v>35</v>
      </c>
      <c r="B6" s="6" t="str">
        <f>TRIM(LEFT(A6,IF(SUMPRODUCT(MIN(IF(ISNUMBER(SEARCH({" ","-"},A6,1)*1),SEARCH({" ","-"},A6,1)*1))-1)&lt;0,LEN(Feuil1!$A6),SUMPRODUCT(MIN(IF(ISNUMBER(SEARCH({" ","-"},A6,1)*1),SEARCH({" ","-"},A6,1)*1))-1))))</f>
        <v>1100</v>
      </c>
      <c r="C6" s="11" t="str">
        <f t="shared" si="0"/>
        <v xml:space="preserve"> a</v>
      </c>
      <c r="E6" s="1" t="s">
        <v>7</v>
      </c>
      <c r="F6" s="2">
        <v>1099</v>
      </c>
      <c r="G6" t="s">
        <v>22</v>
      </c>
    </row>
    <row r="7" spans="1:7" x14ac:dyDescent="0.25">
      <c r="A7" s="12" t="s">
        <v>5</v>
      </c>
      <c r="B7" s="6" t="str">
        <f>TRIM(LEFT(A7,IF(SUMPRODUCT(MIN(IF(ISNUMBER(SEARCH({" ","-"},A7,1)*1),SEARCH({" ","-"},A7,1)*1))-1)&lt;0,LEN(Feuil1!$A7),SUMPRODUCT(MIN(IF(ISNUMBER(SEARCH({" ","-"},A7,1)*1),SEARCH({" ","-"},A7,1)*1))-1))))</f>
        <v>1101</v>
      </c>
      <c r="C7" s="11" t="str">
        <f t="shared" si="0"/>
        <v/>
      </c>
      <c r="E7" s="1" t="s">
        <v>8</v>
      </c>
      <c r="F7" s="2">
        <v>1099</v>
      </c>
      <c r="G7" t="s">
        <v>23</v>
      </c>
    </row>
    <row r="8" spans="1:7" x14ac:dyDescent="0.25">
      <c r="A8" s="10" t="s">
        <v>6</v>
      </c>
      <c r="B8" s="6" t="str">
        <f>TRIM(LEFT(A8,IF(SUMPRODUCT(MIN(IF(ISNUMBER(SEARCH({" ","-"},A8,1)*1),SEARCH({" ","-"},A8,1)*1))-1)&lt;0,LEN(Feuil1!$A8),SUMPRODUCT(MIN(IF(ISNUMBER(SEARCH({" ","-"},A8,1)*1),SEARCH({" ","-"},A8,1)*1))-1))))</f>
        <v>1130</v>
      </c>
      <c r="C8" s="11" t="str">
        <f t="shared" si="0"/>
        <v/>
      </c>
      <c r="E8" s="1" t="s">
        <v>9</v>
      </c>
      <c r="F8" s="2">
        <v>1099</v>
      </c>
      <c r="G8" t="s">
        <v>24</v>
      </c>
    </row>
    <row r="9" spans="1:7" x14ac:dyDescent="0.25">
      <c r="A9" s="13" t="s">
        <v>7</v>
      </c>
      <c r="B9" s="6" t="str">
        <f>TRIM(LEFT(A9,IF(SUMPRODUCT(MIN(IF(ISNUMBER(SEARCH({" ","-"},A9,1)*1),SEARCH({" ","-"},A9,1)*1))-1)&lt;0,LEN(Feuil1!$A9),SUMPRODUCT(MIN(IF(ISNUMBER(SEARCH({" ","-"},A9,1)*1),SEARCH({" ","-"},A9,1)*1))-1))))</f>
        <v>1099</v>
      </c>
      <c r="C9" s="11" t="str">
        <f t="shared" si="0"/>
        <v xml:space="preserve"> A</v>
      </c>
      <c r="E9" s="1">
        <v>1100</v>
      </c>
      <c r="F9" s="2">
        <v>1100</v>
      </c>
      <c r="G9" s="3" t="s">
        <v>21</v>
      </c>
    </row>
    <row r="10" spans="1:7" x14ac:dyDescent="0.25">
      <c r="A10" s="14" t="s">
        <v>8</v>
      </c>
      <c r="B10" s="6" t="str">
        <f>TRIM(LEFT(A10,IF(SUMPRODUCT(MIN(IF(ISNUMBER(SEARCH({" ","-"},A10,1)*1),SEARCH({" ","-"},A10,1)*1))-1)&lt;0,LEN(Feuil1!$A10),SUMPRODUCT(MIN(IF(ISNUMBER(SEARCH({" ","-"},A10,1)*1),SEARCH({" ","-"},A10,1)*1))-1))))</f>
        <v>1099</v>
      </c>
      <c r="C10" s="11" t="str">
        <f t="shared" si="0"/>
        <v xml:space="preserve"> B</v>
      </c>
      <c r="E10" s="1" t="s">
        <v>5</v>
      </c>
      <c r="F10" s="2">
        <v>1101</v>
      </c>
      <c r="G10" s="3" t="s">
        <v>21</v>
      </c>
    </row>
    <row r="11" spans="1:7" x14ac:dyDescent="0.25">
      <c r="A11" s="13" t="s">
        <v>9</v>
      </c>
      <c r="B11" s="6" t="str">
        <f>TRIM(LEFT(A11,IF(SUMPRODUCT(MIN(IF(ISNUMBER(SEARCH({" ","-"},A11,1)*1),SEARCH({" ","-"},A11,1)*1))-1)&lt;0,LEN(Feuil1!$A11),SUMPRODUCT(MIN(IF(ISNUMBER(SEARCH({" ","-"},A11,1)*1),SEARCH({" ","-"},A11,1)*1))-1))))</f>
        <v>1099</v>
      </c>
      <c r="C11" s="11" t="str">
        <f t="shared" si="0"/>
        <v xml:space="preserve"> C</v>
      </c>
      <c r="E11" s="1" t="s">
        <v>10</v>
      </c>
      <c r="F11" s="2">
        <v>1110</v>
      </c>
      <c r="G11" t="s">
        <v>25</v>
      </c>
    </row>
    <row r="12" spans="1:7" x14ac:dyDescent="0.25">
      <c r="A12" s="10" t="s">
        <v>10</v>
      </c>
      <c r="B12" s="6" t="str">
        <f>TRIM(LEFT(A12,IF(SUMPRODUCT(MIN(IF(ISNUMBER(SEARCH({" ","-"},A12,1)*1),SEARCH({" ","-"},A12,1)*1))-1)&lt;0,LEN(Feuil1!$A12),SUMPRODUCT(MIN(IF(ISNUMBER(SEARCH({" ","-"},A12,1)*1),SEARCH({" ","-"},A12,1)*1))-1))))</f>
        <v>1110</v>
      </c>
      <c r="C12" s="11" t="str">
        <f t="shared" si="0"/>
        <v xml:space="preserve"> AL</v>
      </c>
      <c r="E12" s="1" t="s">
        <v>11</v>
      </c>
      <c r="F12" s="2">
        <v>1110</v>
      </c>
      <c r="G12" t="s">
        <v>26</v>
      </c>
    </row>
    <row r="13" spans="1:7" x14ac:dyDescent="0.25">
      <c r="A13" s="12" t="s">
        <v>11</v>
      </c>
      <c r="B13" s="6" t="str">
        <f>TRIM(LEFT(A13,IF(SUMPRODUCT(MIN(IF(ISNUMBER(SEARCH({" ","-"},A13,1)*1),SEARCH({" ","-"},A13,1)*1))-1)&lt;0,LEN(Feuil1!$A13),SUMPRODUCT(MIN(IF(ISNUMBER(SEARCH({" ","-"},A13,1)*1),SEARCH({" ","-"},A13,1)*1))-1))))</f>
        <v>1110</v>
      </c>
      <c r="C13" s="11" t="str">
        <f t="shared" si="0"/>
        <v xml:space="preserve"> MDD</v>
      </c>
      <c r="E13" s="1" t="s">
        <v>12</v>
      </c>
      <c r="F13" s="2">
        <v>1115</v>
      </c>
      <c r="G13" t="s">
        <v>27</v>
      </c>
    </row>
    <row r="14" spans="1:7" x14ac:dyDescent="0.25">
      <c r="A14" s="10" t="s">
        <v>12</v>
      </c>
      <c r="B14" s="6" t="str">
        <f>TRIM(LEFT(A14,IF(SUMPRODUCT(MIN(IF(ISNUMBER(SEARCH({" ","-"},A14,1)*1),SEARCH({" ","-"},A14,1)*1))-1)&lt;0,LEN(Feuil1!$A14),SUMPRODUCT(MIN(IF(ISNUMBER(SEARCH({" ","-"},A14,1)*1),SEARCH({" ","-"},A14,1)*1))-1))))</f>
        <v>1115</v>
      </c>
      <c r="C14" s="11" t="str">
        <f t="shared" si="0"/>
        <v xml:space="preserve"> A,B</v>
      </c>
      <c r="E14" s="1" t="s">
        <v>13</v>
      </c>
      <c r="F14" s="2">
        <v>1121</v>
      </c>
      <c r="G14" t="s">
        <v>22</v>
      </c>
    </row>
    <row r="15" spans="1:7" x14ac:dyDescent="0.25">
      <c r="A15" s="13" t="s">
        <v>13</v>
      </c>
      <c r="B15" s="6" t="str">
        <f>TRIM(LEFT(A15,IF(SUMPRODUCT(MIN(IF(ISNUMBER(SEARCH({" ","-"},A15,1)*1),SEARCH({" ","-"},A15,1)*1))-1)&lt;0,LEN(Feuil1!$A15),SUMPRODUCT(MIN(IF(ISNUMBER(SEARCH({" ","-"},A15,1)*1),SEARCH({" ","-"},A15,1)*1))-1))))</f>
        <v>1121</v>
      </c>
      <c r="C15" s="11" t="str">
        <f t="shared" si="0"/>
        <v xml:space="preserve"> A</v>
      </c>
      <c r="E15" s="1" t="s">
        <v>14</v>
      </c>
      <c r="F15" s="2">
        <v>1121</v>
      </c>
      <c r="G15" t="s">
        <v>23</v>
      </c>
    </row>
    <row r="16" spans="1:7" x14ac:dyDescent="0.25">
      <c r="A16" s="14" t="s">
        <v>14</v>
      </c>
      <c r="B16" s="6" t="str">
        <f>TRIM(LEFT(A16,IF(SUMPRODUCT(MIN(IF(ISNUMBER(SEARCH({" ","-"},A16,1)*1),SEARCH({" ","-"},A16,1)*1))-1)&lt;0,LEN(Feuil1!$A16),SUMPRODUCT(MIN(IF(ISNUMBER(SEARCH({" ","-"},A16,1)*1),SEARCH({" ","-"},A16,1)*1))-1))))</f>
        <v>1121</v>
      </c>
      <c r="C16" s="11" t="str">
        <f t="shared" si="0"/>
        <v xml:space="preserve"> B</v>
      </c>
      <c r="E16" s="1" t="s">
        <v>15</v>
      </c>
      <c r="F16" s="2">
        <v>1123</v>
      </c>
      <c r="G16" t="s">
        <v>28</v>
      </c>
    </row>
    <row r="17" spans="1:7" x14ac:dyDescent="0.25">
      <c r="A17" s="12" t="s">
        <v>15</v>
      </c>
      <c r="B17" s="6" t="str">
        <f>TRIM(LEFT(A17,IF(SUMPRODUCT(MIN(IF(ISNUMBER(SEARCH({" ","-"},A17,1)*1),SEARCH({" ","-"},A17,1)*1))-1)&lt;0,LEN(Feuil1!$A17),SUMPRODUCT(MIN(IF(ISNUMBER(SEARCH({" ","-"},A17,1)*1),SEARCH({" ","-"},A17,1)*1))-1))))</f>
        <v>1123</v>
      </c>
      <c r="C17" s="11" t="str">
        <f t="shared" si="0"/>
        <v xml:space="preserve"> AD</v>
      </c>
      <c r="E17" s="1">
        <v>1124</v>
      </c>
      <c r="F17" s="2">
        <v>1124</v>
      </c>
      <c r="G17" s="3"/>
    </row>
    <row r="18" spans="1:7" x14ac:dyDescent="0.25">
      <c r="A18" s="10" t="s">
        <v>34</v>
      </c>
      <c r="B18" s="6" t="str">
        <f>TRIM(LEFT(A18,IF(SUMPRODUCT(MIN(IF(ISNUMBER(SEARCH({" ","-"},A18,1)*1),SEARCH({" ","-"},A18,1)*1))-1)&lt;0,LEN(Feuil1!$A18),SUMPRODUCT(MIN(IF(ISNUMBER(SEARCH({" ","-"},A18,1)*1),SEARCH({" ","-"},A18,1)*1))-1))))</f>
        <v>1124</v>
      </c>
      <c r="C18" s="11" t="str">
        <f t="shared" si="0"/>
        <v/>
      </c>
      <c r="E18" s="1" t="s">
        <v>6</v>
      </c>
      <c r="F18" s="2">
        <v>1130</v>
      </c>
      <c r="G18" s="3" t="s">
        <v>21</v>
      </c>
    </row>
    <row r="19" spans="1:7" x14ac:dyDescent="0.25">
      <c r="A19" s="12" t="s">
        <v>16</v>
      </c>
      <c r="B19" s="6" t="str">
        <f>TRIM(LEFT(A19,IF(SUMPRODUCT(MIN(IF(ISNUMBER(SEARCH({" ","-"},A19,1)*1),SEARCH({" ","-"},A19,1)*1))-1)&lt;0,LEN(Feuil1!$A19),SUMPRODUCT(MIN(IF(ISNUMBER(SEARCH({" ","-"},A19,1)*1),SEARCH({" ","-"},A19,1)*1))-1))))</f>
        <v>1134</v>
      </c>
      <c r="C19" s="11" t="str">
        <f t="shared" si="0"/>
        <v xml:space="preserve"> A,B</v>
      </c>
      <c r="E19" s="1" t="s">
        <v>16</v>
      </c>
      <c r="F19" s="2">
        <v>1134</v>
      </c>
      <c r="G19" t="s">
        <v>27</v>
      </c>
    </row>
    <row r="20" spans="1:7" x14ac:dyDescent="0.25">
      <c r="A20" s="14" t="s">
        <v>17</v>
      </c>
      <c r="B20" s="6" t="str">
        <f>TRIM(LEFT(A20,IF(SUMPRODUCT(MIN(IF(ISNUMBER(SEARCH({" ","-"},A20,1)*1),SEARCH({" ","-"},A20,1)*1))-1)&lt;0,LEN(Feuil1!$A20),SUMPRODUCT(MIN(IF(ISNUMBER(SEARCH({" ","-"},A20,1)*1),SEARCH({" ","-"},A20,1)*1))-1))))</f>
        <v>1134</v>
      </c>
      <c r="C20" s="11" t="str">
        <f t="shared" ref="C20:C50" si="1">SUBSTITUTE(MID(A20,LEN(B20)+1,30),"-","")</f>
        <v xml:space="preserve"> C</v>
      </c>
      <c r="E20" s="1" t="s">
        <v>17</v>
      </c>
      <c r="F20" s="2">
        <v>1134</v>
      </c>
      <c r="G20" t="s">
        <v>24</v>
      </c>
    </row>
    <row r="21" spans="1:7" x14ac:dyDescent="0.25">
      <c r="A21" s="13" t="s">
        <v>18</v>
      </c>
      <c r="B21" s="6" t="str">
        <f>TRIM(LEFT(A21,IF(SUMPRODUCT(MIN(IF(ISNUMBER(SEARCH({" ","-"},A21,1)*1),SEARCH({" ","-"},A21,1)*1))-1)&lt;0,LEN(Feuil1!$A21),SUMPRODUCT(MIN(IF(ISNUMBER(SEARCH({" ","-"},A21,1)*1),SEARCH({" ","-"},A21,1)*1))-1))))</f>
        <v>1134</v>
      </c>
      <c r="C21" s="11" t="str">
        <f t="shared" si="1"/>
        <v xml:space="preserve"> D</v>
      </c>
      <c r="E21" s="1" t="s">
        <v>18</v>
      </c>
      <c r="F21" s="2">
        <v>1134</v>
      </c>
      <c r="G21" t="s">
        <v>29</v>
      </c>
    </row>
    <row r="22" spans="1:7" x14ac:dyDescent="0.25">
      <c r="A22" s="14" t="s">
        <v>19</v>
      </c>
      <c r="B22" s="6" t="str">
        <f>TRIM(LEFT(A22,IF(SUMPRODUCT(MIN(IF(ISNUMBER(SEARCH({" ","-"},A22,1)*1),SEARCH({" ","-"},A22,1)*1))-1)&lt;0,LEN(Feuil1!$A22),SUMPRODUCT(MIN(IF(ISNUMBER(SEARCH({" ","-"},A22,1)*1),SEARCH({" ","-"},A22,1)*1))-1))))</f>
        <v>1134</v>
      </c>
      <c r="C22" s="11" t="str">
        <f t="shared" si="1"/>
        <v xml:space="preserve"> E</v>
      </c>
      <c r="E22" s="1" t="s">
        <v>19</v>
      </c>
      <c r="F22" s="2">
        <v>1134</v>
      </c>
      <c r="G22" t="s">
        <v>30</v>
      </c>
    </row>
    <row r="23" spans="1:7" x14ac:dyDescent="0.25">
      <c r="A23" s="12" t="s">
        <v>20</v>
      </c>
      <c r="B23" s="6" t="str">
        <f>TRIM(LEFT(A23,IF(SUMPRODUCT(MIN(IF(ISNUMBER(SEARCH({" ","-"},A23,1)*1),SEARCH({" ","-"},A23,1)*1))-1)&lt;0,LEN(Feuil1!$A23),SUMPRODUCT(MIN(IF(ISNUMBER(SEARCH({" ","-"},A23,1)*1),SEARCH({" ","-"},A23,1)*1))-1))))</f>
        <v>1138</v>
      </c>
      <c r="C23" s="11" t="str">
        <f t="shared" si="1"/>
        <v xml:space="preserve"> AC</v>
      </c>
      <c r="E23" s="1" t="s">
        <v>20</v>
      </c>
      <c r="F23" s="2">
        <v>1138</v>
      </c>
      <c r="G23" t="s">
        <v>31</v>
      </c>
    </row>
    <row r="24" spans="1:7" x14ac:dyDescent="0.25">
      <c r="A24" s="15" t="s">
        <v>37</v>
      </c>
      <c r="B24" s="6" t="str">
        <f>TRIM(LEFT(A24,IF(SUMPRODUCT(MIN(IF(ISNUMBER(SEARCH({" ","-"},A24,1)*1),SEARCH({" ","-"},A24,1)*1))-1)&lt;0,LEN(Feuil1!$A24),SUMPRODUCT(MIN(IF(ISNUMBER(SEARCH({" ","-"},A24,1)*1),SEARCH({" ","-"},A24,1)*1))-1))))</f>
        <v>1713</v>
      </c>
      <c r="C24" s="11" t="str">
        <f>SUBSTITUTE(MID(A24,LEN(B24)+1,30),"-","")</f>
        <v xml:space="preserve">1 </v>
      </c>
    </row>
    <row r="25" spans="1:7" x14ac:dyDescent="0.25">
      <c r="A25" s="16" t="s">
        <v>38</v>
      </c>
      <c r="B25" s="6" t="str">
        <f>TRIM(LEFT(A25,IF(SUMPRODUCT(MIN(IF(ISNUMBER(SEARCH({" ","-"},A25,1)*1),SEARCH({" ","-"},A25,1)*1))-1)&lt;0,LEN(Feuil1!$A25),SUMPRODUCT(MIN(IF(ISNUMBER(SEARCH({" ","-"},A25,1)*1),SEARCH({" ","-"},A25,1)*1))-1))))</f>
        <v>1713</v>
      </c>
      <c r="C25" s="11" t="str">
        <f t="shared" si="1"/>
        <v xml:space="preserve">31 </v>
      </c>
    </row>
    <row r="26" spans="1:7" x14ac:dyDescent="0.25">
      <c r="A26" s="15" t="s">
        <v>39</v>
      </c>
      <c r="B26" s="6" t="str">
        <f>TRIM(LEFT(A26,IF(SUMPRODUCT(MIN(IF(ISNUMBER(SEARCH({" ","-"},A26,1)*1),SEARCH({" ","-"},A26,1)*1))-1)&lt;0,LEN(Feuil1!$A26),SUMPRODUCT(MIN(IF(ISNUMBER(SEARCH({" ","-"},A26,1)*1),SEARCH({" ","-"},A26,1)*1))-1))))</f>
        <v>1713</v>
      </c>
      <c r="C26" s="11" t="str">
        <f t="shared" si="1"/>
        <v xml:space="preserve">30 </v>
      </c>
    </row>
    <row r="27" spans="1:7" x14ac:dyDescent="0.25">
      <c r="A27" s="16" t="s">
        <v>40</v>
      </c>
      <c r="B27" s="6" t="str">
        <f>TRIM(LEFT(A27,IF(SUMPRODUCT(MIN(IF(ISNUMBER(SEARCH({" ","-"},A27,1)*1),SEARCH({" ","-"},A27,1)*1))-1)&lt;0,LEN(Feuil1!$A27),SUMPRODUCT(MIN(IF(ISNUMBER(SEARCH({" ","-"},A27,1)*1),SEARCH({" ","-"},A27,1)*1))-1))))</f>
        <v>1713</v>
      </c>
      <c r="C27" s="11" t="str">
        <f t="shared" si="1"/>
        <v xml:space="preserve">29 </v>
      </c>
    </row>
    <row r="28" spans="1:7" x14ac:dyDescent="0.25">
      <c r="A28" s="15" t="s">
        <v>41</v>
      </c>
      <c r="B28" s="6" t="str">
        <f>TRIM(LEFT(A28,IF(SUMPRODUCT(MIN(IF(ISNUMBER(SEARCH({" ","-"},A28,1)*1),SEARCH({" ","-"},A28,1)*1))-1)&lt;0,LEN(Feuil1!$A28),SUMPRODUCT(MIN(IF(ISNUMBER(SEARCH({" ","-"},A28,1)*1),SEARCH({" ","-"},A28,1)*1))-1))))</f>
        <v>1713</v>
      </c>
      <c r="C28" s="11" t="str">
        <f t="shared" si="1"/>
        <v xml:space="preserve">28 </v>
      </c>
    </row>
    <row r="29" spans="1:7" x14ac:dyDescent="0.25">
      <c r="A29" s="16" t="s">
        <v>42</v>
      </c>
      <c r="B29" s="6" t="str">
        <f>TRIM(LEFT(A29,IF(SUMPRODUCT(MIN(IF(ISNUMBER(SEARCH({" ","-"},A29,1)*1),SEARCH({" ","-"},A29,1)*1))-1)&lt;0,LEN(Feuil1!$A29),SUMPRODUCT(MIN(IF(ISNUMBER(SEARCH({" ","-"},A29,1)*1),SEARCH({" ","-"},A29,1)*1))-1))))</f>
        <v>1713</v>
      </c>
      <c r="C29" s="11" t="str">
        <f t="shared" si="1"/>
        <v xml:space="preserve">27 </v>
      </c>
    </row>
    <row r="30" spans="1:7" x14ac:dyDescent="0.25">
      <c r="A30" s="15" t="s">
        <v>43</v>
      </c>
      <c r="B30" s="6" t="str">
        <f>TRIM(LEFT(A30,IF(SUMPRODUCT(MIN(IF(ISNUMBER(SEARCH({" ","-"},A30,1)*1),SEARCH({" ","-"},A30,1)*1))-1)&lt;0,LEN(Feuil1!$A30),SUMPRODUCT(MIN(IF(ISNUMBER(SEARCH({" ","-"},A30,1)*1),SEARCH({" ","-"},A30,1)*1))-1))))</f>
        <v>1713</v>
      </c>
      <c r="C30" s="11" t="str">
        <f t="shared" si="1"/>
        <v xml:space="preserve">26 </v>
      </c>
    </row>
    <row r="31" spans="1:7" x14ac:dyDescent="0.25">
      <c r="A31" s="16" t="s">
        <v>44</v>
      </c>
      <c r="B31" s="6" t="str">
        <f>TRIM(LEFT(A31,IF(SUMPRODUCT(MIN(IF(ISNUMBER(SEARCH({" ","-"},A31,1)*1),SEARCH({" ","-"},A31,1)*1))-1)&lt;0,LEN(Feuil1!$A31),SUMPRODUCT(MIN(IF(ISNUMBER(SEARCH({" ","-"},A31,1)*1),SEARCH({" ","-"},A31,1)*1))-1))))</f>
        <v>1713</v>
      </c>
      <c r="C31" s="11" t="str">
        <f t="shared" si="1"/>
        <v xml:space="preserve">25 </v>
      </c>
    </row>
    <row r="32" spans="1:7" x14ac:dyDescent="0.25">
      <c r="A32" s="15" t="s">
        <v>45</v>
      </c>
      <c r="B32" s="6" t="str">
        <f>TRIM(LEFT(A32,IF(SUMPRODUCT(MIN(IF(ISNUMBER(SEARCH({" ","-"},A32,1)*1),SEARCH({" ","-"},A32,1)*1))-1)&lt;0,LEN(Feuil1!$A32),SUMPRODUCT(MIN(IF(ISNUMBER(SEARCH({" ","-"},A32,1)*1),SEARCH({" ","-"},A32,1)*1))-1))))</f>
        <v>1713</v>
      </c>
      <c r="C32" s="11" t="str">
        <f t="shared" si="1"/>
        <v xml:space="preserve">24 </v>
      </c>
    </row>
    <row r="33" spans="1:3" x14ac:dyDescent="0.25">
      <c r="A33" s="16" t="s">
        <v>46</v>
      </c>
      <c r="B33" s="6" t="str">
        <f>TRIM(LEFT(A33,IF(SUMPRODUCT(MIN(IF(ISNUMBER(SEARCH({" ","-"},A33,1)*1),SEARCH({" ","-"},A33,1)*1))-1)&lt;0,LEN(Feuil1!$A33),SUMPRODUCT(MIN(IF(ISNUMBER(SEARCH({" ","-"},A33,1)*1),SEARCH({" ","-"},A33,1)*1))-1))))</f>
        <v>1713</v>
      </c>
      <c r="C33" s="11" t="str">
        <f t="shared" si="1"/>
        <v xml:space="preserve">6 </v>
      </c>
    </row>
    <row r="34" spans="1:3" x14ac:dyDescent="0.25">
      <c r="A34" s="15" t="s">
        <v>47</v>
      </c>
      <c r="B34" s="6" t="str">
        <f>TRIM(LEFT(A34,IF(SUMPRODUCT(MIN(IF(ISNUMBER(SEARCH({" ","-"},A34,1)*1),SEARCH({" ","-"},A34,1)*1))-1)&lt;0,LEN(Feuil1!$A34),SUMPRODUCT(MIN(IF(ISNUMBER(SEARCH({" ","-"},A34,1)*1),SEARCH({" ","-"},A34,1)*1))-1))))</f>
        <v>1713</v>
      </c>
      <c r="C34" s="11" t="str">
        <f t="shared" si="1"/>
        <v xml:space="preserve">3 </v>
      </c>
    </row>
    <row r="35" spans="1:3" x14ac:dyDescent="0.25">
      <c r="A35" s="16" t="s">
        <v>48</v>
      </c>
      <c r="B35" s="6" t="str">
        <f>TRIM(LEFT(A35,IF(SUMPRODUCT(MIN(IF(ISNUMBER(SEARCH({" ","-"},A35,1)*1),SEARCH({" ","-"},A35,1)*1))-1)&lt;0,LEN(Feuil1!$A35),SUMPRODUCT(MIN(IF(ISNUMBER(SEARCH({" ","-"},A35,1)*1),SEARCH({" ","-"},A35,1)*1))-1))))</f>
        <v>1794</v>
      </c>
      <c r="C35" s="11" t="str">
        <f t="shared" si="1"/>
        <v xml:space="preserve">A15 </v>
      </c>
    </row>
    <row r="36" spans="1:3" x14ac:dyDescent="0.25">
      <c r="A36" s="15" t="s">
        <v>49</v>
      </c>
      <c r="B36" s="6" t="str">
        <f>TRIM(LEFT(A36,IF(SUMPRODUCT(MIN(IF(ISNUMBER(SEARCH({" ","-"},A36,1)*1),SEARCH({" ","-"},A36,1)*1))-1)&lt;0,LEN(Feuil1!$A36),SUMPRODUCT(MIN(IF(ISNUMBER(SEARCH({" ","-"},A36,1)*1),SEARCH({" ","-"},A36,1)*1))-1))))</f>
        <v>1794</v>
      </c>
      <c r="C36" s="11" t="str">
        <f t="shared" si="1"/>
        <v xml:space="preserve">A14 </v>
      </c>
    </row>
    <row r="37" spans="1:3" x14ac:dyDescent="0.25">
      <c r="A37" s="16" t="s">
        <v>50</v>
      </c>
      <c r="B37" s="6" t="str">
        <f>TRIM(LEFT(A37,IF(SUMPRODUCT(MIN(IF(ISNUMBER(SEARCH({" ","-"},A37,1)*1),SEARCH({" ","-"},A37,1)*1))-1)&lt;0,LEN(Feuil1!$A37),SUMPRODUCT(MIN(IF(ISNUMBER(SEARCH({" ","-"},A37,1)*1),SEARCH({" ","-"},A37,1)*1))-1))))</f>
        <v>1794</v>
      </c>
      <c r="C37" s="11" t="str">
        <f t="shared" si="1"/>
        <v xml:space="preserve">A13 </v>
      </c>
    </row>
    <row r="38" spans="1:3" x14ac:dyDescent="0.25">
      <c r="A38" s="15" t="s">
        <v>51</v>
      </c>
      <c r="B38" s="6" t="str">
        <f>TRIM(LEFT(A38,IF(SUMPRODUCT(MIN(IF(ISNUMBER(SEARCH({" ","-"},A38,1)*1),SEARCH({" ","-"},A38,1)*1))-1)&lt;0,LEN(Feuil1!$A38),SUMPRODUCT(MIN(IF(ISNUMBER(SEARCH({" ","-"},A38,1)*1),SEARCH({" ","-"},A38,1)*1))-1))))</f>
        <v>1794</v>
      </c>
      <c r="C38" s="11" t="str">
        <f t="shared" si="1"/>
        <v xml:space="preserve">A12 </v>
      </c>
    </row>
    <row r="39" spans="1:3" x14ac:dyDescent="0.25">
      <c r="A39" s="16" t="s">
        <v>52</v>
      </c>
      <c r="B39" s="6" t="str">
        <f>TRIM(LEFT(A39,IF(SUMPRODUCT(MIN(IF(ISNUMBER(SEARCH({" ","-"},A39,1)*1),SEARCH({" ","-"},A39,1)*1))-1)&lt;0,LEN(Feuil1!$A39),SUMPRODUCT(MIN(IF(ISNUMBER(SEARCH({" ","-"},A39,1)*1),SEARCH({" ","-"},A39,1)*1))-1))))</f>
        <v>1794</v>
      </c>
      <c r="C39" s="11" t="str">
        <f t="shared" si="1"/>
        <v xml:space="preserve">A11 </v>
      </c>
    </row>
    <row r="40" spans="1:3" x14ac:dyDescent="0.25">
      <c r="A40" s="15" t="s">
        <v>53</v>
      </c>
      <c r="B40" s="6" t="str">
        <f>TRIM(LEFT(A40,IF(SUMPRODUCT(MIN(IF(ISNUMBER(SEARCH({" ","-"},A40,1)*1),SEARCH({" ","-"},A40,1)*1))-1)&lt;0,LEN(Feuil1!$A40),SUMPRODUCT(MIN(IF(ISNUMBER(SEARCH({" ","-"},A40,1)*1),SEARCH({" ","-"},A40,1)*1))-1))))</f>
        <v>1794</v>
      </c>
      <c r="C40" s="11" t="str">
        <f t="shared" si="1"/>
        <v xml:space="preserve">A10 </v>
      </c>
    </row>
    <row r="41" spans="1:3" x14ac:dyDescent="0.25">
      <c r="A41" s="16" t="s">
        <v>54</v>
      </c>
      <c r="B41" s="6" t="str">
        <f>TRIM(LEFT(A41,IF(SUMPRODUCT(MIN(IF(ISNUMBER(SEARCH({" ","-"},A41,1)*1),SEARCH({" ","-"},A41,1)*1))-1)&lt;0,LEN(Feuil1!$A41),SUMPRODUCT(MIN(IF(ISNUMBER(SEARCH({" ","-"},A41,1)*1),SEARCH({" ","-"},A41,1)*1))-1))))</f>
        <v>1794</v>
      </c>
      <c r="C41" s="11" t="str">
        <f t="shared" si="1"/>
        <v xml:space="preserve">A9 </v>
      </c>
    </row>
    <row r="42" spans="1:3" x14ac:dyDescent="0.25">
      <c r="A42" s="15" t="s">
        <v>55</v>
      </c>
      <c r="B42" s="6" t="str">
        <f>TRIM(LEFT(A42,IF(SUMPRODUCT(MIN(IF(ISNUMBER(SEARCH({" ","-"},A42,1)*1),SEARCH({" ","-"},A42,1)*1))-1)&lt;0,LEN(Feuil1!$A42),SUMPRODUCT(MIN(IF(ISNUMBER(SEARCH({" ","-"},A42,1)*1),SEARCH({" ","-"},A42,1)*1))-1))))</f>
        <v>1794</v>
      </c>
      <c r="C42" s="11" t="str">
        <f t="shared" si="1"/>
        <v xml:space="preserve">A8 </v>
      </c>
    </row>
    <row r="43" spans="1:3" x14ac:dyDescent="0.25">
      <c r="A43" s="16" t="s">
        <v>56</v>
      </c>
      <c r="B43" s="6" t="str">
        <f>TRIM(LEFT(A43,IF(SUMPRODUCT(MIN(IF(ISNUMBER(SEARCH({" ","-"},A43,1)*1),SEARCH({" ","-"},A43,1)*1))-1)&lt;0,LEN(Feuil1!$A43),SUMPRODUCT(MIN(IF(ISNUMBER(SEARCH({" ","-"},A43,1)*1),SEARCH({" ","-"},A43,1)*1))-1))))</f>
        <v>1794</v>
      </c>
      <c r="C43" s="11" t="str">
        <f t="shared" si="1"/>
        <v xml:space="preserve">A7 </v>
      </c>
    </row>
    <row r="44" spans="1:3" x14ac:dyDescent="0.25">
      <c r="A44" s="15" t="s">
        <v>57</v>
      </c>
      <c r="B44" s="6" t="str">
        <f>TRIM(LEFT(A44,IF(SUMPRODUCT(MIN(IF(ISNUMBER(SEARCH({" ","-"},A44,1)*1),SEARCH({" ","-"},A44,1)*1))-1)&lt;0,LEN(Feuil1!$A44),SUMPRODUCT(MIN(IF(ISNUMBER(SEARCH({" ","-"},A44,1)*1),SEARCH({" ","-"},A44,1)*1))-1))))</f>
        <v>1794</v>
      </c>
      <c r="C44" s="11" t="str">
        <f>SUBSTITUTE(MID(A44,LEN(B44)+1,30),"-","")</f>
        <v xml:space="preserve">A6 </v>
      </c>
    </row>
    <row r="45" spans="1:3" x14ac:dyDescent="0.25">
      <c r="A45" s="16" t="s">
        <v>58</v>
      </c>
      <c r="B45" s="6" t="str">
        <f>TRIM(LEFT(A45,IF(SUMPRODUCT(MIN(IF(ISNUMBER(SEARCH({" ","-"},A45,1)*1),SEARCH({" ","-"},A45,1)*1))-1)&lt;0,LEN(Feuil1!$A45),SUMPRODUCT(MIN(IF(ISNUMBER(SEARCH({" ","-"},A45,1)*1),SEARCH({" ","-"},A45,1)*1))-1))))</f>
        <v>1794</v>
      </c>
      <c r="C45" s="11" t="str">
        <f t="shared" si="1"/>
        <v xml:space="preserve">A5 </v>
      </c>
    </row>
    <row r="46" spans="1:3" x14ac:dyDescent="0.25">
      <c r="A46" s="15" t="s">
        <v>59</v>
      </c>
      <c r="B46" s="6" t="str">
        <f>TRIM(LEFT(A46,IF(SUMPRODUCT(MIN(IF(ISNUMBER(SEARCH({" ","-"},A46,1)*1),SEARCH({" ","-"},A46,1)*1))-1)&lt;0,LEN(Feuil1!$A46),SUMPRODUCT(MIN(IF(ISNUMBER(SEARCH({" ","-"},A46,1)*1),SEARCH({" ","-"},A46,1)*1))-1))))</f>
        <v>1794</v>
      </c>
      <c r="C46" s="11" t="str">
        <f t="shared" si="1"/>
        <v xml:space="preserve">A4 </v>
      </c>
    </row>
    <row r="47" spans="1:3" x14ac:dyDescent="0.25">
      <c r="A47" s="16" t="s">
        <v>60</v>
      </c>
      <c r="B47" s="6" t="str">
        <f>TRIM(LEFT(A47,IF(SUMPRODUCT(MIN(IF(ISNUMBER(SEARCH({" ","-"},A47,1)*1),SEARCH({" ","-"},A47,1)*1))-1)&lt;0,LEN(Feuil1!$A47),SUMPRODUCT(MIN(IF(ISNUMBER(SEARCH({" ","-"},A47,1)*1),SEARCH({" ","-"},A47,1)*1))-1))))</f>
        <v>1794</v>
      </c>
      <c r="C47" s="11" t="str">
        <f t="shared" si="1"/>
        <v xml:space="preserve">A3 </v>
      </c>
    </row>
    <row r="48" spans="1:3" x14ac:dyDescent="0.25">
      <c r="A48" s="15" t="s">
        <v>61</v>
      </c>
      <c r="B48" s="6" t="str">
        <f>TRIM(LEFT(A48,IF(SUMPRODUCT(MIN(IF(ISNUMBER(SEARCH({" ","-"},A48,1)*1),SEARCH({" ","-"},A48,1)*1))-1)&lt;0,LEN(Feuil1!$A48),SUMPRODUCT(MIN(IF(ISNUMBER(SEARCH({" ","-"},A48,1)*1),SEARCH({" ","-"},A48,1)*1))-1))))</f>
        <v>1794</v>
      </c>
      <c r="C48" s="11" t="str">
        <f t="shared" si="1"/>
        <v xml:space="preserve">A2 </v>
      </c>
    </row>
    <row r="49" spans="1:3" x14ac:dyDescent="0.25">
      <c r="A49" s="16" t="s">
        <v>62</v>
      </c>
      <c r="B49" s="6" t="str">
        <f>TRIM(LEFT(A49,IF(SUMPRODUCT(MIN(IF(ISNUMBER(SEARCH({" ","-"},A49,1)*1),SEARCH({" ","-"},A49,1)*1))-1)&lt;0,LEN(Feuil1!$A49),SUMPRODUCT(MIN(IF(ISNUMBER(SEARCH({" ","-"},A49,1)*1),SEARCH({" ","-"},A49,1)*1))-1))))</f>
        <v>1794</v>
      </c>
      <c r="C49" s="11" t="str">
        <f t="shared" si="1"/>
        <v xml:space="preserve">A1 </v>
      </c>
    </row>
    <row r="50" spans="1:3" ht="15.75" thickBot="1" x14ac:dyDescent="0.3">
      <c r="A50" s="17"/>
      <c r="B50" s="18" t="str">
        <f>LEFT(A50,IFERROR(SEARCH(" ",A50,1),LEN(Feuil1!$A50)))</f>
        <v/>
      </c>
      <c r="C50" s="11" t="str">
        <f t="shared" si="1"/>
        <v/>
      </c>
    </row>
  </sheetData>
  <mergeCells count="2">
    <mergeCell ref="A1:C1"/>
    <mergeCell ref="E1:G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4"/>
  <sheetViews>
    <sheetView tabSelected="1" workbookViewId="0">
      <selection activeCell="K13" sqref="K13"/>
    </sheetView>
  </sheetViews>
  <sheetFormatPr baseColWidth="10" defaultRowHeight="15" x14ac:dyDescent="0.25"/>
  <cols>
    <col min="1" max="1" width="23" customWidth="1"/>
    <col min="2" max="2" width="21.5703125" customWidth="1"/>
    <col min="3" max="3" width="30" customWidth="1"/>
    <col min="4" max="4" width="11" customWidth="1"/>
    <col min="6" max="6" width="13.85546875" customWidth="1"/>
  </cols>
  <sheetData>
    <row r="1" spans="1:8" x14ac:dyDescent="0.25">
      <c r="A1" s="22" t="s">
        <v>213</v>
      </c>
      <c r="B1" s="22" t="s">
        <v>214</v>
      </c>
      <c r="C1" s="23" t="s">
        <v>219</v>
      </c>
      <c r="D1" s="23" t="s">
        <v>217</v>
      </c>
      <c r="E1" s="23" t="s">
        <v>218</v>
      </c>
      <c r="F1" s="22"/>
      <c r="G1" s="22"/>
    </row>
    <row r="2" spans="1:8" x14ac:dyDescent="0.25">
      <c r="A2" s="22"/>
      <c r="B2" s="22"/>
      <c r="C2" s="23"/>
      <c r="D2" s="23"/>
      <c r="E2" s="23"/>
      <c r="F2" s="22"/>
      <c r="G2" s="22"/>
    </row>
    <row r="3" spans="1:8" ht="24.75" customHeight="1" x14ac:dyDescent="0.25">
      <c r="A3" s="22"/>
      <c r="B3" s="22"/>
      <c r="C3" s="23"/>
      <c r="D3" s="23"/>
      <c r="E3" s="23"/>
      <c r="F3" s="22"/>
      <c r="G3" s="22"/>
    </row>
    <row r="4" spans="1:8" x14ac:dyDescent="0.25">
      <c r="A4" s="24"/>
      <c r="B4" s="26" t="s">
        <v>215</v>
      </c>
      <c r="C4" s="27" t="s">
        <v>216</v>
      </c>
      <c r="D4" s="24"/>
      <c r="E4" s="24"/>
      <c r="F4" s="24"/>
      <c r="G4" s="24"/>
    </row>
    <row r="5" spans="1:8" x14ac:dyDescent="0.25">
      <c r="A5" t="s">
        <v>63</v>
      </c>
      <c r="B5" t="str">
        <f>TRIM(A5)</f>
        <v>Bulletin 1969 B</v>
      </c>
      <c r="C5" t="str">
        <f>RIGHT(B5,LEN(B5)-9)</f>
        <v>1969 B</v>
      </c>
      <c r="D5" s="6" t="str">
        <f>TRIM(LEFT(C5,IF(SUMPRODUCT(MIN(IF(ISNUMBER(SEARCH({" ","-"},C5,1)*1),SEARCH({" ","-"},C5,1)*1))-1)&lt;0,LEN(Feuil1!$A5),SUMPRODUCT(MIN(IF(ISNUMBER(SEARCH({" ","-"},C5,1)*1),SEARCH({" ","-"},C5,1)*1))-1))))</f>
        <v>1969</v>
      </c>
      <c r="E5" s="11" t="str">
        <f t="shared" ref="E5:E68" si="0">SUBSTITUTE(MID(C5,LEN(D5)+1,30),"-","")</f>
        <v xml:space="preserve"> B</v>
      </c>
      <c r="H5" s="25"/>
    </row>
    <row r="6" spans="1:8" x14ac:dyDescent="0.25">
      <c r="A6" t="s">
        <v>64</v>
      </c>
      <c r="B6" t="str">
        <f t="shared" ref="B6:B69" si="1">TRIM(A6)</f>
        <v>Bulletin 1995 CC</v>
      </c>
      <c r="C6" t="str">
        <f t="shared" ref="C6:C69" si="2">RIGHT(B6,LEN(B6)-9)</f>
        <v>1995 CC</v>
      </c>
      <c r="D6" s="6" t="str">
        <f>TRIM(LEFT(C6,IF(SUMPRODUCT(MIN(IF(ISNUMBER(SEARCH({" ","-"},C6,1)*1),SEARCH({" ","-"},C6,1)*1))-1)&lt;0,LEN(Feuil1!$A6),SUMPRODUCT(MIN(IF(ISNUMBER(SEARCH({" ","-"},C6,1)*1),SEARCH({" ","-"},C6,1)*1))-1))))</f>
        <v>1995</v>
      </c>
      <c r="E6" s="11" t="str">
        <f t="shared" si="0"/>
        <v xml:space="preserve"> CC</v>
      </c>
    </row>
    <row r="7" spans="1:8" x14ac:dyDescent="0.25">
      <c r="A7" t="s">
        <v>65</v>
      </c>
      <c r="B7" t="str">
        <f t="shared" si="1"/>
        <v>Bulletin 2191-6</v>
      </c>
      <c r="C7" t="str">
        <f t="shared" si="2"/>
        <v>2191-6</v>
      </c>
      <c r="D7" s="6" t="str">
        <f>TRIM(LEFT(C7,IF(SUMPRODUCT(MIN(IF(ISNUMBER(SEARCH({" ","-"},C7,1)*1),SEARCH({" ","-"},C7,1)*1))-1)&lt;0,LEN(Feuil1!$A7),SUMPRODUCT(MIN(IF(ISNUMBER(SEARCH({" ","-"},C7,1)*1),SEARCH({" ","-"},C7,1)*1))-1))))</f>
        <v>2191</v>
      </c>
      <c r="E7" s="11" t="str">
        <f t="shared" si="0"/>
        <v>6</v>
      </c>
    </row>
    <row r="8" spans="1:8" x14ac:dyDescent="0.25">
      <c r="A8" t="s">
        <v>66</v>
      </c>
      <c r="B8" t="str">
        <f t="shared" si="1"/>
        <v>Bulletin 2191-4</v>
      </c>
      <c r="C8" t="str">
        <f t="shared" si="2"/>
        <v>2191-4</v>
      </c>
      <c r="D8" s="6" t="str">
        <f>TRIM(LEFT(C8,IF(SUMPRODUCT(MIN(IF(ISNUMBER(SEARCH({" ","-"},C8,1)*1),SEARCH({" ","-"},C8,1)*1))-1)&lt;0,LEN(Feuil1!$A8),SUMPRODUCT(MIN(IF(ISNUMBER(SEARCH({" ","-"},C8,1)*1),SEARCH({" ","-"},C8,1)*1))-1))))</f>
        <v>2191</v>
      </c>
      <c r="E8" s="11" t="str">
        <f t="shared" si="0"/>
        <v>4</v>
      </c>
    </row>
    <row r="9" spans="1:8" x14ac:dyDescent="0.25">
      <c r="A9" t="s">
        <v>67</v>
      </c>
      <c r="B9" t="str">
        <f t="shared" si="1"/>
        <v>Bulletin 2191-1</v>
      </c>
      <c r="C9" t="str">
        <f t="shared" si="2"/>
        <v>2191-1</v>
      </c>
      <c r="D9" s="6" t="str">
        <f>TRIM(LEFT(C9,IF(SUMPRODUCT(MIN(IF(ISNUMBER(SEARCH({" ","-"},C9,1)*1),SEARCH({" ","-"},C9,1)*1))-1)&lt;0,LEN(Feuil1!$A9),SUMPRODUCT(MIN(IF(ISNUMBER(SEARCH({" ","-"},C9,1)*1),SEARCH({" ","-"},C9,1)*1))-1))))</f>
        <v>2191</v>
      </c>
      <c r="E9" s="11" t="str">
        <f t="shared" si="0"/>
        <v>1</v>
      </c>
    </row>
    <row r="10" spans="1:8" x14ac:dyDescent="0.25">
      <c r="A10" t="s">
        <v>68</v>
      </c>
      <c r="B10" t="str">
        <f t="shared" si="1"/>
        <v>Bulletin 2209 N</v>
      </c>
      <c r="C10" t="str">
        <f t="shared" si="2"/>
        <v>2209 N</v>
      </c>
      <c r="D10" s="6" t="str">
        <f>TRIM(LEFT(C10,IF(SUMPRODUCT(MIN(IF(ISNUMBER(SEARCH({" ","-"},C10,1)*1),SEARCH({" ","-"},C10,1)*1))-1)&lt;0,LEN(Feuil1!$A10),SUMPRODUCT(MIN(IF(ISNUMBER(SEARCH({" ","-"},C10,1)*1),SEARCH({" ","-"},C10,1)*1))-1))))</f>
        <v>2209</v>
      </c>
      <c r="E10" s="11" t="str">
        <f t="shared" si="0"/>
        <v xml:space="preserve"> N</v>
      </c>
    </row>
    <row r="11" spans="1:8" x14ac:dyDescent="0.25">
      <c r="A11" t="s">
        <v>69</v>
      </c>
      <c r="B11" t="str">
        <f t="shared" si="1"/>
        <v>Bulletin 2209 M</v>
      </c>
      <c r="C11" t="str">
        <f t="shared" si="2"/>
        <v>2209 M</v>
      </c>
      <c r="D11" s="6" t="str">
        <f>TRIM(LEFT(C11,IF(SUMPRODUCT(MIN(IF(ISNUMBER(SEARCH({" ","-"},C11,1)*1),SEARCH({" ","-"},C11,1)*1))-1)&lt;0,LEN(Feuil1!$A11),SUMPRODUCT(MIN(IF(ISNUMBER(SEARCH({" ","-"},C11,1)*1),SEARCH({" ","-"},C11,1)*1))-1))))</f>
        <v>2209</v>
      </c>
      <c r="E11" s="11" t="str">
        <f t="shared" si="0"/>
        <v xml:space="preserve"> M</v>
      </c>
    </row>
    <row r="12" spans="1:8" x14ac:dyDescent="0.25">
      <c r="A12" t="s">
        <v>70</v>
      </c>
      <c r="B12" t="str">
        <f t="shared" si="1"/>
        <v>Bulletin 2172 I</v>
      </c>
      <c r="C12" t="str">
        <f t="shared" si="2"/>
        <v>2172 I</v>
      </c>
      <c r="D12" s="6" t="str">
        <f>TRIM(LEFT(C12,IF(SUMPRODUCT(MIN(IF(ISNUMBER(SEARCH({" ","-"},C12,1)*1),SEARCH({" ","-"},C12,1)*1))-1)&lt;0,LEN(Feuil1!$A12),SUMPRODUCT(MIN(IF(ISNUMBER(SEARCH({" ","-"},C12,1)*1),SEARCH({" ","-"},C12,1)*1))-1))))</f>
        <v>2172</v>
      </c>
      <c r="E12" s="11" t="str">
        <f t="shared" si="0"/>
        <v xml:space="preserve"> I</v>
      </c>
    </row>
    <row r="13" spans="1:8" x14ac:dyDescent="0.25">
      <c r="A13" t="s">
        <v>71</v>
      </c>
      <c r="B13" t="str">
        <f t="shared" si="1"/>
        <v>Bulletin 2204 F</v>
      </c>
      <c r="C13" t="str">
        <f t="shared" si="2"/>
        <v>2204 F</v>
      </c>
      <c r="D13" s="6" t="str">
        <f>TRIM(LEFT(C13,IF(SUMPRODUCT(MIN(IF(ISNUMBER(SEARCH({" ","-"},C13,1)*1),SEARCH({" ","-"},C13,1)*1))-1)&lt;0,LEN(Feuil1!$A13),SUMPRODUCT(MIN(IF(ISNUMBER(SEARCH({" ","-"},C13,1)*1),SEARCH({" ","-"},C13,1)*1))-1))))</f>
        <v>2204</v>
      </c>
      <c r="E13" s="11" t="str">
        <f t="shared" si="0"/>
        <v xml:space="preserve"> F</v>
      </c>
    </row>
    <row r="14" spans="1:8" x14ac:dyDescent="0.25">
      <c r="A14" t="s">
        <v>72</v>
      </c>
      <c r="B14" t="str">
        <f t="shared" si="1"/>
        <v>Bulletin 2160</v>
      </c>
      <c r="C14" t="str">
        <f t="shared" si="2"/>
        <v>2160</v>
      </c>
      <c r="D14" s="6" t="str">
        <f>TRIM(LEFT(C14,IF(SUMPRODUCT(MIN(IF(ISNUMBER(SEARCH({" ","-"},C14,1)*1),SEARCH({" ","-"},C14,1)*1))-1)&lt;0,LEN(Feuil1!$A14),SUMPRODUCT(MIN(IF(ISNUMBER(SEARCH({" ","-"},C14,1)*1),SEARCH({" ","-"},C14,1)*1))-1))))</f>
        <v>2160</v>
      </c>
      <c r="E14" s="11" t="str">
        <f t="shared" si="0"/>
        <v/>
      </c>
    </row>
    <row r="15" spans="1:8" x14ac:dyDescent="0.25">
      <c r="A15" t="s">
        <v>73</v>
      </c>
      <c r="B15" t="str">
        <f t="shared" si="1"/>
        <v>Bulletin 2078</v>
      </c>
      <c r="C15" t="str">
        <f t="shared" si="2"/>
        <v>2078</v>
      </c>
      <c r="D15" s="6" t="str">
        <f>TRIM(LEFT(C15,IF(SUMPRODUCT(MIN(IF(ISNUMBER(SEARCH({" ","-"},C15,1)*1),SEARCH({" ","-"},C15,1)*1))-1)&lt;0,LEN(Feuil1!$A15),SUMPRODUCT(MIN(IF(ISNUMBER(SEARCH({" ","-"},C15,1)*1),SEARCH({" ","-"},C15,1)*1))-1))))</f>
        <v>2078</v>
      </c>
      <c r="E15" s="11" t="str">
        <f t="shared" si="0"/>
        <v/>
      </c>
    </row>
    <row r="16" spans="1:8" x14ac:dyDescent="0.25">
      <c r="A16" t="s">
        <v>74</v>
      </c>
      <c r="B16" t="str">
        <f t="shared" si="1"/>
        <v>Bulletin 2209 L</v>
      </c>
      <c r="C16" t="str">
        <f t="shared" si="2"/>
        <v>2209 L</v>
      </c>
      <c r="D16" s="6" t="str">
        <f>TRIM(LEFT(C16,IF(SUMPRODUCT(MIN(IF(ISNUMBER(SEARCH({" ","-"},C16,1)*1),SEARCH({" ","-"},C16,1)*1))-1)&lt;0,LEN(Feuil1!$A16),SUMPRODUCT(MIN(IF(ISNUMBER(SEARCH({" ","-"},C16,1)*1),SEARCH({" ","-"},C16,1)*1))-1))))</f>
        <v>2209</v>
      </c>
      <c r="E16" s="11" t="str">
        <f t="shared" si="0"/>
        <v xml:space="preserve"> L</v>
      </c>
    </row>
    <row r="17" spans="1:5" x14ac:dyDescent="0.25">
      <c r="A17" t="s">
        <v>75</v>
      </c>
      <c r="B17" t="str">
        <f t="shared" si="1"/>
        <v>Bulletin 2207 C</v>
      </c>
      <c r="C17" t="str">
        <f t="shared" si="2"/>
        <v>2207 C</v>
      </c>
      <c r="D17" s="6" t="str">
        <f>TRIM(LEFT(C17,IF(SUMPRODUCT(MIN(IF(ISNUMBER(SEARCH({" ","-"},C17,1)*1),SEARCH({" ","-"},C17,1)*1))-1)&lt;0,LEN(Feuil1!$A17),SUMPRODUCT(MIN(IF(ISNUMBER(SEARCH({" ","-"},C17,1)*1),SEARCH({" ","-"},C17,1)*1))-1))))</f>
        <v>2207</v>
      </c>
      <c r="E17" s="11" t="str">
        <f t="shared" si="0"/>
        <v xml:space="preserve"> C</v>
      </c>
    </row>
    <row r="18" spans="1:5" x14ac:dyDescent="0.25">
      <c r="A18" t="s">
        <v>76</v>
      </c>
      <c r="B18" t="str">
        <f t="shared" si="1"/>
        <v>Bulletin 2207 B</v>
      </c>
      <c r="C18" t="str">
        <f t="shared" si="2"/>
        <v>2207 B</v>
      </c>
      <c r="D18" s="6" t="str">
        <f>TRIM(LEFT(C18,IF(SUMPRODUCT(MIN(IF(ISNUMBER(SEARCH({" ","-"},C18,1)*1),SEARCH({" ","-"},C18,1)*1))-1)&lt;0,LEN(Feuil1!$A18),SUMPRODUCT(MIN(IF(ISNUMBER(SEARCH({" ","-"},C18,1)*1),SEARCH({" ","-"},C18,1)*1))-1))))</f>
        <v>2207</v>
      </c>
      <c r="E18" s="11" t="str">
        <f t="shared" si="0"/>
        <v xml:space="preserve"> B</v>
      </c>
    </row>
    <row r="19" spans="1:5" x14ac:dyDescent="0.25">
      <c r="A19" t="s">
        <v>77</v>
      </c>
      <c r="B19" t="str">
        <f t="shared" si="1"/>
        <v>Bulletin 2210 B</v>
      </c>
      <c r="C19" t="str">
        <f t="shared" si="2"/>
        <v>2210 B</v>
      </c>
      <c r="D19" s="6" t="str">
        <f>TRIM(LEFT(C19,IF(SUMPRODUCT(MIN(IF(ISNUMBER(SEARCH({" ","-"},C19,1)*1),SEARCH({" ","-"},C19,1)*1))-1)&lt;0,LEN(Feuil1!$A19),SUMPRODUCT(MIN(IF(ISNUMBER(SEARCH({" ","-"},C19,1)*1),SEARCH({" ","-"},C19,1)*1))-1))))</f>
        <v>2210</v>
      </c>
      <c r="E19" s="11" t="str">
        <f t="shared" si="0"/>
        <v xml:space="preserve"> B</v>
      </c>
    </row>
    <row r="20" spans="1:5" x14ac:dyDescent="0.25">
      <c r="A20" t="s">
        <v>78</v>
      </c>
      <c r="B20" t="str">
        <f t="shared" si="1"/>
        <v>Bulletin 2204 B</v>
      </c>
      <c r="C20" t="str">
        <f t="shared" si="2"/>
        <v>2204 B</v>
      </c>
      <c r="D20" s="6" t="str">
        <f>TRIM(LEFT(C20,IF(SUMPRODUCT(MIN(IF(ISNUMBER(SEARCH({" ","-"},C20,1)*1),SEARCH({" ","-"},C20,1)*1))-1)&lt;0,LEN(Feuil1!$A20),SUMPRODUCT(MIN(IF(ISNUMBER(SEARCH({" ","-"},C20,1)*1),SEARCH({" ","-"},C20,1)*1))-1))))</f>
        <v>2204</v>
      </c>
      <c r="E20" s="11" t="str">
        <f t="shared" si="0"/>
        <v xml:space="preserve"> B</v>
      </c>
    </row>
    <row r="21" spans="1:5" x14ac:dyDescent="0.25">
      <c r="A21" t="s">
        <v>79</v>
      </c>
      <c r="B21" t="str">
        <f t="shared" si="1"/>
        <v>Bulletin 2204 D</v>
      </c>
      <c r="C21" t="str">
        <f t="shared" si="2"/>
        <v>2204 D</v>
      </c>
      <c r="D21" s="6" t="str">
        <f>TRIM(LEFT(C21,IF(SUMPRODUCT(MIN(IF(ISNUMBER(SEARCH({" ","-"},C21,1)*1),SEARCH({" ","-"},C21,1)*1))-1)&lt;0,LEN(Feuil1!$A21),SUMPRODUCT(MIN(IF(ISNUMBER(SEARCH({" ","-"},C21,1)*1),SEARCH({" ","-"},C21,1)*1))-1))))</f>
        <v>2204</v>
      </c>
      <c r="E21" s="11" t="str">
        <f t="shared" si="0"/>
        <v xml:space="preserve"> D</v>
      </c>
    </row>
    <row r="22" spans="1:5" x14ac:dyDescent="0.25">
      <c r="A22" t="s">
        <v>80</v>
      </c>
      <c r="B22" t="str">
        <f t="shared" si="1"/>
        <v>Bulletin 2210 F</v>
      </c>
      <c r="C22" t="str">
        <f t="shared" si="2"/>
        <v>2210 F</v>
      </c>
      <c r="D22" s="6" t="str">
        <f>TRIM(LEFT(C22,IF(SUMPRODUCT(MIN(IF(ISNUMBER(SEARCH({" ","-"},C22,1)*1),SEARCH({" ","-"},C22,1)*1))-1)&lt;0,LEN(Feuil1!$A22),SUMPRODUCT(MIN(IF(ISNUMBER(SEARCH({" ","-"},C22,1)*1),SEARCH({" ","-"},C22,1)*1))-1))))</f>
        <v>2210</v>
      </c>
      <c r="E22" s="11" t="str">
        <f t="shared" si="0"/>
        <v xml:space="preserve"> F</v>
      </c>
    </row>
    <row r="23" spans="1:5" x14ac:dyDescent="0.25">
      <c r="A23" t="s">
        <v>81</v>
      </c>
      <c r="B23" t="str">
        <f t="shared" si="1"/>
        <v>Bulletin 2208 E</v>
      </c>
      <c r="C23" t="str">
        <f t="shared" si="2"/>
        <v>2208 E</v>
      </c>
      <c r="D23" s="6" t="str">
        <f>TRIM(LEFT(C23,IF(SUMPRODUCT(MIN(IF(ISNUMBER(SEARCH({" ","-"},C23,1)*1),SEARCH({" ","-"},C23,1)*1))-1)&lt;0,LEN(Feuil1!$A23),SUMPRODUCT(MIN(IF(ISNUMBER(SEARCH({" ","-"},C23,1)*1),SEARCH({" ","-"},C23,1)*1))-1))))</f>
        <v>2208</v>
      </c>
      <c r="E23" s="11" t="str">
        <f t="shared" si="0"/>
        <v xml:space="preserve"> E</v>
      </c>
    </row>
    <row r="24" spans="1:5" x14ac:dyDescent="0.25">
      <c r="A24" t="s">
        <v>82</v>
      </c>
      <c r="B24" t="str">
        <f t="shared" si="1"/>
        <v>Bulletin 2209 K</v>
      </c>
      <c r="C24" t="str">
        <f t="shared" si="2"/>
        <v>2209 K</v>
      </c>
      <c r="D24" s="6" t="str">
        <f>TRIM(LEFT(C24,IF(SUMPRODUCT(MIN(IF(ISNUMBER(SEARCH({" ","-"},C24,1)*1),SEARCH({" ","-"},C24,1)*1))-1)&lt;0,LEN(Feuil1!$A24),SUMPRODUCT(MIN(IF(ISNUMBER(SEARCH({" ","-"},C24,1)*1),SEARCH({" ","-"},C24,1)*1))-1))))</f>
        <v>2209</v>
      </c>
      <c r="E24" s="11" t="str">
        <f t="shared" si="0"/>
        <v xml:space="preserve"> K</v>
      </c>
    </row>
    <row r="25" spans="1:5" x14ac:dyDescent="0.25">
      <c r="A25" t="s">
        <v>83</v>
      </c>
      <c r="B25" t="str">
        <f t="shared" si="1"/>
        <v>Bulletin 2136</v>
      </c>
      <c r="C25" t="str">
        <f t="shared" si="2"/>
        <v>2136</v>
      </c>
      <c r="D25" s="6" t="str">
        <f>TRIM(LEFT(C25,IF(SUMPRODUCT(MIN(IF(ISNUMBER(SEARCH({" ","-"},C25,1)*1),SEARCH({" ","-"},C25,1)*1))-1)&lt;0,LEN(Feuil1!$A25),SUMPRODUCT(MIN(IF(ISNUMBER(SEARCH({" ","-"},C25,1)*1),SEARCH({" ","-"},C25,1)*1))-1))))</f>
        <v>2136</v>
      </c>
      <c r="E25" s="11" t="str">
        <f t="shared" si="0"/>
        <v/>
      </c>
    </row>
    <row r="26" spans="1:5" x14ac:dyDescent="0.25">
      <c r="A26" t="s">
        <v>84</v>
      </c>
      <c r="B26" t="str">
        <f t="shared" si="1"/>
        <v>Bulletin 2204 E</v>
      </c>
      <c r="C26" t="str">
        <f t="shared" si="2"/>
        <v>2204 E</v>
      </c>
      <c r="D26" s="6" t="str">
        <f>TRIM(LEFT(C26,IF(SUMPRODUCT(MIN(IF(ISNUMBER(SEARCH({" ","-"},C26,1)*1),SEARCH({" ","-"},C26,1)*1))-1)&lt;0,LEN(Feuil1!$A26),SUMPRODUCT(MIN(IF(ISNUMBER(SEARCH({" ","-"},C26,1)*1),SEARCH({" ","-"},C26,1)*1))-1))))</f>
        <v>2204</v>
      </c>
      <c r="E26" s="11" t="str">
        <f t="shared" si="0"/>
        <v xml:space="preserve"> E</v>
      </c>
    </row>
    <row r="27" spans="1:5" x14ac:dyDescent="0.25">
      <c r="A27" t="s">
        <v>85</v>
      </c>
      <c r="B27" t="str">
        <f t="shared" si="1"/>
        <v>Bulletin 2204 C</v>
      </c>
      <c r="C27" t="str">
        <f t="shared" si="2"/>
        <v>2204 C</v>
      </c>
      <c r="D27" s="6" t="str">
        <f>TRIM(LEFT(C27,IF(SUMPRODUCT(MIN(IF(ISNUMBER(SEARCH({" ","-"},C27,1)*1),SEARCH({" ","-"},C27,1)*1))-1)&lt;0,LEN(Feuil1!$A27),SUMPRODUCT(MIN(IF(ISNUMBER(SEARCH({" ","-"},C27,1)*1),SEARCH({" ","-"},C27,1)*1))-1))))</f>
        <v>2204</v>
      </c>
      <c r="E27" s="11" t="str">
        <f t="shared" si="0"/>
        <v xml:space="preserve"> C</v>
      </c>
    </row>
    <row r="28" spans="1:5" x14ac:dyDescent="0.25">
      <c r="A28" t="s">
        <v>86</v>
      </c>
      <c r="B28" t="str">
        <f t="shared" si="1"/>
        <v>Bulletin 2064 II</v>
      </c>
      <c r="C28" t="str">
        <f t="shared" si="2"/>
        <v>2064 II</v>
      </c>
      <c r="D28" s="6" t="str">
        <f>TRIM(LEFT(C28,IF(SUMPRODUCT(MIN(IF(ISNUMBER(SEARCH({" ","-"},C28,1)*1),SEARCH({" ","-"},C28,1)*1))-1)&lt;0,LEN(Feuil1!$A28),SUMPRODUCT(MIN(IF(ISNUMBER(SEARCH({" ","-"},C28,1)*1),SEARCH({" ","-"},C28,1)*1))-1))))</f>
        <v>2064</v>
      </c>
      <c r="E28" s="11" t="str">
        <f t="shared" si="0"/>
        <v xml:space="preserve"> II</v>
      </c>
    </row>
    <row r="29" spans="1:5" x14ac:dyDescent="0.25">
      <c r="A29" t="s">
        <v>87</v>
      </c>
      <c r="B29" t="str">
        <f t="shared" si="1"/>
        <v>Bulletin 2064 DD</v>
      </c>
      <c r="C29" t="str">
        <f t="shared" si="2"/>
        <v>2064 DD</v>
      </c>
      <c r="D29" s="6" t="str">
        <f>TRIM(LEFT(C29,IF(SUMPRODUCT(MIN(IF(ISNUMBER(SEARCH({" ","-"},C29,1)*1),SEARCH({" ","-"},C29,1)*1))-1)&lt;0,LEN(Feuil1!$A29),SUMPRODUCT(MIN(IF(ISNUMBER(SEARCH({" ","-"},C29,1)*1),SEARCH({" ","-"},C29,1)*1))-1))))</f>
        <v>2064</v>
      </c>
      <c r="E29" s="11" t="str">
        <f t="shared" si="0"/>
        <v xml:space="preserve"> DD</v>
      </c>
    </row>
    <row r="30" spans="1:5" x14ac:dyDescent="0.25">
      <c r="A30" t="s">
        <v>88</v>
      </c>
      <c r="B30" t="str">
        <f t="shared" si="1"/>
        <v>Bulletin 2172 H</v>
      </c>
      <c r="C30" t="str">
        <f t="shared" si="2"/>
        <v>2172 H</v>
      </c>
      <c r="D30" s="6" t="str">
        <f>TRIM(LEFT(C30,IF(SUMPRODUCT(MIN(IF(ISNUMBER(SEARCH({" ","-"},C30,1)*1),SEARCH({" ","-"},C30,1)*1))-1)&lt;0,LEN(Feuil1!$A30),SUMPRODUCT(MIN(IF(ISNUMBER(SEARCH({" ","-"},C30,1)*1),SEARCH({" ","-"},C30,1)*1))-1))))</f>
        <v>2172</v>
      </c>
      <c r="E30" s="11" t="str">
        <f t="shared" si="0"/>
        <v xml:space="preserve"> H</v>
      </c>
    </row>
    <row r="31" spans="1:5" x14ac:dyDescent="0.25">
      <c r="A31" t="s">
        <v>89</v>
      </c>
      <c r="B31" t="str">
        <f t="shared" si="1"/>
        <v>Bulletin 2209 J</v>
      </c>
      <c r="C31" t="str">
        <f t="shared" si="2"/>
        <v>2209 J</v>
      </c>
      <c r="D31" s="6" t="str">
        <f>TRIM(LEFT(C31,IF(SUMPRODUCT(MIN(IF(ISNUMBER(SEARCH({" ","-"},C31,1)*1),SEARCH({" ","-"},C31,1)*1))-1)&lt;0,LEN(Feuil1!$A31),SUMPRODUCT(MIN(IF(ISNUMBER(SEARCH({" ","-"},C31,1)*1),SEARCH({" ","-"},C31,1)*1))-1))))</f>
        <v>2209</v>
      </c>
      <c r="E31" s="11" t="str">
        <f t="shared" si="0"/>
        <v xml:space="preserve"> J</v>
      </c>
    </row>
    <row r="32" spans="1:5" x14ac:dyDescent="0.25">
      <c r="A32" t="s">
        <v>90</v>
      </c>
      <c r="B32" t="str">
        <f t="shared" si="1"/>
        <v>Bulletin 2209 I</v>
      </c>
      <c r="C32" t="str">
        <f t="shared" si="2"/>
        <v>2209 I</v>
      </c>
      <c r="D32" s="6" t="str">
        <f>TRIM(LEFT(C32,IF(SUMPRODUCT(MIN(IF(ISNUMBER(SEARCH({" ","-"},C32,1)*1),SEARCH({" ","-"},C32,1)*1))-1)&lt;0,LEN(Feuil1!$A32),SUMPRODUCT(MIN(IF(ISNUMBER(SEARCH({" ","-"},C32,1)*1),SEARCH({" ","-"},C32,1)*1))-1))))</f>
        <v>2209</v>
      </c>
      <c r="E32" s="11" t="str">
        <f t="shared" si="0"/>
        <v xml:space="preserve"> I</v>
      </c>
    </row>
    <row r="33" spans="1:5" x14ac:dyDescent="0.25">
      <c r="A33" t="s">
        <v>91</v>
      </c>
      <c r="B33" t="str">
        <f t="shared" si="1"/>
        <v>Bulletin 2209 G</v>
      </c>
      <c r="C33" t="str">
        <f t="shared" si="2"/>
        <v>2209 G</v>
      </c>
      <c r="D33" s="6" t="str">
        <f>TRIM(LEFT(C33,IF(SUMPRODUCT(MIN(IF(ISNUMBER(SEARCH({" ","-"},C33,1)*1),SEARCH({" ","-"},C33,1)*1))-1)&lt;0,LEN(Feuil1!$A33),SUMPRODUCT(MIN(IF(ISNUMBER(SEARCH({" ","-"},C33,1)*1),SEARCH({" ","-"},C33,1)*1))-1))))</f>
        <v>2209</v>
      </c>
      <c r="E33" s="11" t="str">
        <f t="shared" si="0"/>
        <v xml:space="preserve"> G</v>
      </c>
    </row>
    <row r="34" spans="1:5" x14ac:dyDescent="0.25">
      <c r="A34" t="s">
        <v>92</v>
      </c>
      <c r="B34" t="str">
        <f t="shared" si="1"/>
        <v>Bulletin 2218</v>
      </c>
      <c r="C34" t="str">
        <f t="shared" si="2"/>
        <v>2218</v>
      </c>
      <c r="D34" s="6" t="str">
        <f>TRIM(LEFT(C34,IF(SUMPRODUCT(MIN(IF(ISNUMBER(SEARCH({" ","-"},C34,1)*1),SEARCH({" ","-"},C34,1)*1))-1)&lt;0,LEN(Feuil1!$A34),SUMPRODUCT(MIN(IF(ISNUMBER(SEARCH({" ","-"},C34,1)*1),SEARCH({" ","-"},C34,1)*1))-1))))</f>
        <v>2218</v>
      </c>
      <c r="E34" s="11" t="str">
        <f t="shared" si="0"/>
        <v/>
      </c>
    </row>
    <row r="35" spans="1:5" x14ac:dyDescent="0.25">
      <c r="A35" t="s">
        <v>93</v>
      </c>
      <c r="B35" t="str">
        <f t="shared" si="1"/>
        <v>Bulletin 1995 BB</v>
      </c>
      <c r="C35" t="str">
        <f t="shared" si="2"/>
        <v>1995 BB</v>
      </c>
      <c r="D35" s="6" t="str">
        <f>TRIM(LEFT(C35,IF(SUMPRODUCT(MIN(IF(ISNUMBER(SEARCH({" ","-"},C35,1)*1),SEARCH({" ","-"},C35,1)*1))-1)&lt;0,LEN(Feuil1!$A35),SUMPRODUCT(MIN(IF(ISNUMBER(SEARCH({" ","-"},C35,1)*1),SEARCH({" ","-"},C35,1)*1))-1))))</f>
        <v>1995</v>
      </c>
      <c r="E35" s="11" t="str">
        <f t="shared" si="0"/>
        <v xml:space="preserve"> BB</v>
      </c>
    </row>
    <row r="36" spans="1:5" x14ac:dyDescent="0.25">
      <c r="A36" t="s">
        <v>94</v>
      </c>
      <c r="B36" t="str">
        <f t="shared" si="1"/>
        <v>Bulletin 1995 AA</v>
      </c>
      <c r="C36" t="str">
        <f t="shared" si="2"/>
        <v>1995 AA</v>
      </c>
      <c r="D36" s="6" t="str">
        <f>TRIM(LEFT(C36,IF(SUMPRODUCT(MIN(IF(ISNUMBER(SEARCH({" ","-"},C36,1)*1),SEARCH({" ","-"},C36,1)*1))-1)&lt;0,LEN(Feuil1!$A36),SUMPRODUCT(MIN(IF(ISNUMBER(SEARCH({" ","-"},C36,1)*1),SEARCH({" ","-"},C36,1)*1))-1))))</f>
        <v>1995</v>
      </c>
      <c r="E36" s="11" t="str">
        <f t="shared" si="0"/>
        <v xml:space="preserve"> AA</v>
      </c>
    </row>
    <row r="37" spans="1:5" x14ac:dyDescent="0.25">
      <c r="A37" t="s">
        <v>95</v>
      </c>
      <c r="B37" t="str">
        <f t="shared" si="1"/>
        <v>Bulletin 2206 A</v>
      </c>
      <c r="C37" t="str">
        <f t="shared" si="2"/>
        <v>2206 A</v>
      </c>
      <c r="D37" s="6" t="str">
        <f>TRIM(LEFT(C37,IF(SUMPRODUCT(MIN(IF(ISNUMBER(SEARCH({" ","-"},C37,1)*1),SEARCH({" ","-"},C37,1)*1))-1)&lt;0,LEN(Feuil1!$A37),SUMPRODUCT(MIN(IF(ISNUMBER(SEARCH({" ","-"},C37,1)*1),SEARCH({" ","-"},C37,1)*1))-1))))</f>
        <v>2206</v>
      </c>
      <c r="E37" s="11" t="str">
        <f t="shared" si="0"/>
        <v xml:space="preserve"> A</v>
      </c>
    </row>
    <row r="38" spans="1:5" x14ac:dyDescent="0.25">
      <c r="A38" t="s">
        <v>96</v>
      </c>
      <c r="B38" t="str">
        <f t="shared" si="1"/>
        <v>Bulletin 2208 D</v>
      </c>
      <c r="C38" t="str">
        <f t="shared" si="2"/>
        <v>2208 D</v>
      </c>
      <c r="D38" s="6" t="str">
        <f>TRIM(LEFT(C38,IF(SUMPRODUCT(MIN(IF(ISNUMBER(SEARCH({" ","-"},C38,1)*1),SEARCH({" ","-"},C38,1)*1))-1)&lt;0,LEN(Feuil1!$A38),SUMPRODUCT(MIN(IF(ISNUMBER(SEARCH({" ","-"},C38,1)*1),SEARCH({" ","-"},C38,1)*1))-1))))</f>
        <v>2208</v>
      </c>
      <c r="E38" s="11" t="str">
        <f t="shared" si="0"/>
        <v xml:space="preserve"> D</v>
      </c>
    </row>
    <row r="39" spans="1:5" x14ac:dyDescent="0.25">
      <c r="A39" t="s">
        <v>97</v>
      </c>
      <c r="B39" t="str">
        <f t="shared" si="1"/>
        <v>Bulletin 2208 C</v>
      </c>
      <c r="C39" t="str">
        <f t="shared" si="2"/>
        <v>2208 C</v>
      </c>
      <c r="D39" s="6" t="str">
        <f>TRIM(LEFT(C39,IF(SUMPRODUCT(MIN(IF(ISNUMBER(SEARCH({" ","-"},C39,1)*1),SEARCH({" ","-"},C39,1)*1))-1)&lt;0,LEN(Feuil1!$A39),SUMPRODUCT(MIN(IF(ISNUMBER(SEARCH({" ","-"},C39,1)*1),SEARCH({" ","-"},C39,1)*1))-1))))</f>
        <v>2208</v>
      </c>
      <c r="E39" s="11" t="str">
        <f t="shared" si="0"/>
        <v xml:space="preserve"> C</v>
      </c>
    </row>
    <row r="40" spans="1:5" x14ac:dyDescent="0.25">
      <c r="A40" t="s">
        <v>98</v>
      </c>
      <c r="B40" t="str">
        <f t="shared" si="1"/>
        <v>Bulletin 2208 F</v>
      </c>
      <c r="C40" t="str">
        <f t="shared" si="2"/>
        <v>2208 F</v>
      </c>
      <c r="D40" s="6" t="str">
        <f>TRIM(LEFT(C40,IF(SUMPRODUCT(MIN(IF(ISNUMBER(SEARCH({" ","-"},C40,1)*1),SEARCH({" ","-"},C40,1)*1))-1)&lt;0,LEN(Feuil1!$A40),SUMPRODUCT(MIN(IF(ISNUMBER(SEARCH({" ","-"},C40,1)*1),SEARCH({" ","-"},C40,1)*1))-1))))</f>
        <v>2208</v>
      </c>
      <c r="E40" s="11" t="str">
        <f t="shared" si="0"/>
        <v xml:space="preserve"> F</v>
      </c>
    </row>
    <row r="41" spans="1:5" x14ac:dyDescent="0.25">
      <c r="A41" t="s">
        <v>99</v>
      </c>
      <c r="B41" t="str">
        <f t="shared" si="1"/>
        <v>Bulletin 2206 B</v>
      </c>
      <c r="C41" t="str">
        <f t="shared" si="2"/>
        <v>2206 B</v>
      </c>
      <c r="D41" s="6" t="str">
        <f>TRIM(LEFT(C41,IF(SUMPRODUCT(MIN(IF(ISNUMBER(SEARCH({" ","-"},C41,1)*1),SEARCH({" ","-"},C41,1)*1))-1)&lt;0,LEN(Feuil1!$A41),SUMPRODUCT(MIN(IF(ISNUMBER(SEARCH({" ","-"},C41,1)*1),SEARCH({" ","-"},C41,1)*1))-1))))</f>
        <v>2206</v>
      </c>
      <c r="E41" s="11" t="str">
        <f t="shared" si="0"/>
        <v xml:space="preserve"> B</v>
      </c>
    </row>
    <row r="42" spans="1:5" x14ac:dyDescent="0.25">
      <c r="A42" t="s">
        <v>100</v>
      </c>
      <c r="B42" t="str">
        <f t="shared" si="1"/>
        <v>Bulletin 2209 H</v>
      </c>
      <c r="C42" t="str">
        <f t="shared" si="2"/>
        <v>2209 H</v>
      </c>
      <c r="D42" s="6" t="str">
        <f>TRIM(LEFT(C42,IF(SUMPRODUCT(MIN(IF(ISNUMBER(SEARCH({" ","-"},C42,1)*1),SEARCH({" ","-"},C42,1)*1))-1)&lt;0,LEN(Feuil1!$A42),SUMPRODUCT(MIN(IF(ISNUMBER(SEARCH({" ","-"},C42,1)*1),SEARCH({" ","-"},C42,1)*1))-1))))</f>
        <v>2209</v>
      </c>
      <c r="E42" s="11" t="str">
        <f t="shared" si="0"/>
        <v xml:space="preserve"> H</v>
      </c>
    </row>
    <row r="43" spans="1:5" x14ac:dyDescent="0.25">
      <c r="A43" t="s">
        <v>101</v>
      </c>
      <c r="B43" t="str">
        <f t="shared" si="1"/>
        <v>Bulletin 2208 B</v>
      </c>
      <c r="C43" t="str">
        <f t="shared" si="2"/>
        <v>2208 B</v>
      </c>
      <c r="D43" s="6" t="str">
        <f>TRIM(LEFT(C43,IF(SUMPRODUCT(MIN(IF(ISNUMBER(SEARCH({" ","-"},C43,1)*1),SEARCH({" ","-"},C43,1)*1))-1)&lt;0,LEN(Feuil1!$A43),SUMPRODUCT(MIN(IF(ISNUMBER(SEARCH({" ","-"},C43,1)*1),SEARCH({" ","-"},C43,1)*1))-1))))</f>
        <v>2208</v>
      </c>
      <c r="E43" s="11" t="str">
        <f t="shared" si="0"/>
        <v xml:space="preserve"> B</v>
      </c>
    </row>
    <row r="44" spans="1:5" x14ac:dyDescent="0.25">
      <c r="A44" t="s">
        <v>102</v>
      </c>
      <c r="B44" t="str">
        <f t="shared" si="1"/>
        <v>Bulletin 2210 E</v>
      </c>
      <c r="C44" t="str">
        <f t="shared" si="2"/>
        <v>2210 E</v>
      </c>
      <c r="D44" s="6" t="str">
        <f>TRIM(LEFT(C44,IF(SUMPRODUCT(MIN(IF(ISNUMBER(SEARCH({" ","-"},C44,1)*1),SEARCH({" ","-"},C44,1)*1))-1)&lt;0,LEN(Feuil1!$A44),SUMPRODUCT(MIN(IF(ISNUMBER(SEARCH({" ","-"},C44,1)*1),SEARCH({" ","-"},C44,1)*1))-1))))</f>
        <v>2210</v>
      </c>
      <c r="E44" s="11" t="str">
        <f t="shared" si="0"/>
        <v xml:space="preserve"> E</v>
      </c>
    </row>
    <row r="45" spans="1:5" x14ac:dyDescent="0.25">
      <c r="A45" t="s">
        <v>103</v>
      </c>
      <c r="B45" t="str">
        <f t="shared" si="1"/>
        <v>Bulletin 2204 A</v>
      </c>
      <c r="C45" t="str">
        <f t="shared" si="2"/>
        <v>2204 A</v>
      </c>
      <c r="D45" s="6" t="str">
        <f>TRIM(LEFT(C45,IF(SUMPRODUCT(MIN(IF(ISNUMBER(SEARCH({" ","-"},C45,1)*1),SEARCH({" ","-"},C45,1)*1))-1)&lt;0,LEN(Feuil1!$A45),SUMPRODUCT(MIN(IF(ISNUMBER(SEARCH({" ","-"},C45,1)*1),SEARCH({" ","-"},C45,1)*1))-1))))</f>
        <v>2204</v>
      </c>
      <c r="E45" s="11" t="str">
        <f t="shared" si="0"/>
        <v xml:space="preserve"> A</v>
      </c>
    </row>
    <row r="46" spans="1:5" x14ac:dyDescent="0.25">
      <c r="A46" t="s">
        <v>104</v>
      </c>
      <c r="B46" t="str">
        <f t="shared" si="1"/>
        <v>Bulletin 2201 H</v>
      </c>
      <c r="C46" t="str">
        <f t="shared" si="2"/>
        <v>2201 H</v>
      </c>
      <c r="D46" s="6" t="str">
        <f>TRIM(LEFT(C46,IF(SUMPRODUCT(MIN(IF(ISNUMBER(SEARCH({" ","-"},C46,1)*1),SEARCH({" ","-"},C46,1)*1))-1)&lt;0,LEN(Feuil1!$A46),SUMPRODUCT(MIN(IF(ISNUMBER(SEARCH({" ","-"},C46,1)*1),SEARCH({" ","-"},C46,1)*1))-1))))</f>
        <v>2201</v>
      </c>
      <c r="E46" s="11" t="str">
        <f t="shared" si="0"/>
        <v xml:space="preserve"> H</v>
      </c>
    </row>
    <row r="47" spans="1:5" x14ac:dyDescent="0.25">
      <c r="A47" t="s">
        <v>105</v>
      </c>
      <c r="B47" t="str">
        <f t="shared" si="1"/>
        <v>Bulletin 2209</v>
      </c>
      <c r="C47" t="str">
        <f t="shared" si="2"/>
        <v>2209</v>
      </c>
      <c r="D47" s="6" t="str">
        <f>TRIM(LEFT(C47,IF(SUMPRODUCT(MIN(IF(ISNUMBER(SEARCH({" ","-"},C47,1)*1),SEARCH({" ","-"},C47,1)*1))-1)&lt;0,LEN(Feuil1!$A47),SUMPRODUCT(MIN(IF(ISNUMBER(SEARCH({" ","-"},C47,1)*1),SEARCH({" ","-"},C47,1)*1))-1))))</f>
        <v>2209</v>
      </c>
      <c r="E47" s="11" t="str">
        <f t="shared" si="0"/>
        <v/>
      </c>
    </row>
    <row r="48" spans="1:5" x14ac:dyDescent="0.25">
      <c r="A48" t="s">
        <v>106</v>
      </c>
      <c r="B48" t="str">
        <f t="shared" si="1"/>
        <v>Bulletin 2172 E</v>
      </c>
      <c r="C48" t="str">
        <f t="shared" si="2"/>
        <v>2172 E</v>
      </c>
      <c r="D48" s="6" t="str">
        <f>TRIM(LEFT(C48,IF(SUMPRODUCT(MIN(IF(ISNUMBER(SEARCH({" ","-"},C48,1)*1),SEARCH({" ","-"},C48,1)*1))-1)&lt;0,LEN(Feuil1!$A48),SUMPRODUCT(MIN(IF(ISNUMBER(SEARCH({" ","-"},C48,1)*1),SEARCH({" ","-"},C48,1)*1))-1))))</f>
        <v>2172</v>
      </c>
      <c r="E48" s="11" t="str">
        <f t="shared" si="0"/>
        <v xml:space="preserve"> E</v>
      </c>
    </row>
    <row r="49" spans="1:6" x14ac:dyDescent="0.25">
      <c r="A49" t="s">
        <v>107</v>
      </c>
      <c r="B49" t="str">
        <f t="shared" si="1"/>
        <v>Bulletin 2216</v>
      </c>
      <c r="C49" t="str">
        <f t="shared" si="2"/>
        <v>2216</v>
      </c>
      <c r="D49" s="6" t="str">
        <f>TRIM(LEFT(C49,IF(SUMPRODUCT(MIN(IF(ISNUMBER(SEARCH({" ","-"},C49,1)*1),SEARCH({" ","-"},C49,1)*1))-1)&lt;0,LEN(Feuil1!$A49),SUMPRODUCT(MIN(IF(ISNUMBER(SEARCH({" ","-"},C49,1)*1),SEARCH({" ","-"},C49,1)*1))-1))))</f>
        <v>2216</v>
      </c>
      <c r="E49" s="11" t="str">
        <f t="shared" si="0"/>
        <v/>
      </c>
      <c r="F49" t="s">
        <v>221</v>
      </c>
    </row>
    <row r="50" spans="1:6" x14ac:dyDescent="0.25">
      <c r="A50" t="s">
        <v>108</v>
      </c>
      <c r="B50" t="str">
        <f t="shared" si="1"/>
        <v>Bulletin 2213</v>
      </c>
      <c r="C50" t="str">
        <f t="shared" si="2"/>
        <v>2213</v>
      </c>
      <c r="D50" s="6" t="str">
        <f>TRIM(LEFT(C50,IF(SUMPRODUCT(MIN(IF(ISNUMBER(SEARCH({" ","-"},C50,1)*1),SEARCH({" ","-"},C50,1)*1))-1)&lt;0,LEN(Feuil1!$A50),SUMPRODUCT(MIN(IF(ISNUMBER(SEARCH({" ","-"},C50,1)*1),SEARCH({" ","-"},C50,1)*1))-1))))</f>
        <v/>
      </c>
      <c r="E50" s="11" t="str">
        <f t="shared" si="0"/>
        <v>2213</v>
      </c>
      <c r="F50" s="28" t="s">
        <v>220</v>
      </c>
    </row>
    <row r="51" spans="1:6" x14ac:dyDescent="0.25">
      <c r="A51" t="s">
        <v>109</v>
      </c>
      <c r="B51" t="str">
        <f t="shared" si="1"/>
        <v>Bulletin 2172 G</v>
      </c>
      <c r="C51" t="str">
        <f t="shared" si="2"/>
        <v>2172 G</v>
      </c>
      <c r="D51" s="6" t="str">
        <f>TRIM(LEFT(C51,IF(SUMPRODUCT(MIN(IF(ISNUMBER(SEARCH({" ","-"},C51,1)*1),SEARCH({" ","-"},C51,1)*1))-1)&lt;0,LEN(Feuil1!$A51),SUMPRODUCT(MIN(IF(ISNUMBER(SEARCH({" ","-"},C51,1)*1),SEARCH({" ","-"},C51,1)*1))-1))))</f>
        <v>2172</v>
      </c>
      <c r="E51" s="11" t="str">
        <f t="shared" si="0"/>
        <v xml:space="preserve"> G</v>
      </c>
      <c r="F51" s="28"/>
    </row>
    <row r="52" spans="1:6" x14ac:dyDescent="0.25">
      <c r="A52" t="s">
        <v>110</v>
      </c>
      <c r="B52" t="str">
        <f t="shared" si="1"/>
        <v>Bulletin 2179 A</v>
      </c>
      <c r="C52" t="str">
        <f t="shared" si="2"/>
        <v>2179 A</v>
      </c>
      <c r="D52" s="6" t="str">
        <f>TRIM(LEFT(C52,IF(SUMPRODUCT(MIN(IF(ISNUMBER(SEARCH({" ","-"},C52,1)*1),SEARCH({" ","-"},C52,1)*1))-1)&lt;0,LEN(Feuil1!$A52),SUMPRODUCT(MIN(IF(ISNUMBER(SEARCH({" ","-"},C52,1)*1),SEARCH({" ","-"},C52,1)*1))-1))))</f>
        <v>2179</v>
      </c>
      <c r="E52" s="11" t="str">
        <f t="shared" si="0"/>
        <v xml:space="preserve"> A</v>
      </c>
      <c r="F52" s="28"/>
    </row>
    <row r="53" spans="1:6" x14ac:dyDescent="0.25">
      <c r="A53" t="s">
        <v>111</v>
      </c>
      <c r="B53" t="str">
        <f t="shared" si="1"/>
        <v>Bulletin 2211</v>
      </c>
      <c r="C53" t="str">
        <f t="shared" si="2"/>
        <v>2211</v>
      </c>
      <c r="D53" s="6" t="str">
        <f>TRIM(LEFT(C53,IF(SUMPRODUCT(MIN(IF(ISNUMBER(SEARCH({" ","-"},C53,1)*1),SEARCH({" ","-"},C53,1)*1))-1)&lt;0,LEN(Feuil1!$A53),SUMPRODUCT(MIN(IF(ISNUMBER(SEARCH({" ","-"},C53,1)*1),SEARCH({" ","-"},C53,1)*1))-1))))</f>
        <v/>
      </c>
      <c r="E53" s="11" t="str">
        <f t="shared" si="0"/>
        <v>2211</v>
      </c>
      <c r="F53" s="28" t="s">
        <v>220</v>
      </c>
    </row>
    <row r="54" spans="1:6" x14ac:dyDescent="0.25">
      <c r="A54" t="s">
        <v>112</v>
      </c>
      <c r="B54" t="str">
        <f t="shared" si="1"/>
        <v>Bulletin 2210</v>
      </c>
      <c r="C54" t="str">
        <f t="shared" si="2"/>
        <v>2210</v>
      </c>
      <c r="D54" s="6" t="str">
        <f>TRIM(LEFT(C54,IF(SUMPRODUCT(MIN(IF(ISNUMBER(SEARCH({" ","-"},C54,1)*1),SEARCH({" ","-"},C54,1)*1))-1)&lt;0,LEN(Feuil1!$A54),SUMPRODUCT(MIN(IF(ISNUMBER(SEARCH({" ","-"},C54,1)*1),SEARCH({" ","-"},C54,1)*1))-1))))</f>
        <v/>
      </c>
      <c r="E54" s="11" t="str">
        <f t="shared" si="0"/>
        <v>2210</v>
      </c>
      <c r="F54" s="28" t="s">
        <v>220</v>
      </c>
    </row>
    <row r="55" spans="1:6" x14ac:dyDescent="0.25">
      <c r="A55" t="s">
        <v>113</v>
      </c>
      <c r="B55" t="str">
        <f t="shared" si="1"/>
        <v>Bulletin 2210 D</v>
      </c>
      <c r="C55" t="str">
        <f t="shared" si="2"/>
        <v>2210 D</v>
      </c>
      <c r="D55" s="6" t="str">
        <f>TRIM(LEFT(C55,IF(SUMPRODUCT(MIN(IF(ISNUMBER(SEARCH({" ","-"},C55,1)*1),SEARCH({" ","-"},C55,1)*1))-1)&lt;0,LEN(Feuil1!$A55),SUMPRODUCT(MIN(IF(ISNUMBER(SEARCH({" ","-"},C55,1)*1),SEARCH({" ","-"},C55,1)*1))-1))))</f>
        <v>2210</v>
      </c>
      <c r="E55" s="11" t="str">
        <f t="shared" si="0"/>
        <v xml:space="preserve"> D</v>
      </c>
    </row>
    <row r="56" spans="1:6" x14ac:dyDescent="0.25">
      <c r="A56" t="s">
        <v>114</v>
      </c>
      <c r="B56" t="str">
        <f t="shared" si="1"/>
        <v>Bulletin 2207 A</v>
      </c>
      <c r="C56" t="str">
        <f t="shared" si="2"/>
        <v>2207 A</v>
      </c>
      <c r="D56" s="6" t="str">
        <f>TRIM(LEFT(C56,IF(SUMPRODUCT(MIN(IF(ISNUMBER(SEARCH({" ","-"},C56,1)*1),SEARCH({" ","-"},C56,1)*1))-1)&lt;0,LEN(Feuil1!$A56),SUMPRODUCT(MIN(IF(ISNUMBER(SEARCH({" ","-"},C56,1)*1),SEARCH({" ","-"},C56,1)*1))-1))))</f>
        <v>2207</v>
      </c>
      <c r="E56" s="11" t="str">
        <f t="shared" si="0"/>
        <v xml:space="preserve"> A</v>
      </c>
    </row>
    <row r="57" spans="1:6" x14ac:dyDescent="0.25">
      <c r="A57" t="s">
        <v>115</v>
      </c>
      <c r="B57" t="str">
        <f t="shared" si="1"/>
        <v>Bulletin 2217</v>
      </c>
      <c r="C57" t="str">
        <f t="shared" si="2"/>
        <v>2217</v>
      </c>
      <c r="D57" s="6" t="str">
        <f>TRIM(LEFT(C57,IF(SUMPRODUCT(MIN(IF(ISNUMBER(SEARCH({" ","-"},C57,1)*1),SEARCH({" ","-"},C57,1)*1))-1)&lt;0,LEN(Feuil1!$A57),SUMPRODUCT(MIN(IF(ISNUMBER(SEARCH({" ","-"},C57,1)*1),SEARCH({" ","-"},C57,1)*1))-1))))</f>
        <v/>
      </c>
      <c r="E57" s="11" t="str">
        <f t="shared" si="0"/>
        <v>2217</v>
      </c>
      <c r="F57" s="28" t="s">
        <v>222</v>
      </c>
    </row>
    <row r="58" spans="1:6" x14ac:dyDescent="0.25">
      <c r="A58" t="s">
        <v>116</v>
      </c>
      <c r="B58" t="str">
        <f t="shared" si="1"/>
        <v>Bulletin 2210 C</v>
      </c>
      <c r="C58" t="str">
        <f t="shared" si="2"/>
        <v>2210 C</v>
      </c>
      <c r="D58" s="6" t="str">
        <f>TRIM(LEFT(C58,IF(SUMPRODUCT(MIN(IF(ISNUMBER(SEARCH({" ","-"},C58,1)*1),SEARCH({" ","-"},C58,1)*1))-1)&lt;0,LEN(Feuil1!$A58),SUMPRODUCT(MIN(IF(ISNUMBER(SEARCH({" ","-"},C58,1)*1),SEARCH({" ","-"},C58,1)*1))-1))))</f>
        <v>2210</v>
      </c>
      <c r="E58" s="11" t="str">
        <f t="shared" si="0"/>
        <v xml:space="preserve"> C</v>
      </c>
    </row>
    <row r="59" spans="1:6" x14ac:dyDescent="0.25">
      <c r="A59" t="s">
        <v>117</v>
      </c>
      <c r="B59" t="str">
        <f t="shared" si="1"/>
        <v>Bulletin 2210 A</v>
      </c>
      <c r="C59" t="str">
        <f t="shared" si="2"/>
        <v>2210 A</v>
      </c>
      <c r="D59" s="6" t="str">
        <f>TRIM(LEFT(C59,IF(SUMPRODUCT(MIN(IF(ISNUMBER(SEARCH({" ","-"},C59,1)*1),SEARCH({" ","-"},C59,1)*1))-1)&lt;0,LEN(Feuil1!$A59),SUMPRODUCT(MIN(IF(ISNUMBER(SEARCH({" ","-"},C59,1)*1),SEARCH({" ","-"},C59,1)*1))-1))))</f>
        <v>2210</v>
      </c>
      <c r="E59" s="11" t="str">
        <f t="shared" si="0"/>
        <v xml:space="preserve"> A</v>
      </c>
    </row>
    <row r="60" spans="1:6" x14ac:dyDescent="0.25">
      <c r="A60" t="s">
        <v>118</v>
      </c>
      <c r="B60" t="str">
        <f t="shared" si="1"/>
        <v>Bulletin 2212</v>
      </c>
      <c r="C60" t="str">
        <f t="shared" si="2"/>
        <v>2212</v>
      </c>
      <c r="D60" s="6" t="str">
        <f>TRIM(LEFT(C60,IF(SUMPRODUCT(MIN(IF(ISNUMBER(SEARCH({" ","-"},C60,1)*1),SEARCH({" ","-"},C60,1)*1))-1)&lt;0,LEN(Feuil1!$A60),SUMPRODUCT(MIN(IF(ISNUMBER(SEARCH({" ","-"},C60,1)*1),SEARCH({" ","-"},C60,1)*1))-1))))</f>
        <v/>
      </c>
      <c r="E60" s="11" t="str">
        <f t="shared" si="0"/>
        <v>2212</v>
      </c>
    </row>
    <row r="61" spans="1:6" x14ac:dyDescent="0.25">
      <c r="A61" t="s">
        <v>119</v>
      </c>
      <c r="B61" t="str">
        <f t="shared" si="1"/>
        <v>Bulletin 2214</v>
      </c>
      <c r="C61" t="str">
        <f t="shared" si="2"/>
        <v>2214</v>
      </c>
      <c r="D61" s="6" t="str">
        <f>TRIM(LEFT(C61,IF(SUMPRODUCT(MIN(IF(ISNUMBER(SEARCH({" ","-"},C61,1)*1),SEARCH({" ","-"},C61,1)*1))-1)&lt;0,LEN(Feuil1!$A61),SUMPRODUCT(MIN(IF(ISNUMBER(SEARCH({" ","-"},C61,1)*1),SEARCH({" ","-"},C61,1)*1))-1))))</f>
        <v/>
      </c>
      <c r="E61" s="11" t="str">
        <f t="shared" si="0"/>
        <v>2214</v>
      </c>
    </row>
    <row r="62" spans="1:6" x14ac:dyDescent="0.25">
      <c r="A62" t="s">
        <v>120</v>
      </c>
      <c r="B62" t="str">
        <f t="shared" si="1"/>
        <v>Bulletin 2203 A</v>
      </c>
      <c r="C62" t="str">
        <f t="shared" si="2"/>
        <v>2203 A</v>
      </c>
      <c r="D62" s="6" t="str">
        <f>TRIM(LEFT(C62,IF(SUMPRODUCT(MIN(IF(ISNUMBER(SEARCH({" ","-"},C62,1)*1),SEARCH({" ","-"},C62,1)*1))-1)&lt;0,LEN(Feuil1!$A62),SUMPRODUCT(MIN(IF(ISNUMBER(SEARCH({" ","-"},C62,1)*1),SEARCH({" ","-"},C62,1)*1))-1))))</f>
        <v>2203</v>
      </c>
      <c r="E62" s="11" t="str">
        <f t="shared" si="0"/>
        <v xml:space="preserve"> A</v>
      </c>
    </row>
    <row r="63" spans="1:6" x14ac:dyDescent="0.25">
      <c r="A63" t="s">
        <v>121</v>
      </c>
      <c r="B63" t="str">
        <f t="shared" si="1"/>
        <v>Bulletin 2201 G</v>
      </c>
      <c r="C63" t="str">
        <f t="shared" si="2"/>
        <v>2201 G</v>
      </c>
      <c r="D63" s="6" t="str">
        <f>TRIM(LEFT(C63,IF(SUMPRODUCT(MIN(IF(ISNUMBER(SEARCH({" ","-"},C63,1)*1),SEARCH({" ","-"},C63,1)*1))-1)&lt;0,LEN(Feuil1!$A63),SUMPRODUCT(MIN(IF(ISNUMBER(SEARCH({" ","-"},C63,1)*1),SEARCH({" ","-"},C63,1)*1))-1))))</f>
        <v>2201</v>
      </c>
      <c r="E63" s="11" t="str">
        <f t="shared" si="0"/>
        <v xml:space="preserve"> G</v>
      </c>
    </row>
    <row r="64" spans="1:6" x14ac:dyDescent="0.25">
      <c r="A64" t="s">
        <v>122</v>
      </c>
      <c r="B64" t="str">
        <f t="shared" si="1"/>
        <v>Bulletin 2172 D</v>
      </c>
      <c r="C64" t="str">
        <f t="shared" si="2"/>
        <v>2172 D</v>
      </c>
      <c r="D64" s="6" t="str">
        <f>TRIM(LEFT(C64,IF(SUMPRODUCT(MIN(IF(ISNUMBER(SEARCH({" ","-"},C64,1)*1),SEARCH({" ","-"},C64,1)*1))-1)&lt;0,LEN(Feuil1!$A64),SUMPRODUCT(MIN(IF(ISNUMBER(SEARCH({" ","-"},C64,1)*1),SEARCH({" ","-"},C64,1)*1))-1))))</f>
        <v>2172</v>
      </c>
      <c r="E64" s="11" t="str">
        <f t="shared" si="0"/>
        <v xml:space="preserve"> D</v>
      </c>
    </row>
    <row r="65" spans="1:5" x14ac:dyDescent="0.25">
      <c r="A65" t="s">
        <v>123</v>
      </c>
      <c r="B65" t="str">
        <f t="shared" si="1"/>
        <v>Bulletin 1839 K</v>
      </c>
      <c r="C65" t="str">
        <f t="shared" si="2"/>
        <v>1839 K</v>
      </c>
      <c r="D65" s="6" t="str">
        <f>TRIM(LEFT(C65,IF(SUMPRODUCT(MIN(IF(ISNUMBER(SEARCH({" ","-"},C65,1)*1),SEARCH({" ","-"},C65,1)*1))-1)&lt;0,LEN(Feuil1!$A65),SUMPRODUCT(MIN(IF(ISNUMBER(SEARCH({" ","-"},C65,1)*1),SEARCH({" ","-"},C65,1)*1))-1))))</f>
        <v>1839</v>
      </c>
      <c r="E65" s="11" t="str">
        <f t="shared" si="0"/>
        <v xml:space="preserve"> K</v>
      </c>
    </row>
    <row r="66" spans="1:5" x14ac:dyDescent="0.25">
      <c r="A66" t="s">
        <v>124</v>
      </c>
      <c r="B66" t="str">
        <f t="shared" si="1"/>
        <v>Bulletin 2202 H</v>
      </c>
      <c r="C66" t="str">
        <f t="shared" si="2"/>
        <v>2202 H</v>
      </c>
      <c r="D66" s="6" t="str">
        <f>TRIM(LEFT(C66,IF(SUMPRODUCT(MIN(IF(ISNUMBER(SEARCH({" ","-"},C66,1)*1),SEARCH({" ","-"},C66,1)*1))-1)&lt;0,LEN(Feuil1!$A66),SUMPRODUCT(MIN(IF(ISNUMBER(SEARCH({" ","-"},C66,1)*1),SEARCH({" ","-"},C66,1)*1))-1))))</f>
        <v>2202</v>
      </c>
      <c r="E66" s="11" t="str">
        <f t="shared" si="0"/>
        <v xml:space="preserve"> H</v>
      </c>
    </row>
    <row r="67" spans="1:5" x14ac:dyDescent="0.25">
      <c r="A67" t="s">
        <v>125</v>
      </c>
      <c r="B67" t="str">
        <f t="shared" si="1"/>
        <v>Bulletin 2172 F</v>
      </c>
      <c r="C67" t="str">
        <f t="shared" si="2"/>
        <v>2172 F</v>
      </c>
      <c r="D67" s="6" t="str">
        <f>TRIM(LEFT(C67,IF(SUMPRODUCT(MIN(IF(ISNUMBER(SEARCH({" ","-"},C67,1)*1),SEARCH({" ","-"},C67,1)*1))-1)&lt;0,LEN(Feuil1!$A67),SUMPRODUCT(MIN(IF(ISNUMBER(SEARCH({" ","-"},C67,1)*1),SEARCH({" ","-"},C67,1)*1))-1))))</f>
        <v>2172</v>
      </c>
      <c r="E67" s="11" t="str">
        <f t="shared" si="0"/>
        <v xml:space="preserve"> F</v>
      </c>
    </row>
    <row r="68" spans="1:5" x14ac:dyDescent="0.25">
      <c r="A68" t="s">
        <v>126</v>
      </c>
      <c r="B68" t="str">
        <f t="shared" si="1"/>
        <v>Bulletin 2064 KK</v>
      </c>
      <c r="C68" t="str">
        <f t="shared" si="2"/>
        <v>2064 KK</v>
      </c>
      <c r="D68" s="6" t="str">
        <f>TRIM(LEFT(C68,IF(SUMPRODUCT(MIN(IF(ISNUMBER(SEARCH({" ","-"},C68,1)*1),SEARCH({" ","-"},C68,1)*1))-1)&lt;0,LEN(Feuil1!$A68),SUMPRODUCT(MIN(IF(ISNUMBER(SEARCH({" ","-"},C68,1)*1),SEARCH({" ","-"},C68,1)*1))-1))))</f>
        <v>2064</v>
      </c>
      <c r="E68" s="11" t="str">
        <f t="shared" si="0"/>
        <v xml:space="preserve"> KK</v>
      </c>
    </row>
    <row r="69" spans="1:5" x14ac:dyDescent="0.25">
      <c r="A69" t="s">
        <v>127</v>
      </c>
      <c r="B69" t="str">
        <f t="shared" si="1"/>
        <v>Bulletin 2184 E</v>
      </c>
      <c r="C69" t="str">
        <f t="shared" si="2"/>
        <v>2184 E</v>
      </c>
      <c r="D69" s="6" t="str">
        <f>TRIM(LEFT(C69,IF(SUMPRODUCT(MIN(IF(ISNUMBER(SEARCH({" ","-"},C69,1)*1),SEARCH({" ","-"},C69,1)*1))-1)&lt;0,LEN(Feuil1!$A69),SUMPRODUCT(MIN(IF(ISNUMBER(SEARCH({" ","-"},C69,1)*1),SEARCH({" ","-"},C69,1)*1))-1))))</f>
        <v>2184</v>
      </c>
      <c r="E69" s="11" t="str">
        <f t="shared" ref="E69:E132" si="3">SUBSTITUTE(MID(C69,LEN(D69)+1,30),"-","")</f>
        <v xml:space="preserve"> E</v>
      </c>
    </row>
    <row r="70" spans="1:5" x14ac:dyDescent="0.25">
      <c r="A70" t="s">
        <v>128</v>
      </c>
      <c r="B70" t="str">
        <f t="shared" ref="B70:B133" si="4">TRIM(A70)</f>
        <v>Bulletin 2198</v>
      </c>
      <c r="C70" t="str">
        <f t="shared" ref="C70:C133" si="5">RIGHT(B70,LEN(B70)-9)</f>
        <v>2198</v>
      </c>
      <c r="D70" s="6" t="str">
        <f>TRIM(LEFT(C70,IF(SUMPRODUCT(MIN(IF(ISNUMBER(SEARCH({" ","-"},C70,1)*1),SEARCH({" ","-"},C70,1)*1))-1)&lt;0,LEN(Feuil1!$A70),SUMPRODUCT(MIN(IF(ISNUMBER(SEARCH({" ","-"},C70,1)*1),SEARCH({" ","-"},C70,1)*1))-1))))</f>
        <v/>
      </c>
      <c r="E70" s="11" t="str">
        <f t="shared" si="3"/>
        <v>2198</v>
      </c>
    </row>
    <row r="71" spans="1:5" x14ac:dyDescent="0.25">
      <c r="A71" t="s">
        <v>129</v>
      </c>
      <c r="B71" t="str">
        <f t="shared" si="4"/>
        <v>Bulletin 2197</v>
      </c>
      <c r="C71" t="str">
        <f t="shared" si="5"/>
        <v>2197</v>
      </c>
      <c r="D71" s="6" t="str">
        <f>TRIM(LEFT(C71,IF(SUMPRODUCT(MIN(IF(ISNUMBER(SEARCH({" ","-"},C71,1)*1),SEARCH({" ","-"},C71,1)*1))-1)&lt;0,LEN(Feuil1!$A71),SUMPRODUCT(MIN(IF(ISNUMBER(SEARCH({" ","-"},C71,1)*1),SEARCH({" ","-"},C71,1)*1))-1))))</f>
        <v/>
      </c>
      <c r="E71" s="11" t="str">
        <f t="shared" si="3"/>
        <v>2197</v>
      </c>
    </row>
    <row r="72" spans="1:5" x14ac:dyDescent="0.25">
      <c r="A72" t="s">
        <v>130</v>
      </c>
      <c r="B72" t="str">
        <f t="shared" si="4"/>
        <v>Bulletin 2209 F</v>
      </c>
      <c r="C72" t="str">
        <f t="shared" si="5"/>
        <v>2209 F</v>
      </c>
      <c r="D72" s="6" t="str">
        <f>TRIM(LEFT(C72,IF(SUMPRODUCT(MIN(IF(ISNUMBER(SEARCH({" ","-"},C72,1)*1),SEARCH({" ","-"},C72,1)*1))-1)&lt;0,LEN(Feuil1!$A72),SUMPRODUCT(MIN(IF(ISNUMBER(SEARCH({" ","-"},C72,1)*1),SEARCH({" ","-"},C72,1)*1))-1))))</f>
        <v>2209</v>
      </c>
      <c r="E72" s="11" t="str">
        <f t="shared" si="3"/>
        <v xml:space="preserve"> F</v>
      </c>
    </row>
    <row r="73" spans="1:5" x14ac:dyDescent="0.25">
      <c r="A73" t="s">
        <v>131</v>
      </c>
      <c r="B73" t="str">
        <f t="shared" si="4"/>
        <v>Bulletin 2209 E</v>
      </c>
      <c r="C73" t="str">
        <f t="shared" si="5"/>
        <v>2209 E</v>
      </c>
      <c r="D73" s="6" t="str">
        <f>TRIM(LEFT(C73,IF(SUMPRODUCT(MIN(IF(ISNUMBER(SEARCH({" ","-"},C73,1)*1),SEARCH({" ","-"},C73,1)*1))-1)&lt;0,LEN(Feuil1!$A73),SUMPRODUCT(MIN(IF(ISNUMBER(SEARCH({" ","-"},C73,1)*1),SEARCH({" ","-"},C73,1)*1))-1))))</f>
        <v>2209</v>
      </c>
      <c r="E73" s="11" t="str">
        <f t="shared" si="3"/>
        <v xml:space="preserve"> E</v>
      </c>
    </row>
    <row r="74" spans="1:5" x14ac:dyDescent="0.25">
      <c r="A74" t="s">
        <v>132</v>
      </c>
      <c r="B74" t="str">
        <f t="shared" si="4"/>
        <v>Bulletin 2209 D</v>
      </c>
      <c r="C74" t="str">
        <f t="shared" si="5"/>
        <v>2209 D</v>
      </c>
      <c r="D74" s="6" t="str">
        <f>TRIM(LEFT(C74,IF(SUMPRODUCT(MIN(IF(ISNUMBER(SEARCH({" ","-"},C74,1)*1),SEARCH({" ","-"},C74,1)*1))-1)&lt;0,LEN(Feuil1!$A74),SUMPRODUCT(MIN(IF(ISNUMBER(SEARCH({" ","-"},C74,1)*1),SEARCH({" ","-"},C74,1)*1))-1))))</f>
        <v>2209</v>
      </c>
      <c r="E74" s="11" t="str">
        <f t="shared" si="3"/>
        <v xml:space="preserve"> D</v>
      </c>
    </row>
    <row r="75" spans="1:5" x14ac:dyDescent="0.25">
      <c r="A75" t="s">
        <v>133</v>
      </c>
      <c r="B75" t="str">
        <f t="shared" si="4"/>
        <v>Bulletin 2209 C</v>
      </c>
      <c r="C75" t="str">
        <f t="shared" si="5"/>
        <v>2209 C</v>
      </c>
      <c r="D75" s="6" t="str">
        <f>TRIM(LEFT(C75,IF(SUMPRODUCT(MIN(IF(ISNUMBER(SEARCH({" ","-"},C75,1)*1),SEARCH({" ","-"},C75,1)*1))-1)&lt;0,LEN(Feuil1!$A75),SUMPRODUCT(MIN(IF(ISNUMBER(SEARCH({" ","-"},C75,1)*1),SEARCH({" ","-"},C75,1)*1))-1))))</f>
        <v>2209</v>
      </c>
      <c r="E75" s="11" t="str">
        <f t="shared" si="3"/>
        <v xml:space="preserve"> C</v>
      </c>
    </row>
    <row r="76" spans="1:5" x14ac:dyDescent="0.25">
      <c r="A76" t="s">
        <v>134</v>
      </c>
      <c r="B76" t="str">
        <f t="shared" si="4"/>
        <v>Bulletin 2209 B</v>
      </c>
      <c r="C76" t="str">
        <f t="shared" si="5"/>
        <v>2209 B</v>
      </c>
      <c r="D76" s="6" t="str">
        <f>TRIM(LEFT(C76,IF(SUMPRODUCT(MIN(IF(ISNUMBER(SEARCH({" ","-"},C76,1)*1),SEARCH({" ","-"},C76,1)*1))-1)&lt;0,LEN(Feuil1!$A76),SUMPRODUCT(MIN(IF(ISNUMBER(SEARCH({" ","-"},C76,1)*1),SEARCH({" ","-"},C76,1)*1))-1))))</f>
        <v>2209</v>
      </c>
      <c r="E76" s="11" t="str">
        <f t="shared" si="3"/>
        <v xml:space="preserve"> B</v>
      </c>
    </row>
    <row r="77" spans="1:5" x14ac:dyDescent="0.25">
      <c r="A77" t="s">
        <v>135</v>
      </c>
      <c r="B77" t="str">
        <f t="shared" si="4"/>
        <v>Bulletin 2209 A</v>
      </c>
      <c r="C77" t="str">
        <f t="shared" si="5"/>
        <v>2209 A</v>
      </c>
      <c r="D77" s="6" t="str">
        <f>TRIM(LEFT(C77,IF(SUMPRODUCT(MIN(IF(ISNUMBER(SEARCH({" ","-"},C77,1)*1),SEARCH({" ","-"},C77,1)*1))-1)&lt;0,LEN(Feuil1!$A77),SUMPRODUCT(MIN(IF(ISNUMBER(SEARCH({" ","-"},C77,1)*1),SEARCH({" ","-"},C77,1)*1))-1))))</f>
        <v>2209</v>
      </c>
      <c r="E77" s="11" t="str">
        <f t="shared" si="3"/>
        <v xml:space="preserve"> A</v>
      </c>
    </row>
    <row r="78" spans="1:5" x14ac:dyDescent="0.25">
      <c r="A78" t="s">
        <v>136</v>
      </c>
      <c r="B78" t="str">
        <f t="shared" si="4"/>
        <v>Bulletin 2179</v>
      </c>
      <c r="C78" t="str">
        <f t="shared" si="5"/>
        <v>2179</v>
      </c>
      <c r="D78" s="6" t="str">
        <f>TRIM(LEFT(C78,IF(SUMPRODUCT(MIN(IF(ISNUMBER(SEARCH({" ","-"},C78,1)*1),SEARCH({" ","-"},C78,1)*1))-1)&lt;0,LEN(Feuil1!$A78),SUMPRODUCT(MIN(IF(ISNUMBER(SEARCH({" ","-"},C78,1)*1),SEARCH({" ","-"},C78,1)*1))-1))))</f>
        <v/>
      </c>
      <c r="E78" s="11" t="str">
        <f t="shared" si="3"/>
        <v>2179</v>
      </c>
    </row>
    <row r="79" spans="1:5" x14ac:dyDescent="0.25">
      <c r="A79" t="s">
        <v>137</v>
      </c>
      <c r="B79" t="str">
        <f t="shared" si="4"/>
        <v>Bulletin 2196</v>
      </c>
      <c r="C79" t="str">
        <f t="shared" si="5"/>
        <v>2196</v>
      </c>
      <c r="D79" s="6" t="str">
        <f>TRIM(LEFT(C79,IF(SUMPRODUCT(MIN(IF(ISNUMBER(SEARCH({" ","-"},C79,1)*1),SEARCH({" ","-"},C79,1)*1))-1)&lt;0,LEN(Feuil1!$A79),SUMPRODUCT(MIN(IF(ISNUMBER(SEARCH({" ","-"},C79,1)*1),SEARCH({" ","-"},C79,1)*1))-1))))</f>
        <v/>
      </c>
      <c r="E79" s="11" t="str">
        <f t="shared" si="3"/>
        <v>2196</v>
      </c>
    </row>
    <row r="80" spans="1:5" x14ac:dyDescent="0.25">
      <c r="A80" t="s">
        <v>138</v>
      </c>
      <c r="B80" t="str">
        <f t="shared" si="4"/>
        <v>Bulletin 2194</v>
      </c>
      <c r="C80" t="str">
        <f t="shared" si="5"/>
        <v>2194</v>
      </c>
      <c r="D80" s="6" t="str">
        <f>TRIM(LEFT(C80,IF(SUMPRODUCT(MIN(IF(ISNUMBER(SEARCH({" ","-"},C80,1)*1),SEARCH({" ","-"},C80,1)*1))-1)&lt;0,LEN(Feuil1!$A80),SUMPRODUCT(MIN(IF(ISNUMBER(SEARCH({" ","-"},C80,1)*1),SEARCH({" ","-"},C80,1)*1))-1))))</f>
        <v/>
      </c>
      <c r="E80" s="11" t="str">
        <f t="shared" si="3"/>
        <v>2194</v>
      </c>
    </row>
    <row r="81" spans="1:5" x14ac:dyDescent="0.25">
      <c r="A81" t="s">
        <v>139</v>
      </c>
      <c r="B81" t="str">
        <f t="shared" si="4"/>
        <v>Bulletin 2202 E</v>
      </c>
      <c r="C81" t="str">
        <f t="shared" si="5"/>
        <v>2202 E</v>
      </c>
      <c r="D81" s="6" t="str">
        <f>TRIM(LEFT(C81,IF(SUMPRODUCT(MIN(IF(ISNUMBER(SEARCH({" ","-"},C81,1)*1),SEARCH({" ","-"},C81,1)*1))-1)&lt;0,LEN(Feuil1!$A81),SUMPRODUCT(MIN(IF(ISNUMBER(SEARCH({" ","-"},C81,1)*1),SEARCH({" ","-"},C81,1)*1))-1))))</f>
        <v>2202</v>
      </c>
      <c r="E81" s="11" t="str">
        <f t="shared" si="3"/>
        <v xml:space="preserve"> E</v>
      </c>
    </row>
    <row r="82" spans="1:5" x14ac:dyDescent="0.25">
      <c r="A82" t="s">
        <v>140</v>
      </c>
      <c r="B82" t="str">
        <f t="shared" si="4"/>
        <v>Bulletin 2195</v>
      </c>
      <c r="C82" t="str">
        <f t="shared" si="5"/>
        <v>2195</v>
      </c>
      <c r="D82" s="6" t="str">
        <f>TRIM(LEFT(C82,IF(SUMPRODUCT(MIN(IF(ISNUMBER(SEARCH({" ","-"},C82,1)*1),SEARCH({" ","-"},C82,1)*1))-1)&lt;0,LEN(Feuil1!$A82),SUMPRODUCT(MIN(IF(ISNUMBER(SEARCH({" ","-"},C82,1)*1),SEARCH({" ","-"},C82,1)*1))-1))))</f>
        <v/>
      </c>
      <c r="E82" s="11" t="str">
        <f t="shared" si="3"/>
        <v>2195</v>
      </c>
    </row>
    <row r="83" spans="1:5" x14ac:dyDescent="0.25">
      <c r="A83" t="s">
        <v>141</v>
      </c>
      <c r="B83" t="str">
        <f t="shared" si="4"/>
        <v>Bulletin 2064 JJ</v>
      </c>
      <c r="C83" t="str">
        <f t="shared" si="5"/>
        <v>2064 JJ</v>
      </c>
      <c r="D83" s="6" t="str">
        <f>TRIM(LEFT(C83,IF(SUMPRODUCT(MIN(IF(ISNUMBER(SEARCH({" ","-"},C83,1)*1),SEARCH({" ","-"},C83,1)*1))-1)&lt;0,LEN(Feuil1!$A83),SUMPRODUCT(MIN(IF(ISNUMBER(SEARCH({" ","-"},C83,1)*1),SEARCH({" ","-"},C83,1)*1))-1))))</f>
        <v>2064</v>
      </c>
      <c r="E83" s="11" t="str">
        <f t="shared" si="3"/>
        <v xml:space="preserve"> JJ</v>
      </c>
    </row>
    <row r="84" spans="1:5" x14ac:dyDescent="0.25">
      <c r="A84" t="s">
        <v>142</v>
      </c>
      <c r="B84" t="str">
        <f t="shared" si="4"/>
        <v>Bulletin 2202 G</v>
      </c>
      <c r="C84" t="str">
        <f t="shared" si="5"/>
        <v>2202 G</v>
      </c>
      <c r="D84" s="6" t="str">
        <f>TRIM(LEFT(C84,IF(SUMPRODUCT(MIN(IF(ISNUMBER(SEARCH({" ","-"},C84,1)*1),SEARCH({" ","-"},C84,1)*1))-1)&lt;0,LEN(Feuil1!$A84),SUMPRODUCT(MIN(IF(ISNUMBER(SEARCH({" ","-"},C84,1)*1),SEARCH({" ","-"},C84,1)*1))-1))))</f>
        <v>2202</v>
      </c>
      <c r="E84" s="11" t="str">
        <f t="shared" si="3"/>
        <v xml:space="preserve"> G</v>
      </c>
    </row>
    <row r="85" spans="1:5" x14ac:dyDescent="0.25">
      <c r="A85" t="s">
        <v>143</v>
      </c>
      <c r="B85" t="str">
        <f t="shared" si="4"/>
        <v>Bulletin 2192</v>
      </c>
      <c r="C85" t="str">
        <f t="shared" si="5"/>
        <v>2192</v>
      </c>
      <c r="D85" s="6" t="str">
        <f>TRIM(LEFT(C85,IF(SUMPRODUCT(MIN(IF(ISNUMBER(SEARCH({" ","-"},C85,1)*1),SEARCH({" ","-"},C85,1)*1))-1)&lt;0,LEN(Feuil1!$A85),SUMPRODUCT(MIN(IF(ISNUMBER(SEARCH({" ","-"},C85,1)*1),SEARCH({" ","-"},C85,1)*1))-1))))</f>
        <v/>
      </c>
      <c r="E85" s="11" t="str">
        <f t="shared" si="3"/>
        <v>2192</v>
      </c>
    </row>
    <row r="86" spans="1:5" x14ac:dyDescent="0.25">
      <c r="A86" t="s">
        <v>144</v>
      </c>
      <c r="B86" t="str">
        <f t="shared" si="4"/>
        <v>Bulletin 2185</v>
      </c>
      <c r="C86" t="str">
        <f t="shared" si="5"/>
        <v>2185</v>
      </c>
      <c r="D86" s="6" t="str">
        <f>TRIM(LEFT(C86,IF(SUMPRODUCT(MIN(IF(ISNUMBER(SEARCH({" ","-"},C86,1)*1),SEARCH({" ","-"},C86,1)*1))-1)&lt;0,LEN(Feuil1!$A86),SUMPRODUCT(MIN(IF(ISNUMBER(SEARCH({" ","-"},C86,1)*1),SEARCH({" ","-"},C86,1)*1))-1))))</f>
        <v/>
      </c>
      <c r="E86" s="11" t="str">
        <f t="shared" si="3"/>
        <v>2185</v>
      </c>
    </row>
    <row r="87" spans="1:5" x14ac:dyDescent="0.25">
      <c r="A87" t="s">
        <v>145</v>
      </c>
      <c r="B87" t="str">
        <f t="shared" si="4"/>
        <v>Bulletin 2184 D</v>
      </c>
      <c r="C87" t="str">
        <f t="shared" si="5"/>
        <v>2184 D</v>
      </c>
      <c r="D87" s="6" t="str">
        <f>TRIM(LEFT(C87,IF(SUMPRODUCT(MIN(IF(ISNUMBER(SEARCH({" ","-"},C87,1)*1),SEARCH({" ","-"},C87,1)*1))-1)&lt;0,LEN(Feuil1!$A87),SUMPRODUCT(MIN(IF(ISNUMBER(SEARCH({" ","-"},C87,1)*1),SEARCH({" ","-"},C87,1)*1))-1))))</f>
        <v>2184</v>
      </c>
      <c r="E87" s="11" t="str">
        <f t="shared" si="3"/>
        <v xml:space="preserve"> D</v>
      </c>
    </row>
    <row r="88" spans="1:5" x14ac:dyDescent="0.25">
      <c r="A88" t="s">
        <v>146</v>
      </c>
      <c r="B88" t="str">
        <f t="shared" si="4"/>
        <v>Bulletin 2190</v>
      </c>
      <c r="C88" t="str">
        <f t="shared" si="5"/>
        <v>2190</v>
      </c>
      <c r="D88" s="6" t="str">
        <f>TRIM(LEFT(C88,IF(SUMPRODUCT(MIN(IF(ISNUMBER(SEARCH({" ","-"},C88,1)*1),SEARCH({" ","-"},C88,1)*1))-1)&lt;0,LEN(Feuil1!$A88),SUMPRODUCT(MIN(IF(ISNUMBER(SEARCH({" ","-"},C88,1)*1),SEARCH({" ","-"},C88,1)*1))-1))))</f>
        <v/>
      </c>
      <c r="E88" s="11" t="str">
        <f t="shared" si="3"/>
        <v>2190</v>
      </c>
    </row>
    <row r="89" spans="1:5" x14ac:dyDescent="0.25">
      <c r="A89" t="s">
        <v>147</v>
      </c>
      <c r="B89" t="str">
        <f t="shared" si="4"/>
        <v>Bulletin 2189</v>
      </c>
      <c r="C89" t="str">
        <f t="shared" si="5"/>
        <v>2189</v>
      </c>
      <c r="D89" s="6" t="str">
        <f>TRIM(LEFT(C89,IF(SUMPRODUCT(MIN(IF(ISNUMBER(SEARCH({" ","-"},C89,1)*1),SEARCH({" ","-"},C89,1)*1))-1)&lt;0,LEN(Feuil1!$A89),SUMPRODUCT(MIN(IF(ISNUMBER(SEARCH({" ","-"},C89,1)*1),SEARCH({" ","-"},C89,1)*1))-1))))</f>
        <v/>
      </c>
      <c r="E89" s="11" t="str">
        <f t="shared" si="3"/>
        <v>2189</v>
      </c>
    </row>
    <row r="90" spans="1:5" x14ac:dyDescent="0.25">
      <c r="A90" t="s">
        <v>148</v>
      </c>
      <c r="B90" t="str">
        <f t="shared" si="4"/>
        <v>Bulletin 2191</v>
      </c>
      <c r="C90" t="str">
        <f t="shared" si="5"/>
        <v>2191</v>
      </c>
      <c r="D90" s="6" t="str">
        <f>TRIM(LEFT(C90,IF(SUMPRODUCT(MIN(IF(ISNUMBER(SEARCH({" ","-"},C90,1)*1),SEARCH({" ","-"},C90,1)*1))-1)&lt;0,LEN(Feuil1!$A90),SUMPRODUCT(MIN(IF(ISNUMBER(SEARCH({" ","-"},C90,1)*1),SEARCH({" ","-"},C90,1)*1))-1))))</f>
        <v/>
      </c>
      <c r="E90" s="11" t="str">
        <f t="shared" si="3"/>
        <v>2191</v>
      </c>
    </row>
    <row r="91" spans="1:5" x14ac:dyDescent="0.25">
      <c r="A91" t="s">
        <v>149</v>
      </c>
      <c r="B91" t="str">
        <f t="shared" si="4"/>
        <v>Bulletin 2188</v>
      </c>
      <c r="C91" t="str">
        <f t="shared" si="5"/>
        <v>2188</v>
      </c>
      <c r="D91" s="6" t="str">
        <f>TRIM(LEFT(C91,IF(SUMPRODUCT(MIN(IF(ISNUMBER(SEARCH({" ","-"},C91,1)*1),SEARCH({" ","-"},C91,1)*1))-1)&lt;0,LEN(Feuil1!$A91),SUMPRODUCT(MIN(IF(ISNUMBER(SEARCH({" ","-"},C91,1)*1),SEARCH({" ","-"},C91,1)*1))-1))))</f>
        <v/>
      </c>
      <c r="E91" s="11" t="str">
        <f t="shared" si="3"/>
        <v>2188</v>
      </c>
    </row>
    <row r="92" spans="1:5" x14ac:dyDescent="0.25">
      <c r="A92" t="s">
        <v>150</v>
      </c>
      <c r="B92" t="str">
        <f t="shared" si="4"/>
        <v>Bulletin 2202 D</v>
      </c>
      <c r="C92" t="str">
        <f t="shared" si="5"/>
        <v>2202 D</v>
      </c>
      <c r="D92" s="6" t="str">
        <f>TRIM(LEFT(C92,IF(SUMPRODUCT(MIN(IF(ISNUMBER(SEARCH({" ","-"},C92,1)*1),SEARCH({" ","-"},C92,1)*1))-1)&lt;0,LEN(Feuil1!$A92),SUMPRODUCT(MIN(IF(ISNUMBER(SEARCH({" ","-"},C92,1)*1),SEARCH({" ","-"},C92,1)*1))-1))))</f>
        <v>2202</v>
      </c>
      <c r="E92" s="11" t="str">
        <f t="shared" si="3"/>
        <v xml:space="preserve"> D</v>
      </c>
    </row>
    <row r="93" spans="1:5" x14ac:dyDescent="0.25">
      <c r="A93" t="s">
        <v>151</v>
      </c>
      <c r="B93" t="str">
        <f t="shared" si="4"/>
        <v>Bulletin 2183</v>
      </c>
      <c r="C93" t="str">
        <f t="shared" si="5"/>
        <v>2183</v>
      </c>
      <c r="D93" s="6" t="str">
        <f>TRIM(LEFT(C93,IF(SUMPRODUCT(MIN(IF(ISNUMBER(SEARCH({" ","-"},C93,1)*1),SEARCH({" ","-"},C93,1)*1))-1)&lt;0,LEN(Feuil1!$A93),SUMPRODUCT(MIN(IF(ISNUMBER(SEARCH({" ","-"},C93,1)*1),SEARCH({" ","-"},C93,1)*1))-1))))</f>
        <v/>
      </c>
      <c r="E93" s="11" t="str">
        <f t="shared" si="3"/>
        <v>2183</v>
      </c>
    </row>
    <row r="94" spans="1:5" x14ac:dyDescent="0.25">
      <c r="A94" t="s">
        <v>152</v>
      </c>
      <c r="B94" t="str">
        <f t="shared" si="4"/>
        <v>Bulletin 2172 C</v>
      </c>
      <c r="C94" t="str">
        <f t="shared" si="5"/>
        <v>2172 C</v>
      </c>
      <c r="D94" s="6" t="str">
        <f>TRIM(LEFT(C94,IF(SUMPRODUCT(MIN(IF(ISNUMBER(SEARCH({" ","-"},C94,1)*1),SEARCH({" ","-"},C94,1)*1))-1)&lt;0,LEN(Feuil1!$A94),SUMPRODUCT(MIN(IF(ISNUMBER(SEARCH({" ","-"},C94,1)*1),SEARCH({" ","-"},C94,1)*1))-1))))</f>
        <v>2172</v>
      </c>
      <c r="E94" s="11" t="str">
        <f t="shared" si="3"/>
        <v xml:space="preserve"> C</v>
      </c>
    </row>
    <row r="95" spans="1:5" x14ac:dyDescent="0.25">
      <c r="A95" t="s">
        <v>153</v>
      </c>
      <c r="B95" t="str">
        <f t="shared" si="4"/>
        <v>Bulletin 2201 F</v>
      </c>
      <c r="C95" t="str">
        <f t="shared" si="5"/>
        <v>2201 F</v>
      </c>
      <c r="D95" s="6" t="str">
        <f>TRIM(LEFT(C95,IF(SUMPRODUCT(MIN(IF(ISNUMBER(SEARCH({" ","-"},C95,1)*1),SEARCH({" ","-"},C95,1)*1))-1)&lt;0,LEN(Feuil1!$A95),SUMPRODUCT(MIN(IF(ISNUMBER(SEARCH({" ","-"},C95,1)*1),SEARCH({" ","-"},C95,1)*1))-1))))</f>
        <v>2201</v>
      </c>
      <c r="E95" s="11" t="str">
        <f t="shared" si="3"/>
        <v xml:space="preserve"> F</v>
      </c>
    </row>
    <row r="96" spans="1:5" x14ac:dyDescent="0.25">
      <c r="A96" t="s">
        <v>154</v>
      </c>
      <c r="B96" t="str">
        <f t="shared" si="4"/>
        <v>Bulletin 2201 E</v>
      </c>
      <c r="C96" t="str">
        <f t="shared" si="5"/>
        <v>2201 E</v>
      </c>
      <c r="D96" s="6" t="str">
        <f>TRIM(LEFT(C96,IF(SUMPRODUCT(MIN(IF(ISNUMBER(SEARCH({" ","-"},C96,1)*1),SEARCH({" ","-"},C96,1)*1))-1)&lt;0,LEN(Feuil1!$A96),SUMPRODUCT(MIN(IF(ISNUMBER(SEARCH({" ","-"},C96,1)*1),SEARCH({" ","-"},C96,1)*1))-1))))</f>
        <v>2201</v>
      </c>
      <c r="E96" s="11" t="str">
        <f t="shared" si="3"/>
        <v xml:space="preserve"> E</v>
      </c>
    </row>
    <row r="97" spans="1:5" x14ac:dyDescent="0.25">
      <c r="A97" t="s">
        <v>155</v>
      </c>
      <c r="B97" t="str">
        <f t="shared" si="4"/>
        <v>Bulletin 2201 C</v>
      </c>
      <c r="C97" t="str">
        <f t="shared" si="5"/>
        <v>2201 C</v>
      </c>
      <c r="D97" s="6" t="str">
        <f>TRIM(LEFT(C97,IF(SUMPRODUCT(MIN(IF(ISNUMBER(SEARCH({" ","-"},C97,1)*1),SEARCH({" ","-"},C97,1)*1))-1)&lt;0,LEN(Feuil1!$A97),SUMPRODUCT(MIN(IF(ISNUMBER(SEARCH({" ","-"},C97,1)*1),SEARCH({" ","-"},C97,1)*1))-1))))</f>
        <v>2201</v>
      </c>
      <c r="E97" s="11" t="str">
        <f t="shared" si="3"/>
        <v xml:space="preserve"> C</v>
      </c>
    </row>
    <row r="98" spans="1:5" x14ac:dyDescent="0.25">
      <c r="A98" t="s">
        <v>156</v>
      </c>
      <c r="B98" t="str">
        <f t="shared" si="4"/>
        <v>Bulletin 2187</v>
      </c>
      <c r="C98" t="str">
        <f t="shared" si="5"/>
        <v>2187</v>
      </c>
      <c r="D98" s="6" t="str">
        <f>TRIM(LEFT(C98,IF(SUMPRODUCT(MIN(IF(ISNUMBER(SEARCH({" ","-"},C98,1)*1),SEARCH({" ","-"},C98,1)*1))-1)&lt;0,LEN(Feuil1!$A98),SUMPRODUCT(MIN(IF(ISNUMBER(SEARCH({" ","-"},C98,1)*1),SEARCH({" ","-"},C98,1)*1))-1))))</f>
        <v/>
      </c>
      <c r="E98" s="11" t="str">
        <f t="shared" si="3"/>
        <v>2187</v>
      </c>
    </row>
    <row r="99" spans="1:5" x14ac:dyDescent="0.25">
      <c r="A99" t="s">
        <v>157</v>
      </c>
      <c r="B99" t="str">
        <f t="shared" si="4"/>
        <v>Bulletin 2172 B</v>
      </c>
      <c r="C99" t="str">
        <f t="shared" si="5"/>
        <v>2172 B</v>
      </c>
      <c r="D99" s="6" t="str">
        <f>TRIM(LEFT(C99,IF(SUMPRODUCT(MIN(IF(ISNUMBER(SEARCH({" ","-"},C99,1)*1),SEARCH({" ","-"},C99,1)*1))-1)&lt;0,LEN(Feuil1!$A99),SUMPRODUCT(MIN(IF(ISNUMBER(SEARCH({" ","-"},C99,1)*1),SEARCH({" ","-"},C99,1)*1))-1))))</f>
        <v>2172</v>
      </c>
      <c r="E99" s="11" t="str">
        <f t="shared" si="3"/>
        <v xml:space="preserve"> B</v>
      </c>
    </row>
    <row r="100" spans="1:5" x14ac:dyDescent="0.25">
      <c r="A100" t="s">
        <v>158</v>
      </c>
      <c r="B100" t="str">
        <f t="shared" si="4"/>
        <v>Bulletin 2202 F</v>
      </c>
      <c r="C100" t="str">
        <f t="shared" si="5"/>
        <v>2202 F</v>
      </c>
      <c r="D100" s="6" t="str">
        <f>TRIM(LEFT(C100,IF(SUMPRODUCT(MIN(IF(ISNUMBER(SEARCH({" ","-"},C100,1)*1),SEARCH({" ","-"},C100,1)*1))-1)&lt;0,LEN(Feuil1!$A100),SUMPRODUCT(MIN(IF(ISNUMBER(SEARCH({" ","-"},C100,1)*1),SEARCH({" ","-"},C100,1)*1))-1))))</f>
        <v>2202</v>
      </c>
      <c r="E100" s="11" t="str">
        <f t="shared" si="3"/>
        <v xml:space="preserve"> F</v>
      </c>
    </row>
    <row r="101" spans="1:5" x14ac:dyDescent="0.25">
      <c r="A101" t="s">
        <v>159</v>
      </c>
      <c r="B101" t="str">
        <f t="shared" si="4"/>
        <v>Bulletin 2201 D</v>
      </c>
      <c r="C101" t="str">
        <f t="shared" si="5"/>
        <v>2201 D</v>
      </c>
      <c r="D101" s="6" t="str">
        <f>TRIM(LEFT(C101,IF(SUMPRODUCT(MIN(IF(ISNUMBER(SEARCH({" ","-"},C101,1)*1),SEARCH({" ","-"},C101,1)*1))-1)&lt;0,LEN(Feuil1!$A101),SUMPRODUCT(MIN(IF(ISNUMBER(SEARCH({" ","-"},C101,1)*1),SEARCH({" ","-"},C101,1)*1))-1))))</f>
        <v>2201</v>
      </c>
      <c r="E101" s="11" t="str">
        <f t="shared" si="3"/>
        <v xml:space="preserve"> D</v>
      </c>
    </row>
    <row r="102" spans="1:5" x14ac:dyDescent="0.25">
      <c r="A102" t="s">
        <v>160</v>
      </c>
      <c r="B102" t="str">
        <f t="shared" si="4"/>
        <v>Bulletin 2201 B</v>
      </c>
      <c r="C102" t="str">
        <f t="shared" si="5"/>
        <v>2201 B</v>
      </c>
      <c r="D102" s="6" t="str">
        <f>TRIM(LEFT(C102,IF(SUMPRODUCT(MIN(IF(ISNUMBER(SEARCH({" ","-"},C102,1)*1),SEARCH({" ","-"},C102,1)*1))-1)&lt;0,LEN(Feuil1!$A102),SUMPRODUCT(MIN(IF(ISNUMBER(SEARCH({" ","-"},C102,1)*1),SEARCH({" ","-"},C102,1)*1))-1))))</f>
        <v>2201</v>
      </c>
      <c r="E102" s="11" t="str">
        <f t="shared" si="3"/>
        <v xml:space="preserve"> B</v>
      </c>
    </row>
    <row r="103" spans="1:5" x14ac:dyDescent="0.25">
      <c r="A103" t="s">
        <v>161</v>
      </c>
      <c r="B103" t="str">
        <f t="shared" si="4"/>
        <v>Bulletin 2172 A</v>
      </c>
      <c r="C103" t="str">
        <f t="shared" si="5"/>
        <v>2172 A</v>
      </c>
      <c r="D103" s="6" t="str">
        <f>TRIM(LEFT(C103,IF(SUMPRODUCT(MIN(IF(ISNUMBER(SEARCH({" ","-"},C103,1)*1),SEARCH({" ","-"},C103,1)*1))-1)&lt;0,LEN(Feuil1!$A103),SUMPRODUCT(MIN(IF(ISNUMBER(SEARCH({" ","-"},C103,1)*1),SEARCH({" ","-"},C103,1)*1))-1))))</f>
        <v>2172</v>
      </c>
      <c r="E103" s="11" t="str">
        <f t="shared" si="3"/>
        <v xml:space="preserve"> A</v>
      </c>
    </row>
    <row r="104" spans="1:5" x14ac:dyDescent="0.25">
      <c r="A104" t="s">
        <v>162</v>
      </c>
      <c r="B104" t="str">
        <f t="shared" si="4"/>
        <v>Bulletin 2064 LL</v>
      </c>
      <c r="C104" t="str">
        <f t="shared" si="5"/>
        <v>2064 LL</v>
      </c>
      <c r="D104" s="6" t="str">
        <f>TRIM(LEFT(C104,IF(SUMPRODUCT(MIN(IF(ISNUMBER(SEARCH({" ","-"},C104,1)*1),SEARCH({" ","-"},C104,1)*1))-1)&lt;0,LEN(Feuil1!$A104),SUMPRODUCT(MIN(IF(ISNUMBER(SEARCH({" ","-"},C104,1)*1),SEARCH({" ","-"},C104,1)*1))-1))))</f>
        <v>2064</v>
      </c>
      <c r="E104" s="11" t="str">
        <f t="shared" si="3"/>
        <v xml:space="preserve"> LL</v>
      </c>
    </row>
    <row r="105" spans="1:5" x14ac:dyDescent="0.25">
      <c r="A105" t="s">
        <v>163</v>
      </c>
      <c r="B105" t="str">
        <f t="shared" si="4"/>
        <v>Bulletin 2064 AA</v>
      </c>
      <c r="C105" t="str">
        <f t="shared" si="5"/>
        <v>2064 AA</v>
      </c>
      <c r="D105" s="6" t="str">
        <f>TRIM(LEFT(C105,IF(SUMPRODUCT(MIN(IF(ISNUMBER(SEARCH({" ","-"},C105,1)*1),SEARCH({" ","-"},C105,1)*1))-1)&lt;0,LEN(Feuil1!$A105),SUMPRODUCT(MIN(IF(ISNUMBER(SEARCH({" ","-"},C105,1)*1),SEARCH({" ","-"},C105,1)*1))-1))))</f>
        <v>2064</v>
      </c>
      <c r="E105" s="11" t="str">
        <f t="shared" si="3"/>
        <v xml:space="preserve"> AA</v>
      </c>
    </row>
    <row r="106" spans="1:5" x14ac:dyDescent="0.25">
      <c r="A106" t="s">
        <v>164</v>
      </c>
      <c r="B106" t="str">
        <f t="shared" si="4"/>
        <v>Bulletin 2064 W</v>
      </c>
      <c r="C106" t="str">
        <f t="shared" si="5"/>
        <v>2064 W</v>
      </c>
      <c r="D106" s="6" t="str">
        <f>TRIM(LEFT(C106,IF(SUMPRODUCT(MIN(IF(ISNUMBER(SEARCH({" ","-"},C106,1)*1),SEARCH({" ","-"},C106,1)*1))-1)&lt;0,LEN(Feuil1!$A106),SUMPRODUCT(MIN(IF(ISNUMBER(SEARCH({" ","-"},C106,1)*1),SEARCH({" ","-"},C106,1)*1))-1))))</f>
        <v>2064</v>
      </c>
      <c r="E106" s="11" t="str">
        <f t="shared" si="3"/>
        <v xml:space="preserve"> W</v>
      </c>
    </row>
    <row r="107" spans="1:5" x14ac:dyDescent="0.25">
      <c r="A107" t="s">
        <v>165</v>
      </c>
      <c r="B107" t="str">
        <f t="shared" si="4"/>
        <v>Bulletin 2064 T</v>
      </c>
      <c r="C107" t="str">
        <f t="shared" si="5"/>
        <v>2064 T</v>
      </c>
      <c r="D107" s="6" t="str">
        <f>TRIM(LEFT(C107,IF(SUMPRODUCT(MIN(IF(ISNUMBER(SEARCH({" ","-"},C107,1)*1),SEARCH({" ","-"},C107,1)*1))-1)&lt;0,LEN(Feuil1!$A107),SUMPRODUCT(MIN(IF(ISNUMBER(SEARCH({" ","-"},C107,1)*1),SEARCH({" ","-"},C107,1)*1))-1))))</f>
        <v>2064</v>
      </c>
      <c r="E107" s="11" t="str">
        <f t="shared" si="3"/>
        <v xml:space="preserve"> T</v>
      </c>
    </row>
    <row r="108" spans="1:5" x14ac:dyDescent="0.25">
      <c r="A108" t="s">
        <v>166</v>
      </c>
      <c r="B108" t="str">
        <f t="shared" si="4"/>
        <v>Bulletin 2184 C</v>
      </c>
      <c r="C108" t="str">
        <f t="shared" si="5"/>
        <v>2184 C</v>
      </c>
      <c r="D108" s="6" t="str">
        <f>TRIM(LEFT(C108,IF(SUMPRODUCT(MIN(IF(ISNUMBER(SEARCH({" ","-"},C108,1)*1),SEARCH({" ","-"},C108,1)*1))-1)&lt;0,LEN(Feuil1!$A108),SUMPRODUCT(MIN(IF(ISNUMBER(SEARCH({" ","-"},C108,1)*1),SEARCH({" ","-"},C108,1)*1))-1))))</f>
        <v>2184</v>
      </c>
      <c r="E108" s="11" t="str">
        <f t="shared" si="3"/>
        <v xml:space="preserve"> C</v>
      </c>
    </row>
    <row r="109" spans="1:5" x14ac:dyDescent="0.25">
      <c r="A109" t="s">
        <v>167</v>
      </c>
      <c r="B109" t="str">
        <f t="shared" si="4"/>
        <v>Bulletin 2201 A</v>
      </c>
      <c r="C109" t="str">
        <f t="shared" si="5"/>
        <v>2201 A</v>
      </c>
      <c r="D109" s="6" t="str">
        <f>TRIM(LEFT(C109,IF(SUMPRODUCT(MIN(IF(ISNUMBER(SEARCH({" ","-"},C109,1)*1),SEARCH({" ","-"},C109,1)*1))-1)&lt;0,LEN(Feuil1!$A109),SUMPRODUCT(MIN(IF(ISNUMBER(SEARCH({" ","-"},C109,1)*1),SEARCH({" ","-"},C109,1)*1))-1))))</f>
        <v>2201</v>
      </c>
      <c r="E109" s="11" t="str">
        <f t="shared" si="3"/>
        <v xml:space="preserve"> A</v>
      </c>
    </row>
    <row r="110" spans="1:5" x14ac:dyDescent="0.25">
      <c r="A110" t="s">
        <v>168</v>
      </c>
      <c r="B110" t="str">
        <f t="shared" si="4"/>
        <v>Bulletin 2184 B</v>
      </c>
      <c r="C110" t="str">
        <f t="shared" si="5"/>
        <v>2184 B</v>
      </c>
      <c r="D110" s="6" t="str">
        <f>TRIM(LEFT(C110,IF(SUMPRODUCT(MIN(IF(ISNUMBER(SEARCH({" ","-"},C110,1)*1),SEARCH({" ","-"},C110,1)*1))-1)&lt;0,LEN(Feuil1!$A110),SUMPRODUCT(MIN(IF(ISNUMBER(SEARCH({" ","-"},C110,1)*1),SEARCH({" ","-"},C110,1)*1))-1))))</f>
        <v>2184</v>
      </c>
      <c r="E110" s="11" t="str">
        <f t="shared" si="3"/>
        <v xml:space="preserve"> B</v>
      </c>
    </row>
    <row r="111" spans="1:5" x14ac:dyDescent="0.25">
      <c r="A111" t="s">
        <v>169</v>
      </c>
      <c r="B111" t="str">
        <f t="shared" si="4"/>
        <v>Bulletin 2184 A</v>
      </c>
      <c r="C111" t="str">
        <f t="shared" si="5"/>
        <v>2184 A</v>
      </c>
      <c r="D111" s="6" t="str">
        <f>TRIM(LEFT(C111,IF(SUMPRODUCT(MIN(IF(ISNUMBER(SEARCH({" ","-"},C111,1)*1),SEARCH({" ","-"},C111,1)*1))-1)&lt;0,LEN(Feuil1!$A111),SUMPRODUCT(MIN(IF(ISNUMBER(SEARCH({" ","-"},C111,1)*1),SEARCH({" ","-"},C111,1)*1))-1))))</f>
        <v>2184</v>
      </c>
      <c r="E111" s="11" t="str">
        <f t="shared" si="3"/>
        <v xml:space="preserve"> A</v>
      </c>
    </row>
    <row r="112" spans="1:5" x14ac:dyDescent="0.25">
      <c r="A112" t="s">
        <v>170</v>
      </c>
      <c r="B112" t="str">
        <f t="shared" si="4"/>
        <v>Bulletin 2208 A</v>
      </c>
      <c r="C112" t="str">
        <f t="shared" si="5"/>
        <v>2208 A</v>
      </c>
      <c r="D112" s="6" t="str">
        <f>TRIM(LEFT(C112,IF(SUMPRODUCT(MIN(IF(ISNUMBER(SEARCH({" ","-"},C112,1)*1),SEARCH({" ","-"},C112,1)*1))-1)&lt;0,LEN(Feuil1!$A112),SUMPRODUCT(MIN(IF(ISNUMBER(SEARCH({" ","-"},C112,1)*1),SEARCH({" ","-"},C112,1)*1))-1))))</f>
        <v>2208</v>
      </c>
      <c r="E112" s="11" t="str">
        <f t="shared" si="3"/>
        <v xml:space="preserve"> A</v>
      </c>
    </row>
    <row r="113" spans="1:5" x14ac:dyDescent="0.25">
      <c r="A113" t="s">
        <v>171</v>
      </c>
      <c r="B113" t="str">
        <f t="shared" si="4"/>
        <v>Bulletin 2064 X</v>
      </c>
      <c r="C113" t="str">
        <f t="shared" si="5"/>
        <v>2064 X</v>
      </c>
      <c r="D113" s="6" t="str">
        <f>TRIM(LEFT(C113,IF(SUMPRODUCT(MIN(IF(ISNUMBER(SEARCH({" ","-"},C113,1)*1),SEARCH({" ","-"},C113,1)*1))-1)&lt;0,LEN(Feuil1!$A113),SUMPRODUCT(MIN(IF(ISNUMBER(SEARCH({" ","-"},C113,1)*1),SEARCH({" ","-"},C113,1)*1))-1))))</f>
        <v>2064</v>
      </c>
      <c r="E113" s="11" t="str">
        <f t="shared" si="3"/>
        <v xml:space="preserve"> X</v>
      </c>
    </row>
    <row r="114" spans="1:5" x14ac:dyDescent="0.25">
      <c r="A114" t="s">
        <v>172</v>
      </c>
      <c r="B114" t="str">
        <f t="shared" si="4"/>
        <v>Bulletin 2064 Y</v>
      </c>
      <c r="C114" t="str">
        <f t="shared" si="5"/>
        <v>2064 Y</v>
      </c>
      <c r="D114" s="6" t="str">
        <f>TRIM(LEFT(C114,IF(SUMPRODUCT(MIN(IF(ISNUMBER(SEARCH({" ","-"},C114,1)*1),SEARCH({" ","-"},C114,1)*1))-1)&lt;0,LEN(Feuil1!$A114),SUMPRODUCT(MIN(IF(ISNUMBER(SEARCH({" ","-"},C114,1)*1),SEARCH({" ","-"},C114,1)*1))-1))))</f>
        <v>2064</v>
      </c>
      <c r="E114" s="11" t="str">
        <f t="shared" si="3"/>
        <v xml:space="preserve"> Y</v>
      </c>
    </row>
    <row r="115" spans="1:5" x14ac:dyDescent="0.25">
      <c r="A115" t="s">
        <v>173</v>
      </c>
      <c r="B115" t="str">
        <f t="shared" si="4"/>
        <v>Bulletin 2064 V</v>
      </c>
      <c r="C115" t="str">
        <f t="shared" si="5"/>
        <v>2064 V</v>
      </c>
      <c r="D115" s="6" t="str">
        <f>TRIM(LEFT(C115,IF(SUMPRODUCT(MIN(IF(ISNUMBER(SEARCH({" ","-"},C115,1)*1),SEARCH({" ","-"},C115,1)*1))-1)&lt;0,LEN(Feuil1!$A115),SUMPRODUCT(MIN(IF(ISNUMBER(SEARCH({" ","-"},C115,1)*1),SEARCH({" ","-"},C115,1)*1))-1))))</f>
        <v>2064</v>
      </c>
      <c r="E115" s="11" t="str">
        <f t="shared" si="3"/>
        <v xml:space="preserve"> V</v>
      </c>
    </row>
    <row r="116" spans="1:5" x14ac:dyDescent="0.25">
      <c r="A116" t="s">
        <v>174</v>
      </c>
      <c r="B116" t="str">
        <f t="shared" si="4"/>
        <v>Bulletin 2064 U</v>
      </c>
      <c r="C116" t="str">
        <f t="shared" si="5"/>
        <v>2064 U</v>
      </c>
      <c r="D116" s="6" t="str">
        <f>TRIM(LEFT(C116,IF(SUMPRODUCT(MIN(IF(ISNUMBER(SEARCH({" ","-"},C116,1)*1),SEARCH({" ","-"},C116,1)*1))-1)&lt;0,LEN(Feuil1!$A116),SUMPRODUCT(MIN(IF(ISNUMBER(SEARCH({" ","-"},C116,1)*1),SEARCH({" ","-"},C116,1)*1))-1))))</f>
        <v>2064</v>
      </c>
      <c r="E116" s="11" t="str">
        <f t="shared" si="3"/>
        <v xml:space="preserve"> U</v>
      </c>
    </row>
    <row r="117" spans="1:5" x14ac:dyDescent="0.25">
      <c r="A117" t="s">
        <v>175</v>
      </c>
      <c r="B117" t="str">
        <f t="shared" si="4"/>
        <v>Bulletin 2064 GG</v>
      </c>
      <c r="C117" t="str">
        <f t="shared" si="5"/>
        <v>2064 GG</v>
      </c>
      <c r="D117" s="6" t="str">
        <f>TRIM(LEFT(C117,IF(SUMPRODUCT(MIN(IF(ISNUMBER(SEARCH({" ","-"},C117,1)*1),SEARCH({" ","-"},C117,1)*1))-1)&lt;0,LEN(Feuil1!$A117),SUMPRODUCT(MIN(IF(ISNUMBER(SEARCH({" ","-"},C117,1)*1),SEARCH({" ","-"},C117,1)*1))-1))))</f>
        <v>2064</v>
      </c>
      <c r="E117" s="11" t="str">
        <f t="shared" si="3"/>
        <v xml:space="preserve"> GG</v>
      </c>
    </row>
    <row r="118" spans="1:5" x14ac:dyDescent="0.25">
      <c r="A118" t="s">
        <v>176</v>
      </c>
      <c r="B118" t="str">
        <f t="shared" si="4"/>
        <v>Bulletin 2182</v>
      </c>
      <c r="C118" t="str">
        <f t="shared" si="5"/>
        <v>2182</v>
      </c>
      <c r="D118" s="6" t="str">
        <f>TRIM(LEFT(C118,IF(SUMPRODUCT(MIN(IF(ISNUMBER(SEARCH({" ","-"},C118,1)*1),SEARCH({" ","-"},C118,1)*1))-1)&lt;0,LEN(Feuil1!$A118),SUMPRODUCT(MIN(IF(ISNUMBER(SEARCH({" ","-"},C118,1)*1),SEARCH({" ","-"},C118,1)*1))-1))))</f>
        <v/>
      </c>
      <c r="E118" s="11" t="str">
        <f t="shared" si="3"/>
        <v>2182</v>
      </c>
    </row>
    <row r="119" spans="1:5" x14ac:dyDescent="0.25">
      <c r="A119" t="s">
        <v>177</v>
      </c>
      <c r="B119" t="str">
        <f t="shared" si="4"/>
        <v>Bulletin 2010</v>
      </c>
      <c r="C119" t="str">
        <f t="shared" si="5"/>
        <v>2010</v>
      </c>
      <c r="D119" s="6" t="str">
        <f>TRIM(LEFT(C119,IF(SUMPRODUCT(MIN(IF(ISNUMBER(SEARCH({" ","-"},C119,1)*1),SEARCH({" ","-"},C119,1)*1))-1)&lt;0,LEN(Feuil1!$A119),SUMPRODUCT(MIN(IF(ISNUMBER(SEARCH({" ","-"},C119,1)*1),SEARCH({" ","-"},C119,1)*1))-1))))</f>
        <v/>
      </c>
      <c r="E119" s="11" t="str">
        <f t="shared" si="3"/>
        <v>2010</v>
      </c>
    </row>
    <row r="120" spans="1:5" x14ac:dyDescent="0.25">
      <c r="A120" t="s">
        <v>178</v>
      </c>
      <c r="B120" t="str">
        <f t="shared" si="4"/>
        <v>Bulletin 2178</v>
      </c>
      <c r="C120" t="str">
        <f t="shared" si="5"/>
        <v>2178</v>
      </c>
      <c r="D120" s="6" t="str">
        <f>TRIM(LEFT(C120,IF(SUMPRODUCT(MIN(IF(ISNUMBER(SEARCH({" ","-"},C120,1)*1),SEARCH({" ","-"},C120,1)*1))-1)&lt;0,LEN(Feuil1!$A120),SUMPRODUCT(MIN(IF(ISNUMBER(SEARCH({" ","-"},C120,1)*1),SEARCH({" ","-"},C120,1)*1))-1))))</f>
        <v/>
      </c>
      <c r="E120" s="11" t="str">
        <f t="shared" si="3"/>
        <v>2178</v>
      </c>
    </row>
    <row r="121" spans="1:5" x14ac:dyDescent="0.25">
      <c r="A121" t="s">
        <v>179</v>
      </c>
      <c r="B121" t="str">
        <f t="shared" si="4"/>
        <v>Bulletin 2163</v>
      </c>
      <c r="C121" t="str">
        <f t="shared" si="5"/>
        <v>2163</v>
      </c>
      <c r="D121" s="6" t="str">
        <f>TRIM(LEFT(C121,IF(SUMPRODUCT(MIN(IF(ISNUMBER(SEARCH({" ","-"},C121,1)*1),SEARCH({" ","-"},C121,1)*1))-1)&lt;0,LEN(Feuil1!$A121),SUMPRODUCT(MIN(IF(ISNUMBER(SEARCH({" ","-"},C121,1)*1),SEARCH({" ","-"},C121,1)*1))-1))))</f>
        <v/>
      </c>
      <c r="E121" s="11" t="str">
        <f t="shared" si="3"/>
        <v>2163</v>
      </c>
    </row>
    <row r="122" spans="1:5" x14ac:dyDescent="0.25">
      <c r="A122" t="s">
        <v>180</v>
      </c>
      <c r="B122" t="str">
        <f t="shared" si="4"/>
        <v>Bulletin 2181</v>
      </c>
      <c r="C122" t="str">
        <f t="shared" si="5"/>
        <v>2181</v>
      </c>
      <c r="D122" s="6" t="str">
        <f>TRIM(LEFT(C122,IF(SUMPRODUCT(MIN(IF(ISNUMBER(SEARCH({" ","-"},C122,1)*1),SEARCH({" ","-"},C122,1)*1))-1)&lt;0,LEN(Feuil1!$A122),SUMPRODUCT(MIN(IF(ISNUMBER(SEARCH({" ","-"},C122,1)*1),SEARCH({" ","-"},C122,1)*1))-1))))</f>
        <v/>
      </c>
      <c r="E122" s="11" t="str">
        <f t="shared" si="3"/>
        <v>2181</v>
      </c>
    </row>
    <row r="123" spans="1:5" x14ac:dyDescent="0.25">
      <c r="A123" t="s">
        <v>181</v>
      </c>
      <c r="B123" t="str">
        <f t="shared" si="4"/>
        <v>Bulletin 2202 C</v>
      </c>
      <c r="C123" t="str">
        <f t="shared" si="5"/>
        <v>2202 C</v>
      </c>
      <c r="D123" s="6" t="str">
        <f>TRIM(LEFT(C123,IF(SUMPRODUCT(MIN(IF(ISNUMBER(SEARCH({" ","-"},C123,1)*1),SEARCH({" ","-"},C123,1)*1))-1)&lt;0,LEN(Feuil1!$A123),SUMPRODUCT(MIN(IF(ISNUMBER(SEARCH({" ","-"},C123,1)*1),SEARCH({" ","-"},C123,1)*1))-1))))</f>
        <v>2202</v>
      </c>
      <c r="E123" s="11" t="str">
        <f t="shared" si="3"/>
        <v xml:space="preserve"> C</v>
      </c>
    </row>
    <row r="124" spans="1:5" x14ac:dyDescent="0.25">
      <c r="A124" t="s">
        <v>182</v>
      </c>
      <c r="B124" t="str">
        <f t="shared" si="4"/>
        <v>Bulletin 2180</v>
      </c>
      <c r="C124" t="str">
        <f t="shared" si="5"/>
        <v>2180</v>
      </c>
      <c r="D124" s="6" t="str">
        <f>TRIM(LEFT(C124,IF(SUMPRODUCT(MIN(IF(ISNUMBER(SEARCH({" ","-"},C124,1)*1),SEARCH({" ","-"},C124,1)*1))-1)&lt;0,LEN(Feuil1!$A124),SUMPRODUCT(MIN(IF(ISNUMBER(SEARCH({" ","-"},C124,1)*1),SEARCH({" ","-"},C124,1)*1))-1))))</f>
        <v/>
      </c>
      <c r="E124" s="11" t="str">
        <f t="shared" si="3"/>
        <v>2180</v>
      </c>
    </row>
    <row r="125" spans="1:5" x14ac:dyDescent="0.25">
      <c r="A125" t="s">
        <v>183</v>
      </c>
      <c r="B125" t="str">
        <f t="shared" si="4"/>
        <v>Bulletin 2202 A</v>
      </c>
      <c r="C125" t="str">
        <f t="shared" si="5"/>
        <v>2202 A</v>
      </c>
      <c r="D125" s="6" t="str">
        <f>TRIM(LEFT(C125,IF(SUMPRODUCT(MIN(IF(ISNUMBER(SEARCH({" ","-"},C125,1)*1),SEARCH({" ","-"},C125,1)*1))-1)&lt;0,LEN(Feuil1!$A125),SUMPRODUCT(MIN(IF(ISNUMBER(SEARCH({" ","-"},C125,1)*1),SEARCH({" ","-"},C125,1)*1))-1))))</f>
        <v>2202</v>
      </c>
      <c r="E125" s="11" t="str">
        <f t="shared" si="3"/>
        <v xml:space="preserve"> A</v>
      </c>
    </row>
    <row r="126" spans="1:5" x14ac:dyDescent="0.25">
      <c r="A126" t="s">
        <v>184</v>
      </c>
      <c r="B126" t="str">
        <f t="shared" si="4"/>
        <v>Bulletin 2202 B</v>
      </c>
      <c r="C126" t="str">
        <f t="shared" si="5"/>
        <v>2202 B</v>
      </c>
      <c r="D126" s="6" t="str">
        <f>TRIM(LEFT(C126,IF(SUMPRODUCT(MIN(IF(ISNUMBER(SEARCH({" ","-"},C126,1)*1),SEARCH({" ","-"},C126,1)*1))-1)&lt;0,LEN(Feuil1!$A126),SUMPRODUCT(MIN(IF(ISNUMBER(SEARCH({" ","-"},C126,1)*1),SEARCH({" ","-"},C126,1)*1))-1))))</f>
        <v>2202</v>
      </c>
      <c r="E126" s="11" t="str">
        <f t="shared" si="3"/>
        <v xml:space="preserve"> B</v>
      </c>
    </row>
    <row r="127" spans="1:5" x14ac:dyDescent="0.25">
      <c r="A127" t="s">
        <v>185</v>
      </c>
      <c r="B127" t="str">
        <f t="shared" si="4"/>
        <v>Bulletin 2177</v>
      </c>
      <c r="C127" t="str">
        <f t="shared" si="5"/>
        <v>2177</v>
      </c>
      <c r="D127" s="6" t="str">
        <f>TRIM(LEFT(C127,IF(SUMPRODUCT(MIN(IF(ISNUMBER(SEARCH({" ","-"},C127,1)*1),SEARCH({" ","-"},C127,1)*1))-1)&lt;0,LEN(Feuil1!$A127),SUMPRODUCT(MIN(IF(ISNUMBER(SEARCH({" ","-"},C127,1)*1),SEARCH({" ","-"},C127,1)*1))-1))))</f>
        <v/>
      </c>
      <c r="E127" s="11" t="str">
        <f t="shared" si="3"/>
        <v>2177</v>
      </c>
    </row>
    <row r="128" spans="1:5" x14ac:dyDescent="0.25">
      <c r="A128" t="s">
        <v>186</v>
      </c>
      <c r="B128" t="str">
        <f t="shared" si="4"/>
        <v>Bulletin 1917 U</v>
      </c>
      <c r="C128" t="str">
        <f t="shared" si="5"/>
        <v>1917 U</v>
      </c>
      <c r="D128" s="6" t="str">
        <f>TRIM(LEFT(C128,IF(SUMPRODUCT(MIN(IF(ISNUMBER(SEARCH({" ","-"},C128,1)*1),SEARCH({" ","-"},C128,1)*1))-1)&lt;0,LEN(Feuil1!$A128),SUMPRODUCT(MIN(IF(ISNUMBER(SEARCH({" ","-"},C128,1)*1),SEARCH({" ","-"},C128,1)*1))-1))))</f>
        <v>1917</v>
      </c>
      <c r="E128" s="11" t="str">
        <f t="shared" si="3"/>
        <v xml:space="preserve"> U</v>
      </c>
    </row>
    <row r="129" spans="1:5" x14ac:dyDescent="0.25">
      <c r="A129" t="s">
        <v>187</v>
      </c>
      <c r="B129" t="str">
        <f t="shared" si="4"/>
        <v>Bulletin 2174 B</v>
      </c>
      <c r="C129" t="str">
        <f t="shared" si="5"/>
        <v>2174 B</v>
      </c>
      <c r="D129" s="6" t="str">
        <f>TRIM(LEFT(C129,IF(SUMPRODUCT(MIN(IF(ISNUMBER(SEARCH({" ","-"},C129,1)*1),SEARCH({" ","-"},C129,1)*1))-1)&lt;0,LEN(Feuil1!$A129),SUMPRODUCT(MIN(IF(ISNUMBER(SEARCH({" ","-"},C129,1)*1),SEARCH({" ","-"},C129,1)*1))-1))))</f>
        <v>2174</v>
      </c>
      <c r="E129" s="11" t="str">
        <f t="shared" si="3"/>
        <v xml:space="preserve"> B</v>
      </c>
    </row>
    <row r="130" spans="1:5" x14ac:dyDescent="0.25">
      <c r="A130" t="s">
        <v>188</v>
      </c>
      <c r="B130" t="str">
        <f t="shared" si="4"/>
        <v>Bulletin 2176</v>
      </c>
      <c r="C130" t="str">
        <f t="shared" si="5"/>
        <v>2176</v>
      </c>
      <c r="D130" s="6" t="str">
        <f>TRIM(LEFT(C130,IF(SUMPRODUCT(MIN(IF(ISNUMBER(SEARCH({" ","-"},C130,1)*1),SEARCH({" ","-"},C130,1)*1))-1)&lt;0,LEN(Feuil1!$A130),SUMPRODUCT(MIN(IF(ISNUMBER(SEARCH({" ","-"},C130,1)*1),SEARCH({" ","-"},C130,1)*1))-1))))</f>
        <v/>
      </c>
      <c r="E130" s="11" t="str">
        <f t="shared" si="3"/>
        <v>2176</v>
      </c>
    </row>
    <row r="131" spans="1:5" x14ac:dyDescent="0.25">
      <c r="A131" t="s">
        <v>189</v>
      </c>
      <c r="B131" t="str">
        <f t="shared" si="4"/>
        <v>Bulletin 2175</v>
      </c>
      <c r="C131" t="str">
        <f t="shared" si="5"/>
        <v>2175</v>
      </c>
      <c r="D131" s="6" t="str">
        <f>TRIM(LEFT(C131,IF(SUMPRODUCT(MIN(IF(ISNUMBER(SEARCH({" ","-"},C131,1)*1),SEARCH({" ","-"},C131,1)*1))-1)&lt;0,LEN(Feuil1!$A131),SUMPRODUCT(MIN(IF(ISNUMBER(SEARCH({" ","-"},C131,1)*1),SEARCH({" ","-"},C131,1)*1))-1))))</f>
        <v/>
      </c>
      <c r="E131" s="11" t="str">
        <f t="shared" si="3"/>
        <v>2175</v>
      </c>
    </row>
    <row r="132" spans="1:5" x14ac:dyDescent="0.25">
      <c r="A132" t="s">
        <v>190</v>
      </c>
      <c r="B132" t="str">
        <f t="shared" si="4"/>
        <v>Bulletin 2174 A</v>
      </c>
      <c r="C132" t="str">
        <f t="shared" si="5"/>
        <v>2174 A</v>
      </c>
      <c r="D132" s="6" t="str">
        <f>TRIM(LEFT(C132,IF(SUMPRODUCT(MIN(IF(ISNUMBER(SEARCH({" ","-"},C132,1)*1),SEARCH({" ","-"},C132,1)*1))-1)&lt;0,LEN(Feuil1!$A132),SUMPRODUCT(MIN(IF(ISNUMBER(SEARCH({" ","-"},C132,1)*1),SEARCH({" ","-"},C132,1)*1))-1))))</f>
        <v>2174</v>
      </c>
      <c r="E132" s="11" t="str">
        <f t="shared" si="3"/>
        <v xml:space="preserve"> A</v>
      </c>
    </row>
    <row r="133" spans="1:5" x14ac:dyDescent="0.25">
      <c r="A133" t="s">
        <v>191</v>
      </c>
      <c r="B133" t="str">
        <f t="shared" si="4"/>
        <v>Bulletin 1995 Y,Z</v>
      </c>
      <c r="C133" t="str">
        <f t="shared" si="5"/>
        <v>1995 Y,Z</v>
      </c>
      <c r="D133" s="6" t="str">
        <f>TRIM(LEFT(C133,IF(SUMPRODUCT(MIN(IF(ISNUMBER(SEARCH({" ","-"},C133,1)*1),SEARCH({" ","-"},C133,1)*1))-1)&lt;0,LEN(Feuil1!$A133),SUMPRODUCT(MIN(IF(ISNUMBER(SEARCH({" ","-"},C133,1)*1),SEARCH({" ","-"},C133,1)*1))-1))))</f>
        <v>1995</v>
      </c>
      <c r="E133" s="11" t="str">
        <f t="shared" ref="E133:E154" si="6">SUBSTITUTE(MID(C133,LEN(D133)+1,30),"-","")</f>
        <v xml:space="preserve"> Y,Z</v>
      </c>
    </row>
    <row r="134" spans="1:5" x14ac:dyDescent="0.25">
      <c r="A134" t="s">
        <v>192</v>
      </c>
      <c r="B134" t="str">
        <f t="shared" ref="B134:B154" si="7">TRIM(A134)</f>
        <v>Bulletin 2161</v>
      </c>
      <c r="C134" t="str">
        <f t="shared" ref="C134:C154" si="8">RIGHT(B134,LEN(B134)-9)</f>
        <v>2161</v>
      </c>
      <c r="D134" s="6" t="str">
        <f>TRIM(LEFT(C134,IF(SUMPRODUCT(MIN(IF(ISNUMBER(SEARCH({" ","-"},C134,1)*1),SEARCH({" ","-"},C134,1)*1))-1)&lt;0,LEN(Feuil1!$A134),SUMPRODUCT(MIN(IF(ISNUMBER(SEARCH({" ","-"},C134,1)*1),SEARCH({" ","-"},C134,1)*1))-1))))</f>
        <v/>
      </c>
      <c r="E134" s="11" t="str">
        <f t="shared" si="6"/>
        <v>2161</v>
      </c>
    </row>
    <row r="135" spans="1:5" x14ac:dyDescent="0.25">
      <c r="A135" t="s">
        <v>193</v>
      </c>
      <c r="B135" t="str">
        <f t="shared" si="7"/>
        <v>Bulletin 2166</v>
      </c>
      <c r="C135" t="str">
        <f t="shared" si="8"/>
        <v>2166</v>
      </c>
      <c r="D135" s="6" t="str">
        <f>TRIM(LEFT(C135,IF(SUMPRODUCT(MIN(IF(ISNUMBER(SEARCH({" ","-"},C135,1)*1),SEARCH({" ","-"},C135,1)*1))-1)&lt;0,LEN(Feuil1!$A135),SUMPRODUCT(MIN(IF(ISNUMBER(SEARCH({" ","-"},C135,1)*1),SEARCH({" ","-"},C135,1)*1))-1))))</f>
        <v/>
      </c>
      <c r="E135" s="11" t="str">
        <f t="shared" si="6"/>
        <v>2166</v>
      </c>
    </row>
    <row r="136" spans="1:5" x14ac:dyDescent="0.25">
      <c r="A136" t="s">
        <v>194</v>
      </c>
      <c r="B136" t="str">
        <f t="shared" si="7"/>
        <v>Bulletin 2162</v>
      </c>
      <c r="C136" t="str">
        <f t="shared" si="8"/>
        <v>2162</v>
      </c>
      <c r="D136" s="6" t="str">
        <f>TRIM(LEFT(C136,IF(SUMPRODUCT(MIN(IF(ISNUMBER(SEARCH({" ","-"},C136,1)*1),SEARCH({" ","-"},C136,1)*1))-1)&lt;0,LEN(Feuil1!$A136),SUMPRODUCT(MIN(IF(ISNUMBER(SEARCH({" ","-"},C136,1)*1),SEARCH({" ","-"},C136,1)*1))-1))))</f>
        <v/>
      </c>
      <c r="E136" s="11" t="str">
        <f t="shared" si="6"/>
        <v>2162</v>
      </c>
    </row>
    <row r="137" spans="1:5" x14ac:dyDescent="0.25">
      <c r="A137" t="s">
        <v>195</v>
      </c>
      <c r="B137" t="str">
        <f t="shared" si="7"/>
        <v>Bulletin 2170</v>
      </c>
      <c r="C137" t="str">
        <f t="shared" si="8"/>
        <v>2170</v>
      </c>
      <c r="D137" s="6" t="str">
        <f>TRIM(LEFT(C137,IF(SUMPRODUCT(MIN(IF(ISNUMBER(SEARCH({" ","-"},C137,1)*1),SEARCH({" ","-"},C137,1)*1))-1)&lt;0,LEN(Feuil1!$A137),SUMPRODUCT(MIN(IF(ISNUMBER(SEARCH({" ","-"},C137,1)*1),SEARCH({" ","-"},C137,1)*1))-1))))</f>
        <v/>
      </c>
      <c r="E137" s="11" t="str">
        <f t="shared" si="6"/>
        <v>2170</v>
      </c>
    </row>
    <row r="138" spans="1:5" x14ac:dyDescent="0.25">
      <c r="A138" t="s">
        <v>196</v>
      </c>
      <c r="B138" t="str">
        <f t="shared" si="7"/>
        <v>Bulletin 2171</v>
      </c>
      <c r="C138" t="str">
        <f t="shared" si="8"/>
        <v>2171</v>
      </c>
      <c r="D138" s="6" t="str">
        <f>TRIM(LEFT(C138,IF(SUMPRODUCT(MIN(IF(ISNUMBER(SEARCH({" ","-"},C138,1)*1),SEARCH({" ","-"},C138,1)*1))-1)&lt;0,LEN(Feuil1!$A138),SUMPRODUCT(MIN(IF(ISNUMBER(SEARCH({" ","-"},C138,1)*1),SEARCH({" ","-"},C138,1)*1))-1))))</f>
        <v/>
      </c>
      <c r="E138" s="11" t="str">
        <f t="shared" si="6"/>
        <v>2171</v>
      </c>
    </row>
    <row r="139" spans="1:5" x14ac:dyDescent="0.25">
      <c r="A139" t="s">
        <v>197</v>
      </c>
      <c r="B139" t="str">
        <f t="shared" si="7"/>
        <v>Bulletin 2168</v>
      </c>
      <c r="C139" t="str">
        <f t="shared" si="8"/>
        <v>2168</v>
      </c>
      <c r="D139" s="6" t="str">
        <f>TRIM(LEFT(C139,IF(SUMPRODUCT(MIN(IF(ISNUMBER(SEARCH({" ","-"},C139,1)*1),SEARCH({" ","-"},C139,1)*1))-1)&lt;0,LEN(Feuil1!$A139),SUMPRODUCT(MIN(IF(ISNUMBER(SEARCH({" ","-"},C139,1)*1),SEARCH({" ","-"},C139,1)*1))-1))))</f>
        <v/>
      </c>
      <c r="E139" s="11" t="str">
        <f t="shared" si="6"/>
        <v>2168</v>
      </c>
    </row>
    <row r="140" spans="1:5" x14ac:dyDescent="0.25">
      <c r="A140" t="s">
        <v>198</v>
      </c>
      <c r="B140" t="str">
        <f t="shared" si="7"/>
        <v>Bulletin 2164</v>
      </c>
      <c r="C140" t="str">
        <f t="shared" si="8"/>
        <v>2164</v>
      </c>
      <c r="D140" s="6" t="str">
        <f>TRIM(LEFT(C140,IF(SUMPRODUCT(MIN(IF(ISNUMBER(SEARCH({" ","-"},C140,1)*1),SEARCH({" ","-"},C140,1)*1))-1)&lt;0,LEN(Feuil1!$A140),SUMPRODUCT(MIN(IF(ISNUMBER(SEARCH({" ","-"},C140,1)*1),SEARCH({" ","-"},C140,1)*1))-1))))</f>
        <v/>
      </c>
      <c r="E140" s="11" t="str">
        <f t="shared" si="6"/>
        <v>2164</v>
      </c>
    </row>
    <row r="141" spans="1:5" x14ac:dyDescent="0.25">
      <c r="A141" t="s">
        <v>199</v>
      </c>
      <c r="B141" t="str">
        <f t="shared" si="7"/>
        <v>Bulletin 2169</v>
      </c>
      <c r="C141" t="str">
        <f t="shared" si="8"/>
        <v>2169</v>
      </c>
      <c r="D141" s="6" t="str">
        <f>TRIM(LEFT(C141,IF(SUMPRODUCT(MIN(IF(ISNUMBER(SEARCH({" ","-"},C141,1)*1),SEARCH({" ","-"},C141,1)*1))-1)&lt;0,LEN(Feuil1!$A141),SUMPRODUCT(MIN(IF(ISNUMBER(SEARCH({" ","-"},C141,1)*1),SEARCH({" ","-"},C141,1)*1))-1))))</f>
        <v/>
      </c>
      <c r="E141" s="11" t="str">
        <f t="shared" si="6"/>
        <v>2169</v>
      </c>
    </row>
    <row r="142" spans="1:5" x14ac:dyDescent="0.25">
      <c r="A142" t="s">
        <v>200</v>
      </c>
      <c r="B142" t="str">
        <f t="shared" si="7"/>
        <v>Bulletin 2167</v>
      </c>
      <c r="C142" t="str">
        <f t="shared" si="8"/>
        <v>2167</v>
      </c>
      <c r="D142" s="6" t="str">
        <f>TRIM(LEFT(C142,IF(SUMPRODUCT(MIN(IF(ISNUMBER(SEARCH({" ","-"},C142,1)*1),SEARCH({" ","-"},C142,1)*1))-1)&lt;0,LEN(Feuil1!$A142),SUMPRODUCT(MIN(IF(ISNUMBER(SEARCH({" ","-"},C142,1)*1),SEARCH({" ","-"},C142,1)*1))-1))))</f>
        <v/>
      </c>
      <c r="E142" s="11" t="str">
        <f t="shared" si="6"/>
        <v>2167</v>
      </c>
    </row>
    <row r="143" spans="1:5" x14ac:dyDescent="0.25">
      <c r="A143" t="s">
        <v>201</v>
      </c>
      <c r="B143" t="str">
        <f t="shared" si="7"/>
        <v>Bulletin 2165</v>
      </c>
      <c r="C143" t="str">
        <f t="shared" si="8"/>
        <v>2165</v>
      </c>
      <c r="D143" s="6" t="str">
        <f>TRIM(LEFT(C143,IF(SUMPRODUCT(MIN(IF(ISNUMBER(SEARCH({" ","-"},C143,1)*1),SEARCH({" ","-"},C143,1)*1))-1)&lt;0,LEN(Feuil1!$A143),SUMPRODUCT(MIN(IF(ISNUMBER(SEARCH({" ","-"},C143,1)*1),SEARCH({" ","-"},C143,1)*1))-1))))</f>
        <v/>
      </c>
      <c r="E143" s="11" t="str">
        <f t="shared" si="6"/>
        <v>2165</v>
      </c>
    </row>
    <row r="144" spans="1:5" x14ac:dyDescent="0.25">
      <c r="A144" t="s">
        <v>202</v>
      </c>
      <c r="B144" t="str">
        <f t="shared" si="7"/>
        <v>Bulletin 1995 W,X</v>
      </c>
      <c r="C144" t="str">
        <f t="shared" si="8"/>
        <v>1995 W,X</v>
      </c>
      <c r="D144" s="6" t="str">
        <f>TRIM(LEFT(C144,IF(SUMPRODUCT(MIN(IF(ISNUMBER(SEARCH({" ","-"},C144,1)*1),SEARCH({" ","-"},C144,1)*1))-1)&lt;0,LEN(Feuil1!$A144),SUMPRODUCT(MIN(IF(ISNUMBER(SEARCH({" ","-"},C144,1)*1),SEARCH({" ","-"},C144,1)*1))-1))))</f>
        <v>1995</v>
      </c>
      <c r="E144" s="11" t="str">
        <f t="shared" si="6"/>
        <v xml:space="preserve"> W,X</v>
      </c>
    </row>
    <row r="145" spans="1:5" x14ac:dyDescent="0.25">
      <c r="A145" t="s">
        <v>203</v>
      </c>
      <c r="B145" t="str">
        <f t="shared" si="7"/>
        <v>Bulletin 2147</v>
      </c>
      <c r="C145" t="str">
        <f t="shared" si="8"/>
        <v>2147</v>
      </c>
      <c r="D145" s="6" t="str">
        <f>TRIM(LEFT(C145,IF(SUMPRODUCT(MIN(IF(ISNUMBER(SEARCH({" ","-"},C145,1)*1),SEARCH({" ","-"},C145,1)*1))-1)&lt;0,LEN(Feuil1!$A145),SUMPRODUCT(MIN(IF(ISNUMBER(SEARCH({" ","-"},C145,1)*1),SEARCH({" ","-"},C145,1)*1))-1))))</f>
        <v/>
      </c>
      <c r="E145" s="11" t="str">
        <f t="shared" si="6"/>
        <v>2147</v>
      </c>
    </row>
    <row r="146" spans="1:5" x14ac:dyDescent="0.25">
      <c r="A146" t="s">
        <v>204</v>
      </c>
      <c r="B146" t="str">
        <f t="shared" si="7"/>
        <v>Bulletin 1995 T,U,V</v>
      </c>
      <c r="C146" t="str">
        <f t="shared" si="8"/>
        <v>1995 T,U,V</v>
      </c>
      <c r="D146" s="6" t="str">
        <f>TRIM(LEFT(C146,IF(SUMPRODUCT(MIN(IF(ISNUMBER(SEARCH({" ","-"},C146,1)*1),SEARCH({" ","-"},C146,1)*1))-1)&lt;0,LEN(Feuil1!$A146),SUMPRODUCT(MIN(IF(ISNUMBER(SEARCH({" ","-"},C146,1)*1),SEARCH({" ","-"},C146,1)*1))-1))))</f>
        <v>1995</v>
      </c>
      <c r="E146" s="11" t="str">
        <f t="shared" si="6"/>
        <v xml:space="preserve"> T,U,V</v>
      </c>
    </row>
    <row r="147" spans="1:5" x14ac:dyDescent="0.25">
      <c r="A147" t="s">
        <v>205</v>
      </c>
      <c r="B147" t="str">
        <f t="shared" si="7"/>
        <v>Bulletin 1995 R,S</v>
      </c>
      <c r="C147" t="str">
        <f t="shared" si="8"/>
        <v>1995 R,S</v>
      </c>
      <c r="D147" s="6" t="str">
        <f>TRIM(LEFT(C147,IF(SUMPRODUCT(MIN(IF(ISNUMBER(SEARCH({" ","-"},C147,1)*1),SEARCH({" ","-"},C147,1)*1))-1)&lt;0,LEN(Feuil1!$A147),SUMPRODUCT(MIN(IF(ISNUMBER(SEARCH({" ","-"},C147,1)*1),SEARCH({" ","-"},C147,1)*1))-1))))</f>
        <v>1995</v>
      </c>
      <c r="E147" s="11" t="str">
        <f t="shared" si="6"/>
        <v xml:space="preserve"> R,S</v>
      </c>
    </row>
    <row r="148" spans="1:5" x14ac:dyDescent="0.25">
      <c r="A148" t="s">
        <v>206</v>
      </c>
      <c r="B148" t="str">
        <f t="shared" si="7"/>
        <v>Bulletin 2150 B</v>
      </c>
      <c r="C148" t="str">
        <f t="shared" si="8"/>
        <v>2150 B</v>
      </c>
      <c r="D148" s="6" t="str">
        <f>TRIM(LEFT(C148,IF(SUMPRODUCT(MIN(IF(ISNUMBER(SEARCH({" ","-"},C148,1)*1),SEARCH({" ","-"},C148,1)*1))-1)&lt;0,LEN(Feuil1!$A148),SUMPRODUCT(MIN(IF(ISNUMBER(SEARCH({" ","-"},C148,1)*1),SEARCH({" ","-"},C148,1)*1))-1))))</f>
        <v>2150</v>
      </c>
      <c r="E148" s="11" t="str">
        <f t="shared" si="6"/>
        <v xml:space="preserve"> B</v>
      </c>
    </row>
    <row r="149" spans="1:5" x14ac:dyDescent="0.25">
      <c r="A149" t="s">
        <v>207</v>
      </c>
      <c r="B149" t="str">
        <f t="shared" si="7"/>
        <v>Bulletin 2158</v>
      </c>
      <c r="C149" t="str">
        <f t="shared" si="8"/>
        <v>2158</v>
      </c>
      <c r="D149" s="6" t="str">
        <f>TRIM(LEFT(C149,IF(SUMPRODUCT(MIN(IF(ISNUMBER(SEARCH({" ","-"},C149,1)*1),SEARCH({" ","-"},C149,1)*1))-1)&lt;0,LEN(Feuil1!$A149),SUMPRODUCT(MIN(IF(ISNUMBER(SEARCH({" ","-"},C149,1)*1),SEARCH({" ","-"},C149,1)*1))-1))))</f>
        <v/>
      </c>
      <c r="E149" s="11" t="str">
        <f t="shared" si="6"/>
        <v>2158</v>
      </c>
    </row>
    <row r="150" spans="1:5" x14ac:dyDescent="0.25">
      <c r="A150" t="s">
        <v>208</v>
      </c>
      <c r="B150" t="str">
        <f t="shared" si="7"/>
        <v>Bulletin 2127</v>
      </c>
      <c r="C150" t="str">
        <f t="shared" si="8"/>
        <v>2127</v>
      </c>
      <c r="D150" s="6" t="str">
        <f>TRIM(LEFT(C150,IF(SUMPRODUCT(MIN(IF(ISNUMBER(SEARCH({" ","-"},C150,1)*1),SEARCH({" ","-"},C150,1)*1))-1)&lt;0,LEN(Feuil1!$A150),SUMPRODUCT(MIN(IF(ISNUMBER(SEARCH({" ","-"},C150,1)*1),SEARCH({" ","-"},C150,1)*1))-1))))</f>
        <v/>
      </c>
      <c r="E150" s="11" t="str">
        <f t="shared" si="6"/>
        <v>2127</v>
      </c>
    </row>
    <row r="151" spans="1:5" x14ac:dyDescent="0.25">
      <c r="A151" t="s">
        <v>209</v>
      </c>
      <c r="B151" t="str">
        <f t="shared" si="7"/>
        <v>Bulletin 2153</v>
      </c>
      <c r="C151" t="str">
        <f t="shared" si="8"/>
        <v>2153</v>
      </c>
      <c r="D151" s="6" t="str">
        <f>TRIM(LEFT(C151,IF(SUMPRODUCT(MIN(IF(ISNUMBER(SEARCH({" ","-"},C151,1)*1),SEARCH({" ","-"},C151,1)*1))-1)&lt;0,LEN(Feuil1!$A151),SUMPRODUCT(MIN(IF(ISNUMBER(SEARCH({" ","-"},C151,1)*1),SEARCH({" ","-"},C151,1)*1))-1))))</f>
        <v/>
      </c>
      <c r="E151" s="11" t="str">
        <f t="shared" si="6"/>
        <v>2153</v>
      </c>
    </row>
    <row r="152" spans="1:5" x14ac:dyDescent="0.25">
      <c r="A152" t="s">
        <v>210</v>
      </c>
      <c r="B152" t="str">
        <f t="shared" si="7"/>
        <v>Bulletin 2044</v>
      </c>
      <c r="C152" t="str">
        <f t="shared" si="8"/>
        <v>2044</v>
      </c>
      <c r="D152" s="6" t="str">
        <f>TRIM(LEFT(C152,IF(SUMPRODUCT(MIN(IF(ISNUMBER(SEARCH({" ","-"},C152,1)*1),SEARCH({" ","-"},C152,1)*1))-1)&lt;0,LEN(Feuil1!$A152),SUMPRODUCT(MIN(IF(ISNUMBER(SEARCH({" ","-"},C152,1)*1),SEARCH({" ","-"},C152,1)*1))-1))))</f>
        <v/>
      </c>
      <c r="E152" s="11" t="str">
        <f t="shared" si="6"/>
        <v>2044</v>
      </c>
    </row>
    <row r="153" spans="1:5" x14ac:dyDescent="0.25">
      <c r="A153" t="s">
        <v>211</v>
      </c>
      <c r="B153" t="str">
        <f t="shared" si="7"/>
        <v>Bulletin 2000 P</v>
      </c>
      <c r="C153" t="str">
        <f t="shared" si="8"/>
        <v>2000 P</v>
      </c>
      <c r="D153" s="6" t="str">
        <f>TRIM(LEFT(C153,IF(SUMPRODUCT(MIN(IF(ISNUMBER(SEARCH({" ","-"},C153,1)*1),SEARCH({" ","-"},C153,1)*1))-1)&lt;0,LEN(Feuil1!$A153),SUMPRODUCT(MIN(IF(ISNUMBER(SEARCH({" ","-"},C153,1)*1),SEARCH({" ","-"},C153,1)*1))-1))))</f>
        <v>2000</v>
      </c>
      <c r="E153" s="11" t="str">
        <f t="shared" si="6"/>
        <v xml:space="preserve"> P</v>
      </c>
    </row>
    <row r="154" spans="1:5" x14ac:dyDescent="0.25">
      <c r="A154" t="s">
        <v>212</v>
      </c>
      <c r="B154" t="str">
        <f t="shared" si="7"/>
        <v>Bulletin 2094 G</v>
      </c>
      <c r="C154" t="str">
        <f t="shared" si="8"/>
        <v>2094 G</v>
      </c>
      <c r="D154" s="6" t="str">
        <f>TRIM(LEFT(C154,IF(SUMPRODUCT(MIN(IF(ISNUMBER(SEARCH({" ","-"},C154,1)*1),SEARCH({" ","-"},C154,1)*1))-1)&lt;0,LEN(Feuil1!$A154),SUMPRODUCT(MIN(IF(ISNUMBER(SEARCH({" ","-"},C154,1)*1),SEARCH({" ","-"},C154,1)*1))-1))))</f>
        <v>2094</v>
      </c>
      <c r="E154" s="11" t="str">
        <f t="shared" si="6"/>
        <v xml:space="preserve"> G</v>
      </c>
    </row>
  </sheetData>
  <mergeCells count="7">
    <mergeCell ref="C1:C3"/>
    <mergeCell ref="A1:A3"/>
    <mergeCell ref="D1:D3"/>
    <mergeCell ref="E1:E3"/>
    <mergeCell ref="F1:F3"/>
    <mergeCell ref="G1:G3"/>
    <mergeCell ref="B1: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Test des formules Tulipe_4</vt:lpstr>
    </vt:vector>
  </TitlesOfParts>
  <Company>Unige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</dc:creator>
  <cp:lastModifiedBy>etu</cp:lastModifiedBy>
  <dcterms:created xsi:type="dcterms:W3CDTF">2017-06-30T09:36:12Z</dcterms:created>
  <dcterms:modified xsi:type="dcterms:W3CDTF">2017-07-03T15:03:18Z</dcterms:modified>
</cp:coreProperties>
</file>