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tienne.lamour\Desktop\"/>
    </mc:Choice>
  </mc:AlternateContent>
  <bookViews>
    <workbookView xWindow="0" yWindow="0" windowWidth="21576" windowHeight="9348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D20" i="1" l="1"/>
  <c r="D21" i="1"/>
  <c r="D22" i="1"/>
  <c r="D23" i="1"/>
  <c r="D24" i="1"/>
  <c r="D25" i="1"/>
  <c r="D26" i="1"/>
  <c r="D27" i="1"/>
  <c r="D28" i="1"/>
  <c r="D19" i="1"/>
  <c r="J30" i="1"/>
  <c r="J29" i="1"/>
  <c r="I28" i="1"/>
  <c r="C10" i="1"/>
  <c r="J28" i="1" l="1"/>
  <c r="J31" i="1" s="1"/>
  <c r="J22" i="1"/>
  <c r="D4" i="1"/>
  <c r="F4" i="1"/>
  <c r="D10" i="1"/>
  <c r="D13" i="1" s="1"/>
  <c r="D11" i="1"/>
  <c r="D12" i="1"/>
</calcChain>
</file>

<file path=xl/sharedStrings.xml><?xml version="1.0" encoding="utf-8"?>
<sst xmlns="http://schemas.openxmlformats.org/spreadsheetml/2006/main" count="19" uniqueCount="10">
  <si>
    <t>Nombre de jours complets sans WE</t>
  </si>
  <si>
    <t>Heure 1er jour</t>
  </si>
  <si>
    <t>Heure dernier jour</t>
  </si>
  <si>
    <t>Total</t>
  </si>
  <si>
    <t>Explication de la formule :</t>
  </si>
  <si>
    <t>===&gt;</t>
  </si>
  <si>
    <t>Nbre heures</t>
  </si>
  <si>
    <t>Jours</t>
  </si>
  <si>
    <t>Heures</t>
  </si>
  <si>
    <t>Formule simplifiée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</si>
</sst>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dd\ hh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20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/>
    <xf numFmtId="164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0" workbookViewId="0">
      <selection activeCell="G20" sqref="G20"/>
    </sheetView>
  </sheetViews>
  <sheetFormatPr baseColWidth="10" defaultRowHeight="14.4" x14ac:dyDescent="0.3"/>
  <cols>
    <col min="1" max="1" width="23.88671875" bestFit="1" customWidth="1"/>
    <col min="2" max="3" width="15.21875" bestFit="1" customWidth="1"/>
    <col min="7" max="7" width="30" bestFit="1" customWidth="1"/>
    <col min="8" max="8" width="12.5546875" bestFit="1" customWidth="1"/>
  </cols>
  <sheetData>
    <row r="1" spans="1:6" x14ac:dyDescent="0.3">
      <c r="D1" s="1">
        <v>0.33333333333333331</v>
      </c>
      <c r="E1" s="1">
        <v>0.75</v>
      </c>
    </row>
    <row r="3" spans="1:6" x14ac:dyDescent="0.3">
      <c r="D3" s="4" t="s">
        <v>6</v>
      </c>
      <c r="F3" t="s">
        <v>9</v>
      </c>
    </row>
    <row r="4" spans="1:6" x14ac:dyDescent="0.3">
      <c r="A4" s="2">
        <v>42901.583333333336</v>
      </c>
      <c r="B4" s="2">
        <v>42906.666666666664</v>
      </c>
      <c r="C4" s="6" t="s">
        <v>5</v>
      </c>
      <c r="D4" s="5">
        <f ca="1">((E1-D1)*C10*24) + IF(WEEKDAY(A4,2)&lt;6,E1-MOD(A4,1),0)*24+ IF(WEEKDAY(B4,2)&lt;6,MOD(B4,1)-D1,0)*24</f>
        <v>31.999999999883585</v>
      </c>
      <c r="F4" s="3">
        <f ca="1">((E1-D1)*C10 + IF(WEEKDAY(A4,2)&lt;6,E1-MOD(A4,1),0)+ IF(WEEKDAY(B4,2)&lt;6,MOD(B4,1)-D1,0))*24</f>
        <v>31.999999999883585</v>
      </c>
    </row>
    <row r="9" spans="1:6" x14ac:dyDescent="0.3">
      <c r="A9" s="7" t="s">
        <v>4</v>
      </c>
      <c r="C9" t="s">
        <v>7</v>
      </c>
      <c r="D9" t="s">
        <v>8</v>
      </c>
    </row>
    <row r="10" spans="1:6" x14ac:dyDescent="0.3">
      <c r="A10" t="s">
        <v>0</v>
      </c>
      <c r="C10">
        <f ca="1">SUMPRODUCT((WEEKDAY(ROW(INDIRECT(INT(A4)+1&amp;":"&amp;INT(B4)-1)),2)&lt;6)*1)</f>
        <v>2</v>
      </c>
      <c r="D10">
        <f ca="1">(E1-D1)*C10*24</f>
        <v>20</v>
      </c>
    </row>
    <row r="11" spans="1:6" x14ac:dyDescent="0.3">
      <c r="A11" t="s">
        <v>1</v>
      </c>
      <c r="D11">
        <f>IF(WEEKDAY(A4,2)&lt;6,E1-MOD(A4,1),0)*24</f>
        <v>3.9999999999417923</v>
      </c>
    </row>
    <row r="12" spans="1:6" x14ac:dyDescent="0.3">
      <c r="A12" t="s">
        <v>2</v>
      </c>
      <c r="D12">
        <f>IF(WEEKDAY(B4,2)&lt;6,MOD(B4,1)-D1,0)*24</f>
        <v>7.9999999999417923</v>
      </c>
    </row>
    <row r="13" spans="1:6" x14ac:dyDescent="0.3">
      <c r="C13" t="s">
        <v>3</v>
      </c>
      <c r="D13">
        <f ca="1">SUM(D10:D12)</f>
        <v>31.999999999883585</v>
      </c>
    </row>
    <row r="19" spans="2:11" x14ac:dyDescent="0.3">
      <c r="B19" s="8">
        <v>42901.50105324074</v>
      </c>
      <c r="C19" s="8">
        <v>42901.564004629632</v>
      </c>
      <c r="D19" s="9">
        <f>C19-B19</f>
        <v>6.2951388892543036E-2</v>
      </c>
      <c r="E19" s="10"/>
      <c r="J19" s="1">
        <v>0.33333333333333331</v>
      </c>
      <c r="K19" s="1">
        <v>0.75</v>
      </c>
    </row>
    <row r="20" spans="2:11" x14ac:dyDescent="0.3">
      <c r="B20" s="8">
        <v>42899.485578703701</v>
      </c>
      <c r="C20" s="8">
        <v>42899.494884259257</v>
      </c>
      <c r="D20" s="9">
        <f t="shared" ref="D20:D28" si="0">C20-B20</f>
        <v>9.3055555553291924E-3</v>
      </c>
    </row>
    <row r="21" spans="2:11" x14ac:dyDescent="0.3">
      <c r="B21" s="8">
        <v>42898.430555555555</v>
      </c>
      <c r="C21" s="8">
        <v>42898.607499999998</v>
      </c>
      <c r="D21" s="9">
        <f t="shared" si="0"/>
        <v>0.17694444444350665</v>
      </c>
      <c r="J21" s="4" t="s">
        <v>6</v>
      </c>
    </row>
    <row r="22" spans="2:11" x14ac:dyDescent="0.3">
      <c r="B22" s="8">
        <v>42893.335613425923</v>
      </c>
      <c r="C22" s="8">
        <v>42894.309270833335</v>
      </c>
      <c r="D22" s="9">
        <f t="shared" si="0"/>
        <v>0.97365740741224727</v>
      </c>
      <c r="G22" s="2">
        <v>42901.50105324074</v>
      </c>
      <c r="H22" s="2">
        <v>42901.564004629632</v>
      </c>
      <c r="I22" s="6" t="s">
        <v>5</v>
      </c>
      <c r="J22" s="5">
        <f ca="1">((K19-J19)*I28*24) + IF(WEEKDAY(G22,2)&lt;6,K19-MOD(G22,1),0)*24+ IF(WEEKDAY(H22,2)&lt;6,MOD(H22,1)-J19,0)*24</f>
        <v>41.510833333421033</v>
      </c>
    </row>
    <row r="23" spans="2:11" x14ac:dyDescent="0.3">
      <c r="B23" s="8">
        <v>42892.412222222221</v>
      </c>
      <c r="C23" s="8">
        <v>42892.421539351853</v>
      </c>
      <c r="D23" s="9">
        <f t="shared" si="0"/>
        <v>9.3171296321088448E-3</v>
      </c>
    </row>
    <row r="24" spans="2:11" x14ac:dyDescent="0.3">
      <c r="B24" s="8">
        <v>42892.393460648149</v>
      </c>
      <c r="C24" s="8">
        <v>42892.41810185185</v>
      </c>
      <c r="D24" s="9">
        <f t="shared" si="0"/>
        <v>2.4641203701321501E-2</v>
      </c>
    </row>
    <row r="25" spans="2:11" x14ac:dyDescent="0.3">
      <c r="B25" s="8">
        <v>42892.357442129629</v>
      </c>
      <c r="C25" s="8">
        <v>42892.390231481484</v>
      </c>
      <c r="D25" s="9">
        <f t="shared" si="0"/>
        <v>3.2789351855171844E-2</v>
      </c>
    </row>
    <row r="26" spans="2:11" x14ac:dyDescent="0.3">
      <c r="B26" s="8">
        <v>42887.647581018522</v>
      </c>
      <c r="C26" s="8">
        <v>42888.336770833332</v>
      </c>
      <c r="D26" s="9">
        <f t="shared" si="0"/>
        <v>0.68918981480965158</v>
      </c>
    </row>
    <row r="27" spans="2:11" x14ac:dyDescent="0.3">
      <c r="B27" s="8">
        <v>42887.416574074072</v>
      </c>
      <c r="C27" s="8">
        <v>42887.426481481481</v>
      </c>
      <c r="D27" s="9">
        <f t="shared" si="0"/>
        <v>9.9074074096279219E-3</v>
      </c>
      <c r="G27" s="7" t="s">
        <v>4</v>
      </c>
      <c r="I27" t="s">
        <v>7</v>
      </c>
      <c r="J27" t="s">
        <v>8</v>
      </c>
    </row>
    <row r="28" spans="2:11" x14ac:dyDescent="0.3">
      <c r="B28" s="8">
        <v>42887.361990740741</v>
      </c>
      <c r="C28" s="8">
        <v>42887.384571759256</v>
      </c>
      <c r="D28" s="9">
        <f t="shared" si="0"/>
        <v>2.2581018514756579E-2</v>
      </c>
      <c r="G28" t="s">
        <v>0</v>
      </c>
      <c r="I28">
        <f ca="1">SUMPRODUCT((WEEKDAY(ROW(INDIRECT(INT(G22)+1&amp;":"&amp;INT(H22)-1)),2)&lt;6)*1)</f>
        <v>3</v>
      </c>
      <c r="J28">
        <f ca="1">(K19-J19)*I28*24</f>
        <v>30</v>
      </c>
    </row>
    <row r="29" spans="2:11" x14ac:dyDescent="0.3">
      <c r="G29" t="s">
        <v>1</v>
      </c>
      <c r="J29">
        <f>IF(WEEKDAY(G22,2)&lt;6,K19-MOD(G22,1),0)*24</f>
        <v>5.9747222222504206</v>
      </c>
    </row>
    <row r="30" spans="2:11" x14ac:dyDescent="0.3">
      <c r="G30" t="s">
        <v>2</v>
      </c>
      <c r="J30">
        <f>IF(WEEKDAY(H22,2)&lt;6,MOD(H22,1)-J19,0)*24</f>
        <v>5.5361111111706123</v>
      </c>
    </row>
    <row r="31" spans="2:11" x14ac:dyDescent="0.3">
      <c r="I31" t="s">
        <v>3</v>
      </c>
      <c r="J31">
        <f ca="1">SUM(J28:J30)</f>
        <v>41.510833333421033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LAMOUR Etienne</cp:lastModifiedBy>
  <dcterms:created xsi:type="dcterms:W3CDTF">2017-06-30T06:27:26Z</dcterms:created>
  <dcterms:modified xsi:type="dcterms:W3CDTF">2017-06-30T07:22:38Z</dcterms:modified>
</cp:coreProperties>
</file>