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\Desktop\"/>
    </mc:Choice>
  </mc:AlternateContent>
  <bookViews>
    <workbookView xWindow="0" yWindow="0" windowWidth="20490" windowHeight="7155"/>
  </bookViews>
  <sheets>
    <sheet name="CALCUL DECLARATION TVA MOSS" sheetId="1" r:id="rId1"/>
    <sheet name="TAUX UE" sheetId="4" r:id="rId2"/>
  </sheets>
  <calcPr calcId="171027"/>
</workbook>
</file>

<file path=xl/calcChain.xml><?xml version="1.0" encoding="utf-8"?>
<calcChain xmlns="http://schemas.openxmlformats.org/spreadsheetml/2006/main">
  <c r="C24" i="1" l="1"/>
  <c r="C23" i="1"/>
  <c r="C25" i="1" s="1"/>
  <c r="C18" i="1"/>
  <c r="C19" i="1"/>
  <c r="C17" i="1"/>
  <c r="C12" i="1"/>
  <c r="C11" i="1"/>
  <c r="C13" i="1" s="1"/>
  <c r="C6" i="1"/>
  <c r="C5" i="1" l="1"/>
  <c r="C7" i="1" s="1"/>
  <c r="D8" i="1" l="1"/>
  <c r="E6" i="1" l="1"/>
  <c r="E26" i="1" l="1"/>
  <c r="D26" i="1"/>
  <c r="E20" i="1"/>
  <c r="D20" i="1"/>
  <c r="D14" i="1"/>
  <c r="E13" i="1"/>
  <c r="F13" i="1" s="1"/>
  <c r="E12" i="1"/>
  <c r="F12" i="1" s="1"/>
  <c r="E11" i="1"/>
  <c r="F11" i="1" s="1"/>
  <c r="F6" i="1"/>
  <c r="E7" i="1"/>
  <c r="F7" i="1" s="1"/>
  <c r="E5" i="1"/>
  <c r="E8" i="1" l="1"/>
  <c r="F5" i="1"/>
  <c r="E14" i="1"/>
</calcChain>
</file>

<file path=xl/comments1.xml><?xml version="1.0" encoding="utf-8"?>
<comments xmlns="http://schemas.openxmlformats.org/spreadsheetml/2006/main">
  <authors>
    <author>stagiaire sete</author>
  </authors>
  <commentList>
    <comment ref="D8" authorId="0" shapeId="0">
      <text>
        <r>
          <rPr>
            <b/>
            <sz val="9"/>
            <color indexed="81"/>
            <rFont val="Tahoma"/>
            <family val="2"/>
          </rPr>
          <t>stagiaire sete:</t>
        </r>
        <r>
          <rPr>
            <sz val="9"/>
            <color indexed="81"/>
            <rFont val="Tahoma"/>
            <family val="2"/>
          </rPr>
          <t xml:space="preserve">
A reporter: cadre A ligne 3 CA3 sur la ligne "autres opérations non imposables"</t>
        </r>
      </text>
    </comment>
  </commentList>
</comments>
</file>

<file path=xl/comments2.xml><?xml version="1.0" encoding="utf-8"?>
<comments xmlns="http://schemas.openxmlformats.org/spreadsheetml/2006/main">
  <authors>
    <author>franc</author>
    <author>Emilie GASCOU</author>
  </authors>
  <commentList>
    <comment ref="K3" authorId="0" shapeId="0">
      <text>
        <r>
          <rPr>
            <b/>
            <sz val="9"/>
            <color indexed="81"/>
            <rFont val="Tahoma"/>
            <charset val="1"/>
          </rPr>
          <t xml:space="preserve">presse en ligne soumise à 2,1%
</t>
        </r>
      </text>
    </comment>
    <comment ref="M3" authorId="1" shapeId="0">
      <text>
        <r>
          <rPr>
            <b/>
            <sz val="9"/>
            <color indexed="81"/>
            <rFont val="Tahoma"/>
            <family val="2"/>
          </rPr>
          <t>disposant d'un code ISBN</t>
        </r>
      </text>
    </comment>
    <comment ref="K4" authorId="1" shapeId="0">
      <text>
        <r>
          <rPr>
            <b/>
            <sz val="9"/>
            <color indexed="81"/>
            <rFont val="Tahoma"/>
            <family val="2"/>
          </rPr>
          <t>Livres, journaux et périodiques contenant principalement de la publicité, publicités privées, matériel obscène ou pornographique</t>
        </r>
      </text>
    </comment>
    <comment ref="Q5" authorId="1" shapeId="0">
      <text>
        <r>
          <rPr>
            <b/>
            <sz val="9"/>
            <color indexed="81"/>
            <rFont val="Tahoma"/>
            <charset val="1"/>
          </rPr>
          <t>Réception de services de radiodiffusion et de télédiffusion autres que ceux dont le contenu est exclusivement destiné aux adultes, quelque soit le réseau de communications électroniques utilisé</t>
        </r>
      </text>
    </comment>
    <comment ref="I6" authorId="1" shapeId="0">
      <text>
        <r>
          <rPr>
            <sz val="9"/>
            <color indexed="81"/>
            <rFont val="Tahoma"/>
            <charset val="1"/>
          </rPr>
          <t>Services fournis par la radio publique et la télévision publique, à l'exclusion de ceux de nature commerciale</t>
        </r>
      </text>
    </comment>
    <comment ref="L6" authorId="1" shapeId="0">
      <text>
        <r>
          <rPr>
            <sz val="9"/>
            <color indexed="81"/>
            <rFont val="Tahoma"/>
            <charset val="1"/>
          </rPr>
          <t>La radio publique et la radiodiffusion télévisuelle, à l'exclusion de celles de nature commerciale, sont exonérées</t>
        </r>
      </text>
    </comment>
    <comment ref="V6" authorId="1" shapeId="0">
      <text>
        <r>
          <rPr>
            <sz val="9"/>
            <color indexed="81"/>
            <rFont val="Tahoma"/>
            <charset val="1"/>
          </rPr>
          <t>Services liés à la location de contenus audio et vidéo à la demande</t>
        </r>
      </text>
    </comment>
    <comment ref="Z6" authorId="1" shapeId="0">
      <text>
        <r>
          <rPr>
            <b/>
            <sz val="9"/>
            <color indexed="81"/>
            <rFont val="Tahoma"/>
            <charset val="1"/>
          </rPr>
          <t>Radio publique et diffusion télévisuelle, à l'exclusion de celles de nature commerciale</t>
        </r>
      </text>
    </comment>
    <comment ref="D7" authorId="1" shapeId="0">
      <text>
        <r>
          <rPr>
            <b/>
            <sz val="9"/>
            <color indexed="81"/>
            <rFont val="Tahoma"/>
            <charset val="1"/>
          </rPr>
          <t>Emilie GASCOU:</t>
        </r>
        <r>
          <rPr>
            <sz val="9"/>
            <color indexed="81"/>
            <rFont val="Tahoma"/>
            <charset val="1"/>
          </rPr>
          <t xml:space="preserve">
de nature commerciale</t>
        </r>
      </text>
    </comment>
    <comment ref="D8" authorId="1" shapeId="0">
      <text>
        <r>
          <rPr>
            <b/>
            <sz val="9"/>
            <color indexed="81"/>
            <rFont val="Tahoma"/>
            <charset val="1"/>
          </rPr>
          <t>Emilie GASCOU:</t>
        </r>
        <r>
          <rPr>
            <sz val="9"/>
            <color indexed="81"/>
            <rFont val="Tahoma"/>
            <charset val="1"/>
          </rPr>
          <t xml:space="preserve">
Radio publique et diffusion télévisuelle, à l'exclusion de celles de nature commerciale</t>
        </r>
      </text>
    </comment>
    <comment ref="Z8" authorId="1" shapeId="0">
      <text>
        <r>
          <rPr>
            <b/>
            <sz val="9"/>
            <color indexed="81"/>
            <rFont val="Tahoma"/>
            <charset val="1"/>
          </rPr>
          <t>Radio publique et diffusion télévisuelle, à l'exclusion de celles de nature commerciale</t>
        </r>
      </text>
    </comment>
  </commentList>
</comments>
</file>

<file path=xl/sharedStrings.xml><?xml version="1.0" encoding="utf-8"?>
<sst xmlns="http://schemas.openxmlformats.org/spreadsheetml/2006/main" count="108" uniqueCount="65">
  <si>
    <t>PAYS</t>
  </si>
  <si>
    <t>TAUX</t>
  </si>
  <si>
    <t>MONTANT HT</t>
  </si>
  <si>
    <t>TVA</t>
  </si>
  <si>
    <t>TTC</t>
  </si>
  <si>
    <t>MOIS</t>
  </si>
  <si>
    <t>JANVIER</t>
  </si>
  <si>
    <t>FEVRIER</t>
  </si>
  <si>
    <t>MARS</t>
  </si>
  <si>
    <t>Belgique</t>
  </si>
  <si>
    <t xml:space="preserve">TOTAL </t>
  </si>
  <si>
    <t>TVA MINI GUICHET UNIQUE - MOSS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</si>
  <si>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</si>
  <si>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</si>
  <si>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</si>
  <si>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</si>
  <si>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</si>
  <si>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</si>
  <si>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</si>
  <si>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</si>
  <si>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</si>
  <si>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TRIMESTRE 1</t>
  </si>
  <si>
    <t>TRIMESTRE 2</t>
  </si>
  <si>
    <t>TRIMESTRE 3</t>
  </si>
  <si>
    <t>TRIMESTRE 4</t>
  </si>
  <si>
    <t>Paiement:</t>
  </si>
  <si>
    <t xml:space="preserve">Déclaration effectué le: </t>
  </si>
  <si>
    <t>Client:</t>
  </si>
  <si>
    <t>DATE LIMITE</t>
  </si>
  <si>
    <t>Bulgarie</t>
  </si>
  <si>
    <t>République Tchèque</t>
  </si>
  <si>
    <t>Danemark</t>
  </si>
  <si>
    <t>Allemagne</t>
  </si>
  <si>
    <t>Estonie</t>
  </si>
  <si>
    <t>Irlande</t>
  </si>
  <si>
    <t>Grèce</t>
  </si>
  <si>
    <t>Espagne</t>
  </si>
  <si>
    <t>France</t>
  </si>
  <si>
    <t>Croatie</t>
  </si>
  <si>
    <t>Italie</t>
  </si>
  <si>
    <t>Chypre</t>
  </si>
  <si>
    <t>Lettonie</t>
  </si>
  <si>
    <t>Lituanie</t>
  </si>
  <si>
    <t>Luxembourg</t>
  </si>
  <si>
    <t>Hongrie</t>
  </si>
  <si>
    <t>Malte</t>
  </si>
  <si>
    <t>Pays Bas</t>
  </si>
  <si>
    <t>Autriche</t>
  </si>
  <si>
    <t>Pologne</t>
  </si>
  <si>
    <t>Portugal</t>
  </si>
  <si>
    <t>Slovenie</t>
  </si>
  <si>
    <t>Slovaquie</t>
  </si>
  <si>
    <t>Finlande</t>
  </si>
  <si>
    <t>Suède</t>
  </si>
  <si>
    <t>Royaume Unis</t>
  </si>
  <si>
    <t xml:space="preserve"> </t>
  </si>
  <si>
    <t>Licence TV</t>
  </si>
  <si>
    <t>TV payante/cable</t>
  </si>
  <si>
    <t xml:space="preserve">Services </t>
  </si>
  <si>
    <t>Services electroniques</t>
  </si>
  <si>
    <t>Roumanie</t>
  </si>
  <si>
    <t>Sélectionner</t>
  </si>
  <si>
    <t>X</t>
  </si>
  <si>
    <t>Livres Electroniques (tx normal)</t>
  </si>
  <si>
    <t>Livres Electroniques (taux réduit)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</si>
</sst>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0.0%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Ariel"/>
    </font>
    <font>
      <i/>
      <sz val="12"/>
      <color theme="1"/>
      <name val="Ariel"/>
    </font>
    <font>
      <sz val="12"/>
      <color theme="1"/>
      <name val="Arial Unicode MS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i/>
      <sz val="12"/>
      <color theme="9" tint="0.59999389629810485"/>
      <name val="Ariel"/>
    </font>
    <font>
      <sz val="12"/>
      <color theme="9" tint="0.59999389629810485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ECD9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C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C00000"/>
      </bottom>
      <diagonal/>
    </border>
    <border>
      <left/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C00000"/>
      </top>
      <bottom style="thin">
        <color rgb="FFC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7">
    <xf numFmtId="0" fontId="0" fillId="0" borderId="0" xfId="0"/>
    <xf numFmtId="9" fontId="0" fillId="0" borderId="0" xfId="2" applyFont="1"/>
    <xf numFmtId="0" fontId="2" fillId="0" borderId="0" xfId="0" applyFont="1" applyAlignment="1">
      <alignment horizontal="center"/>
    </xf>
    <xf numFmtId="0" fontId="0" fillId="0" borderId="1" xfId="0" applyBorder="1"/>
    <xf numFmtId="43" fontId="0" fillId="0" borderId="1" xfId="1" applyFont="1" applyBorder="1"/>
    <xf numFmtId="0" fontId="0" fillId="0" borderId="2" xfId="0" applyBorder="1"/>
    <xf numFmtId="43" fontId="0" fillId="0" borderId="2" xfId="1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3" fontId="0" fillId="0" borderId="5" xfId="1" applyFont="1" applyBorder="1"/>
    <xf numFmtId="0" fontId="0" fillId="0" borderId="6" xfId="0" applyBorder="1"/>
    <xf numFmtId="0" fontId="0" fillId="0" borderId="7" xfId="0" applyBorder="1"/>
    <xf numFmtId="43" fontId="3" fillId="0" borderId="7" xfId="0" applyNumberFormat="1" applyFont="1" applyBorder="1"/>
    <xf numFmtId="43" fontId="5" fillId="0" borderId="8" xfId="1" applyFont="1" applyBorder="1"/>
    <xf numFmtId="0" fontId="0" fillId="0" borderId="0" xfId="0" applyBorder="1"/>
    <xf numFmtId="43" fontId="3" fillId="0" borderId="0" xfId="0" applyNumberFormat="1" applyFont="1" applyBorder="1"/>
    <xf numFmtId="43" fontId="5" fillId="0" borderId="0" xfId="1" applyFont="1" applyBorder="1"/>
    <xf numFmtId="43" fontId="0" fillId="0" borderId="0" xfId="1" applyFont="1" applyBorder="1"/>
    <xf numFmtId="14" fontId="0" fillId="0" borderId="1" xfId="0" applyNumberForma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3" fontId="3" fillId="0" borderId="12" xfId="0" applyNumberFormat="1" applyFont="1" applyBorder="1"/>
    <xf numFmtId="43" fontId="5" fillId="0" borderId="13" xfId="1" applyFont="1" applyBorder="1"/>
    <xf numFmtId="0" fontId="2" fillId="0" borderId="14" xfId="0" applyFont="1" applyBorder="1" applyAlignment="1">
      <alignment horizontal="center"/>
    </xf>
    <xf numFmtId="16" fontId="0" fillId="0" borderId="0" xfId="0" applyNumberFormat="1"/>
    <xf numFmtId="43" fontId="7" fillId="2" borderId="7" xfId="0" applyNumberFormat="1" applyFont="1" applyFill="1" applyBorder="1"/>
    <xf numFmtId="43" fontId="4" fillId="0" borderId="8" xfId="1" applyFont="1" applyFill="1" applyBorder="1"/>
    <xf numFmtId="9" fontId="12" fillId="0" borderId="1" xfId="2" applyFont="1" applyFill="1" applyBorder="1" applyAlignment="1">
      <alignment vertical="center"/>
    </xf>
    <xf numFmtId="0" fontId="0" fillId="0" borderId="0" xfId="0" applyFill="1"/>
    <xf numFmtId="0" fontId="0" fillId="3" borderId="0" xfId="0" applyFill="1"/>
    <xf numFmtId="0" fontId="10" fillId="0" borderId="16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4" borderId="15" xfId="0" applyFont="1" applyFill="1" applyBorder="1" applyAlignment="1">
      <alignment vertical="center" wrapText="1"/>
    </xf>
    <xf numFmtId="9" fontId="0" fillId="0" borderId="0" xfId="0" applyNumberFormat="1"/>
    <xf numFmtId="0" fontId="4" fillId="2" borderId="20" xfId="0" applyFont="1" applyFill="1" applyBorder="1"/>
    <xf numFmtId="0" fontId="4" fillId="2" borderId="21" xfId="0" applyFont="1" applyFill="1" applyBorder="1"/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0" fillId="5" borderId="2" xfId="0" applyFill="1" applyBorder="1"/>
    <xf numFmtId="0" fontId="0" fillId="0" borderId="25" xfId="0" applyBorder="1"/>
    <xf numFmtId="16" fontId="3" fillId="0" borderId="27" xfId="0" applyNumberFormat="1" applyFont="1" applyBorder="1"/>
    <xf numFmtId="43" fontId="0" fillId="0" borderId="28" xfId="1" applyFont="1" applyBorder="1"/>
    <xf numFmtId="0" fontId="3" fillId="0" borderId="29" xfId="0" applyFont="1" applyBorder="1"/>
    <xf numFmtId="0" fontId="0" fillId="0" borderId="28" xfId="0" applyBorder="1"/>
    <xf numFmtId="0" fontId="3" fillId="0" borderId="31" xfId="0" applyFont="1" applyBorder="1"/>
    <xf numFmtId="0" fontId="0" fillId="0" borderId="19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164" fontId="0" fillId="0" borderId="0" xfId="2" applyNumberFormat="1" applyFont="1"/>
    <xf numFmtId="0" fontId="11" fillId="3" borderId="19" xfId="0" applyFont="1" applyFill="1" applyBorder="1" applyAlignment="1">
      <alignment vertical="center" wrapText="1"/>
    </xf>
    <xf numFmtId="9" fontId="12" fillId="4" borderId="17" xfId="2" applyNumberFormat="1" applyFont="1" applyFill="1" applyBorder="1" applyAlignment="1">
      <alignment horizontal="center" vertical="center" wrapText="1"/>
    </xf>
    <xf numFmtId="9" fontId="12" fillId="4" borderId="2" xfId="2" applyNumberFormat="1" applyFont="1" applyFill="1" applyBorder="1" applyAlignment="1">
      <alignment horizontal="center" vertical="center" wrapText="1"/>
    </xf>
    <xf numFmtId="9" fontId="12" fillId="4" borderId="2" xfId="2" applyNumberFormat="1" applyFont="1" applyFill="1" applyBorder="1" applyAlignment="1">
      <alignment horizontal="center" vertical="center"/>
    </xf>
    <xf numFmtId="9" fontId="12" fillId="0" borderId="9" xfId="2" applyNumberFormat="1" applyFont="1" applyFill="1" applyBorder="1" applyAlignment="1">
      <alignment vertical="center"/>
    </xf>
    <xf numFmtId="9" fontId="12" fillId="0" borderId="1" xfId="2" applyNumberFormat="1" applyFont="1" applyFill="1" applyBorder="1" applyAlignment="1">
      <alignment vertical="center"/>
    </xf>
    <xf numFmtId="9" fontId="12" fillId="0" borderId="1" xfId="2" applyNumberFormat="1" applyFont="1" applyFill="1" applyBorder="1" applyAlignment="1">
      <alignment vertical="center" wrapText="1"/>
    </xf>
    <xf numFmtId="9" fontId="12" fillId="3" borderId="9" xfId="2" applyNumberFormat="1" applyFont="1" applyFill="1" applyBorder="1" applyAlignment="1">
      <alignment vertical="center" wrapText="1"/>
    </xf>
    <xf numFmtId="9" fontId="12" fillId="3" borderId="1" xfId="2" applyNumberFormat="1" applyFont="1" applyFill="1" applyBorder="1" applyAlignment="1">
      <alignment vertical="center" wrapText="1"/>
    </xf>
    <xf numFmtId="9" fontId="12" fillId="3" borderId="1" xfId="2" applyNumberFormat="1" applyFont="1" applyFill="1" applyBorder="1" applyAlignment="1">
      <alignment vertical="center"/>
    </xf>
    <xf numFmtId="9" fontId="12" fillId="3" borderId="1" xfId="2" applyNumberFormat="1" applyFont="1" applyFill="1" applyBorder="1" applyAlignment="1">
      <alignment horizontal="center" vertical="center"/>
    </xf>
    <xf numFmtId="9" fontId="12" fillId="3" borderId="5" xfId="2" applyNumberFormat="1" applyFont="1" applyFill="1" applyBorder="1" applyAlignment="1">
      <alignment vertical="center"/>
    </xf>
    <xf numFmtId="9" fontId="0" fillId="3" borderId="0" xfId="0" applyNumberFormat="1" applyFill="1" applyAlignment="1">
      <alignment vertical="center"/>
    </xf>
    <xf numFmtId="0" fontId="0" fillId="0" borderId="9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0" borderId="5" xfId="0" applyBorder="1" applyAlignment="1">
      <alignment horizontal="right"/>
    </xf>
    <xf numFmtId="0" fontId="6" fillId="0" borderId="0" xfId="0" applyFont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0" fillId="0" borderId="26" xfId="0" applyBorder="1" applyAlignment="1">
      <alignment horizontal="right"/>
    </xf>
    <xf numFmtId="0" fontId="2" fillId="5" borderId="16" xfId="0" applyFont="1" applyFill="1" applyBorder="1"/>
    <xf numFmtId="0" fontId="15" fillId="3" borderId="18" xfId="0" applyFont="1" applyFill="1" applyBorder="1" applyAlignment="1">
      <alignment vertical="center" wrapText="1"/>
    </xf>
    <xf numFmtId="9" fontId="16" fillId="3" borderId="9" xfId="2" applyNumberFormat="1" applyFont="1" applyFill="1" applyBorder="1" applyAlignment="1">
      <alignment vertical="center" wrapText="1"/>
    </xf>
    <xf numFmtId="9" fontId="16" fillId="3" borderId="1" xfId="2" applyNumberFormat="1" applyFont="1" applyFill="1" applyBorder="1" applyAlignment="1">
      <alignment vertical="center" wrapText="1"/>
    </xf>
    <xf numFmtId="9" fontId="16" fillId="3" borderId="1" xfId="2" applyNumberFormat="1" applyFont="1" applyFill="1" applyBorder="1" applyAlignment="1">
      <alignment vertical="center"/>
    </xf>
    <xf numFmtId="9" fontId="16" fillId="3" borderId="1" xfId="2" applyNumberFormat="1" applyFont="1" applyFill="1" applyBorder="1" applyAlignment="1">
      <alignment horizontal="center" vertical="center"/>
    </xf>
    <xf numFmtId="9" fontId="16" fillId="3" borderId="2" xfId="2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 wrapText="1"/>
    </xf>
    <xf numFmtId="9" fontId="16" fillId="0" borderId="9" xfId="2" applyFont="1" applyFill="1" applyBorder="1" applyAlignment="1">
      <alignment horizontal="center" vertical="center" wrapText="1"/>
    </xf>
    <xf numFmtId="9" fontId="16" fillId="0" borderId="1" xfId="2" applyFont="1" applyFill="1" applyBorder="1" applyAlignment="1">
      <alignment horizontal="center" vertical="center" wrapText="1"/>
    </xf>
    <xf numFmtId="9" fontId="16" fillId="0" borderId="1" xfId="2" applyFont="1" applyFill="1" applyBorder="1" applyAlignment="1">
      <alignment horizontal="center" vertical="center" wrapText="1"/>
    </xf>
    <xf numFmtId="9" fontId="16" fillId="0" borderId="1" xfId="2" applyFont="1" applyFill="1" applyBorder="1" applyAlignment="1">
      <alignment horizontal="center" vertical="center"/>
    </xf>
    <xf numFmtId="9" fontId="16" fillId="0" borderId="5" xfId="2" applyFont="1" applyFill="1" applyBorder="1" applyAlignment="1">
      <alignment horizontal="center" vertical="center"/>
    </xf>
    <xf numFmtId="9" fontId="16" fillId="0" borderId="1" xfId="2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vertical="center" wrapText="1"/>
    </xf>
    <xf numFmtId="9" fontId="16" fillId="0" borderId="2" xfId="2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8"/>
  <sheetViews>
    <sheetView tabSelected="1" zoomScale="85" zoomScaleNormal="85" workbookViewId="0">
      <selection activeCell="E24" sqref="E24"/>
    </sheetView>
  </sheetViews>
  <sheetFormatPr baseColWidth="10" defaultRowHeight="15"/>
  <cols>
    <col min="3" max="3" width="12.42578125" bestFit="1" customWidth="1"/>
    <col min="4" max="4" width="13" bestFit="1" customWidth="1"/>
    <col min="5" max="6" width="12.140625" bestFit="1" customWidth="1"/>
    <col min="10" max="10" width="12.7109375" bestFit="1" customWidth="1"/>
  </cols>
  <sheetData>
    <row r="1" spans="1:10" ht="19.5" thickBot="1">
      <c r="A1" s="66" t="s">
        <v>11</v>
      </c>
      <c r="B1" s="66"/>
      <c r="C1" s="66"/>
      <c r="D1" s="66"/>
      <c r="E1" s="66"/>
      <c r="F1" s="66"/>
      <c r="G1" s="66"/>
    </row>
    <row r="2" spans="1:10" ht="15.75" thickBot="1">
      <c r="A2" s="34" t="s">
        <v>27</v>
      </c>
      <c r="B2" s="35" t="s">
        <v>62</v>
      </c>
      <c r="J2" s="71" t="s">
        <v>61</v>
      </c>
    </row>
    <row r="3" spans="1:10" ht="15.75" thickBot="1">
      <c r="A3" s="67" t="s">
        <v>64</v>
      </c>
      <c r="B3" s="68"/>
      <c r="C3" s="68"/>
      <c r="D3" s="68"/>
      <c r="E3" s="68"/>
      <c r="F3" s="68"/>
      <c r="G3" s="69"/>
    </row>
    <row r="4" spans="1:10" ht="15.75" thickBot="1">
      <c r="A4" s="36" t="s">
        <v>5</v>
      </c>
      <c r="B4" s="37" t="s">
        <v>0</v>
      </c>
      <c r="C4" s="37" t="s">
        <v>1</v>
      </c>
      <c r="D4" s="37" t="s">
        <v>2</v>
      </c>
      <c r="E4" s="37" t="s">
        <v>3</v>
      </c>
      <c r="F4" s="38" t="s">
        <v>4</v>
      </c>
      <c r="G4" s="2"/>
    </row>
    <row r="5" spans="1:10">
      <c r="A5" s="5" t="s">
        <v>6</v>
      </c>
      <c r="B5" s="39" t="s">
        <v>37</v>
      </c>
      <c r="C5" s="48">
        <f>IF($A$3="Services electroniques",HLOOKUP(B5,'TAUX UE'!$B$1:$AC$8,2,0),IF($A$3="Livres Electroniques (taux réduit)",HLOOKUP(B5,'TAUX UE'!$B$1:$AC$3,3),IF('CALCUL DECLARATION TVA MOSS'!A3:G3="Livres Electroniques (tx normal)",HLOOKUP(B5,'TAUX UE'!$A$1:$AC$4,4),HLOOKUP(B5,'TAUX UE'!$B$1:$AC$6,5))))</f>
        <v>0.2</v>
      </c>
      <c r="D5" s="6">
        <v>0</v>
      </c>
      <c r="E5" s="6">
        <f>+C5*D5</f>
        <v>0</v>
      </c>
      <c r="F5" s="6">
        <f>+D5+E5</f>
        <v>0</v>
      </c>
      <c r="G5" s="63" t="s">
        <v>26</v>
      </c>
      <c r="H5" s="63"/>
      <c r="I5" s="18">
        <v>42839</v>
      </c>
    </row>
    <row r="6" spans="1:10">
      <c r="A6" s="3" t="s">
        <v>7</v>
      </c>
      <c r="B6" s="39" t="s">
        <v>9</v>
      </c>
      <c r="C6" s="48">
        <f>IF($A$3="Services electroniques",HLOOKUP(B6,'TAUX UE'!$B$1:$AC$8,2,0),IF($A$3="Livres Electroniques (taux réduit)",HLOOKUP(B6,'TAUX UE'!$B$1:$AC$3,3),IF('CALCUL DECLARATION TVA MOSS'!A4:G4="Livres Electroniques (tx normal)",HLOOKUP(B6,'TAUX UE'!$A$1:$AC$4,4),HLOOKUP(B6,'TAUX UE'!$B$1:$AC$6,5))))</f>
        <v>0.21</v>
      </c>
      <c r="D6" s="4">
        <v>1305</v>
      </c>
      <c r="E6" s="4">
        <f>+C6*D6</f>
        <v>274.05</v>
      </c>
      <c r="F6" s="4">
        <f t="shared" ref="F6:F7" si="0">+D6+E6</f>
        <v>1579.05</v>
      </c>
      <c r="G6" s="70" t="s">
        <v>25</v>
      </c>
      <c r="H6" s="70"/>
      <c r="I6" s="18">
        <v>42844</v>
      </c>
    </row>
    <row r="7" spans="1:10" ht="15.75" thickBot="1">
      <c r="A7" s="3" t="s">
        <v>8</v>
      </c>
      <c r="B7" s="39" t="s">
        <v>36</v>
      </c>
      <c r="C7" s="48">
        <f>IF($A$3="Services electroniques",HLOOKUP(B7,'TAUX UE'!$B$1:$AC$8,2,0),IF($A$3="Livres Electroniques (taux réduit)",HLOOKUP(B7,'TAUX UE'!$B$1:$AC$3,3),IF('CALCUL DECLARATION TVA MOSS'!A5:G5="Livres Electroniques (tx normal)",HLOOKUP(B7,'TAUX UE'!$A$1:$AC$4,4),HLOOKUP(B7,'TAUX UE'!$B$1:$AC$6,5))))</f>
        <v>0.2</v>
      </c>
      <c r="D7" s="9">
        <v>3974.33</v>
      </c>
      <c r="E7" s="9">
        <f t="shared" ref="E7" si="1">+C7*D7</f>
        <v>794.86599999999999</v>
      </c>
      <c r="F7" s="4">
        <f t="shared" si="0"/>
        <v>4769.1959999999999</v>
      </c>
      <c r="G7" s="45" t="s">
        <v>28</v>
      </c>
      <c r="H7" s="41">
        <v>42845</v>
      </c>
    </row>
    <row r="8" spans="1:10" ht="15.75" thickBot="1">
      <c r="B8" s="10" t="s">
        <v>10</v>
      </c>
      <c r="C8" s="11" t="s">
        <v>21</v>
      </c>
      <c r="D8" s="25">
        <f>SUM(D5:D7)</f>
        <v>5279.33</v>
      </c>
      <c r="E8" s="26">
        <f>SUM(E5:E7)</f>
        <v>1068.9159999999999</v>
      </c>
      <c r="H8" s="40"/>
    </row>
    <row r="9" spans="1:10" ht="15.75" thickBot="1">
      <c r="B9" s="14"/>
      <c r="C9" s="14"/>
      <c r="D9" s="15"/>
      <c r="E9" s="16"/>
    </row>
    <row r="10" spans="1:10" ht="15.75" thickBot="1">
      <c r="A10" s="23" t="s">
        <v>5</v>
      </c>
      <c r="B10" s="7" t="s">
        <v>0</v>
      </c>
      <c r="C10" s="7" t="s">
        <v>1</v>
      </c>
      <c r="D10" s="7" t="s">
        <v>2</v>
      </c>
      <c r="E10" s="7" t="s">
        <v>3</v>
      </c>
      <c r="F10" s="8" t="s">
        <v>4</v>
      </c>
    </row>
    <row r="11" spans="1:10">
      <c r="A11" s="3" t="s">
        <v>12</v>
      </c>
      <c r="B11" s="39" t="s">
        <v>34</v>
      </c>
      <c r="C11" s="48">
        <f>IF($A$3="Services electroniques",HLOOKUP(B11,'TAUX UE'!$B$1:$AC$8,2,0),IF($A$3="Livres Electroniques (taux réduit)",HLOOKUP(B11,'TAUX UE'!$B$1:$AC$3,3),IF('CALCUL DECLARATION TVA MOSS'!A9:G9="Livres Electroniques (tx normal)",HLOOKUP(B11,'TAUX UE'!$A$1:$AC$4,4),HLOOKUP(B11,'TAUX UE'!$B$1:$AC$6,5))))</f>
        <v>0.23</v>
      </c>
      <c r="D11" s="6">
        <v>0</v>
      </c>
      <c r="E11" s="6">
        <f>+C11*D11</f>
        <v>0</v>
      </c>
      <c r="F11" s="6">
        <f>+D11+E11</f>
        <v>0</v>
      </c>
      <c r="G11" s="63" t="s">
        <v>26</v>
      </c>
      <c r="H11" s="63"/>
      <c r="I11" s="3"/>
    </row>
    <row r="12" spans="1:10">
      <c r="A12" s="3" t="s">
        <v>13</v>
      </c>
      <c r="B12" s="39" t="s">
        <v>32</v>
      </c>
      <c r="C12" s="48" t="e">
        <f>IF($A$3="Services electroniques",HLOOKUP(B12,'TAUX UE'!$B$1:$AC$8,2,0),IF($A$3="Livres Electroniques (taux réduit)",HLOOKUP(B12,'TAUX UE'!$B$1:$AC$3,3),IF('CALCUL DECLARATION TVA MOSS'!A10:G10="Livres Electroniques (tx normal)",HLOOKUP(B12,'TAUX UE'!$A$1:$AC$4,4),HLOOKUP(B12,'TAUX UE'!$B$1:$AC$6,5))))</f>
        <v>#N/A</v>
      </c>
      <c r="D12" s="4"/>
      <c r="E12" s="4" t="e">
        <f t="shared" ref="E12:E13" si="2">+C12*D12</f>
        <v>#N/A</v>
      </c>
      <c r="F12" s="4" t="e">
        <f t="shared" ref="F12:F13" si="3">+D12+E12</f>
        <v>#N/A</v>
      </c>
      <c r="G12" s="65" t="s">
        <v>25</v>
      </c>
      <c r="H12" s="65"/>
      <c r="I12" s="3"/>
    </row>
    <row r="13" spans="1:10" ht="15.75" thickBot="1">
      <c r="A13" s="3" t="s">
        <v>14</v>
      </c>
      <c r="B13" s="39" t="s">
        <v>35</v>
      </c>
      <c r="C13" s="48">
        <f>IF($A$3="Services electroniques",HLOOKUP(B13,'TAUX UE'!$B$1:$AC$8,2,0),IF($A$3="Livres Electroniques (taux réduit)",HLOOKUP(B13,'TAUX UE'!$B$1:$AC$3,3),IF('CALCUL DECLARATION TVA MOSS'!A11:G11="Livres Electroniques (tx normal)",HLOOKUP(B13,'TAUX UE'!$A$1:$AC$4,4),HLOOKUP(B13,'TAUX UE'!$B$1:$AC$6,5))))</f>
        <v>0.2</v>
      </c>
      <c r="D13" s="9"/>
      <c r="E13" s="9">
        <f t="shared" si="2"/>
        <v>0</v>
      </c>
      <c r="F13" s="42">
        <f t="shared" si="3"/>
        <v>0</v>
      </c>
      <c r="G13" s="43" t="s">
        <v>28</v>
      </c>
      <c r="H13" s="41">
        <v>42936</v>
      </c>
    </row>
    <row r="14" spans="1:10" ht="15.75" thickBot="1">
      <c r="B14" s="10" t="s">
        <v>10</v>
      </c>
      <c r="C14" s="11" t="s">
        <v>22</v>
      </c>
      <c r="D14" s="12">
        <f>SUM(D11:D13)</f>
        <v>0</v>
      </c>
      <c r="E14" s="13" t="e">
        <f>SUM(E11:E13)</f>
        <v>#N/A</v>
      </c>
      <c r="F14" s="17"/>
    </row>
    <row r="15" spans="1:10" ht="15.75" thickBot="1">
      <c r="C15" s="1"/>
    </row>
    <row r="16" spans="1:10" ht="15.75" thickBot="1">
      <c r="A16" s="23" t="s">
        <v>5</v>
      </c>
      <c r="B16" s="7" t="s">
        <v>0</v>
      </c>
      <c r="C16" s="7" t="s">
        <v>1</v>
      </c>
      <c r="D16" s="19" t="s">
        <v>2</v>
      </c>
      <c r="E16" s="19" t="s">
        <v>3</v>
      </c>
      <c r="F16" s="20" t="s">
        <v>4</v>
      </c>
    </row>
    <row r="17" spans="1:9">
      <c r="A17" s="3" t="s">
        <v>15</v>
      </c>
      <c r="B17" s="39" t="s">
        <v>9</v>
      </c>
      <c r="C17" s="48">
        <f>IF($A$3="Services electroniques",HLOOKUP(B17,'TAUX UE'!$B$1:$AC$8,2,0),IF($A$3="Livres Electroniques (taux réduit)",HLOOKUP(B17,'TAUX UE'!$B$1:$AC$3,3),IF('CALCUL DECLARATION TVA MOSS'!A15:G15="Livres Electroniques (tx normal)",HLOOKUP(B17,'TAUX UE'!$A$1:$AC$4,4),HLOOKUP(B17,'TAUX UE'!$B$1:$AC$6,5))))</f>
        <v>0.21</v>
      </c>
      <c r="D17" s="3"/>
      <c r="E17" s="3"/>
      <c r="F17" s="3"/>
      <c r="G17" s="62" t="s">
        <v>26</v>
      </c>
      <c r="H17" s="63"/>
      <c r="I17" s="3"/>
    </row>
    <row r="18" spans="1:9">
      <c r="A18" s="3" t="s">
        <v>16</v>
      </c>
      <c r="B18" s="39" t="s">
        <v>33</v>
      </c>
      <c r="C18" s="48">
        <f>IF($A$3="Services electroniques",HLOOKUP(B18,'TAUX UE'!$B$1:$AC$8,2,0),IF($A$3="Livres Electroniques (taux réduit)",HLOOKUP(B18,'TAUX UE'!$B$1:$AC$3,3),IF('CALCUL DECLARATION TVA MOSS'!A16:G16="Livres Electroniques (tx normal)",HLOOKUP(B18,'TAUX UE'!$A$1:$AC$4,4),HLOOKUP(B18,'TAUX UE'!$B$1:$AC$6,5))))</f>
        <v>0.2</v>
      </c>
      <c r="D18" s="3"/>
      <c r="E18" s="3"/>
      <c r="F18" s="3"/>
      <c r="G18" s="64" t="s">
        <v>25</v>
      </c>
      <c r="H18" s="65"/>
      <c r="I18" s="3"/>
    </row>
    <row r="19" spans="1:9" ht="15.75" thickBot="1">
      <c r="A19" s="3" t="s">
        <v>17</v>
      </c>
      <c r="B19" s="39" t="s">
        <v>9</v>
      </c>
      <c r="C19" s="48">
        <f>IF($A$3="Services electroniques",HLOOKUP(B19,'TAUX UE'!$B$1:$AC$8,2,0),IF($A$3="Livres Electroniques (taux réduit)",HLOOKUP(B19,'TAUX UE'!$B$1:$AC$3,3),IF('CALCUL DECLARATION TVA MOSS'!A17:G17="Livres Electroniques (tx normal)",HLOOKUP(B19,'TAUX UE'!$A$1:$AC$4,4),HLOOKUP(B19,'TAUX UE'!$B$1:$AC$6,5))))</f>
        <v>0.21</v>
      </c>
      <c r="D19" s="3"/>
      <c r="E19" s="3"/>
      <c r="F19" s="44"/>
      <c r="G19" s="43" t="s">
        <v>28</v>
      </c>
      <c r="H19" s="41">
        <v>43028</v>
      </c>
    </row>
    <row r="20" spans="1:9" ht="15.75" thickBot="1">
      <c r="B20" s="10" t="s">
        <v>10</v>
      </c>
      <c r="C20" s="11" t="s">
        <v>23</v>
      </c>
      <c r="D20" s="21">
        <f>SUM(D17:D19)</f>
        <v>0</v>
      </c>
      <c r="E20" s="22">
        <f>SUM(E17:E19)</f>
        <v>0</v>
      </c>
    </row>
    <row r="21" spans="1:9" ht="15.75" thickBot="1">
      <c r="C21" s="1"/>
    </row>
    <row r="22" spans="1:9" ht="15.75" thickBot="1">
      <c r="A22" s="23" t="s">
        <v>5</v>
      </c>
      <c r="B22" s="7" t="s">
        <v>0</v>
      </c>
      <c r="C22" s="7" t="s">
        <v>1</v>
      </c>
      <c r="D22" s="19" t="s">
        <v>2</v>
      </c>
      <c r="E22" s="19" t="s">
        <v>3</v>
      </c>
      <c r="F22" s="20" t="s">
        <v>4</v>
      </c>
    </row>
    <row r="23" spans="1:9">
      <c r="A23" s="3" t="s">
        <v>18</v>
      </c>
      <c r="B23" s="39" t="s">
        <v>9</v>
      </c>
      <c r="C23" s="48">
        <f>IF($A$3="Services electroniques",HLOOKUP(B23,'TAUX UE'!$B$1:$AC$8,2,0),IF($A$3="Livres Electroniques (taux réduit)",HLOOKUP(B23,'TAUX UE'!$B$1:$AC$3,3),IF('CALCUL DECLARATION TVA MOSS'!A21:G21="Livres Electroniques (tx normal)",HLOOKUP(B23,'TAUX UE'!$A$1:$AC$4,4),HLOOKUP(B23,'TAUX UE'!$B$1:$AC$6,5))))</f>
        <v>0.21</v>
      </c>
      <c r="D23" s="3"/>
      <c r="E23" s="3"/>
      <c r="F23" s="3"/>
      <c r="G23" s="62" t="s">
        <v>26</v>
      </c>
      <c r="H23" s="63"/>
      <c r="I23" s="3"/>
    </row>
    <row r="24" spans="1:9">
      <c r="A24" s="3" t="s">
        <v>19</v>
      </c>
      <c r="B24" s="39" t="s">
        <v>9</v>
      </c>
      <c r="C24" s="48">
        <f>IF($A$3="Services electroniques",HLOOKUP(B24,'TAUX UE'!$B$1:$AC$8,2,0),IF($A$3="Livres Electroniques (taux réduit)",HLOOKUP(B24,'TAUX UE'!$B$1:$AC$3,3),IF('CALCUL DECLARATION TVA MOSS'!A22:G22="Livres Electroniques (tx normal)",HLOOKUP(B24,'TAUX UE'!$A$1:$AC$4,4),HLOOKUP(B24,'TAUX UE'!$B$1:$AC$6,5))))</f>
        <v>0.21</v>
      </c>
      <c r="D24" s="3" t="s">
        <v>55</v>
      </c>
      <c r="E24" s="3"/>
      <c r="F24" s="3"/>
      <c r="G24" s="64" t="s">
        <v>25</v>
      </c>
      <c r="H24" s="65"/>
      <c r="I24" s="3"/>
    </row>
    <row r="25" spans="1:9" ht="15.75" thickBot="1">
      <c r="A25" s="3" t="s">
        <v>20</v>
      </c>
      <c r="B25" s="39" t="s">
        <v>9</v>
      </c>
      <c r="C25" s="48">
        <f>IF($A$3="Services electroniques",HLOOKUP(B25,'TAUX UE'!$B$1:$AC$8,2,0),IF($A$3="Livres Electroniques (taux réduit)",HLOOKUP(B25,'TAUX UE'!$B$1:$AC$3,3),IF('CALCUL DECLARATION TVA MOSS'!A23:G23="Livres Electroniques (tx normal)",HLOOKUP(B25,'TAUX UE'!$A$1:$AC$4,4),HLOOKUP(B25,'TAUX UE'!$B$1:$AC$6,5))))</f>
        <v>0.21</v>
      </c>
      <c r="D25" s="3"/>
      <c r="E25" s="3"/>
      <c r="F25" s="44"/>
      <c r="G25" s="43" t="s">
        <v>28</v>
      </c>
      <c r="H25" s="41">
        <v>42755</v>
      </c>
    </row>
    <row r="26" spans="1:9" ht="15.75" thickBot="1">
      <c r="B26" s="10" t="s">
        <v>10</v>
      </c>
      <c r="C26" s="11" t="s">
        <v>24</v>
      </c>
      <c r="D26" s="21">
        <f>SUM(D23:D25)</f>
        <v>0</v>
      </c>
      <c r="E26" s="22">
        <f>SUM(E23:E25)</f>
        <v>0</v>
      </c>
    </row>
    <row r="28" spans="1:9">
      <c r="A28" s="24"/>
    </row>
  </sheetData>
  <mergeCells count="10">
    <mergeCell ref="G17:H17"/>
    <mergeCell ref="G18:H18"/>
    <mergeCell ref="G23:H23"/>
    <mergeCell ref="G24:H24"/>
    <mergeCell ref="A1:G1"/>
    <mergeCell ref="A3:G3"/>
    <mergeCell ref="G5:H5"/>
    <mergeCell ref="G6:H6"/>
    <mergeCell ref="G11:H11"/>
    <mergeCell ref="G12:H12"/>
  </mergeCells>
  <pageMargins left="0.7" right="0.7" top="0.75" bottom="0.75" header="0.3" footer="0.3"/>
  <pageSetup paperSize="9" orientation="landscape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'TAUX UE'!$A$2:$A$8</xm:f>
          </x14:formula1>
          <xm:sqref>A3:G3</xm:sqref>
        </x14:dataValidation>
        <x14:dataValidation type="list" allowBlank="1" showInputMessage="1" showErrorMessage="1">
          <x14:formula1>
            <xm:f>'TAUX UE'!$B$1:$AC$1</xm:f>
          </x14:formula1>
          <xm:sqref>B5:B7 B11:B13 B17:B19 B23:B25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V13"/>
  <sheetViews>
    <sheetView zoomScale="70" zoomScaleNormal="70" workbookViewId="0">
      <selection activeCell="J12" sqref="J12"/>
    </sheetView>
  </sheetViews>
  <sheetFormatPr baseColWidth="10" defaultRowHeight="15"/>
  <cols>
    <col min="1" max="1" width="32" bestFit="1" customWidth="1"/>
    <col min="2" max="9" width="9" bestFit="1" customWidth="1"/>
    <col min="10" max="10" width="11.5703125" bestFit="1" customWidth="1"/>
    <col min="11" max="29" width="9" bestFit="1" customWidth="1"/>
  </cols>
  <sheetData>
    <row r="1" spans="1:48" ht="63.75" thickBot="1">
      <c r="A1" s="30" t="s">
        <v>58</v>
      </c>
      <c r="B1" s="31" t="s">
        <v>9</v>
      </c>
      <c r="C1" s="31" t="s">
        <v>29</v>
      </c>
      <c r="D1" s="31" t="s">
        <v>30</v>
      </c>
      <c r="E1" s="31" t="s">
        <v>31</v>
      </c>
      <c r="F1" s="31" t="s">
        <v>32</v>
      </c>
      <c r="G1" s="31" t="s">
        <v>33</v>
      </c>
      <c r="H1" s="31" t="s">
        <v>34</v>
      </c>
      <c r="I1" s="31" t="s">
        <v>35</v>
      </c>
      <c r="J1" s="31" t="s">
        <v>36</v>
      </c>
      <c r="K1" s="31" t="s">
        <v>37</v>
      </c>
      <c r="L1" s="31" t="s">
        <v>38</v>
      </c>
      <c r="M1" s="31" t="s">
        <v>39</v>
      </c>
      <c r="N1" s="31" t="s">
        <v>40</v>
      </c>
      <c r="O1" s="31" t="s">
        <v>41</v>
      </c>
      <c r="P1" s="31" t="s">
        <v>42</v>
      </c>
      <c r="Q1" s="31" t="s">
        <v>43</v>
      </c>
      <c r="R1" s="31" t="s">
        <v>44</v>
      </c>
      <c r="S1" s="31" t="s">
        <v>45</v>
      </c>
      <c r="T1" s="31" t="s">
        <v>46</v>
      </c>
      <c r="U1" s="31" t="s">
        <v>47</v>
      </c>
      <c r="V1" s="31" t="s">
        <v>48</v>
      </c>
      <c r="W1" s="31" t="s">
        <v>49</v>
      </c>
      <c r="X1" s="31" t="s">
        <v>60</v>
      </c>
      <c r="Y1" s="31" t="s">
        <v>50</v>
      </c>
      <c r="Z1" s="31" t="s">
        <v>51</v>
      </c>
      <c r="AA1" s="31" t="s">
        <v>52</v>
      </c>
      <c r="AB1" s="31" t="s">
        <v>53</v>
      </c>
      <c r="AC1" s="31" t="s">
        <v>54</v>
      </c>
    </row>
    <row r="2" spans="1:48" ht="15.75" thickBot="1">
      <c r="A2" s="32" t="s">
        <v>59</v>
      </c>
      <c r="B2" s="50">
        <v>0.21</v>
      </c>
      <c r="C2" s="51">
        <v>0.2</v>
      </c>
      <c r="D2" s="51">
        <v>0.21</v>
      </c>
      <c r="E2" s="52">
        <v>0.25</v>
      </c>
      <c r="F2" s="52">
        <v>0.19</v>
      </c>
      <c r="G2" s="52">
        <v>0.2</v>
      </c>
      <c r="H2" s="52">
        <v>0.23</v>
      </c>
      <c r="I2" s="52">
        <v>0.24</v>
      </c>
      <c r="J2" s="52">
        <v>0.21</v>
      </c>
      <c r="K2" s="52">
        <v>0.2</v>
      </c>
      <c r="L2" s="51">
        <v>0.25</v>
      </c>
      <c r="M2" s="52">
        <v>0.22</v>
      </c>
      <c r="N2" s="52">
        <v>0.19</v>
      </c>
      <c r="O2" s="52">
        <v>0.21</v>
      </c>
      <c r="P2" s="52">
        <v>0.21</v>
      </c>
      <c r="Q2" s="52">
        <v>0.17</v>
      </c>
      <c r="R2" s="52">
        <v>0.27</v>
      </c>
      <c r="S2" s="52">
        <v>0.18</v>
      </c>
      <c r="T2" s="52">
        <v>0.21</v>
      </c>
      <c r="U2" s="52">
        <v>0.2</v>
      </c>
      <c r="V2" s="52">
        <v>0.23</v>
      </c>
      <c r="W2" s="52">
        <v>0.23</v>
      </c>
      <c r="X2" s="52">
        <v>0.19</v>
      </c>
      <c r="Y2" s="52">
        <v>0.22</v>
      </c>
      <c r="Z2" s="52">
        <v>0.2</v>
      </c>
      <c r="AA2" s="52">
        <v>0.24</v>
      </c>
      <c r="AB2" s="52">
        <v>0.25</v>
      </c>
      <c r="AC2" s="52">
        <v>0.2</v>
      </c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</row>
    <row r="3" spans="1:48" s="28" customFormat="1">
      <c r="A3" s="46" t="s">
        <v>64</v>
      </c>
      <c r="B3" s="53">
        <v>0.21</v>
      </c>
      <c r="C3" s="54">
        <v>0.2</v>
      </c>
      <c r="D3" s="55">
        <v>0.21</v>
      </c>
      <c r="E3" s="54">
        <v>0.25</v>
      </c>
      <c r="F3" s="27">
        <v>0.19</v>
      </c>
      <c r="G3" s="54">
        <v>0.2</v>
      </c>
      <c r="H3" s="54">
        <v>0.23</v>
      </c>
      <c r="I3" s="54">
        <v>0.24</v>
      </c>
      <c r="J3" s="54">
        <v>0.21</v>
      </c>
      <c r="K3" s="54">
        <v>5.5E-2</v>
      </c>
      <c r="L3" s="55">
        <v>0.25</v>
      </c>
      <c r="M3" s="54">
        <v>0.04</v>
      </c>
      <c r="N3" s="54">
        <v>0.19</v>
      </c>
      <c r="O3" s="54">
        <v>0.21</v>
      </c>
      <c r="P3" s="54">
        <v>0.21</v>
      </c>
      <c r="Q3" s="54">
        <v>0.17</v>
      </c>
      <c r="R3" s="54">
        <v>0.27</v>
      </c>
      <c r="S3" s="54">
        <v>0.18</v>
      </c>
      <c r="T3" s="54">
        <v>0.21</v>
      </c>
      <c r="U3" s="54">
        <v>0.2</v>
      </c>
      <c r="V3" s="54">
        <v>0.23</v>
      </c>
      <c r="W3" s="54">
        <v>0.23</v>
      </c>
      <c r="X3" s="54">
        <v>0.19</v>
      </c>
      <c r="Y3" s="54">
        <v>0.22</v>
      </c>
      <c r="Z3" s="54">
        <v>0.2</v>
      </c>
      <c r="AA3" s="54">
        <v>0.24</v>
      </c>
      <c r="AB3" s="54">
        <v>0.25</v>
      </c>
      <c r="AC3" s="54">
        <v>0.2</v>
      </c>
    </row>
    <row r="4" spans="1:48" s="28" customFormat="1" ht="15.75" thickBot="1">
      <c r="A4" s="47" t="s">
        <v>63</v>
      </c>
      <c r="B4" s="53">
        <v>0.21</v>
      </c>
      <c r="C4" s="54">
        <v>0.2</v>
      </c>
      <c r="D4" s="55">
        <v>0.21</v>
      </c>
      <c r="E4" s="54">
        <v>0.25</v>
      </c>
      <c r="F4" s="54">
        <v>0.19</v>
      </c>
      <c r="G4" s="54">
        <v>0.2</v>
      </c>
      <c r="H4" s="54">
        <v>0.23</v>
      </c>
      <c r="I4" s="54">
        <v>0.24</v>
      </c>
      <c r="J4" s="54">
        <v>0.21</v>
      </c>
      <c r="K4" s="54">
        <v>0.2</v>
      </c>
      <c r="L4" s="55">
        <v>0.25</v>
      </c>
      <c r="M4" s="54">
        <v>0.22</v>
      </c>
      <c r="N4" s="54">
        <v>0.19</v>
      </c>
      <c r="O4" s="54">
        <v>0.21</v>
      </c>
      <c r="P4" s="54">
        <v>0.21</v>
      </c>
      <c r="Q4" s="54">
        <v>0.17</v>
      </c>
      <c r="R4" s="54">
        <v>0.27</v>
      </c>
      <c r="S4" s="54">
        <v>0.18</v>
      </c>
      <c r="T4" s="54">
        <v>0.21</v>
      </c>
      <c r="U4" s="54">
        <v>0.2</v>
      </c>
      <c r="V4" s="54">
        <v>0.23</v>
      </c>
      <c r="W4" s="54">
        <v>0.23</v>
      </c>
      <c r="X4" s="54">
        <v>0.19</v>
      </c>
      <c r="Y4" s="54">
        <v>0.22</v>
      </c>
      <c r="Z4" s="54">
        <v>0.2</v>
      </c>
      <c r="AA4" s="54">
        <v>0.24</v>
      </c>
      <c r="AB4" s="54">
        <v>0.25</v>
      </c>
      <c r="AC4" s="54">
        <v>0.2</v>
      </c>
    </row>
    <row r="5" spans="1:48" s="29" customFormat="1">
      <c r="A5" s="49" t="s">
        <v>57</v>
      </c>
      <c r="B5" s="56">
        <v>0.21</v>
      </c>
      <c r="C5" s="57">
        <v>0.2</v>
      </c>
      <c r="D5" s="58">
        <v>0</v>
      </c>
      <c r="E5" s="58">
        <v>0.25</v>
      </c>
      <c r="F5" s="58">
        <v>0.19</v>
      </c>
      <c r="G5" s="58">
        <v>0.2</v>
      </c>
      <c r="H5" s="58">
        <v>0.23</v>
      </c>
      <c r="I5" s="59">
        <v>0.24</v>
      </c>
      <c r="J5" s="58">
        <v>0.21</v>
      </c>
      <c r="K5" s="58">
        <v>0.1</v>
      </c>
      <c r="L5" s="61">
        <v>0.25</v>
      </c>
      <c r="M5" s="58">
        <v>0.22</v>
      </c>
      <c r="N5" s="58">
        <v>0.19</v>
      </c>
      <c r="O5" s="58">
        <v>0.21</v>
      </c>
      <c r="P5" s="58">
        <v>0.21</v>
      </c>
      <c r="Q5" s="59">
        <v>0.03</v>
      </c>
      <c r="R5" s="58">
        <v>0.27</v>
      </c>
      <c r="S5" s="58">
        <v>0.18</v>
      </c>
      <c r="T5" s="58">
        <v>0.21</v>
      </c>
      <c r="U5" s="58">
        <v>0.1</v>
      </c>
      <c r="V5" s="59">
        <v>0.08</v>
      </c>
      <c r="W5" s="58">
        <v>0.23</v>
      </c>
      <c r="X5" s="60">
        <v>0.19</v>
      </c>
      <c r="Y5" s="58">
        <v>0.22</v>
      </c>
      <c r="Z5" s="59">
        <v>0.2</v>
      </c>
      <c r="AA5" s="58">
        <v>0.24</v>
      </c>
      <c r="AB5" s="58">
        <v>0.25</v>
      </c>
      <c r="AC5" s="58">
        <v>0.2</v>
      </c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</row>
    <row r="6" spans="1:48" s="29" customFormat="1" ht="15.75" thickBot="1">
      <c r="A6" s="72"/>
      <c r="B6" s="73"/>
      <c r="C6" s="74"/>
      <c r="D6" s="75"/>
      <c r="E6" s="75"/>
      <c r="F6" s="75"/>
      <c r="G6" s="75"/>
      <c r="H6" s="75"/>
      <c r="I6" s="76">
        <v>0</v>
      </c>
      <c r="J6" s="75"/>
      <c r="K6" s="75"/>
      <c r="L6" s="76">
        <v>0</v>
      </c>
      <c r="M6" s="75"/>
      <c r="N6" s="75"/>
      <c r="O6" s="75"/>
      <c r="P6" s="75"/>
      <c r="Q6" s="76">
        <v>0.17</v>
      </c>
      <c r="R6" s="75"/>
      <c r="S6" s="75"/>
      <c r="T6" s="75"/>
      <c r="U6" s="75"/>
      <c r="V6" s="76">
        <v>0.23</v>
      </c>
      <c r="W6" s="75"/>
      <c r="X6" s="77"/>
      <c r="Y6" s="75"/>
      <c r="Z6" s="76">
        <v>0</v>
      </c>
      <c r="AA6" s="75"/>
      <c r="AB6" s="75"/>
      <c r="AC6" s="75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</row>
    <row r="7" spans="1:48" s="28" customFormat="1">
      <c r="A7" s="78" t="s">
        <v>56</v>
      </c>
      <c r="B7" s="79">
        <v>0</v>
      </c>
      <c r="C7" s="80">
        <v>0.2</v>
      </c>
      <c r="D7" s="81">
        <v>0.21</v>
      </c>
      <c r="E7" s="82">
        <v>0.25</v>
      </c>
      <c r="F7" s="82">
        <v>0</v>
      </c>
      <c r="G7" s="82">
        <v>0.2</v>
      </c>
      <c r="H7" s="82">
        <v>0</v>
      </c>
      <c r="I7" s="82">
        <v>0</v>
      </c>
      <c r="J7" s="82">
        <v>0.21</v>
      </c>
      <c r="K7" s="82">
        <v>0.21</v>
      </c>
      <c r="L7" s="80">
        <v>0</v>
      </c>
      <c r="M7" s="82">
        <v>0.04</v>
      </c>
      <c r="N7" s="82">
        <v>0.19</v>
      </c>
      <c r="O7" s="82">
        <v>0</v>
      </c>
      <c r="P7" s="82">
        <v>0.21</v>
      </c>
      <c r="Q7" s="82">
        <v>0</v>
      </c>
      <c r="R7" s="82">
        <v>0.27</v>
      </c>
      <c r="S7" s="82">
        <v>0</v>
      </c>
      <c r="T7" s="82">
        <v>0</v>
      </c>
      <c r="U7" s="82">
        <v>0.1</v>
      </c>
      <c r="V7" s="82">
        <v>0.23</v>
      </c>
      <c r="W7" s="82">
        <v>0.06</v>
      </c>
      <c r="X7" s="82">
        <v>0.19</v>
      </c>
      <c r="Y7" s="83">
        <v>0</v>
      </c>
      <c r="Z7" s="84">
        <v>0.2</v>
      </c>
      <c r="AA7" s="82">
        <v>0.1</v>
      </c>
      <c r="AB7" s="82">
        <v>0</v>
      </c>
      <c r="AC7" s="82">
        <v>0</v>
      </c>
    </row>
    <row r="8" spans="1:48" s="28" customFormat="1" ht="15.75" thickBot="1">
      <c r="A8" s="85"/>
      <c r="B8" s="79"/>
      <c r="C8" s="80"/>
      <c r="D8" s="81">
        <v>0</v>
      </c>
      <c r="E8" s="82"/>
      <c r="F8" s="82"/>
      <c r="G8" s="82"/>
      <c r="H8" s="82"/>
      <c r="I8" s="82"/>
      <c r="J8" s="82"/>
      <c r="K8" s="82"/>
      <c r="L8" s="80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6"/>
      <c r="Z8" s="84">
        <v>0</v>
      </c>
      <c r="AA8" s="82"/>
      <c r="AB8" s="82"/>
      <c r="AC8" s="82"/>
    </row>
    <row r="9" spans="1:48"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</row>
    <row r="10" spans="1:48"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</row>
    <row r="11" spans="1:48"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</row>
    <row r="13" spans="1:48">
      <c r="J13" s="33"/>
    </row>
  </sheetData>
  <dataConsolidate function="max"/>
  <mergeCells count="27">
    <mergeCell ref="A7:A8"/>
    <mergeCell ref="B7:B8"/>
    <mergeCell ref="C7:C8"/>
    <mergeCell ref="Q7:Q8"/>
    <mergeCell ref="O7:O8"/>
    <mergeCell ref="P7:P8"/>
    <mergeCell ref="E7:E8"/>
    <mergeCell ref="F7:F8"/>
    <mergeCell ref="L7:L8"/>
    <mergeCell ref="AC7:AC8"/>
    <mergeCell ref="S7:S8"/>
    <mergeCell ref="T7:T8"/>
    <mergeCell ref="U7:U8"/>
    <mergeCell ref="V7:V8"/>
    <mergeCell ref="W7:W8"/>
    <mergeCell ref="X7:X8"/>
    <mergeCell ref="AB7:AB8"/>
    <mergeCell ref="Y7:Y8"/>
    <mergeCell ref="AA7:AA8"/>
    <mergeCell ref="M7:M8"/>
    <mergeCell ref="N7:N8"/>
    <mergeCell ref="R7:R8"/>
    <mergeCell ref="G7:G8"/>
    <mergeCell ref="H7:H8"/>
    <mergeCell ref="I7:I8"/>
    <mergeCell ref="J7:J8"/>
    <mergeCell ref="K7:K8"/>
  </mergeCells>
  <pageMargins left="0.7" right="0.7" top="0.75" bottom="0.75" header="0.3" footer="0.3"/>
  <pageSetup paperSize="9" scale="51" orientation="landscape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DECLARATION TVA MOSS</vt:lpstr>
      <vt:lpstr>TAUX 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sete</dc:creator>
  <cp:lastModifiedBy>franc</cp:lastModifiedBy>
  <cp:lastPrinted>2017-05-01T12:27:05Z</cp:lastPrinted>
  <dcterms:created xsi:type="dcterms:W3CDTF">2017-04-14T12:45:18Z</dcterms:created>
  <dcterms:modified xsi:type="dcterms:W3CDTF">2017-06-25T14:00:19Z</dcterms:modified>
</cp:coreProperties>
</file>