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delacour\Documents\Marc\"/>
    </mc:Choice>
  </mc:AlternateContent>
  <xr:revisionPtr revIDLastSave="0" documentId="13_ncr:1_{FF94E19C-F73E-46B3-B4CE-F46211DAB435}" xr6:coauthVersionLast="47" xr6:coauthVersionMax="47" xr10:uidLastSave="{00000000-0000-0000-0000-000000000000}"/>
  <bookViews>
    <workbookView xWindow="-120" yWindow="-120" windowWidth="29040" windowHeight="15840" xr2:uid="{99D6FE87-0F07-483F-8B71-EA6D5E51DF90}"/>
  </bookViews>
  <sheets>
    <sheet name="Feuil1" sheetId="1" r:id="rId1"/>
    <sheet name="Feuil2" sheetId="2" r:id="rId2"/>
  </sheets>
  <externalReferences>
    <externalReference r:id="rId3"/>
  </externalReferences>
  <definedNames>
    <definedName name="Mois">[1]Feuil4!$A$1:$A$12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8" i="1" l="1" a="1"/>
  <c r="T8" i="1" s="1"/>
  <c r="M8" i="1" a="1"/>
  <c r="M8" i="1" s="1"/>
  <c r="W8" i="1" s="1"/>
  <c r="F8" i="1" a="1"/>
  <c r="F8" i="1" s="1"/>
  <c r="T4" i="1" a="1"/>
  <c r="T4" i="1" s="1"/>
  <c r="M4" i="1" a="1"/>
  <c r="M4" i="1" s="1"/>
  <c r="W4" i="1" s="1"/>
  <c r="F4" i="1"/>
  <c r="F4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<sst xmlns="http://schemas.openxmlformats.org/spreadsheetml/2006/main" count="68" uniqueCount="34">
  <si>
    <t>Janvier</t>
  </si>
  <si>
    <t>Février</t>
  </si>
  <si>
    <t>Mars</t>
  </si>
  <si>
    <t>ACHATS SOLIDE</t>
  </si>
  <si>
    <t>ACHATS ENERGIES (TotalEnergies Elec)</t>
  </si>
  <si>
    <t>CA</t>
  </si>
  <si>
    <t>ACHATS FOURN.NON STOCK.(Engie Gaz Elec)</t>
  </si>
  <si>
    <t>ACHATS FOURN.ENTRETIEN</t>
  </si>
  <si>
    <t>ACHATS PETIT EQUIPEMENT</t>
  </si>
  <si>
    <t>ACHATS LIQUIDE</t>
  </si>
  <si>
    <t>ACHATS FOURNIT.ADMINISTRATIVES</t>
  </si>
  <si>
    <t>ACHATS  EMBALLAGES</t>
  </si>
  <si>
    <t>Salaires</t>
  </si>
  <si>
    <t>LOCATIONS IMMOBILIERES</t>
  </si>
  <si>
    <t>REMUNERATIONS DU PERSONNEL</t>
  </si>
  <si>
    <t>PERS INDEMNITES ET AVANTAGES DIVERS</t>
  </si>
  <si>
    <t>LOCATIONS VEHICULES</t>
  </si>
  <si>
    <t>VENTES à 10%</t>
  </si>
  <si>
    <t>VENTES à 20%</t>
  </si>
  <si>
    <t>PERS COTISATIONS A L'URSSAF</t>
  </si>
  <si>
    <t>VENTES à 5.5%</t>
  </si>
  <si>
    <t>En fonction du mois</t>
  </si>
  <si>
    <t xml:space="preserve">ACHATS </t>
  </si>
  <si>
    <t>Prendre la valeur concernée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</si>
  <si>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</si>
  <si>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</si>
  <si>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</si>
  <si>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</si>
  <si>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</si>
  <si>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</si>
  <si>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</si>
  <si>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</si>
  <si>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</si>
  <si>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r>
      <rPr>
        <sz val="11"/>
        <color rgb="FF00B0F0"/>
        <rFont val="Calibri"/>
        <family val="2"/>
        <scheme val="minor"/>
      </rPr>
      <t>(en bleue)</t>
    </r>
    <r>
      <rPr>
        <sz val="11"/>
        <color theme="1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</si>
</sst>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1" fillId="0" borderId="0" xfId="0" applyFont="1"/>
    <xf numFmtId="0" fontId="0" fillId="0" borderId="4" xfId="0" applyBorder="1"/>
    <xf numFmtId="4" fontId="0" fillId="0" borderId="0" xfId="0" applyNumberFormat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0" xfId="0" applyFont="1"/>
    <xf numFmtId="0" fontId="2" fillId="0" borderId="5" xfId="0" applyFont="1" applyBorder="1"/>
    <xf numFmtId="0" fontId="1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delacour\Documents\Afrik\Situation%20d&#233;cembre%202022%20Kader%20Jawneh.xlsx" TargetMode="External"/><Relationship Id="rId1" Type="http://schemas.openxmlformats.org/officeDocument/2006/relationships/externalLinkPath" Target="/Users/mdelacour/Documents/Afrik/Situation%20d&#233;cembre%202022%20Kader%20Jawne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écapitulation"/>
      <sheetName val="Feuil2"/>
      <sheetName val="Feuil1"/>
      <sheetName val="Afrik 13"/>
      <sheetName val="Feuil3"/>
      <sheetName val="Feuil4"/>
      <sheetName val="Afrik 18"/>
      <sheetName val="Afrik 20"/>
      <sheetName val="Afrik 93"/>
      <sheetName val="Afrik 95"/>
      <sheetName val="Distrib"/>
      <sheetName val="Invesitissement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Janvier</v>
          </cell>
        </row>
        <row r="2">
          <cell r="A2" t="str">
            <v>Février</v>
          </cell>
        </row>
        <row r="3">
          <cell r="A3" t="str">
            <v>Mars</v>
          </cell>
        </row>
        <row r="4">
          <cell r="A4" t="str">
            <v>Avril</v>
          </cell>
        </row>
        <row r="5">
          <cell r="A5" t="str">
            <v>Mai</v>
          </cell>
        </row>
        <row r="6">
          <cell r="A6" t="str">
            <v>Juin</v>
          </cell>
        </row>
        <row r="7">
          <cell r="A7" t="str">
            <v>Juillet</v>
          </cell>
        </row>
        <row r="8">
          <cell r="A8" t="str">
            <v>Août</v>
          </cell>
        </row>
        <row r="9">
          <cell r="A9" t="str">
            <v>Septembre</v>
          </cell>
        </row>
        <row r="10">
          <cell r="A10" t="str">
            <v>Octobre</v>
          </cell>
        </row>
        <row r="11">
          <cell r="A11" t="str">
            <v>Novembre</v>
          </cell>
        </row>
        <row r="12">
          <cell r="A12" t="str">
            <v>Décembre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411E3-9DF0-42CC-B8EB-D203F9961C22}">
  <dimension ref="A1:X17"/>
  <sheetViews>
    <sheetView tabSelected="1" workbookViewId="0">
      <selection activeCell="W2" sqref="W2"/>
    </sheetView>
  </sheetViews>
  <sheetFormatPr baseColWidth="10" defaultRowHeight="15" x14ac:dyDescent="0.25"/>
  <cols>
    <col min="3" max="3" width="11.7109375" customWidth="1"/>
    <col min="5" max="5" width="7.28515625" customWidth="1"/>
    <col min="7" max="7" width="2.85546875" customWidth="1"/>
    <col min="14" max="14" width="3.7109375" customWidth="1"/>
    <col min="21" max="21" width="3.7109375" customWidth="1"/>
  </cols>
  <sheetData>
    <row r="1" spans="1:24" ht="15.75" thickBot="1" x14ac:dyDescent="0.3">
      <c r="A1" s="1"/>
      <c r="B1" s="2"/>
      <c r="C1" s="2"/>
      <c r="D1" s="2"/>
      <c r="E1" s="2"/>
      <c r="F1" s="3" t="s">
        <v>0</v>
      </c>
      <c r="H1" s="1"/>
      <c r="I1" s="2"/>
      <c r="J1" s="2"/>
      <c r="K1" s="2"/>
      <c r="L1" s="2"/>
      <c r="M1" s="3" t="s">
        <v>1</v>
      </c>
      <c r="O1" s="1"/>
      <c r="P1" s="2"/>
      <c r="Q1" s="2"/>
      <c r="R1" s="2"/>
      <c r="S1" s="2"/>
      <c r="T1" s="3" t="s">
        <v>2</v>
      </c>
      <c r="U1" s="4"/>
    </row>
    <row r="2" spans="1:24" x14ac:dyDescent="0.25">
      <c r="A2" s="5">
        <v>601013</v>
      </c>
      <c r="B2" t="s">
        <v>22</v>
      </c>
      <c r="C2" s="6">
        <v>12885.96</v>
      </c>
      <c r="D2">
        <v>0</v>
      </c>
      <c r="F2" s="7"/>
      <c r="H2" s="5">
        <v>601013</v>
      </c>
      <c r="I2" t="s">
        <v>22</v>
      </c>
      <c r="J2" s="6">
        <v>6454.69</v>
      </c>
      <c r="K2">
        <v>0</v>
      </c>
      <c r="M2" s="7"/>
      <c r="O2" s="5">
        <v>601013</v>
      </c>
      <c r="P2" t="s">
        <v>22</v>
      </c>
      <c r="Q2" s="6">
        <v>6959.98</v>
      </c>
      <c r="R2">
        <v>0</v>
      </c>
      <c r="T2" s="7"/>
      <c r="V2" s="8"/>
      <c r="W2" s="18" t="s">
        <v>2</v>
      </c>
      <c r="X2" t="s">
        <v>21</v>
      </c>
    </row>
    <row r="3" spans="1:24" x14ac:dyDescent="0.25">
      <c r="A3" s="5">
        <v>601100</v>
      </c>
      <c r="B3" t="s">
        <v>3</v>
      </c>
      <c r="C3" s="6">
        <v>3752.35</v>
      </c>
      <c r="D3">
        <v>0</v>
      </c>
      <c r="F3" s="7"/>
      <c r="H3" s="5">
        <v>601100</v>
      </c>
      <c r="I3" t="s">
        <v>3</v>
      </c>
      <c r="J3" s="6">
        <v>11652.1</v>
      </c>
      <c r="K3">
        <v>0</v>
      </c>
      <c r="M3" s="7"/>
      <c r="O3" s="5">
        <v>601100</v>
      </c>
      <c r="P3" t="s">
        <v>3</v>
      </c>
      <c r="Q3" s="6">
        <v>11749.93</v>
      </c>
      <c r="R3">
        <v>0</v>
      </c>
      <c r="T3" s="7"/>
      <c r="V3" s="9"/>
      <c r="W3" s="10"/>
    </row>
    <row r="4" spans="1:24" x14ac:dyDescent="0.25">
      <c r="A4" s="5">
        <v>606110</v>
      </c>
      <c r="B4" t="s">
        <v>4</v>
      </c>
      <c r="C4" s="6">
        <v>2393.2199999999998</v>
      </c>
      <c r="D4">
        <v>0</v>
      </c>
      <c r="E4" s="16" t="s">
        <v>5</v>
      </c>
      <c r="F4" s="17" cm="1">
        <f t="array" ref="F4">SUMPRODUCT((LEFT(A:A,2)="70")*(D:D))</f>
        <v>67658.720000000001</v>
      </c>
      <c r="H4" s="5">
        <v>606110</v>
      </c>
      <c r="I4" t="s">
        <v>4</v>
      </c>
      <c r="J4" s="6">
        <v>3128.46</v>
      </c>
      <c r="K4">
        <v>0</v>
      </c>
      <c r="L4" s="16" t="s">
        <v>5</v>
      </c>
      <c r="M4" s="17" cm="1">
        <f t="array" ref="M4">SUMPRODUCT((LEFT(H:H,2)="70")*(K:K))</f>
        <v>64777.55</v>
      </c>
      <c r="O4" s="5">
        <v>606100</v>
      </c>
      <c r="P4" t="s">
        <v>6</v>
      </c>
      <c r="Q4" s="6">
        <v>4463.5200000000004</v>
      </c>
      <c r="R4">
        <v>0</v>
      </c>
      <c r="S4" s="16" t="s">
        <v>5</v>
      </c>
      <c r="T4" s="17" cm="1">
        <f t="array" ref="T4">SUMPRODUCT((LEFT(O:O,2)="70")*(R:R))</f>
        <v>70669.62</v>
      </c>
      <c r="V4" s="9" t="s">
        <v>5</v>
      </c>
      <c r="W4" s="10">
        <f>HLOOKUP(W2,A1:R100,4)</f>
        <v>64777.55</v>
      </c>
      <c r="X4" t="s">
        <v>23</v>
      </c>
    </row>
    <row r="5" spans="1:24" x14ac:dyDescent="0.25">
      <c r="A5" s="5">
        <v>606300</v>
      </c>
      <c r="B5" t="s">
        <v>7</v>
      </c>
      <c r="C5">
        <v>692.05</v>
      </c>
      <c r="D5">
        <v>0</v>
      </c>
      <c r="E5" s="16"/>
      <c r="F5" s="17"/>
      <c r="H5" s="5">
        <v>606300</v>
      </c>
      <c r="I5" t="s">
        <v>7</v>
      </c>
      <c r="J5">
        <v>297.27</v>
      </c>
      <c r="K5">
        <v>0</v>
      </c>
      <c r="L5" s="16"/>
      <c r="M5" s="17"/>
      <c r="O5" s="5">
        <v>606110</v>
      </c>
      <c r="P5" t="s">
        <v>4</v>
      </c>
      <c r="Q5" s="6">
        <v>2326.04</v>
      </c>
      <c r="R5">
        <v>0</v>
      </c>
      <c r="S5" s="16"/>
      <c r="T5" s="17"/>
      <c r="V5" s="9"/>
      <c r="W5" s="10"/>
      <c r="X5" t="s">
        <v>33</v>
      </c>
    </row>
    <row r="6" spans="1:24" x14ac:dyDescent="0.25">
      <c r="A6" s="5">
        <v>606310</v>
      </c>
      <c r="B6" t="s">
        <v>8</v>
      </c>
      <c r="C6">
        <v>152.19999999999999</v>
      </c>
      <c r="D6">
        <v>0</v>
      </c>
      <c r="E6" s="16"/>
      <c r="F6" s="17"/>
      <c r="H6" s="5">
        <v>606310</v>
      </c>
      <c r="I6" t="s">
        <v>8</v>
      </c>
      <c r="J6">
        <v>537.5</v>
      </c>
      <c r="K6">
        <v>0</v>
      </c>
      <c r="L6" s="16"/>
      <c r="M6" s="17"/>
      <c r="O6" s="5">
        <v>606300</v>
      </c>
      <c r="P6" t="s">
        <v>7</v>
      </c>
      <c r="Q6" s="6">
        <v>1595.23</v>
      </c>
      <c r="R6">
        <v>0</v>
      </c>
      <c r="S6" s="16"/>
      <c r="T6" s="17"/>
      <c r="V6" s="9"/>
      <c r="W6" s="10"/>
    </row>
    <row r="7" spans="1:24" x14ac:dyDescent="0.25">
      <c r="A7" s="5">
        <v>607200</v>
      </c>
      <c r="B7" t="s">
        <v>9</v>
      </c>
      <c r="C7">
        <v>552.12</v>
      </c>
      <c r="D7">
        <v>0</v>
      </c>
      <c r="E7" s="16"/>
      <c r="F7" s="17"/>
      <c r="H7" s="5">
        <v>606400</v>
      </c>
      <c r="I7" t="s">
        <v>10</v>
      </c>
      <c r="J7">
        <v>87.2</v>
      </c>
      <c r="K7">
        <v>0</v>
      </c>
      <c r="L7" s="16"/>
      <c r="M7" s="17"/>
      <c r="O7" s="5">
        <v>606310</v>
      </c>
      <c r="P7" t="s">
        <v>8</v>
      </c>
      <c r="Q7">
        <v>5.95</v>
      </c>
      <c r="R7">
        <v>0</v>
      </c>
      <c r="S7" s="16"/>
      <c r="T7" s="17"/>
      <c r="V7" s="9"/>
      <c r="W7" s="10"/>
    </row>
    <row r="8" spans="1:24" x14ac:dyDescent="0.25">
      <c r="A8" s="5">
        <v>607300</v>
      </c>
      <c r="B8" t="s">
        <v>11</v>
      </c>
      <c r="C8" s="6">
        <v>1622.2</v>
      </c>
      <c r="D8">
        <v>0</v>
      </c>
      <c r="E8" s="16" t="s">
        <v>12</v>
      </c>
      <c r="F8" s="17" cm="1">
        <f t="array" ref="F8">SUMPRODUCT((LEFT(A:A,3)="641")*(C:C))</f>
        <v>10391.549999999999</v>
      </c>
      <c r="H8" s="5">
        <v>607200</v>
      </c>
      <c r="I8" t="s">
        <v>9</v>
      </c>
      <c r="J8">
        <v>857.76</v>
      </c>
      <c r="K8">
        <v>0</v>
      </c>
      <c r="L8" s="16" t="s">
        <v>12</v>
      </c>
      <c r="M8" s="17" cm="1">
        <f t="array" ref="M8">SUMPRODUCT((LEFT(H:H,3)="641")*(J:J))</f>
        <v>8319.68</v>
      </c>
      <c r="O8" s="5">
        <v>606400</v>
      </c>
      <c r="P8" t="s">
        <v>10</v>
      </c>
      <c r="Q8">
        <v>22.4</v>
      </c>
      <c r="R8">
        <v>0</v>
      </c>
      <c r="S8" s="16" t="s">
        <v>12</v>
      </c>
      <c r="T8" s="17" cm="1">
        <f t="array" ref="T8">SUMPRODUCT((LEFT(O:O,3)="641")*(Q:Q))</f>
        <v>8211.08</v>
      </c>
      <c r="V8" s="9" t="s">
        <v>12</v>
      </c>
      <c r="W8" s="10">
        <f>HLOOKUP(W2,A1:R100,8)</f>
        <v>8319.68</v>
      </c>
    </row>
    <row r="9" spans="1:24" x14ac:dyDescent="0.25">
      <c r="A9" s="5">
        <v>613200</v>
      </c>
      <c r="B9" t="s">
        <v>13</v>
      </c>
      <c r="C9" s="6">
        <v>1916.97</v>
      </c>
      <c r="D9">
        <v>0</v>
      </c>
      <c r="F9" s="7"/>
      <c r="H9" s="5">
        <v>607300</v>
      </c>
      <c r="I9" t="s">
        <v>11</v>
      </c>
      <c r="J9" s="6">
        <v>1802.42</v>
      </c>
      <c r="K9">
        <v>0</v>
      </c>
      <c r="M9" s="7"/>
      <c r="O9" s="5">
        <v>607200</v>
      </c>
      <c r="P9" t="s">
        <v>9</v>
      </c>
      <c r="Q9">
        <v>2.09</v>
      </c>
      <c r="R9">
        <v>0</v>
      </c>
      <c r="T9" s="7"/>
      <c r="V9" s="9"/>
      <c r="W9" s="10"/>
    </row>
    <row r="10" spans="1:24" ht="15.75" thickBot="1" x14ac:dyDescent="0.3">
      <c r="A10" s="5">
        <v>641000</v>
      </c>
      <c r="B10" t="s">
        <v>14</v>
      </c>
      <c r="C10" s="6">
        <v>9737.31</v>
      </c>
      <c r="D10">
        <v>0</v>
      </c>
      <c r="F10" s="7"/>
      <c r="H10" s="5">
        <v>613200</v>
      </c>
      <c r="I10" t="s">
        <v>13</v>
      </c>
      <c r="J10" s="6">
        <v>1916.97</v>
      </c>
      <c r="K10">
        <v>0</v>
      </c>
      <c r="M10" s="7"/>
      <c r="O10" s="5">
        <v>607300</v>
      </c>
      <c r="P10" t="s">
        <v>11</v>
      </c>
      <c r="Q10" s="6">
        <v>1490.2</v>
      </c>
      <c r="R10">
        <v>0</v>
      </c>
      <c r="T10" s="7"/>
      <c r="V10" s="11"/>
      <c r="W10" s="12"/>
    </row>
    <row r="11" spans="1:24" x14ac:dyDescent="0.25">
      <c r="A11" s="5">
        <v>641400</v>
      </c>
      <c r="B11" t="s">
        <v>15</v>
      </c>
      <c r="C11">
        <v>654.24</v>
      </c>
      <c r="D11">
        <v>0</v>
      </c>
      <c r="F11" s="7"/>
      <c r="H11" s="5">
        <v>613510</v>
      </c>
      <c r="I11" t="s">
        <v>16</v>
      </c>
      <c r="J11">
        <v>540.54</v>
      </c>
      <c r="K11">
        <v>0</v>
      </c>
      <c r="M11" s="7"/>
      <c r="O11" s="5">
        <v>641000</v>
      </c>
      <c r="P11" t="s">
        <v>14</v>
      </c>
      <c r="Q11" s="6">
        <v>7677.16</v>
      </c>
      <c r="R11">
        <v>0</v>
      </c>
      <c r="T11" s="7"/>
    </row>
    <row r="12" spans="1:24" ht="15.75" customHeight="1" x14ac:dyDescent="0.25">
      <c r="A12" s="5">
        <v>701100</v>
      </c>
      <c r="B12" t="s">
        <v>17</v>
      </c>
      <c r="C12">
        <v>0</v>
      </c>
      <c r="D12" s="6">
        <v>67658.720000000001</v>
      </c>
      <c r="F12" s="7"/>
      <c r="H12" s="5">
        <v>641000</v>
      </c>
      <c r="I12" t="s">
        <v>14</v>
      </c>
      <c r="J12" s="6">
        <v>7842.16</v>
      </c>
      <c r="K12">
        <v>0</v>
      </c>
      <c r="M12" s="7"/>
      <c r="O12" s="5">
        <v>641400</v>
      </c>
      <c r="P12" t="s">
        <v>15</v>
      </c>
      <c r="Q12">
        <v>533.91999999999996</v>
      </c>
      <c r="R12">
        <v>0</v>
      </c>
      <c r="T12" s="7"/>
    </row>
    <row r="13" spans="1:24" x14ac:dyDescent="0.25">
      <c r="A13" s="5">
        <v>701200</v>
      </c>
      <c r="B13" t="s">
        <v>18</v>
      </c>
      <c r="C13">
        <v>0</v>
      </c>
      <c r="D13">
        <v>0</v>
      </c>
      <c r="F13" s="7"/>
      <c r="H13" s="5">
        <v>641400</v>
      </c>
      <c r="I13" t="s">
        <v>15</v>
      </c>
      <c r="J13">
        <v>477.52</v>
      </c>
      <c r="K13">
        <v>0</v>
      </c>
      <c r="M13" s="7"/>
      <c r="O13" s="5">
        <v>645100</v>
      </c>
      <c r="P13" t="s">
        <v>19</v>
      </c>
      <c r="Q13">
        <v>581.63</v>
      </c>
      <c r="R13">
        <v>0</v>
      </c>
      <c r="T13" s="7"/>
    </row>
    <row r="14" spans="1:24" x14ac:dyDescent="0.25">
      <c r="A14" s="5">
        <v>701500</v>
      </c>
      <c r="B14" t="s">
        <v>20</v>
      </c>
      <c r="C14">
        <v>0</v>
      </c>
      <c r="D14">
        <v>0</v>
      </c>
      <c r="F14" s="7"/>
      <c r="H14" s="5">
        <v>645100</v>
      </c>
      <c r="I14" t="s">
        <v>19</v>
      </c>
      <c r="J14">
        <v>535.45000000000005</v>
      </c>
      <c r="K14">
        <v>0</v>
      </c>
      <c r="M14" s="7"/>
      <c r="O14" s="5">
        <v>701100</v>
      </c>
      <c r="P14" t="s">
        <v>17</v>
      </c>
      <c r="Q14">
        <v>0</v>
      </c>
      <c r="R14" s="6">
        <v>70669.62</v>
      </c>
      <c r="T14" s="7"/>
    </row>
    <row r="15" spans="1:24" x14ac:dyDescent="0.25">
      <c r="A15" s="5"/>
      <c r="F15" s="7"/>
      <c r="H15" s="5">
        <v>701100</v>
      </c>
      <c r="I15" t="s">
        <v>17</v>
      </c>
      <c r="J15">
        <v>0</v>
      </c>
      <c r="K15" s="6">
        <v>64777.55</v>
      </c>
      <c r="M15" s="7"/>
      <c r="O15" s="5"/>
      <c r="T15" s="7"/>
    </row>
    <row r="16" spans="1:24" x14ac:dyDescent="0.25">
      <c r="A16" s="13"/>
      <c r="B16" s="14"/>
      <c r="C16" s="14"/>
      <c r="D16" s="14"/>
      <c r="E16" s="14"/>
      <c r="F16" s="15"/>
      <c r="H16" s="5">
        <v>701200</v>
      </c>
      <c r="I16" t="s">
        <v>18</v>
      </c>
      <c r="J16">
        <v>0</v>
      </c>
      <c r="K16">
        <v>0</v>
      </c>
      <c r="M16" s="7"/>
      <c r="O16" s="13"/>
      <c r="P16" s="14"/>
      <c r="Q16" s="14"/>
      <c r="R16" s="14"/>
      <c r="S16" s="14"/>
      <c r="T16" s="15"/>
    </row>
    <row r="17" spans="8:13" x14ac:dyDescent="0.25">
      <c r="H17" s="13"/>
      <c r="I17" s="14"/>
      <c r="J17" s="14"/>
      <c r="K17" s="14"/>
      <c r="L17" s="14"/>
      <c r="M17" s="15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B065A5F-E298-4949-83A6-814F7F77B6ED}">
          <x14:formula1>
            <xm:f>Feuil2!$A$1:$A$12</xm:f>
          </x14:formula1>
          <xm:sqref>W2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EFDCC-B11E-41B0-87EB-774C84618F2A}">
  <dimension ref="A1:A12"/>
  <sheetViews>
    <sheetView workbookViewId="0">
      <selection sqref="A1:A1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24</v>
      </c>
    </row>
    <row r="5" spans="1:1" x14ac:dyDescent="0.25">
      <c r="A5" t="s">
        <v>25</v>
      </c>
    </row>
    <row r="6" spans="1:1" x14ac:dyDescent="0.25">
      <c r="A6" t="s">
        <v>26</v>
      </c>
    </row>
    <row r="7" spans="1:1" x14ac:dyDescent="0.25">
      <c r="A7" t="s">
        <v>27</v>
      </c>
    </row>
    <row r="8" spans="1:1" x14ac:dyDescent="0.25">
      <c r="A8" t="s">
        <v>28</v>
      </c>
    </row>
    <row r="9" spans="1:1" x14ac:dyDescent="0.25">
      <c r="A9" t="s">
        <v>29</v>
      </c>
    </row>
    <row r="10" spans="1:1" x14ac:dyDescent="0.25">
      <c r="A10" t="s">
        <v>30</v>
      </c>
    </row>
    <row r="11" spans="1:1" x14ac:dyDescent="0.25">
      <c r="A11" t="s">
        <v>31</v>
      </c>
    </row>
    <row r="12" spans="1:1" x14ac:dyDescent="0.25">
      <c r="A12" t="s">
        <v>32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DELACOUR</dc:creator>
  <cp:lastModifiedBy>Marc DELACOUR</cp:lastModifiedBy>
  <dcterms:created xsi:type="dcterms:W3CDTF">2023-02-15T16:47:25Z</dcterms:created>
  <dcterms:modified xsi:type="dcterms:W3CDTF">2023-02-15T16:55:39Z</dcterms:modified>
</cp:coreProperties>
</file>