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PMA.MTR\Desktop\"/>
    </mc:Choice>
  </mc:AlternateContent>
  <bookViews>
    <workbookView xWindow="0" yWindow="0" windowWidth="25200" windowHeight="11985"/>
  </bookViews>
  <sheets>
    <sheet name="Recherche" sheetId="2" r:id="rId1"/>
    <sheet name="Donnée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0" i="1"/>
  <c r="F19" i="2" l="1"/>
  <c r="F20" i="2"/>
  <c r="F21" i="2"/>
  <c r="F22" i="2"/>
  <c r="F14" i="2" l="1"/>
  <c r="F15" i="2"/>
  <c r="F16" i="2"/>
  <c r="F17" i="2"/>
  <c r="G9" i="2"/>
  <c r="G10" i="2"/>
  <c r="G11" i="2"/>
  <c r="G12" i="2"/>
  <c r="F3" i="1" l="1"/>
  <c r="F4" i="1"/>
  <c r="F5" i="1"/>
  <c r="F6" i="1"/>
  <c r="F7" i="1"/>
  <c r="F8" i="1"/>
  <c r="F9" i="1"/>
  <c r="I16" i="2"/>
  <c r="J16" i="2" s="1"/>
  <c r="K16" i="2" s="1"/>
  <c r="F2" i="1"/>
  <c r="I14" i="2" l="1"/>
  <c r="J14" i="2" s="1"/>
  <c r="K14" i="2" s="1"/>
  <c r="I15" i="2"/>
  <c r="J15" i="2" s="1"/>
  <c r="K15" i="2" s="1"/>
  <c r="I19" i="2"/>
  <c r="J19" i="2" s="1"/>
  <c r="K19" i="2" s="1"/>
  <c r="I20" i="2"/>
  <c r="J20" i="2" s="1"/>
  <c r="K20" i="2" s="1"/>
  <c r="I9" i="2"/>
  <c r="J9" i="2" s="1"/>
  <c r="K9" i="2" s="1"/>
  <c r="I11" i="2"/>
  <c r="J11" i="2" s="1"/>
  <c r="K11" i="2" s="1"/>
  <c r="I10" i="2"/>
  <c r="J10" i="2" s="1"/>
  <c r="K10" i="2" s="1"/>
  <c r="I21" i="2"/>
  <c r="J21" i="2" s="1"/>
  <c r="K21" i="2" s="1"/>
  <c r="I12" i="2"/>
  <c r="J12" i="2" s="1"/>
  <c r="K12" i="2" s="1"/>
  <c r="I22" i="2"/>
  <c r="J22" i="2" s="1"/>
  <c r="K22" i="2" s="1"/>
  <c r="I17" i="2"/>
  <c r="J17" i="2" s="1"/>
  <c r="K17" i="2" s="1"/>
  <c r="F18" i="2"/>
  <c r="I18" i="2" s="1"/>
  <c r="J18" i="2" s="1"/>
  <c r="K18" i="2" s="1"/>
  <c r="I8" i="2"/>
  <c r="F13" i="2"/>
  <c r="I13" i="2" s="1"/>
  <c r="G8" i="2" l="1"/>
  <c r="J8" i="2"/>
  <c r="K8" i="2" s="1"/>
  <c r="J13" i="2" l="1"/>
  <c r="K13" i="2" s="1"/>
</calcChain>
</file>

<file path=xl/sharedStrings.xml><?xml version="1.0" encoding="utf-8"?>
<sst xmlns="http://schemas.openxmlformats.org/spreadsheetml/2006/main" count="55" uniqueCount="39">
  <si>
    <t>Code article</t>
  </si>
  <si>
    <t>Contact à l'ordo</t>
  </si>
  <si>
    <t>Désignation</t>
  </si>
  <si>
    <t>Code gestio</t>
  </si>
  <si>
    <t>Gestio</t>
  </si>
  <si>
    <t>N° de téléphone</t>
  </si>
  <si>
    <t>J'ai un code article ?</t>
  </si>
  <si>
    <t>J'ai une référence ?</t>
  </si>
  <si>
    <t>J'ai une référence  commerciale ?</t>
  </si>
  <si>
    <t>Colonne2</t>
  </si>
  <si>
    <t>Qté</t>
  </si>
  <si>
    <t>Adresse mail</t>
  </si>
  <si>
    <t>Sujet du mail :</t>
  </si>
  <si>
    <t>Client Boulangerie cde 54421245</t>
  </si>
  <si>
    <t>Désigantion 1</t>
  </si>
  <si>
    <t>Désigantion 2</t>
  </si>
  <si>
    <t>Désignation 3</t>
  </si>
  <si>
    <t>Désignation 4</t>
  </si>
  <si>
    <t>Gestio1</t>
  </si>
  <si>
    <t>Gestio2</t>
  </si>
  <si>
    <t>Gestio3</t>
  </si>
  <si>
    <t>Gestio4</t>
  </si>
  <si>
    <t>Gestio1@entreprise.fr</t>
  </si>
  <si>
    <t>Gestio2@entreprise.fr</t>
  </si>
  <si>
    <t>Gestio3@entreprise.fr</t>
  </si>
  <si>
    <t>Gestio4@entreprise.fr</t>
  </si>
  <si>
    <t>Désigantion 5</t>
  </si>
  <si>
    <t>Désignation 6</t>
  </si>
  <si>
    <t>Désignation 7</t>
  </si>
  <si>
    <t>Désignation 8</t>
  </si>
  <si>
    <t>Désignation 9</t>
  </si>
  <si>
    <t>Désignation 10</t>
  </si>
  <si>
    <t>Désignation 11</t>
  </si>
  <si>
    <t>Désignation 12</t>
  </si>
  <si>
    <t>Désignation 13</t>
  </si>
  <si>
    <t>Désignation 14</t>
  </si>
  <si>
    <t>Désigantion 15</t>
  </si>
  <si>
    <t>Désignation 16</t>
  </si>
  <si>
    <t>Code article2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</si>
</sst>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5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sz val="1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theme="0"/>
      </right>
      <top/>
      <bottom style="thin">
        <color indexed="64"/>
      </bottom>
      <diagonal/>
    </border>
    <border>
      <left style="thin">
        <color auto="1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 style="medium">
        <color auto="1"/>
      </top>
      <bottom style="medium">
        <color auto="1"/>
      </bottom>
      <diagonal/>
    </border>
    <border>
      <left/>
      <right style="mediumDashed">
        <color auto="1"/>
      </right>
      <top/>
      <bottom style="thin">
        <color indexed="64"/>
      </bottom>
      <diagonal/>
    </border>
    <border>
      <left/>
      <right style="mediumDashed">
        <color auto="1"/>
      </right>
      <top style="thin">
        <color indexed="64"/>
      </top>
      <bottom style="thin">
        <color indexed="64"/>
      </bottom>
      <diagonal/>
    </border>
    <border>
      <left/>
      <right style="mediumDashed">
        <color auto="1"/>
      </right>
      <top style="thin">
        <color auto="1"/>
      </top>
      <bottom style="medium">
        <color auto="1"/>
      </bottom>
      <diagonal/>
    </border>
    <border>
      <left/>
      <right style="mediumDashed">
        <color auto="1"/>
      </right>
      <top style="medium">
        <color auto="1"/>
      </top>
      <bottom style="thin">
        <color auto="1"/>
      </bottom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1" fillId="0" borderId="0" xfId="1" applyNumberFormat="1"/>
    <xf numFmtId="0" fontId="2" fillId="0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0" borderId="0" xfId="0" applyNumberFormat="1" applyFont="1" applyFill="1"/>
    <xf numFmtId="0" fontId="0" fillId="0" borderId="0" xfId="0" applyNumberFormat="1" applyFill="1"/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3" borderId="3" xfId="1" applyFill="1" applyBorder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" fillId="3" borderId="9" xfId="1" applyFill="1" applyBorder="1" applyAlignment="1">
      <alignment horizontal="center" vertical="center"/>
    </xf>
    <xf numFmtId="0" fontId="1" fillId="3" borderId="6" xfId="1" applyFill="1" applyBorder="1" applyAlignment="1">
      <alignment horizontal="center" vertical="center"/>
    </xf>
    <xf numFmtId="11" fontId="0" fillId="0" borderId="0" xfId="0" applyNumberFormat="1"/>
    <xf numFmtId="0" fontId="1" fillId="3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 vertical="center"/>
    </xf>
    <xf numFmtId="0" fontId="1" fillId="3" borderId="21" xfId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2" borderId="32" xfId="0" applyFont="1" applyFill="1" applyBorder="1" applyAlignment="1" applyProtection="1">
      <alignment horizontal="center" vertical="center"/>
      <protection locked="0"/>
    </xf>
    <xf numFmtId="0" fontId="2" fillId="2" borderId="30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2" borderId="45" xfId="0" applyFont="1" applyFill="1" applyBorder="1" applyAlignment="1" applyProtection="1">
      <alignment horizontal="center" vertical="center"/>
      <protection locked="0"/>
    </xf>
    <xf numFmtId="0" fontId="2" fillId="2" borderId="43" xfId="0" applyFont="1" applyFill="1" applyBorder="1" applyAlignment="1" applyProtection="1">
      <alignment horizontal="center" vertical="center"/>
      <protection locked="0"/>
    </xf>
    <xf numFmtId="0" fontId="0" fillId="3" borderId="40" xfId="0" applyFill="1" applyBorder="1" applyAlignment="1">
      <alignment horizontal="center" vertical="center"/>
    </xf>
    <xf numFmtId="0" fontId="2" fillId="2" borderId="44" xfId="0" applyFont="1" applyFill="1" applyBorder="1" applyAlignment="1" applyProtection="1">
      <alignment horizontal="center" vertical="center"/>
      <protection locked="0"/>
    </xf>
    <xf numFmtId="0" fontId="0" fillId="3" borderId="46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7" totalsRowShown="0" headerRowDxfId="7" dataDxfId="6">
  <autoFilter ref="A1:F17"/>
  <tableColumns count="6">
    <tableColumn id="1" name="Code article" dataDxfId="5"/>
    <tableColumn id="2" name="Désignation" dataDxfId="4"/>
    <tableColumn id="3" name="Code article2" dataDxfId="3"/>
    <tableColumn id="4" name="Code gestio" dataDxfId="2"/>
    <tableColumn id="6" name="Colonne2" dataDxfId="1"/>
    <tableColumn id="5" name="Gestio" dataDxfId="0">
      <calculatedColumnFormula>VLOOKUP(E2,$I$2:$K$9,2,0)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estio3@entreprise.fr" TargetMode="External"/><Relationship Id="rId2" Type="http://schemas.openxmlformats.org/officeDocument/2006/relationships/hyperlink" Target="mailto:Gestio2@entreprise.fr" TargetMode="External"/><Relationship Id="rId1" Type="http://schemas.openxmlformats.org/officeDocument/2006/relationships/hyperlink" Target="mailto:Gestio1@entreprise.fr" TargetMode="External"/><Relationship Id="rId5" Type="http://schemas.openxmlformats.org/officeDocument/2006/relationships/table" Target="../tables/table1.xml"/><Relationship Id="rId4" Type="http://schemas.openxmlformats.org/officeDocument/2006/relationships/hyperlink" Target="mailto:Gestio4@entrepris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AN103"/>
  <sheetViews>
    <sheetView tabSelected="1" workbookViewId="0">
      <pane xSplit="27735" ySplit="17640" topLeftCell="P46"/>
      <selection activeCell="G19" sqref="G19"/>
      <selection pane="topRight" activeCell="N1" sqref="N1"/>
      <selection pane="bottomLeft" activeCell="A35" sqref="A35"/>
      <selection pane="bottomRight" activeCell="P46" sqref="P46"/>
    </sheetView>
  </sheetViews>
  <sheetFormatPr baseColWidth="10" defaultRowHeight="15" x14ac:dyDescent="0.25"/>
  <cols>
    <col min="1" max="1" width="4.140625" style="1" customWidth="1"/>
    <col min="2" max="3" width="11.42578125" style="1"/>
    <col min="4" max="5" width="20.28515625" style="1" customWidth="1"/>
    <col min="6" max="6" width="18.42578125" style="1" customWidth="1"/>
    <col min="7" max="7" width="42.140625" style="1" customWidth="1"/>
    <col min="8" max="8" width="0.85546875" style="1" customWidth="1"/>
    <col min="9" max="9" width="33.42578125" style="1" customWidth="1"/>
    <col min="10" max="10" width="23" style="1" customWidth="1"/>
    <col min="11" max="11" width="42.28515625" style="1" customWidth="1"/>
    <col min="12" max="16384" width="11.42578125" style="1"/>
  </cols>
  <sheetData>
    <row r="1" spans="1:40" s="4" customFormat="1" x14ac:dyDescent="0.25">
      <c r="B1" s="38"/>
      <c r="C1" s="38"/>
      <c r="D1" s="38"/>
      <c r="E1" s="38"/>
      <c r="F1" s="38"/>
      <c r="G1" s="38"/>
      <c r="H1" s="38"/>
      <c r="I1" s="38"/>
      <c r="J1" s="38"/>
    </row>
    <row r="2" spans="1:40" s="4" customFormat="1" x14ac:dyDescent="0.25">
      <c r="B2" s="38"/>
      <c r="C2" s="38"/>
      <c r="D2" s="38"/>
      <c r="E2" s="38"/>
      <c r="F2" s="38"/>
      <c r="G2" s="38"/>
      <c r="H2" s="38"/>
      <c r="I2" s="38"/>
      <c r="J2" s="38"/>
    </row>
    <row r="3" spans="1:40" s="4" customFormat="1" x14ac:dyDescent="0.25">
      <c r="E3" s="16"/>
      <c r="H3" s="30"/>
      <c r="K3" s="16"/>
    </row>
    <row r="4" spans="1:40" s="4" customFormat="1" x14ac:dyDescent="0.25">
      <c r="D4" s="4" t="s">
        <v>12</v>
      </c>
      <c r="E4" s="38" t="s">
        <v>13</v>
      </c>
      <c r="F4" s="38"/>
      <c r="H4" s="30"/>
      <c r="K4" s="29"/>
    </row>
    <row r="5" spans="1:40" s="4" customFormat="1" ht="15.75" thickBot="1" x14ac:dyDescent="0.3">
      <c r="E5" s="16"/>
      <c r="H5" s="30"/>
    </row>
    <row r="6" spans="1:40" s="4" customFormat="1" ht="15.75" thickBot="1" x14ac:dyDescent="0.3">
      <c r="A6" s="67"/>
      <c r="B6" s="68"/>
      <c r="C6" s="68"/>
      <c r="D6" s="68"/>
      <c r="E6" s="68"/>
      <c r="F6" s="68"/>
      <c r="G6" s="68"/>
      <c r="H6" s="69"/>
    </row>
    <row r="7" spans="1:40" s="2" customFormat="1" ht="27.75" customHeight="1" thickBot="1" x14ac:dyDescent="0.3">
      <c r="A7" s="70"/>
      <c r="B7" s="71"/>
      <c r="C7" s="71"/>
      <c r="D7" s="71"/>
      <c r="E7" s="35" t="s">
        <v>10</v>
      </c>
      <c r="F7" s="36" t="s">
        <v>0</v>
      </c>
      <c r="G7" s="62" t="s">
        <v>2</v>
      </c>
      <c r="H7" s="72"/>
      <c r="I7" s="55" t="s">
        <v>1</v>
      </c>
      <c r="J7" s="36" t="s">
        <v>5</v>
      </c>
      <c r="K7" s="37" t="s">
        <v>11</v>
      </c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</row>
    <row r="8" spans="1:40" s="2" customFormat="1" ht="27.75" customHeight="1" x14ac:dyDescent="0.25">
      <c r="A8" s="73"/>
      <c r="B8" s="39" t="s">
        <v>6</v>
      </c>
      <c r="C8" s="40"/>
      <c r="D8" s="40"/>
      <c r="E8" s="31"/>
      <c r="F8" s="32">
        <v>7524124</v>
      </c>
      <c r="G8" s="63" t="str">
        <f>IF(ISNA(VLOOKUP(F8,Données!$A$2:$F$21470,2,0)),"",(VLOOKUP(F8,Données!$A$2:$F$21470,2,0)))</f>
        <v>Désignation 16</v>
      </c>
      <c r="H8" s="74"/>
      <c r="I8" s="56" t="str">
        <f>IF(ISNA(VLOOKUP(F8,Données!$A$2:$F$21470,6,0)),"",(VLOOKUP(F8,Données!$A$2:$F$21470,6,0)))</f>
        <v>Gestio2</v>
      </c>
      <c r="J8" s="33">
        <f>IF(ISNA(VLOOKUP(I8,Données!$N$2:$O$9,2,0)),"",(VLOOKUP(I8,Données!$N$2:$O$9,2,0)))</f>
        <v>3277</v>
      </c>
      <c r="K8" s="34" t="str">
        <f>HYPERLINK(VLOOKUP(Recherche!J8,Données!$O$2:$P$9,2,0))</f>
        <v>Gestio2@entreprise.fr</v>
      </c>
      <c r="L8" s="2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0" s="3" customFormat="1" ht="27.75" customHeight="1" x14ac:dyDescent="0.25">
      <c r="A9" s="73"/>
      <c r="B9" s="41"/>
      <c r="C9" s="42"/>
      <c r="D9" s="42"/>
      <c r="E9" s="22"/>
      <c r="F9" s="7">
        <v>7524125</v>
      </c>
      <c r="G9" s="64" t="str">
        <f>IF(ISNA(VLOOKUP(F9,Données!$A$2:$F$21470,2,0)),"",(VLOOKUP(F9,Données!$A$2:$F$21470,2,0)))</f>
        <v>Désigantion 2</v>
      </c>
      <c r="H9" s="75"/>
      <c r="I9" s="57" t="str">
        <f>IF(ISNA(VLOOKUP(F9,Données!$A$2:$F$21470,6,0)),"",(VLOOKUP(F9,Données!$A$2:$F$21470,6,0)))</f>
        <v>Gestio3</v>
      </c>
      <c r="J9" s="15">
        <f>IF(ISNA(VLOOKUP(I9,Données!$N$2:$O$9,2,0)),"",(VLOOKUP(I9,Données!$N$2:$O$9,2,0)))</f>
        <v>3271</v>
      </c>
      <c r="K9" s="26" t="str">
        <f>HYPERLINK(VLOOKUP(Recherche!J9,Données!$O$2:$P$9,2,0))</f>
        <v>Gestio3@entreprise.fr</v>
      </c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</row>
    <row r="10" spans="1:40" s="3" customFormat="1" ht="27.75" customHeight="1" x14ac:dyDescent="0.25">
      <c r="A10" s="73"/>
      <c r="B10" s="41"/>
      <c r="C10" s="42"/>
      <c r="D10" s="42"/>
      <c r="E10" s="22"/>
      <c r="F10" s="7">
        <v>7524126</v>
      </c>
      <c r="G10" s="64" t="str">
        <f>IF(ISNA(VLOOKUP(F10,Données!$A$2:$F$21470,2,0)),"",(VLOOKUP(F10,Données!$A$2:$F$21470,2,0)))</f>
        <v>Désignation 3</v>
      </c>
      <c r="H10" s="75"/>
      <c r="I10" s="57" t="str">
        <f>IF(ISNA(VLOOKUP(F10,Données!$A$2:$F$21470,6,0)),"",(VLOOKUP(F10,Données!$A$2:$F$21470,6,0)))</f>
        <v>Gestio4</v>
      </c>
      <c r="J10" s="15">
        <f>IF(ISNA(VLOOKUP(I10,Données!$N$2:$O$9,2,0)),"",(VLOOKUP(I10,Données!$N$2:$O$9,2,0)))</f>
        <v>3376</v>
      </c>
      <c r="K10" s="26" t="str">
        <f>HYPERLINK(VLOOKUP(Recherche!J10,Données!$O$2:$P$9,2,0))</f>
        <v>Gestio4@entreprise.fr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0" s="3" customFormat="1" ht="27.75" customHeight="1" x14ac:dyDescent="0.25">
      <c r="A11" s="73"/>
      <c r="B11" s="41"/>
      <c r="C11" s="42"/>
      <c r="D11" s="42"/>
      <c r="E11" s="22"/>
      <c r="F11" s="7">
        <v>7524127</v>
      </c>
      <c r="G11" s="64" t="str">
        <f>IF(ISNA(VLOOKUP(F11,Données!$A$2:$F$21470,2,0)),"",(VLOOKUP(F11,Données!$A$2:$F$21470,2,0)))</f>
        <v>Désigantion 15</v>
      </c>
      <c r="H11" s="75"/>
      <c r="I11" s="57" t="str">
        <f>IF(ISNA(VLOOKUP(F11,Données!$A$2:$F$21470,6,0)),"",(VLOOKUP(F11,Données!$A$2:$F$21470,6,0)))</f>
        <v>Gestio3</v>
      </c>
      <c r="J11" s="15">
        <f>IF(ISNA(VLOOKUP(I11,Données!$N$2:$O$9,2,0)),"",(VLOOKUP(I11,Données!$N$2:$O$9,2,0)))</f>
        <v>3271</v>
      </c>
      <c r="K11" s="26" t="str">
        <f>HYPERLINK(VLOOKUP(Recherche!J11,Données!$O$2:$P$9,2,0))</f>
        <v>Gestio3@entreprise.fr</v>
      </c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</row>
    <row r="12" spans="1:40" s="3" customFormat="1" ht="27.75" customHeight="1" thickBot="1" x14ac:dyDescent="0.3">
      <c r="A12" s="73"/>
      <c r="B12" s="43"/>
      <c r="C12" s="44"/>
      <c r="D12" s="44"/>
      <c r="E12" s="23"/>
      <c r="F12" s="6">
        <v>7524128</v>
      </c>
      <c r="G12" s="65" t="str">
        <f>IF(ISNA(VLOOKUP(F12,Données!$A$2:$F$21470,2,0)),"",(VLOOKUP(F12,Données!$A$2:$F$21470,2,0)))</f>
        <v>Désignation 4</v>
      </c>
      <c r="H12" s="76"/>
      <c r="I12" s="58" t="str">
        <f>IF(ISNA(VLOOKUP(F12,Données!$A$2:$F$21470,6,0)),"",(VLOOKUP(F12,Données!$A$2:$F$21470,6,0)))</f>
        <v>Gestio2</v>
      </c>
      <c r="J12" s="17">
        <f>IF(ISNA(VLOOKUP(I12,Données!$N$2:$O$9,2,0)),"",(VLOOKUP(I12,Données!$N$2:$O$9,2,0)))</f>
        <v>3277</v>
      </c>
      <c r="K12" s="27" t="str">
        <f>HYPERLINK(VLOOKUP(Recherche!J12,Données!$O$2:$P$9,2,0))</f>
        <v>Gestio2@entreprise.fr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</row>
    <row r="13" spans="1:40" s="2" customFormat="1" ht="27.75" customHeight="1" x14ac:dyDescent="0.25">
      <c r="A13" s="73"/>
      <c r="B13" s="45" t="s">
        <v>7</v>
      </c>
      <c r="C13" s="46"/>
      <c r="D13" s="46"/>
      <c r="E13" s="21"/>
      <c r="F13" s="20">
        <f>IF(ISNA(VLOOKUP(G13,Données!B2:F21469,2,0)),"",(VLOOKUP(G13,Données!B2:F21469,2,0)))</f>
        <v>7524129</v>
      </c>
      <c r="G13" s="59" t="s">
        <v>26</v>
      </c>
      <c r="H13" s="77"/>
      <c r="I13" s="66" t="str">
        <f>IF(ISNA(VLOOKUP(F13,Données!$A$2:$F$21470,6,0)),"",(VLOOKUP(F13,Données!$A$2:$F$21470,6,0)))</f>
        <v>Gestio2</v>
      </c>
      <c r="J13" s="14">
        <f>IF(ISNA(VLOOKUP(I13,Données!$N$2:$O$9,2,0)),"",(VLOOKUP(I13,Données!$N$2:$O$9,2,0)))</f>
        <v>3277</v>
      </c>
      <c r="K13" s="24" t="str">
        <f>HYPERLINK(VLOOKUP(Recherche!J13,Données!$O$2:$P$9,2,0))</f>
        <v>Gestio2@entreprise.fr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</row>
    <row r="14" spans="1:40" s="3" customFormat="1" ht="27.75" customHeight="1" x14ac:dyDescent="0.25">
      <c r="A14" s="73"/>
      <c r="B14" s="47"/>
      <c r="C14" s="48"/>
      <c r="D14" s="48"/>
      <c r="E14" s="22"/>
      <c r="F14" s="10">
        <f>IF(ISNA(VLOOKUP(G14,Données!B3:F21470,2,0)),"",(VLOOKUP(G14,Données!B3:F21470,2,0)))</f>
        <v>7524130</v>
      </c>
      <c r="G14" s="60" t="s">
        <v>27</v>
      </c>
      <c r="H14" s="78"/>
      <c r="I14" s="57" t="str">
        <f>IF(ISNA(VLOOKUP(F14,Données!$A$2:$F$21470,6,0)),"",(VLOOKUP(F14,Données!$A$2:$F$21470,6,0)))</f>
        <v>Gestio1</v>
      </c>
      <c r="J14" s="15">
        <f>IF(ISNA(VLOOKUP(I14,Données!$N$2:$O$9,2,0)),"",(VLOOKUP(I14,Données!$N$2:$O$9,2,0)))</f>
        <v>3455</v>
      </c>
      <c r="K14" s="26" t="str">
        <f>HYPERLINK(VLOOKUP(Recherche!J14,Données!$O$2:$P$9,2,0))</f>
        <v>Gestio1@entreprise.fr</v>
      </c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</row>
    <row r="15" spans="1:40" s="3" customFormat="1" ht="27.75" customHeight="1" x14ac:dyDescent="0.25">
      <c r="A15" s="73"/>
      <c r="B15" s="47"/>
      <c r="C15" s="48"/>
      <c r="D15" s="48"/>
      <c r="E15" s="22"/>
      <c r="F15" s="10">
        <f>IF(ISNA(VLOOKUP(G15,Données!B4:F21471,2,0)),"",(VLOOKUP(G15,Données!B4:F21471,2,0)))</f>
        <v>7524131</v>
      </c>
      <c r="G15" s="60" t="s">
        <v>28</v>
      </c>
      <c r="H15" s="78"/>
      <c r="I15" s="57" t="str">
        <f>IF(ISNA(VLOOKUP(F15,Données!$A$2:$F$21470,6,0)),"",(VLOOKUP(F15,Données!$A$2:$F$21470,6,0)))</f>
        <v>Gestio2</v>
      </c>
      <c r="J15" s="15">
        <f>IF(ISNA(VLOOKUP(I15,Données!$N$2:$O$9,2,0)),"",(VLOOKUP(I15,Données!$N$2:$O$9,2,0)))</f>
        <v>3277</v>
      </c>
      <c r="K15" s="26" t="str">
        <f>HYPERLINK(VLOOKUP(Recherche!J15,Données!$O$2:$P$9,2,0))</f>
        <v>Gestio2@entreprise.fr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</row>
    <row r="16" spans="1:40" s="3" customFormat="1" ht="27.75" customHeight="1" x14ac:dyDescent="0.25">
      <c r="A16" s="73"/>
      <c r="B16" s="47"/>
      <c r="C16" s="48"/>
      <c r="D16" s="48"/>
      <c r="E16" s="22"/>
      <c r="F16" s="10">
        <f>IF(ISNA(VLOOKUP(G16,Données!B5:F21472,2,0)),"",(VLOOKUP(G16,Données!B5:F21472,2,0)))</f>
        <v>7524132</v>
      </c>
      <c r="G16" s="60" t="s">
        <v>29</v>
      </c>
      <c r="H16" s="78"/>
      <c r="I16" s="57" t="str">
        <f>IF(ISNA(VLOOKUP(F16,Données!$A$2:$F$21470,6,0)),"",(VLOOKUP(F16,Données!$A$2:$F$21470,6,0)))</f>
        <v>Gestio3</v>
      </c>
      <c r="J16" s="15">
        <f>IF(ISNA(VLOOKUP(I16,Données!$N$2:$O$9,2,0)),"",(VLOOKUP(I16,Données!$N$2:$O$9,2,0)))</f>
        <v>3271</v>
      </c>
      <c r="K16" s="26" t="str">
        <f>HYPERLINK(VLOOKUP(Recherche!J16,Données!$O$2:$P$9,2,0))</f>
        <v>Gestio3@entreprise.fr</v>
      </c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</row>
    <row r="17" spans="1:40" s="3" customFormat="1" ht="27.75" customHeight="1" thickBot="1" x14ac:dyDescent="0.3">
      <c r="A17" s="73"/>
      <c r="B17" s="47"/>
      <c r="C17" s="48"/>
      <c r="D17" s="48"/>
      <c r="E17" s="22"/>
      <c r="F17" s="10">
        <f>IF(ISNA(VLOOKUP(G17,Données!B6:F21473,2,0)),"",(VLOOKUP(G17,Données!B6:F21473,2,0)))</f>
        <v>7524133</v>
      </c>
      <c r="G17" s="60" t="s">
        <v>30</v>
      </c>
      <c r="H17" s="78"/>
      <c r="I17" s="57" t="str">
        <f>IF(ISNA(VLOOKUP(F17,Données!$A$2:$F$21470,6,0)),"",(VLOOKUP(F17,Données!$A$2:$F$21470,6,0)))</f>
        <v>Gestio2</v>
      </c>
      <c r="J17" s="15">
        <f>IF(ISNA(VLOOKUP(I17,Données!$N$2:$O$9,2,0)),"",(VLOOKUP(I17,Données!$N$2:$O$9,2,0)))</f>
        <v>3277</v>
      </c>
      <c r="K17" s="26" t="str">
        <f>HYPERLINK(VLOOKUP(Recherche!J17,Données!$O$2:$P$9,2,0))</f>
        <v>Gestio2@entreprise.fr</v>
      </c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</row>
    <row r="18" spans="1:40" ht="27.75" customHeight="1" x14ac:dyDescent="0.25">
      <c r="A18" s="79"/>
      <c r="B18" s="49" t="s">
        <v>8</v>
      </c>
      <c r="C18" s="50"/>
      <c r="D18" s="50"/>
      <c r="E18" s="21"/>
      <c r="F18" s="19">
        <f>IF(ISNA(VLOOKUP(G18,Données!B2:F21469,2,0)),"",(VLOOKUP(G18,Données!B2:F21469,2,0)))</f>
        <v>7524134</v>
      </c>
      <c r="G18" s="59" t="s">
        <v>31</v>
      </c>
      <c r="H18" s="77"/>
      <c r="I18" s="66" t="str">
        <f>IF(ISNA(VLOOKUP(F18,Données!$A$2:$F$21470,6,0)),"",(VLOOKUP(F18,Données!$A$2:$F$21470,6,0)))</f>
        <v>Gestio2</v>
      </c>
      <c r="J18" s="14">
        <f>IF(ISNA(VLOOKUP(I18,Données!$N$2:$O$9,2,0)),"",(VLOOKUP(I18,Données!$N$2:$O$9,2,0)))</f>
        <v>3277</v>
      </c>
      <c r="K18" s="24" t="str">
        <f>HYPERLINK(VLOOKUP(Recherche!J18,Données!$O$2:$P$9,2,0))</f>
        <v>Gestio2@entreprise.fr</v>
      </c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</row>
    <row r="19" spans="1:40" ht="27.75" customHeight="1" x14ac:dyDescent="0.25">
      <c r="A19" s="79"/>
      <c r="B19" s="51"/>
      <c r="C19" s="52"/>
      <c r="D19" s="52"/>
      <c r="E19" s="22"/>
      <c r="F19" s="18">
        <f>IF(ISNA(VLOOKUP(G19,Données!B3:F21470,2,0)),"",(VLOOKUP(G19,Données!B3:F21470,2,0)))</f>
        <v>7524135</v>
      </c>
      <c r="G19" s="60" t="s">
        <v>32</v>
      </c>
      <c r="H19" s="78"/>
      <c r="I19" s="57" t="str">
        <f>IF(ISNA(VLOOKUP(F19,Données!$A$2:$F$21470,6,0)),"",(VLOOKUP(F19,Données!$A$2:$F$21470,6,0)))</f>
        <v>Gestio1</v>
      </c>
      <c r="J19" s="15">
        <f>IF(ISNA(VLOOKUP(I19,Données!$N$2:$O$9,2,0)),"",(VLOOKUP(I19,Données!$N$2:$O$9,2,0)))</f>
        <v>3455</v>
      </c>
      <c r="K19" s="26" t="str">
        <f>HYPERLINK(VLOOKUP(Recherche!J19,Données!$O$2:$P$9,2,0))</f>
        <v>Gestio1@entreprise.fr</v>
      </c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</row>
    <row r="20" spans="1:40" ht="27.75" customHeight="1" x14ac:dyDescent="0.25">
      <c r="A20" s="79"/>
      <c r="B20" s="51"/>
      <c r="C20" s="52"/>
      <c r="D20" s="52"/>
      <c r="E20" s="22"/>
      <c r="F20" s="18">
        <f>IF(ISNA(VLOOKUP(G20,Données!B4:F21471,2,0)),"",(VLOOKUP(G20,Données!B4:F21471,2,0)))</f>
        <v>7524136</v>
      </c>
      <c r="G20" s="60" t="s">
        <v>33</v>
      </c>
      <c r="H20" s="78"/>
      <c r="I20" s="57" t="str">
        <f>IF(ISNA(VLOOKUP(F20,Données!$A$2:$F$21470,6,0)),"",(VLOOKUP(F20,Données!$A$2:$F$21470,6,0)))</f>
        <v>Gestio2</v>
      </c>
      <c r="J20" s="15">
        <f>IF(ISNA(VLOOKUP(I20,Données!$N$2:$O$9,2,0)),"",(VLOOKUP(I20,Données!$N$2:$O$9,2,0)))</f>
        <v>3277</v>
      </c>
      <c r="K20" s="26" t="str">
        <f>HYPERLINK(VLOOKUP(Recherche!J20,Données!$O$2:$P$9,2,0))</f>
        <v>Gestio2@entreprise.fr</v>
      </c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</row>
    <row r="21" spans="1:40" ht="27.75" customHeight="1" x14ac:dyDescent="0.25">
      <c r="A21" s="79"/>
      <c r="B21" s="51"/>
      <c r="C21" s="52"/>
      <c r="D21" s="52"/>
      <c r="E21" s="22"/>
      <c r="F21" s="18">
        <f>IF(ISNA(VLOOKUP(G21,Données!B5:F21472,2,0)),"",(VLOOKUP(G21,Données!B5:F21472,2,0)))</f>
        <v>7524137</v>
      </c>
      <c r="G21" s="60" t="s">
        <v>34</v>
      </c>
      <c r="H21" s="78"/>
      <c r="I21" s="57" t="str">
        <f>IF(ISNA(VLOOKUP(F21,Données!$A$2:$F$21470,6,0)),"",(VLOOKUP(F21,Données!$A$2:$F$21470,6,0)))</f>
        <v>Gestio1</v>
      </c>
      <c r="J21" s="15">
        <f>IF(ISNA(VLOOKUP(I21,Données!$N$2:$O$9,2,0)),"",(VLOOKUP(I21,Données!$N$2:$O$9,2,0)))</f>
        <v>3455</v>
      </c>
      <c r="K21" s="26" t="str">
        <f>HYPERLINK(VLOOKUP(Recherche!J21,Données!$O$2:$P$9,2,0))</f>
        <v>Gestio1@entreprise.fr</v>
      </c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27.75" customHeight="1" thickBot="1" x14ac:dyDescent="0.3">
      <c r="A22" s="79"/>
      <c r="B22" s="53"/>
      <c r="C22" s="54"/>
      <c r="D22" s="54"/>
      <c r="E22" s="23"/>
      <c r="F22" s="11">
        <f>IF(ISNA(VLOOKUP(G22,Données!B6:F21473,2,0)),"",(VLOOKUP(G22,Données!B6:F21473,2,0)))</f>
        <v>7524138</v>
      </c>
      <c r="G22" s="61" t="s">
        <v>35</v>
      </c>
      <c r="H22" s="80"/>
      <c r="I22" s="58" t="str">
        <f>IF(ISNA(VLOOKUP(F22,Données!$A$2:$F$21470,6,0)),"",(VLOOKUP(F22,Données!$A$2:$F$21470,6,0)))</f>
        <v>Gestio2</v>
      </c>
      <c r="J22" s="17">
        <f>IF(ISNA(VLOOKUP(I22,Données!$N$2:$O$9,2,0)),"",(VLOOKUP(I22,Données!$N$2:$O$9,2,0)))</f>
        <v>3277</v>
      </c>
      <c r="K22" s="27" t="str">
        <f>HYPERLINK(VLOOKUP(Recherche!J22,Données!$O$2:$P$9,2,0))</f>
        <v>Gestio2@entreprise.fr</v>
      </c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</row>
    <row r="23" spans="1:40" ht="15.75" thickBot="1" x14ac:dyDescent="0.3">
      <c r="A23" s="81"/>
      <c r="B23" s="82"/>
      <c r="C23" s="82"/>
      <c r="D23" s="82"/>
      <c r="E23" s="82"/>
      <c r="F23" s="82"/>
      <c r="G23" s="82"/>
      <c r="H23" s="83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</row>
    <row r="24" spans="1:40" x14ac:dyDescent="0.25">
      <c r="A24" s="4"/>
      <c r="B24" s="4"/>
      <c r="C24" s="4"/>
      <c r="D24" s="4"/>
      <c r="E24" s="16"/>
      <c r="F24" s="4"/>
      <c r="G24" s="4"/>
      <c r="H24" s="30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</row>
    <row r="25" spans="1:40" x14ac:dyDescent="0.25">
      <c r="A25" s="4"/>
      <c r="B25" s="4"/>
      <c r="C25" s="4"/>
      <c r="D25" s="4"/>
      <c r="E25" s="16"/>
      <c r="F25" s="4"/>
      <c r="G25" s="4"/>
      <c r="H25" s="30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</row>
    <row r="26" spans="1:40" x14ac:dyDescent="0.25">
      <c r="A26" s="4"/>
      <c r="B26" s="4"/>
      <c r="C26" s="4"/>
      <c r="D26" s="4"/>
      <c r="E26" s="16"/>
      <c r="F26" s="4"/>
      <c r="G26" s="4"/>
      <c r="H26" s="30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</row>
    <row r="27" spans="1:40" x14ac:dyDescent="0.25">
      <c r="A27" s="4"/>
      <c r="B27" s="4"/>
      <c r="C27" s="4"/>
      <c r="D27" s="4"/>
      <c r="E27" s="16"/>
      <c r="F27" s="4"/>
      <c r="G27" s="4"/>
      <c r="H27" s="30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</row>
    <row r="28" spans="1:40" x14ac:dyDescent="0.25">
      <c r="A28" s="4"/>
      <c r="B28" s="4"/>
      <c r="C28" s="4"/>
      <c r="D28" s="4"/>
      <c r="E28" s="16"/>
      <c r="F28" s="4"/>
      <c r="G28" s="4"/>
      <c r="H28" s="30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</row>
    <row r="29" spans="1:40" x14ac:dyDescent="0.25">
      <c r="A29" s="4"/>
      <c r="B29" s="4"/>
      <c r="C29" s="4"/>
      <c r="D29" s="4"/>
      <c r="E29" s="16"/>
      <c r="F29" s="4"/>
      <c r="G29" s="4"/>
      <c r="H29" s="30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</row>
    <row r="30" spans="1:40" x14ac:dyDescent="0.25">
      <c r="A30" s="4"/>
      <c r="B30" s="4"/>
      <c r="C30" s="4"/>
      <c r="D30" s="4"/>
      <c r="E30" s="16"/>
      <c r="F30" s="4"/>
      <c r="G30" s="4"/>
      <c r="H30" s="30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</row>
    <row r="31" spans="1:40" x14ac:dyDescent="0.25">
      <c r="A31" s="4"/>
      <c r="B31" s="4"/>
      <c r="C31" s="4"/>
      <c r="D31" s="4"/>
      <c r="E31" s="16"/>
      <c r="F31" s="4"/>
      <c r="G31" s="4"/>
      <c r="H31" s="30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</row>
    <row r="32" spans="1:40" x14ac:dyDescent="0.25">
      <c r="A32" s="4"/>
      <c r="B32" s="4"/>
      <c r="C32" s="4"/>
      <c r="D32" s="4"/>
      <c r="E32" s="16"/>
      <c r="F32" s="4"/>
      <c r="G32" s="4"/>
      <c r="H32" s="30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</row>
    <row r="33" spans="1:40" x14ac:dyDescent="0.25">
      <c r="A33" s="4"/>
      <c r="B33" s="4"/>
      <c r="C33" s="4"/>
      <c r="D33" s="4"/>
      <c r="E33" s="16"/>
      <c r="F33" s="4"/>
      <c r="G33" s="4"/>
      <c r="H33" s="30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</row>
    <row r="34" spans="1:40" x14ac:dyDescent="0.25">
      <c r="A34" s="4"/>
      <c r="B34" s="4"/>
      <c r="C34" s="4"/>
      <c r="D34" s="4"/>
      <c r="E34" s="16"/>
      <c r="F34" s="4"/>
      <c r="G34" s="4"/>
      <c r="H34" s="30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</row>
    <row r="35" spans="1:40" x14ac:dyDescent="0.25">
      <c r="A35" s="4"/>
      <c r="B35" s="4"/>
      <c r="C35" s="4"/>
      <c r="D35" s="4"/>
      <c r="E35" s="16"/>
      <c r="F35" s="4"/>
      <c r="G35" s="4"/>
      <c r="H35" s="30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</row>
    <row r="36" spans="1:40" x14ac:dyDescent="0.25">
      <c r="A36" s="4"/>
      <c r="B36" s="4"/>
      <c r="C36" s="4"/>
      <c r="D36" s="4"/>
      <c r="E36" s="16"/>
      <c r="F36" s="4"/>
      <c r="G36" s="4"/>
      <c r="H36" s="30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</row>
    <row r="37" spans="1:40" x14ac:dyDescent="0.25">
      <c r="A37" s="4"/>
      <c r="B37" s="4"/>
      <c r="C37" s="4"/>
      <c r="D37" s="4"/>
      <c r="E37" s="16"/>
      <c r="F37" s="4"/>
      <c r="G37" s="4"/>
      <c r="H37" s="30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</row>
    <row r="38" spans="1:40" x14ac:dyDescent="0.25">
      <c r="A38" s="4"/>
      <c r="B38" s="4"/>
      <c r="C38" s="4"/>
      <c r="D38" s="4"/>
      <c r="E38" s="16"/>
      <c r="F38" s="4"/>
      <c r="G38" s="4"/>
      <c r="H38" s="30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</row>
    <row r="39" spans="1:40" x14ac:dyDescent="0.25">
      <c r="A39" s="4"/>
      <c r="B39" s="4"/>
      <c r="C39" s="4"/>
      <c r="D39" s="4"/>
      <c r="E39" s="16"/>
      <c r="F39" s="4"/>
      <c r="G39" s="4"/>
      <c r="H39" s="30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</row>
    <row r="40" spans="1:40" x14ac:dyDescent="0.25">
      <c r="A40" s="4"/>
      <c r="B40" s="4"/>
      <c r="C40" s="4"/>
      <c r="D40" s="4"/>
      <c r="E40" s="16"/>
      <c r="F40" s="4"/>
      <c r="G40" s="4"/>
      <c r="H40" s="30"/>
      <c r="I40" s="4"/>
      <c r="J40" s="4"/>
      <c r="K40" s="4"/>
      <c r="L40" s="4"/>
      <c r="M40" s="4"/>
      <c r="N40" s="4"/>
      <c r="O40" s="4"/>
      <c r="P40" s="4"/>
      <c r="AN40" s="4"/>
    </row>
    <row r="41" spans="1:40" x14ac:dyDescent="0.25">
      <c r="B41" s="4"/>
      <c r="C41" s="4"/>
      <c r="D41" s="4"/>
      <c r="E41" s="16"/>
      <c r="F41" s="4"/>
      <c r="G41" s="4"/>
      <c r="H41" s="30"/>
      <c r="I41" s="4"/>
      <c r="J41" s="4"/>
      <c r="K41" s="4"/>
      <c r="L41" s="4"/>
      <c r="M41" s="4"/>
      <c r="N41" s="4"/>
      <c r="O41" s="4"/>
      <c r="P41" s="4"/>
      <c r="AN41" s="4"/>
    </row>
    <row r="42" spans="1:40" x14ac:dyDescent="0.25">
      <c r="B42" s="4"/>
      <c r="C42" s="4"/>
      <c r="D42" s="4"/>
      <c r="E42" s="16"/>
      <c r="F42" s="4"/>
      <c r="G42" s="4"/>
      <c r="H42" s="30"/>
      <c r="I42" s="4"/>
      <c r="J42" s="4"/>
      <c r="K42" s="4"/>
      <c r="L42" s="4"/>
      <c r="M42" s="4"/>
      <c r="N42" s="4"/>
      <c r="O42" s="4"/>
      <c r="P42" s="4"/>
    </row>
    <row r="43" spans="1:40" x14ac:dyDescent="0.25">
      <c r="B43" s="4"/>
      <c r="C43" s="4"/>
      <c r="D43" s="4"/>
      <c r="E43" s="16"/>
      <c r="F43" s="4"/>
      <c r="G43" s="4"/>
      <c r="H43" s="30"/>
      <c r="I43" s="4"/>
      <c r="J43" s="4"/>
      <c r="K43" s="4"/>
      <c r="L43" s="4"/>
      <c r="M43" s="4"/>
      <c r="N43" s="4"/>
      <c r="O43" s="4"/>
      <c r="P43" s="4"/>
    </row>
    <row r="44" spans="1:40" x14ac:dyDescent="0.25">
      <c r="B44" s="4"/>
      <c r="C44" s="4"/>
      <c r="D44" s="4"/>
      <c r="E44" s="16"/>
      <c r="F44" s="4"/>
      <c r="G44" s="4"/>
      <c r="H44" s="30"/>
      <c r="I44" s="4"/>
      <c r="J44" s="4"/>
      <c r="K44" s="4"/>
      <c r="L44" s="4"/>
      <c r="M44" s="4"/>
      <c r="N44" s="4"/>
      <c r="O44" s="4"/>
      <c r="P44" s="4"/>
    </row>
    <row r="45" spans="1:40" x14ac:dyDescent="0.25">
      <c r="B45" s="4"/>
      <c r="C45" s="4"/>
      <c r="D45" s="4"/>
      <c r="E45" s="16"/>
      <c r="F45" s="4"/>
      <c r="G45" s="4"/>
      <c r="H45" s="30"/>
      <c r="I45" s="4"/>
      <c r="J45" s="4"/>
      <c r="K45" s="4"/>
      <c r="L45" s="4"/>
      <c r="M45" s="4"/>
      <c r="N45" s="4"/>
      <c r="O45" s="4"/>
      <c r="P45" s="4"/>
    </row>
    <row r="46" spans="1:40" x14ac:dyDescent="0.25">
      <c r="B46" s="4"/>
      <c r="C46" s="4"/>
      <c r="D46" s="4"/>
      <c r="E46" s="16"/>
      <c r="F46" s="4"/>
      <c r="G46" s="4"/>
      <c r="H46" s="30"/>
      <c r="I46" s="4"/>
      <c r="J46" s="4"/>
      <c r="K46" s="4"/>
      <c r="L46" s="4"/>
      <c r="M46" s="4"/>
      <c r="N46" s="4"/>
      <c r="O46" s="4"/>
      <c r="P46" s="4"/>
    </row>
    <row r="47" spans="1:40" x14ac:dyDescent="0.25">
      <c r="B47" s="4"/>
      <c r="C47" s="4"/>
      <c r="D47" s="4"/>
      <c r="E47" s="16"/>
      <c r="F47" s="4"/>
      <c r="G47" s="4"/>
      <c r="H47" s="30"/>
      <c r="I47" s="4"/>
      <c r="J47" s="4"/>
      <c r="K47" s="4"/>
      <c r="L47" s="4"/>
      <c r="M47" s="4"/>
      <c r="N47" s="4"/>
      <c r="O47" s="4"/>
      <c r="P47" s="4"/>
    </row>
    <row r="48" spans="1:40" x14ac:dyDescent="0.25">
      <c r="B48" s="4"/>
      <c r="C48" s="4"/>
      <c r="D48" s="4"/>
      <c r="E48" s="16"/>
      <c r="F48" s="4"/>
      <c r="G48" s="4"/>
      <c r="H48" s="30"/>
      <c r="I48" s="4"/>
      <c r="J48" s="4"/>
      <c r="K48" s="4"/>
      <c r="L48" s="4"/>
      <c r="M48" s="4"/>
      <c r="N48" s="4"/>
      <c r="O48" s="4"/>
      <c r="P48" s="4"/>
    </row>
    <row r="49" spans="2:16" x14ac:dyDescent="0.25">
      <c r="B49" s="4"/>
      <c r="C49" s="4"/>
      <c r="D49" s="4"/>
      <c r="E49" s="16"/>
      <c r="F49" s="4"/>
      <c r="G49" s="4"/>
      <c r="H49" s="30"/>
      <c r="I49" s="4"/>
      <c r="J49" s="4"/>
      <c r="K49" s="4"/>
      <c r="L49" s="4"/>
      <c r="M49" s="4"/>
      <c r="N49" s="4"/>
      <c r="O49" s="4"/>
      <c r="P49" s="4"/>
    </row>
    <row r="50" spans="2:16" x14ac:dyDescent="0.25">
      <c r="B50" s="4"/>
      <c r="C50" s="4"/>
      <c r="D50" s="4"/>
      <c r="E50" s="16"/>
      <c r="F50" s="4"/>
      <c r="G50" s="4"/>
      <c r="H50" s="30"/>
      <c r="I50" s="4"/>
      <c r="J50" s="4"/>
      <c r="K50" s="4"/>
      <c r="L50" s="4"/>
      <c r="M50" s="4"/>
      <c r="N50" s="4"/>
      <c r="O50" s="4"/>
      <c r="P50" s="4"/>
    </row>
    <row r="51" spans="2:16" x14ac:dyDescent="0.25">
      <c r="B51" s="4"/>
      <c r="C51" s="4"/>
      <c r="D51" s="4"/>
      <c r="E51" s="16"/>
      <c r="F51" s="4"/>
      <c r="G51" s="4"/>
      <c r="H51" s="30"/>
      <c r="I51" s="4"/>
      <c r="J51" s="4"/>
      <c r="K51" s="4"/>
      <c r="L51" s="4"/>
      <c r="M51" s="4"/>
      <c r="N51" s="4"/>
      <c r="O51" s="4"/>
      <c r="P51" s="4"/>
    </row>
    <row r="52" spans="2:16" x14ac:dyDescent="0.25">
      <c r="B52" s="4"/>
      <c r="C52" s="4"/>
      <c r="D52" s="4"/>
      <c r="E52" s="16"/>
      <c r="F52" s="4"/>
      <c r="G52" s="4"/>
      <c r="H52" s="30"/>
      <c r="I52" s="4"/>
      <c r="J52" s="4"/>
      <c r="K52" s="4"/>
      <c r="L52" s="4"/>
      <c r="M52" s="4"/>
      <c r="N52" s="4"/>
      <c r="O52" s="4"/>
      <c r="P52" s="4"/>
    </row>
    <row r="53" spans="2:16" x14ac:dyDescent="0.25">
      <c r="B53" s="4"/>
      <c r="C53" s="4"/>
      <c r="D53" s="4"/>
      <c r="E53" s="16"/>
      <c r="F53" s="4"/>
      <c r="G53" s="4"/>
      <c r="H53" s="30"/>
      <c r="I53" s="4"/>
      <c r="J53" s="4"/>
      <c r="K53" s="4"/>
      <c r="L53" s="4"/>
      <c r="M53" s="4"/>
      <c r="N53" s="4"/>
      <c r="O53" s="4"/>
      <c r="P53" s="4"/>
    </row>
    <row r="54" spans="2:16" x14ac:dyDescent="0.25">
      <c r="B54" s="4"/>
      <c r="C54" s="4"/>
      <c r="D54" s="4"/>
      <c r="E54" s="16"/>
      <c r="F54" s="4"/>
      <c r="G54" s="4"/>
      <c r="H54" s="30"/>
      <c r="I54" s="4"/>
      <c r="J54" s="4"/>
      <c r="K54" s="4"/>
      <c r="L54" s="4"/>
      <c r="M54" s="4"/>
      <c r="N54" s="4"/>
      <c r="O54" s="4"/>
      <c r="P54" s="4"/>
    </row>
    <row r="55" spans="2:16" x14ac:dyDescent="0.25">
      <c r="B55" s="4"/>
      <c r="C55" s="4"/>
      <c r="D55" s="4"/>
      <c r="E55" s="16"/>
      <c r="F55" s="4"/>
      <c r="G55" s="4"/>
      <c r="H55" s="30"/>
      <c r="I55" s="4"/>
      <c r="J55" s="4"/>
      <c r="K55" s="4"/>
      <c r="L55" s="4"/>
      <c r="M55" s="4"/>
      <c r="N55" s="4"/>
      <c r="O55" s="4"/>
      <c r="P55" s="4"/>
    </row>
    <row r="56" spans="2:16" x14ac:dyDescent="0.25">
      <c r="B56" s="4"/>
      <c r="C56" s="4"/>
      <c r="D56" s="4"/>
      <c r="E56" s="16"/>
      <c r="F56" s="4"/>
      <c r="G56" s="4"/>
      <c r="H56" s="30"/>
      <c r="I56" s="4"/>
      <c r="J56" s="4"/>
      <c r="K56" s="4"/>
      <c r="L56" s="4"/>
      <c r="M56" s="4"/>
      <c r="N56" s="4"/>
      <c r="O56" s="4"/>
      <c r="P56" s="4"/>
    </row>
    <row r="57" spans="2:16" x14ac:dyDescent="0.25">
      <c r="B57" s="4"/>
      <c r="C57" s="4"/>
      <c r="D57" s="4"/>
      <c r="E57" s="16"/>
      <c r="F57" s="4"/>
      <c r="G57" s="4"/>
      <c r="H57" s="30"/>
      <c r="I57" s="4"/>
      <c r="J57" s="4"/>
      <c r="K57" s="4"/>
      <c r="L57" s="4"/>
      <c r="M57" s="4"/>
      <c r="N57" s="4"/>
      <c r="O57" s="4"/>
      <c r="P57" s="4"/>
    </row>
    <row r="58" spans="2:16" x14ac:dyDescent="0.25">
      <c r="B58" s="4"/>
      <c r="C58" s="4"/>
      <c r="D58" s="4"/>
      <c r="E58" s="16"/>
      <c r="F58" s="4"/>
      <c r="G58" s="4"/>
      <c r="H58" s="30"/>
      <c r="I58" s="4"/>
      <c r="J58" s="4"/>
      <c r="K58" s="4"/>
      <c r="L58" s="4"/>
      <c r="M58" s="4"/>
      <c r="N58" s="4"/>
      <c r="O58" s="4"/>
      <c r="P58" s="4"/>
    </row>
    <row r="59" spans="2:16" x14ac:dyDescent="0.25">
      <c r="B59" s="4"/>
      <c r="C59" s="4"/>
      <c r="D59" s="4"/>
      <c r="E59" s="16"/>
      <c r="F59" s="4"/>
      <c r="G59" s="4"/>
      <c r="H59" s="30"/>
      <c r="I59" s="4"/>
      <c r="J59" s="4"/>
      <c r="K59" s="4"/>
      <c r="L59" s="4"/>
      <c r="M59" s="4"/>
      <c r="N59" s="4"/>
      <c r="O59" s="4"/>
      <c r="P59" s="4"/>
    </row>
    <row r="60" spans="2:16" x14ac:dyDescent="0.25">
      <c r="B60" s="4"/>
      <c r="C60" s="4"/>
      <c r="D60" s="4"/>
      <c r="E60" s="16"/>
      <c r="F60" s="4"/>
      <c r="G60" s="4"/>
      <c r="H60" s="30"/>
      <c r="I60" s="4"/>
      <c r="J60" s="4"/>
      <c r="K60" s="4"/>
      <c r="L60" s="4"/>
      <c r="M60" s="4"/>
      <c r="N60" s="4"/>
      <c r="O60" s="4"/>
      <c r="P60" s="4"/>
    </row>
    <row r="61" spans="2:16" x14ac:dyDescent="0.25">
      <c r="B61" s="4"/>
      <c r="C61" s="4"/>
      <c r="D61" s="4"/>
      <c r="E61" s="16"/>
      <c r="F61" s="4"/>
      <c r="G61" s="4"/>
      <c r="H61" s="30"/>
      <c r="I61" s="4"/>
      <c r="J61" s="4"/>
      <c r="K61" s="4"/>
      <c r="L61" s="4"/>
      <c r="M61" s="4"/>
      <c r="N61" s="4"/>
      <c r="O61" s="4"/>
      <c r="P61" s="4"/>
    </row>
    <row r="62" spans="2:16" x14ac:dyDescent="0.25">
      <c r="B62" s="4"/>
      <c r="C62" s="4"/>
      <c r="D62" s="4"/>
      <c r="E62" s="16"/>
      <c r="F62" s="4"/>
      <c r="G62" s="4"/>
      <c r="H62" s="30"/>
      <c r="I62" s="4"/>
      <c r="J62" s="4"/>
      <c r="K62" s="4"/>
      <c r="L62" s="4"/>
      <c r="M62" s="4"/>
      <c r="N62" s="4"/>
      <c r="O62" s="4"/>
      <c r="P62" s="4"/>
    </row>
    <row r="63" spans="2:16" x14ac:dyDescent="0.25">
      <c r="B63" s="4"/>
      <c r="C63" s="4"/>
      <c r="D63" s="4"/>
      <c r="E63" s="16"/>
      <c r="F63" s="4"/>
      <c r="G63" s="4"/>
      <c r="H63" s="30"/>
      <c r="I63" s="4"/>
      <c r="J63" s="4"/>
      <c r="K63" s="4"/>
      <c r="L63" s="4"/>
      <c r="M63" s="4"/>
      <c r="N63" s="4"/>
      <c r="O63" s="4"/>
      <c r="P63" s="4"/>
    </row>
    <row r="64" spans="2:16" x14ac:dyDescent="0.25">
      <c r="B64" s="4"/>
      <c r="C64" s="4"/>
      <c r="D64" s="4"/>
      <c r="E64" s="16"/>
      <c r="F64" s="4"/>
      <c r="G64" s="4"/>
      <c r="H64" s="30"/>
      <c r="I64" s="4"/>
      <c r="J64" s="4"/>
      <c r="K64" s="4"/>
      <c r="L64" s="4"/>
      <c r="M64" s="4"/>
      <c r="N64" s="4"/>
      <c r="O64" s="4"/>
      <c r="P64" s="4"/>
    </row>
    <row r="65" spans="2:16" x14ac:dyDescent="0.25">
      <c r="B65" s="4"/>
      <c r="C65" s="4"/>
      <c r="D65" s="4"/>
      <c r="E65" s="16"/>
      <c r="F65" s="4"/>
      <c r="G65" s="4"/>
      <c r="H65" s="30"/>
      <c r="I65" s="4"/>
      <c r="J65" s="4"/>
      <c r="K65" s="4"/>
      <c r="L65" s="4"/>
      <c r="M65" s="4"/>
      <c r="N65" s="4"/>
      <c r="O65" s="4"/>
      <c r="P65" s="4"/>
    </row>
    <row r="66" spans="2:16" x14ac:dyDescent="0.25">
      <c r="B66" s="4"/>
      <c r="C66" s="4"/>
      <c r="D66" s="4"/>
      <c r="E66" s="16"/>
      <c r="F66" s="4"/>
      <c r="G66" s="4"/>
      <c r="H66" s="30"/>
      <c r="I66" s="4"/>
      <c r="J66" s="4"/>
      <c r="K66" s="4"/>
      <c r="L66" s="4"/>
      <c r="M66" s="4"/>
      <c r="N66" s="4"/>
      <c r="O66" s="4"/>
      <c r="P66" s="4"/>
    </row>
    <row r="67" spans="2:16" x14ac:dyDescent="0.25">
      <c r="B67" s="4"/>
      <c r="C67" s="4"/>
      <c r="D67" s="4"/>
      <c r="E67" s="16"/>
      <c r="F67" s="4"/>
      <c r="G67" s="4"/>
      <c r="H67" s="30"/>
      <c r="I67" s="4"/>
      <c r="J67" s="4"/>
      <c r="K67" s="4"/>
      <c r="L67" s="4"/>
      <c r="M67" s="4"/>
      <c r="N67" s="4"/>
      <c r="O67" s="4"/>
      <c r="P67" s="4"/>
    </row>
    <row r="68" spans="2:16" x14ac:dyDescent="0.25">
      <c r="B68" s="4"/>
      <c r="C68" s="4"/>
      <c r="D68" s="4"/>
      <c r="E68" s="16"/>
      <c r="F68" s="4"/>
      <c r="G68" s="4"/>
      <c r="H68" s="30"/>
      <c r="I68" s="4"/>
      <c r="J68" s="4"/>
      <c r="K68" s="4"/>
      <c r="L68" s="4"/>
      <c r="M68" s="4"/>
      <c r="N68" s="4"/>
      <c r="O68" s="4"/>
      <c r="P68" s="4"/>
    </row>
    <row r="69" spans="2:16" x14ac:dyDescent="0.25">
      <c r="B69" s="4"/>
      <c r="C69" s="4"/>
      <c r="D69" s="4"/>
      <c r="E69" s="16"/>
      <c r="F69" s="4"/>
      <c r="G69" s="4"/>
      <c r="H69" s="30"/>
      <c r="I69" s="4"/>
      <c r="J69" s="4"/>
      <c r="K69" s="4"/>
      <c r="L69" s="4"/>
      <c r="M69" s="4"/>
      <c r="N69" s="4"/>
      <c r="O69" s="4"/>
      <c r="P69" s="4"/>
    </row>
    <row r="70" spans="2:16" x14ac:dyDescent="0.25">
      <c r="B70" s="4"/>
      <c r="C70" s="4"/>
      <c r="D70" s="4"/>
      <c r="E70" s="16"/>
      <c r="F70" s="4"/>
      <c r="G70" s="4"/>
      <c r="H70" s="30"/>
      <c r="I70" s="4"/>
      <c r="J70" s="4"/>
      <c r="K70" s="4"/>
      <c r="L70" s="4"/>
      <c r="M70" s="4"/>
      <c r="N70" s="4"/>
      <c r="O70" s="4"/>
      <c r="P70" s="4"/>
    </row>
    <row r="71" spans="2:16" x14ac:dyDescent="0.25">
      <c r="B71" s="4"/>
      <c r="C71" s="4"/>
      <c r="D71" s="4"/>
      <c r="E71" s="16"/>
      <c r="F71" s="4"/>
      <c r="G71" s="4"/>
      <c r="H71" s="30"/>
      <c r="I71" s="4"/>
      <c r="J71" s="4"/>
      <c r="K71" s="4"/>
      <c r="L71" s="4"/>
      <c r="M71" s="4"/>
      <c r="N71" s="4"/>
      <c r="O71" s="4"/>
      <c r="P71" s="4"/>
    </row>
    <row r="72" spans="2:16" x14ac:dyDescent="0.25">
      <c r="B72" s="4"/>
      <c r="C72" s="4"/>
      <c r="D72" s="4"/>
      <c r="E72" s="16"/>
      <c r="F72" s="4"/>
      <c r="G72" s="4"/>
      <c r="H72" s="30"/>
      <c r="I72" s="4"/>
      <c r="J72" s="4"/>
      <c r="K72" s="4"/>
      <c r="L72" s="4"/>
      <c r="M72" s="4"/>
      <c r="N72" s="4"/>
      <c r="O72" s="4"/>
      <c r="P72" s="4"/>
    </row>
    <row r="73" spans="2:16" x14ac:dyDescent="0.25">
      <c r="B73" s="4"/>
      <c r="C73" s="4"/>
      <c r="D73" s="4"/>
      <c r="E73" s="16"/>
      <c r="F73" s="4"/>
      <c r="G73" s="4"/>
      <c r="H73" s="30"/>
      <c r="I73" s="4"/>
      <c r="J73" s="4"/>
      <c r="K73" s="4"/>
      <c r="L73" s="4"/>
      <c r="M73" s="4"/>
      <c r="N73" s="4"/>
      <c r="O73" s="4"/>
      <c r="P73" s="4"/>
    </row>
    <row r="74" spans="2:16" x14ac:dyDescent="0.25">
      <c r="B74" s="4"/>
      <c r="C74" s="4"/>
      <c r="D74" s="4"/>
      <c r="E74" s="16"/>
      <c r="F74" s="4"/>
      <c r="G74" s="4"/>
      <c r="H74" s="30"/>
      <c r="I74" s="4"/>
      <c r="J74" s="4"/>
      <c r="K74" s="4"/>
      <c r="L74" s="4"/>
      <c r="M74" s="4"/>
      <c r="N74" s="4"/>
      <c r="O74" s="4"/>
      <c r="P74" s="4"/>
    </row>
    <row r="75" spans="2:16" x14ac:dyDescent="0.25">
      <c r="B75" s="4"/>
      <c r="C75" s="4"/>
      <c r="D75" s="4"/>
      <c r="E75" s="16"/>
      <c r="F75" s="4"/>
      <c r="G75" s="4"/>
      <c r="H75" s="30"/>
      <c r="I75" s="4"/>
      <c r="J75" s="4"/>
      <c r="K75" s="4"/>
      <c r="L75" s="4"/>
      <c r="M75" s="4"/>
      <c r="N75" s="4"/>
      <c r="O75" s="4"/>
      <c r="P75" s="4"/>
    </row>
    <row r="76" spans="2:16" x14ac:dyDescent="0.25">
      <c r="B76" s="4"/>
      <c r="C76" s="4"/>
      <c r="D76" s="4"/>
      <c r="E76" s="16"/>
      <c r="F76" s="4"/>
      <c r="G76" s="4"/>
      <c r="H76" s="30"/>
      <c r="I76" s="4"/>
      <c r="J76" s="4"/>
      <c r="K76" s="4"/>
      <c r="L76" s="4"/>
      <c r="M76" s="4"/>
      <c r="N76" s="4"/>
      <c r="O76" s="4"/>
      <c r="P76" s="4"/>
    </row>
    <row r="77" spans="2:16" x14ac:dyDescent="0.25">
      <c r="B77" s="4"/>
      <c r="C77" s="4"/>
      <c r="D77" s="4"/>
      <c r="E77" s="16"/>
      <c r="F77" s="4"/>
      <c r="G77" s="4"/>
      <c r="H77" s="30"/>
      <c r="I77" s="4"/>
      <c r="J77" s="4"/>
      <c r="K77" s="4"/>
      <c r="L77" s="4"/>
      <c r="M77" s="4"/>
      <c r="N77" s="4"/>
      <c r="O77" s="4"/>
      <c r="P77" s="4"/>
    </row>
    <row r="78" spans="2:16" x14ac:dyDescent="0.25">
      <c r="B78" s="4"/>
      <c r="C78" s="4"/>
      <c r="D78" s="4"/>
      <c r="E78" s="16"/>
      <c r="F78" s="4"/>
      <c r="G78" s="4"/>
      <c r="H78" s="30"/>
      <c r="I78" s="4"/>
      <c r="J78" s="4"/>
      <c r="K78" s="4"/>
      <c r="L78" s="4"/>
      <c r="M78" s="4"/>
      <c r="N78" s="4"/>
      <c r="O78" s="4"/>
      <c r="P78" s="4"/>
    </row>
    <row r="79" spans="2:16" x14ac:dyDescent="0.25">
      <c r="B79" s="4"/>
      <c r="C79" s="4"/>
      <c r="D79" s="4"/>
      <c r="E79" s="16"/>
      <c r="F79" s="4"/>
      <c r="G79" s="4"/>
      <c r="H79" s="30"/>
      <c r="I79" s="4"/>
      <c r="J79" s="4"/>
      <c r="K79" s="4"/>
      <c r="L79" s="4"/>
      <c r="M79" s="4"/>
      <c r="N79" s="4"/>
      <c r="O79" s="4"/>
      <c r="P79" s="4"/>
    </row>
    <row r="80" spans="2:16" x14ac:dyDescent="0.25">
      <c r="B80" s="4"/>
      <c r="C80" s="4"/>
      <c r="D80" s="4"/>
      <c r="E80" s="16"/>
      <c r="F80" s="4"/>
      <c r="G80" s="4"/>
      <c r="H80" s="30"/>
      <c r="I80" s="4"/>
      <c r="J80" s="4"/>
      <c r="K80" s="4"/>
      <c r="L80" s="4"/>
      <c r="M80" s="4"/>
      <c r="N80" s="4"/>
      <c r="O80" s="4"/>
      <c r="P80" s="4"/>
    </row>
    <row r="81" spans="2:16" x14ac:dyDescent="0.25">
      <c r="B81" s="4"/>
      <c r="C81" s="4"/>
      <c r="D81" s="4"/>
      <c r="E81" s="16"/>
      <c r="F81" s="4"/>
      <c r="G81" s="4"/>
      <c r="H81" s="30"/>
      <c r="I81" s="4"/>
      <c r="J81" s="4"/>
      <c r="K81" s="4"/>
      <c r="L81" s="4"/>
      <c r="M81" s="4"/>
      <c r="N81" s="4"/>
      <c r="O81" s="4"/>
      <c r="P81" s="4"/>
    </row>
    <row r="82" spans="2:16" x14ac:dyDescent="0.25">
      <c r="B82" s="4"/>
      <c r="C82" s="4"/>
      <c r="D82" s="4"/>
      <c r="E82" s="16"/>
      <c r="F82" s="4"/>
      <c r="G82" s="4"/>
      <c r="H82" s="30"/>
      <c r="I82" s="4"/>
      <c r="J82" s="4"/>
      <c r="K82" s="4"/>
      <c r="L82" s="4"/>
      <c r="M82" s="4"/>
      <c r="N82" s="4"/>
      <c r="O82" s="4"/>
      <c r="P82" s="4"/>
    </row>
    <row r="83" spans="2:16" x14ac:dyDescent="0.25">
      <c r="B83" s="4"/>
      <c r="C83" s="4"/>
      <c r="D83" s="4"/>
      <c r="E83" s="16"/>
      <c r="F83" s="4"/>
      <c r="G83" s="4"/>
      <c r="H83" s="30"/>
      <c r="I83" s="4"/>
      <c r="J83" s="4"/>
      <c r="K83" s="4"/>
      <c r="L83" s="4"/>
      <c r="M83" s="4"/>
      <c r="N83" s="4"/>
      <c r="O83" s="4"/>
      <c r="P83" s="4"/>
    </row>
    <row r="84" spans="2:16" x14ac:dyDescent="0.25">
      <c r="B84" s="4"/>
      <c r="C84" s="4"/>
      <c r="D84" s="4"/>
      <c r="E84" s="16"/>
      <c r="F84" s="4"/>
      <c r="G84" s="4"/>
      <c r="H84" s="30"/>
      <c r="I84" s="4"/>
      <c r="J84" s="4"/>
      <c r="K84" s="4"/>
      <c r="L84" s="4"/>
      <c r="M84" s="4"/>
      <c r="N84" s="4"/>
      <c r="O84" s="4"/>
      <c r="P84" s="4"/>
    </row>
    <row r="85" spans="2:16" x14ac:dyDescent="0.25">
      <c r="B85" s="4"/>
      <c r="C85" s="4"/>
      <c r="D85" s="4"/>
      <c r="E85" s="16"/>
      <c r="F85" s="4"/>
      <c r="G85" s="4"/>
      <c r="H85" s="30"/>
      <c r="I85" s="4"/>
      <c r="J85" s="4"/>
      <c r="K85" s="4"/>
      <c r="L85" s="4"/>
      <c r="M85" s="4"/>
      <c r="N85" s="4"/>
      <c r="O85" s="4"/>
      <c r="P85" s="4"/>
    </row>
    <row r="86" spans="2:16" x14ac:dyDescent="0.25">
      <c r="B86" s="4"/>
      <c r="C86" s="4"/>
      <c r="D86" s="4"/>
      <c r="E86" s="16"/>
      <c r="F86" s="4"/>
      <c r="G86" s="4"/>
      <c r="H86" s="30"/>
      <c r="I86" s="4"/>
      <c r="J86" s="4"/>
      <c r="K86" s="4"/>
      <c r="L86" s="4"/>
      <c r="M86" s="4"/>
      <c r="N86" s="4"/>
      <c r="O86" s="4"/>
      <c r="P86" s="4"/>
    </row>
    <row r="87" spans="2:16" x14ac:dyDescent="0.25">
      <c r="B87" s="4"/>
      <c r="C87" s="4"/>
      <c r="D87" s="4"/>
      <c r="E87" s="16"/>
      <c r="F87" s="4"/>
      <c r="G87" s="4"/>
      <c r="H87" s="30"/>
      <c r="I87" s="4"/>
      <c r="J87" s="4"/>
      <c r="K87" s="4"/>
      <c r="L87" s="4"/>
      <c r="M87" s="4"/>
      <c r="N87" s="4"/>
      <c r="O87" s="4"/>
      <c r="P87" s="4"/>
    </row>
    <row r="88" spans="2:16" x14ac:dyDescent="0.25">
      <c r="B88" s="4"/>
      <c r="C88" s="4"/>
      <c r="D88" s="4"/>
      <c r="E88" s="16"/>
      <c r="F88" s="4"/>
      <c r="G88" s="4"/>
      <c r="H88" s="30"/>
      <c r="I88" s="4"/>
      <c r="J88" s="4"/>
      <c r="K88" s="4"/>
      <c r="L88" s="4"/>
      <c r="M88" s="4"/>
      <c r="N88" s="4"/>
      <c r="O88" s="4"/>
      <c r="P88" s="4"/>
    </row>
    <row r="89" spans="2:16" x14ac:dyDescent="0.25">
      <c r="B89" s="4"/>
      <c r="C89" s="4"/>
      <c r="D89" s="4"/>
      <c r="E89" s="16"/>
      <c r="F89" s="4"/>
      <c r="G89" s="4"/>
      <c r="H89" s="30"/>
      <c r="I89" s="4"/>
      <c r="J89" s="4"/>
      <c r="K89" s="4"/>
      <c r="L89" s="4"/>
      <c r="M89" s="4"/>
      <c r="N89" s="4"/>
      <c r="O89" s="4"/>
      <c r="P89" s="4"/>
    </row>
    <row r="90" spans="2:16" x14ac:dyDescent="0.25">
      <c r="B90" s="4"/>
      <c r="C90" s="4"/>
      <c r="D90" s="4"/>
      <c r="E90" s="16"/>
      <c r="F90" s="4"/>
      <c r="G90" s="4"/>
      <c r="H90" s="30"/>
      <c r="I90" s="4"/>
      <c r="J90" s="4"/>
      <c r="K90" s="4"/>
      <c r="L90" s="4"/>
      <c r="M90" s="4"/>
      <c r="N90" s="4"/>
      <c r="O90" s="4"/>
      <c r="P90" s="4"/>
    </row>
    <row r="91" spans="2:16" x14ac:dyDescent="0.25">
      <c r="B91" s="4"/>
      <c r="C91" s="4"/>
      <c r="D91" s="4"/>
      <c r="E91" s="16"/>
      <c r="F91" s="4"/>
      <c r="G91" s="4"/>
      <c r="H91" s="30"/>
      <c r="I91" s="4"/>
      <c r="J91" s="4"/>
      <c r="K91" s="4"/>
      <c r="L91" s="4"/>
      <c r="M91" s="4"/>
      <c r="N91" s="4"/>
      <c r="O91" s="4"/>
      <c r="P91" s="4"/>
    </row>
    <row r="92" spans="2:16" x14ac:dyDescent="0.25">
      <c r="B92" s="4"/>
      <c r="C92" s="4"/>
      <c r="D92" s="4"/>
      <c r="E92" s="16"/>
      <c r="F92" s="4"/>
      <c r="G92" s="4"/>
      <c r="H92" s="30"/>
      <c r="I92" s="4"/>
      <c r="J92" s="4"/>
      <c r="K92" s="4"/>
      <c r="L92" s="4"/>
      <c r="M92" s="4"/>
      <c r="N92" s="4"/>
      <c r="O92" s="4"/>
      <c r="P92" s="4"/>
    </row>
    <row r="93" spans="2:16" x14ac:dyDescent="0.25">
      <c r="B93" s="4"/>
      <c r="C93" s="4"/>
      <c r="D93" s="4"/>
      <c r="E93" s="16"/>
      <c r="F93" s="4"/>
      <c r="G93" s="4"/>
      <c r="H93" s="30"/>
      <c r="I93" s="4"/>
      <c r="J93" s="4"/>
      <c r="K93" s="4"/>
      <c r="L93" s="4"/>
      <c r="M93" s="4"/>
      <c r="N93" s="4"/>
      <c r="O93" s="4"/>
      <c r="P93" s="4"/>
    </row>
    <row r="94" spans="2:16" x14ac:dyDescent="0.25">
      <c r="B94" s="4"/>
      <c r="C94" s="4"/>
      <c r="D94" s="4"/>
      <c r="E94" s="16"/>
      <c r="F94" s="4"/>
      <c r="G94" s="4"/>
      <c r="H94" s="30"/>
      <c r="I94" s="4"/>
      <c r="J94" s="4"/>
      <c r="K94" s="4"/>
      <c r="L94" s="4"/>
      <c r="M94" s="4"/>
      <c r="N94" s="4"/>
      <c r="O94" s="4"/>
      <c r="P94" s="4"/>
    </row>
    <row r="95" spans="2:16" x14ac:dyDescent="0.25">
      <c r="B95" s="4"/>
      <c r="C95" s="4"/>
      <c r="D95" s="4"/>
      <c r="E95" s="16"/>
      <c r="F95" s="4"/>
      <c r="G95" s="4"/>
      <c r="H95" s="30"/>
      <c r="I95" s="4"/>
      <c r="J95" s="4"/>
      <c r="K95" s="4"/>
      <c r="L95" s="4"/>
      <c r="M95" s="4"/>
      <c r="N95" s="4"/>
      <c r="O95" s="4"/>
      <c r="P95" s="4"/>
    </row>
    <row r="96" spans="2:16" x14ac:dyDescent="0.25">
      <c r="B96" s="4"/>
      <c r="C96" s="4"/>
      <c r="D96" s="4"/>
      <c r="E96" s="16"/>
      <c r="F96" s="4"/>
      <c r="G96" s="4"/>
      <c r="H96" s="30"/>
      <c r="I96" s="4"/>
      <c r="J96" s="4"/>
      <c r="K96" s="4"/>
      <c r="L96" s="4"/>
      <c r="M96" s="4"/>
      <c r="N96" s="4"/>
      <c r="O96" s="4"/>
      <c r="P96" s="4"/>
    </row>
    <row r="97" spans="2:16" x14ac:dyDescent="0.25">
      <c r="B97" s="4"/>
      <c r="C97" s="4"/>
      <c r="D97" s="4"/>
      <c r="E97" s="16"/>
      <c r="F97" s="4"/>
      <c r="G97" s="4"/>
      <c r="H97" s="30"/>
      <c r="I97" s="4"/>
      <c r="J97" s="4"/>
      <c r="K97" s="4"/>
      <c r="L97" s="4"/>
      <c r="M97" s="4"/>
      <c r="N97" s="4"/>
      <c r="O97" s="4"/>
      <c r="P97" s="4"/>
    </row>
    <row r="98" spans="2:16" x14ac:dyDescent="0.25">
      <c r="B98" s="4"/>
      <c r="C98" s="4"/>
      <c r="D98" s="4"/>
      <c r="E98" s="16"/>
      <c r="F98" s="4"/>
      <c r="G98" s="4"/>
      <c r="H98" s="30"/>
      <c r="I98" s="4"/>
      <c r="J98" s="4"/>
      <c r="K98" s="4"/>
      <c r="L98" s="4"/>
      <c r="M98" s="4"/>
      <c r="N98" s="4"/>
      <c r="O98" s="4"/>
      <c r="P98" s="4"/>
    </row>
    <row r="99" spans="2:16" x14ac:dyDescent="0.25">
      <c r="B99" s="4"/>
      <c r="C99" s="4"/>
      <c r="D99" s="4"/>
      <c r="E99" s="16"/>
      <c r="F99" s="4"/>
      <c r="G99" s="4"/>
      <c r="H99" s="30"/>
      <c r="I99" s="4"/>
      <c r="J99" s="4"/>
      <c r="K99" s="4"/>
      <c r="L99" s="4"/>
      <c r="M99" s="4"/>
      <c r="N99" s="4"/>
      <c r="O99" s="4"/>
      <c r="P99" s="4"/>
    </row>
    <row r="100" spans="2:16" x14ac:dyDescent="0.25">
      <c r="B100" s="4"/>
      <c r="C100" s="4"/>
      <c r="D100" s="4"/>
      <c r="E100" s="16"/>
      <c r="F100" s="4"/>
      <c r="G100" s="4"/>
      <c r="H100" s="30"/>
      <c r="I100" s="4"/>
      <c r="J100" s="4"/>
      <c r="K100" s="4"/>
      <c r="L100" s="4"/>
      <c r="M100" s="4"/>
      <c r="N100" s="4"/>
      <c r="O100" s="4"/>
      <c r="P100" s="4"/>
    </row>
    <row r="101" spans="2:16" x14ac:dyDescent="0.25">
      <c r="B101" s="4"/>
      <c r="C101" s="4"/>
      <c r="D101" s="4"/>
      <c r="E101" s="16"/>
      <c r="F101" s="4"/>
      <c r="G101" s="4"/>
      <c r="H101" s="30"/>
      <c r="I101" s="4"/>
      <c r="J101" s="4"/>
      <c r="K101" s="4"/>
      <c r="L101" s="4"/>
      <c r="M101" s="4"/>
      <c r="N101" s="4"/>
      <c r="O101" s="4"/>
      <c r="P101" s="4"/>
    </row>
    <row r="102" spans="2:16" x14ac:dyDescent="0.25">
      <c r="B102" s="4"/>
      <c r="C102" s="4"/>
      <c r="D102" s="4"/>
      <c r="E102" s="16"/>
      <c r="F102" s="4"/>
      <c r="G102" s="4"/>
      <c r="H102" s="30"/>
      <c r="I102" s="4"/>
      <c r="J102" s="4"/>
      <c r="K102" s="4"/>
      <c r="L102" s="4"/>
      <c r="M102" s="4"/>
      <c r="N102" s="4"/>
      <c r="O102" s="4"/>
      <c r="P102" s="4"/>
    </row>
    <row r="103" spans="2:16" x14ac:dyDescent="0.25">
      <c r="B103" s="4"/>
      <c r="C103" s="4"/>
      <c r="D103" s="4"/>
      <c r="E103" s="16"/>
      <c r="F103" s="4"/>
      <c r="G103" s="4"/>
      <c r="H103" s="30"/>
      <c r="I103" s="4"/>
      <c r="J103" s="4"/>
      <c r="K103" s="4"/>
      <c r="L103" s="4"/>
      <c r="M103" s="4"/>
      <c r="N103" s="4"/>
      <c r="O103" s="4"/>
      <c r="P103" s="4"/>
    </row>
  </sheetData>
  <mergeCells count="5">
    <mergeCell ref="B1:J2"/>
    <mergeCell ref="B8:D12"/>
    <mergeCell ref="B13:D17"/>
    <mergeCell ref="B18:D22"/>
    <mergeCell ref="E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8"/>
  <sheetViews>
    <sheetView workbookViewId="0">
      <selection activeCell="L1" sqref="L1"/>
    </sheetView>
  </sheetViews>
  <sheetFormatPr baseColWidth="10" defaultRowHeight="15" x14ac:dyDescent="0.25"/>
  <cols>
    <col min="1" max="1" width="11.5703125" style="8" customWidth="1"/>
    <col min="2" max="2" width="37.42578125" style="8" customWidth="1"/>
    <col min="3" max="3" width="13.28515625" style="8" customWidth="1"/>
    <col min="4" max="6" width="11.5703125" style="8" customWidth="1"/>
    <col min="7" max="16384" width="11.42578125" style="8"/>
  </cols>
  <sheetData>
    <row r="1" spans="1:16" x14ac:dyDescent="0.25">
      <c r="A1" s="8" t="s">
        <v>0</v>
      </c>
      <c r="B1" s="8" t="s">
        <v>2</v>
      </c>
      <c r="C1" s="8" t="s">
        <v>38</v>
      </c>
      <c r="D1" s="8" t="s">
        <v>3</v>
      </c>
      <c r="E1" s="8" t="s">
        <v>9</v>
      </c>
      <c r="F1" s="8" t="s">
        <v>4</v>
      </c>
      <c r="I1" s="8">
        <v>0</v>
      </c>
      <c r="P1" s="9"/>
    </row>
    <row r="2" spans="1:16" x14ac:dyDescent="0.25">
      <c r="A2" s="8">
        <v>7524123</v>
      </c>
      <c r="B2" s="8" t="s">
        <v>14</v>
      </c>
      <c r="C2" s="8">
        <v>7524123</v>
      </c>
      <c r="D2" s="8">
        <v>1</v>
      </c>
      <c r="E2" s="8">
        <v>10000</v>
      </c>
      <c r="F2" s="8" t="str">
        <f t="shared" ref="F2:F10" si="0">VLOOKUP(E2,$I$2:$K$9,2,0)</f>
        <v>Gestio1</v>
      </c>
      <c r="I2" s="12">
        <v>10000</v>
      </c>
      <c r="J2" s="13" t="s">
        <v>18</v>
      </c>
      <c r="N2" s="8" t="s">
        <v>18</v>
      </c>
      <c r="O2" s="8">
        <v>3455</v>
      </c>
      <c r="P2" s="9" t="s">
        <v>22</v>
      </c>
    </row>
    <row r="3" spans="1:16" x14ac:dyDescent="0.25">
      <c r="A3" s="8">
        <v>7524124</v>
      </c>
      <c r="B3" s="8" t="s">
        <v>37</v>
      </c>
      <c r="C3" s="8">
        <v>7524124</v>
      </c>
      <c r="D3" s="8">
        <v>1</v>
      </c>
      <c r="E3" s="8">
        <v>10280</v>
      </c>
      <c r="F3" s="8" t="str">
        <f t="shared" si="0"/>
        <v>Gestio2</v>
      </c>
      <c r="I3" s="12">
        <v>10280</v>
      </c>
      <c r="J3" s="13" t="s">
        <v>19</v>
      </c>
      <c r="N3" s="8" t="s">
        <v>19</v>
      </c>
      <c r="O3" s="8">
        <v>3277</v>
      </c>
      <c r="P3" s="9" t="s">
        <v>23</v>
      </c>
    </row>
    <row r="4" spans="1:16" x14ac:dyDescent="0.25">
      <c r="A4" s="8">
        <v>7524125</v>
      </c>
      <c r="B4" s="8" t="s">
        <v>15</v>
      </c>
      <c r="C4" s="8">
        <v>7524125</v>
      </c>
      <c r="D4" s="8">
        <v>1</v>
      </c>
      <c r="E4" s="8">
        <v>11000</v>
      </c>
      <c r="F4" s="8" t="str">
        <f t="shared" si="0"/>
        <v>Gestio3</v>
      </c>
      <c r="I4" s="12">
        <v>11000</v>
      </c>
      <c r="J4" s="13" t="s">
        <v>20</v>
      </c>
      <c r="N4" s="8" t="s">
        <v>20</v>
      </c>
      <c r="O4" s="8">
        <v>3271</v>
      </c>
      <c r="P4" s="9" t="s">
        <v>24</v>
      </c>
    </row>
    <row r="5" spans="1:16" x14ac:dyDescent="0.25">
      <c r="A5" s="8">
        <v>7524126</v>
      </c>
      <c r="B5" s="8" t="s">
        <v>16</v>
      </c>
      <c r="C5" s="8">
        <v>7524126</v>
      </c>
      <c r="D5" s="8">
        <v>1</v>
      </c>
      <c r="E5" s="8">
        <v>11100</v>
      </c>
      <c r="F5" s="8" t="str">
        <f t="shared" si="0"/>
        <v>Gestio4</v>
      </c>
      <c r="I5" s="12">
        <v>11100</v>
      </c>
      <c r="J5" s="13" t="s">
        <v>21</v>
      </c>
      <c r="N5" s="8" t="s">
        <v>21</v>
      </c>
      <c r="O5" s="8">
        <v>3376</v>
      </c>
      <c r="P5" s="9" t="s">
        <v>25</v>
      </c>
    </row>
    <row r="6" spans="1:16" x14ac:dyDescent="0.25">
      <c r="A6" s="8">
        <v>7524127</v>
      </c>
      <c r="B6" s="8" t="s">
        <v>36</v>
      </c>
      <c r="C6" s="8">
        <v>7524127</v>
      </c>
      <c r="D6" s="8">
        <v>1</v>
      </c>
      <c r="E6" s="8">
        <v>11000</v>
      </c>
      <c r="F6" s="8" t="str">
        <f t="shared" si="0"/>
        <v>Gestio3</v>
      </c>
      <c r="I6" s="12"/>
      <c r="J6" s="13"/>
      <c r="P6" s="9"/>
    </row>
    <row r="7" spans="1:16" x14ac:dyDescent="0.25">
      <c r="A7" s="8">
        <v>7524128</v>
      </c>
      <c r="B7" s="8" t="s">
        <v>17</v>
      </c>
      <c r="C7" s="8">
        <v>7524128</v>
      </c>
      <c r="D7" s="8">
        <v>1</v>
      </c>
      <c r="E7" s="8">
        <v>10280</v>
      </c>
      <c r="F7" s="8" t="str">
        <f t="shared" si="0"/>
        <v>Gestio2</v>
      </c>
      <c r="I7" s="12"/>
      <c r="J7" s="13"/>
      <c r="P7" s="9"/>
    </row>
    <row r="8" spans="1:16" x14ac:dyDescent="0.25">
      <c r="A8" s="8">
        <v>7524129</v>
      </c>
      <c r="B8" s="8" t="s">
        <v>26</v>
      </c>
      <c r="C8" s="8">
        <v>7524129</v>
      </c>
      <c r="D8" s="8">
        <v>1</v>
      </c>
      <c r="E8" s="8">
        <v>10280</v>
      </c>
      <c r="F8" s="8" t="str">
        <f t="shared" si="0"/>
        <v>Gestio2</v>
      </c>
      <c r="I8" s="12"/>
      <c r="J8" s="13"/>
      <c r="P8" s="9"/>
    </row>
    <row r="9" spans="1:16" x14ac:dyDescent="0.25">
      <c r="A9" s="8">
        <v>7524130</v>
      </c>
      <c r="B9" s="8" t="s">
        <v>27</v>
      </c>
      <c r="C9" s="8">
        <v>7524130</v>
      </c>
      <c r="D9" s="8">
        <v>1</v>
      </c>
      <c r="E9" s="8">
        <v>10000</v>
      </c>
      <c r="F9" s="8" t="str">
        <f t="shared" si="0"/>
        <v>Gestio1</v>
      </c>
      <c r="I9" s="12"/>
      <c r="J9" s="13"/>
      <c r="P9" s="9"/>
    </row>
    <row r="10" spans="1:16" x14ac:dyDescent="0.25">
      <c r="A10" s="8">
        <v>7524131</v>
      </c>
      <c r="B10" s="8" t="s">
        <v>28</v>
      </c>
      <c r="C10" s="8">
        <v>7524131</v>
      </c>
      <c r="D10" s="8">
        <v>1</v>
      </c>
      <c r="E10" s="8">
        <v>10280</v>
      </c>
      <c r="F10" s="8" t="str">
        <f t="shared" si="0"/>
        <v>Gestio2</v>
      </c>
    </row>
    <row r="11" spans="1:16" x14ac:dyDescent="0.25">
      <c r="A11" s="8">
        <v>7524132</v>
      </c>
      <c r="B11" s="8" t="s">
        <v>29</v>
      </c>
      <c r="C11" s="8">
        <v>7524132</v>
      </c>
      <c r="D11" s="8">
        <v>1</v>
      </c>
      <c r="E11" s="8">
        <v>11000</v>
      </c>
      <c r="F11" s="8" t="str">
        <f t="shared" ref="F11:F17" si="1">VLOOKUP(E11,$I$2:$K$9,2,0)</f>
        <v>Gestio3</v>
      </c>
    </row>
    <row r="12" spans="1:16" x14ac:dyDescent="0.25">
      <c r="A12" s="8">
        <v>7524133</v>
      </c>
      <c r="B12" s="8" t="s">
        <v>30</v>
      </c>
      <c r="C12" s="8">
        <v>7524133</v>
      </c>
      <c r="D12" s="8">
        <v>1</v>
      </c>
      <c r="E12" s="8">
        <v>10280</v>
      </c>
      <c r="F12" s="8" t="str">
        <f t="shared" si="1"/>
        <v>Gestio2</v>
      </c>
    </row>
    <row r="13" spans="1:16" x14ac:dyDescent="0.25">
      <c r="A13" s="8">
        <v>7524134</v>
      </c>
      <c r="B13" s="8" t="s">
        <v>31</v>
      </c>
      <c r="C13" s="8">
        <v>7524134</v>
      </c>
      <c r="D13" s="8">
        <v>1</v>
      </c>
      <c r="E13" s="8">
        <v>10280</v>
      </c>
      <c r="F13" s="8" t="str">
        <f t="shared" si="1"/>
        <v>Gestio2</v>
      </c>
    </row>
    <row r="14" spans="1:16" x14ac:dyDescent="0.25">
      <c r="A14" s="8">
        <v>7524135</v>
      </c>
      <c r="B14" s="8" t="s">
        <v>32</v>
      </c>
      <c r="C14" s="8">
        <v>7524135</v>
      </c>
      <c r="D14" s="8">
        <v>1</v>
      </c>
      <c r="E14" s="8">
        <v>10000</v>
      </c>
      <c r="F14" s="8" t="str">
        <f t="shared" si="1"/>
        <v>Gestio1</v>
      </c>
    </row>
    <row r="15" spans="1:16" x14ac:dyDescent="0.25">
      <c r="A15" s="8">
        <v>7524136</v>
      </c>
      <c r="B15" s="8" t="s">
        <v>33</v>
      </c>
      <c r="C15" s="8">
        <v>7524136</v>
      </c>
      <c r="D15" s="8">
        <v>1</v>
      </c>
      <c r="E15" s="8">
        <v>10280</v>
      </c>
      <c r="F15" s="8" t="str">
        <f t="shared" si="1"/>
        <v>Gestio2</v>
      </c>
    </row>
    <row r="16" spans="1:16" x14ac:dyDescent="0.25">
      <c r="A16" s="8">
        <v>7524137</v>
      </c>
      <c r="B16" s="8" t="s">
        <v>34</v>
      </c>
      <c r="C16" s="8">
        <v>7524137</v>
      </c>
      <c r="D16" s="8">
        <v>1</v>
      </c>
      <c r="E16" s="8">
        <v>10000</v>
      </c>
      <c r="F16" s="8" t="str">
        <f t="shared" si="1"/>
        <v>Gestio1</v>
      </c>
    </row>
    <row r="17" spans="1:6" x14ac:dyDescent="0.25">
      <c r="A17" s="8">
        <v>7524138</v>
      </c>
      <c r="B17" s="8" t="s">
        <v>35</v>
      </c>
      <c r="C17" s="8">
        <v>7524138</v>
      </c>
      <c r="D17" s="8">
        <v>1</v>
      </c>
      <c r="E17" s="8">
        <v>10280</v>
      </c>
      <c r="F17" s="8" t="str">
        <f t="shared" si="1"/>
        <v>Gestio2</v>
      </c>
    </row>
    <row r="18" spans="1:6" x14ac:dyDescent="0.25">
      <c r="C18" s="28"/>
    </row>
  </sheetData>
  <sortState ref="I3:J145">
    <sortCondition ref="J3:J145"/>
  </sortState>
  <hyperlinks>
    <hyperlink ref="P2" r:id="rId1"/>
    <hyperlink ref="P3" r:id="rId2"/>
    <hyperlink ref="P4" r:id="rId3"/>
    <hyperlink ref="P5" r:id="rId4"/>
  </hyperlinks>
  <pageMargins left="0.7" right="0.7" top="0.75" bottom="0.75" header="0.3" footer="0.3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DUPUY</dc:creator>
  <cp:lastModifiedBy>Marion DUPUY</cp:lastModifiedBy>
  <dcterms:created xsi:type="dcterms:W3CDTF">2016-12-09T12:59:41Z</dcterms:created>
  <dcterms:modified xsi:type="dcterms:W3CDTF">2017-06-23T12:37:24Z</dcterms:modified>
</cp:coreProperties>
</file>