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mpta\Documents\"/>
    </mc:Choice>
  </mc:AlternateContent>
  <bookViews>
    <workbookView xWindow="0" yWindow="0" windowWidth="23040" windowHeight="9120" activeTab="1"/>
  </bookViews>
  <sheets>
    <sheet name="Feuil1" sheetId="1" r:id="rId1"/>
    <sheet name="Feuil3" sheetId="3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4" i="3" l="1"/>
  <c r="P15" i="3"/>
  <c r="P16" i="3"/>
  <c r="P17" i="3"/>
  <c r="P18" i="3"/>
  <c r="P19" i="3"/>
  <c r="P13" i="3"/>
  <c r="P9" i="3"/>
  <c r="P12" i="3" s="1"/>
  <c r="P10" i="3"/>
  <c r="P11" i="3"/>
  <c r="P8" i="3"/>
  <c r="O8" i="3"/>
  <c r="Q20" i="3"/>
  <c r="Q12" i="3"/>
  <c r="O18" i="3"/>
  <c r="P20" i="3" s="1"/>
  <c r="N20" i="3"/>
  <c r="O36" i="3"/>
  <c r="O30" i="3"/>
  <c r="O29" i="3"/>
  <c r="P28" i="3"/>
  <c r="O28" i="3"/>
  <c r="P25" i="3"/>
  <c r="P26" i="3"/>
  <c r="P27" i="3"/>
  <c r="O23" i="3"/>
  <c r="O19" i="3"/>
  <c r="O17" i="3"/>
  <c r="N12" i="3"/>
  <c r="N36" i="3"/>
  <c r="N28" i="3"/>
  <c r="M32" i="3"/>
  <c r="M29" i="3"/>
  <c r="L36" i="3"/>
  <c r="K30" i="3"/>
  <c r="M30" i="3" s="1"/>
  <c r="K31" i="3"/>
  <c r="M31" i="3" s="1"/>
  <c r="K32" i="3"/>
  <c r="K33" i="3"/>
  <c r="M33" i="3" s="1"/>
  <c r="K34" i="3"/>
  <c r="M34" i="3" s="1"/>
  <c r="K35" i="3"/>
  <c r="M35" i="3" s="1"/>
  <c r="K29" i="3"/>
  <c r="M23" i="3"/>
  <c r="L28" i="3"/>
  <c r="K23" i="3"/>
  <c r="K24" i="3"/>
  <c r="M24" i="3" s="1"/>
  <c r="K25" i="3"/>
  <c r="M25" i="3" s="1"/>
  <c r="K26" i="3"/>
  <c r="M26" i="3" s="1"/>
  <c r="K27" i="3"/>
  <c r="M27" i="3" s="1"/>
  <c r="K22" i="3"/>
  <c r="K21" i="3"/>
  <c r="K28" i="3" s="1"/>
  <c r="J28" i="3"/>
  <c r="K14" i="3"/>
  <c r="M14" i="3" s="1"/>
  <c r="O14" i="3" s="1"/>
  <c r="K15" i="3"/>
  <c r="M15" i="3" s="1"/>
  <c r="K16" i="3"/>
  <c r="M16" i="3" s="1"/>
  <c r="O16" i="3" s="1"/>
  <c r="K17" i="3"/>
  <c r="K18" i="3"/>
  <c r="M18" i="3" s="1"/>
  <c r="K19" i="3"/>
  <c r="M19" i="3" s="1"/>
  <c r="K13" i="3"/>
  <c r="K9" i="3"/>
  <c r="M9" i="3" s="1"/>
  <c r="O9" i="3" s="1"/>
  <c r="K10" i="3"/>
  <c r="M10" i="3" s="1"/>
  <c r="O10" i="3" s="1"/>
  <c r="K11" i="3"/>
  <c r="M11" i="3" s="1"/>
  <c r="O11" i="3" s="1"/>
  <c r="K8" i="3"/>
  <c r="M17" i="3"/>
  <c r="M13" i="3"/>
  <c r="M20" i="3" s="1"/>
  <c r="J12" i="3"/>
  <c r="J20" i="3"/>
  <c r="J36" i="3"/>
  <c r="F36" i="3"/>
  <c r="F28" i="3"/>
  <c r="F20" i="3"/>
  <c r="F12" i="3"/>
  <c r="M8" i="3"/>
  <c r="M36" i="3" l="1"/>
  <c r="O20" i="3"/>
  <c r="M28" i="3"/>
  <c r="O13" i="3"/>
  <c r="K20" i="3"/>
  <c r="K36" i="3"/>
  <c r="M12" i="3"/>
  <c r="O12" i="3"/>
</calcChain>
</file>

<file path=xl/sharedStrings.xml><?xml version="1.0" encoding="utf-8"?>
<sst xmlns="http://schemas.openxmlformats.org/spreadsheetml/2006/main" count="213" uniqueCount="83">
  <si>
    <t>Heures réalisées</t>
  </si>
  <si>
    <t>Total journée</t>
  </si>
  <si>
    <t>Repas</t>
  </si>
  <si>
    <t>Diff /journée</t>
  </si>
  <si>
    <t>Heures/sem</t>
  </si>
  <si>
    <t>H supp/sem</t>
  </si>
  <si>
    <t>H S P</t>
  </si>
  <si>
    <t>S H S</t>
  </si>
  <si>
    <t>Heures payés</t>
  </si>
  <si>
    <t>Solde Heures Septembre</t>
  </si>
  <si>
    <t>Heures Récupérées</t>
  </si>
  <si>
    <t>4.25</t>
  </si>
  <si>
    <t>5.25</t>
  </si>
  <si>
    <t>9.5</t>
  </si>
  <si>
    <t>0.5</t>
  </si>
  <si>
    <t xml:space="preserve">9.00 </t>
  </si>
  <si>
    <t>5.5</t>
  </si>
  <si>
    <t>6.75</t>
  </si>
  <si>
    <t>10.75</t>
  </si>
  <si>
    <t xml:space="preserve">10.25 </t>
  </si>
  <si>
    <t>5.75</t>
  </si>
  <si>
    <t xml:space="preserve">9.50 </t>
  </si>
  <si>
    <t>16.5</t>
  </si>
  <si>
    <t>23.25</t>
  </si>
  <si>
    <t>39.75</t>
  </si>
  <si>
    <t xml:space="preserve">37.75 </t>
  </si>
  <si>
    <t>37.75</t>
  </si>
  <si>
    <t>-1.25</t>
  </si>
  <si>
    <t>8.5</t>
  </si>
  <si>
    <t xml:space="preserve">8.00 </t>
  </si>
  <si>
    <t>4.75</t>
  </si>
  <si>
    <t xml:space="preserve">4.25 </t>
  </si>
  <si>
    <t xml:space="preserve">0.00 </t>
  </si>
  <si>
    <t>3.75</t>
  </si>
  <si>
    <t xml:space="preserve">7.50 </t>
  </si>
  <si>
    <t>7.5</t>
  </si>
  <si>
    <t>12.5</t>
  </si>
  <si>
    <t xml:space="preserve">12.00 </t>
  </si>
  <si>
    <t>24.75</t>
  </si>
  <si>
    <t>28.5</t>
  </si>
  <si>
    <t>53.25</t>
  </si>
  <si>
    <t xml:space="preserve">50.25 </t>
  </si>
  <si>
    <t>50.25</t>
  </si>
  <si>
    <t>11.25</t>
  </si>
  <si>
    <t xml:space="preserve">10.50 </t>
  </si>
  <si>
    <t>8.75</t>
  </si>
  <si>
    <t>3.25</t>
  </si>
  <si>
    <t xml:space="preserve">11.50 </t>
  </si>
  <si>
    <t>12.75</t>
  </si>
  <si>
    <t xml:space="preserve">12.25 </t>
  </si>
  <si>
    <t xml:space="preserve">15.50 </t>
  </si>
  <si>
    <t xml:space="preserve">10.75 </t>
  </si>
  <si>
    <t>2.5</t>
  </si>
  <si>
    <t xml:space="preserve">60.50 </t>
  </si>
  <si>
    <t>60.50</t>
  </si>
  <si>
    <t>21.50</t>
  </si>
  <si>
    <t>9.75</t>
  </si>
  <si>
    <t xml:space="preserve">9.25 </t>
  </si>
  <si>
    <t>18.25</t>
  </si>
  <si>
    <t>4.5</t>
  </si>
  <si>
    <t xml:space="preserve">17.25 </t>
  </si>
  <si>
    <t>Total Heures sup</t>
  </si>
  <si>
    <t>31.5</t>
  </si>
  <si>
    <t>31.50</t>
  </si>
  <si>
    <t>0.000</t>
  </si>
  <si>
    <t>Heures sup / Septembre</t>
  </si>
  <si>
    <t>AM</t>
  </si>
  <si>
    <t>CP</t>
  </si>
  <si>
    <t>REC</t>
  </si>
  <si>
    <t>J</t>
  </si>
  <si>
    <t>V</t>
  </si>
  <si>
    <t>S</t>
  </si>
  <si>
    <t>D</t>
  </si>
  <si>
    <t>L</t>
  </si>
  <si>
    <t>M</t>
  </si>
  <si>
    <t>SOLDE</t>
  </si>
  <si>
    <t>Heures sup / Septembre</t>
  </si>
  <si>
    <t>1ER SERVICE</t>
  </si>
  <si>
    <t>TOTAL</t>
  </si>
  <si>
    <t>2EME SERVICE</t>
  </si>
  <si>
    <t>HS 25%</t>
  </si>
  <si>
    <t>HS 50%</t>
  </si>
  <si>
    <t>TOTAL 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</si>
</sst>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</fills>
  <borders count="2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3">
    <xf numFmtId="0" fontId="0" fillId="0" borderId="0" xfId="0"/>
    <xf numFmtId="20" fontId="0" fillId="0" borderId="0" xfId="0" applyNumberFormat="1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2" fontId="0" fillId="0" borderId="0" xfId="0" applyNumberFormat="1"/>
    <xf numFmtId="2" fontId="0" fillId="0" borderId="3" xfId="0" applyNumberFormat="1" applyBorder="1"/>
    <xf numFmtId="164" fontId="0" fillId="0" borderId="6" xfId="0" applyNumberFormat="1" applyBorder="1"/>
    <xf numFmtId="164" fontId="0" fillId="0" borderId="11" xfId="0" applyNumberFormat="1" applyBorder="1"/>
    <xf numFmtId="164" fontId="0" fillId="0" borderId="8" xfId="0" applyNumberFormat="1" applyBorder="1"/>
    <xf numFmtId="164" fontId="0" fillId="0" borderId="12" xfId="0" applyNumberFormat="1" applyBorder="1"/>
    <xf numFmtId="164" fontId="0" fillId="0" borderId="14" xfId="0" applyNumberFormat="1" applyBorder="1"/>
    <xf numFmtId="164" fontId="0" fillId="0" borderId="15" xfId="0" applyNumberFormat="1" applyBorder="1"/>
    <xf numFmtId="4" fontId="0" fillId="0" borderId="0" xfId="0" applyNumberFormat="1"/>
    <xf numFmtId="4" fontId="0" fillId="0" borderId="2" xfId="0" applyNumberFormat="1" applyBorder="1"/>
    <xf numFmtId="4" fontId="0" fillId="0" borderId="3" xfId="0" applyNumberFormat="1" applyBorder="1"/>
    <xf numFmtId="0" fontId="0" fillId="2" borderId="7" xfId="0" applyFill="1" applyBorder="1"/>
    <xf numFmtId="0" fontId="0" fillId="2" borderId="8" xfId="0" applyFill="1" applyBorder="1"/>
    <xf numFmtId="164" fontId="0" fillId="2" borderId="8" xfId="0" applyNumberFormat="1" applyFill="1" applyBorder="1"/>
    <xf numFmtId="164" fontId="0" fillId="2" borderId="12" xfId="0" applyNumberFormat="1" applyFill="1" applyBorder="1"/>
    <xf numFmtId="4" fontId="0" fillId="2" borderId="3" xfId="0" applyNumberFormat="1" applyFill="1" applyBorder="1"/>
    <xf numFmtId="164" fontId="0" fillId="2" borderId="15" xfId="0" applyNumberFormat="1" applyFill="1" applyBorder="1"/>
    <xf numFmtId="0" fontId="0" fillId="2" borderId="3" xfId="0" applyFill="1" applyBorder="1"/>
    <xf numFmtId="2" fontId="0" fillId="2" borderId="3" xfId="0" applyNumberFormat="1" applyFill="1" applyBorder="1"/>
    <xf numFmtId="2" fontId="0" fillId="0" borderId="23" xfId="0" applyNumberFormat="1" applyBorder="1"/>
    <xf numFmtId="2" fontId="2" fillId="0" borderId="1" xfId="0" applyNumberFormat="1" applyFont="1" applyBorder="1" applyAlignment="1">
      <alignment horizontal="center" vertical="center"/>
    </xf>
    <xf numFmtId="2" fontId="2" fillId="0" borderId="24" xfId="0" applyNumberFormat="1" applyFont="1" applyBorder="1" applyAlignment="1">
      <alignment horizontal="center" vertical="center"/>
    </xf>
    <xf numFmtId="0" fontId="0" fillId="2" borderId="9" xfId="0" applyFill="1" applyBorder="1"/>
    <xf numFmtId="0" fontId="0" fillId="2" borderId="10" xfId="0" applyFill="1" applyBorder="1"/>
    <xf numFmtId="164" fontId="0" fillId="2" borderId="10" xfId="0" applyNumberFormat="1" applyFill="1" applyBorder="1"/>
    <xf numFmtId="164" fontId="0" fillId="2" borderId="13" xfId="0" applyNumberFormat="1" applyFill="1" applyBorder="1"/>
    <xf numFmtId="4" fontId="0" fillId="2" borderId="4" xfId="0" applyNumberFormat="1" applyFill="1" applyBorder="1"/>
    <xf numFmtId="164" fontId="0" fillId="2" borderId="16" xfId="0" applyNumberFormat="1" applyFill="1" applyBorder="1"/>
    <xf numFmtId="0" fontId="0" fillId="2" borderId="4" xfId="0" applyFill="1" applyBorder="1"/>
    <xf numFmtId="2" fontId="0" fillId="2" borderId="4" xfId="0" applyNumberFormat="1" applyFill="1" applyBorder="1"/>
    <xf numFmtId="164" fontId="0" fillId="3" borderId="8" xfId="0" applyNumberFormat="1" applyFill="1" applyBorder="1"/>
    <xf numFmtId="164" fontId="0" fillId="3" borderId="12" xfId="0" applyNumberFormat="1" applyFill="1" applyBorder="1"/>
    <xf numFmtId="4" fontId="0" fillId="3" borderId="3" xfId="0" applyNumberFormat="1" applyFill="1" applyBorder="1"/>
    <xf numFmtId="164" fontId="0" fillId="3" borderId="15" xfId="0" applyNumberFormat="1" applyFill="1" applyBorder="1"/>
    <xf numFmtId="0" fontId="0" fillId="3" borderId="3" xfId="0" applyFill="1" applyBorder="1"/>
    <xf numFmtId="2" fontId="0" fillId="3" borderId="3" xfId="0" applyNumberFormat="1" applyFill="1" applyBorder="1"/>
    <xf numFmtId="164" fontId="1" fillId="4" borderId="8" xfId="0" applyNumberFormat="1" applyFont="1" applyFill="1" applyBorder="1"/>
    <xf numFmtId="164" fontId="1" fillId="4" borderId="12" xfId="0" applyNumberFormat="1" applyFont="1" applyFill="1" applyBorder="1"/>
    <xf numFmtId="164" fontId="0" fillId="4" borderId="15" xfId="0" applyNumberFormat="1" applyFill="1" applyBorder="1"/>
    <xf numFmtId="164" fontId="0" fillId="4" borderId="8" xfId="0" applyNumberFormat="1" applyFill="1" applyBorder="1"/>
    <xf numFmtId="164" fontId="0" fillId="4" borderId="12" xfId="0" applyNumberFormat="1" applyFill="1" applyBorder="1"/>
    <xf numFmtId="2" fontId="2" fillId="0" borderId="0" xfId="0" applyNumberFormat="1" applyFont="1" applyBorder="1" applyAlignment="1">
      <alignment horizontal="center" vertical="center"/>
    </xf>
    <xf numFmtId="2" fontId="0" fillId="0" borderId="0" xfId="0" applyNumberFormat="1" applyBorder="1"/>
    <xf numFmtId="2" fontId="0" fillId="2" borderId="0" xfId="0" applyNumberFormat="1" applyFill="1" applyBorder="1"/>
    <xf numFmtId="2" fontId="0" fillId="3" borderId="0" xfId="0" applyNumberFormat="1" applyFill="1" applyBorder="1"/>
    <xf numFmtId="2" fontId="0" fillId="3" borderId="23" xfId="0" applyNumberFormat="1" applyFill="1" applyBorder="1"/>
    <xf numFmtId="2" fontId="0" fillId="0" borderId="0" xfId="0" applyNumberFormat="1" applyFill="1" applyBorder="1"/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4" fontId="2" fillId="0" borderId="17" xfId="0" applyNumberFormat="1" applyFont="1" applyBorder="1" applyAlignment="1">
      <alignment horizontal="center"/>
    </xf>
    <xf numFmtId="4" fontId="2" fillId="0" borderId="22" xfId="0" applyNumberFormat="1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2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9"/>
  <sheetViews>
    <sheetView workbookViewId="0">
      <selection sqref="A1:B1"/>
    </sheetView>
  </sheetViews>
  <sheetFormatPr baseColWidth="10" defaultRowHeight="14.4" x14ac:dyDescent="0.3"/>
  <sheetData>
    <row r="1" spans="1:20" x14ac:dyDescent="0.3">
      <c r="A1" t="s">
        <v>0</v>
      </c>
      <c r="I1" t="s">
        <v>1</v>
      </c>
      <c r="J1" t="s">
        <v>2</v>
      </c>
      <c r="K1" t="s">
        <v>3</v>
      </c>
      <c r="N1" t="s">
        <v>4</v>
      </c>
      <c r="O1" t="s">
        <v>5</v>
      </c>
      <c r="P1" t="s">
        <v>6</v>
      </c>
      <c r="Q1" t="s">
        <v>7</v>
      </c>
      <c r="R1" t="s">
        <v>8</v>
      </c>
      <c r="S1" t="s">
        <v>9</v>
      </c>
      <c r="T1" t="s">
        <v>10</v>
      </c>
    </row>
    <row r="2" spans="1:20" x14ac:dyDescent="0.3">
      <c r="A2" s="1">
        <v>0.46875</v>
      </c>
      <c r="B2" s="1">
        <v>0.64583333333333337</v>
      </c>
      <c r="C2" s="1">
        <v>0.17708333333333334</v>
      </c>
      <c r="D2" t="s">
        <v>11</v>
      </c>
      <c r="E2" s="1">
        <v>0.75</v>
      </c>
      <c r="F2" s="1">
        <v>0.96875</v>
      </c>
      <c r="G2" s="1">
        <v>0.21875</v>
      </c>
      <c r="H2" t="s">
        <v>12</v>
      </c>
      <c r="I2" t="s">
        <v>13</v>
      </c>
      <c r="J2" t="s">
        <v>14</v>
      </c>
      <c r="K2" t="s">
        <v>15</v>
      </c>
    </row>
    <row r="3" spans="1:20" x14ac:dyDescent="0.3">
      <c r="A3" s="1">
        <v>0.47916666666666669</v>
      </c>
      <c r="B3" s="1">
        <v>0.64583333333333337</v>
      </c>
      <c r="C3" s="1">
        <v>0.16666666666666666</v>
      </c>
      <c r="D3">
        <v>4</v>
      </c>
      <c r="E3" s="1">
        <v>0.75</v>
      </c>
      <c r="F3" s="1">
        <v>0.97916666666666663</v>
      </c>
      <c r="G3" s="1">
        <v>0.22916666666666666</v>
      </c>
      <c r="H3" t="s">
        <v>16</v>
      </c>
      <c r="I3" t="s">
        <v>13</v>
      </c>
      <c r="J3" t="s">
        <v>14</v>
      </c>
      <c r="K3" t="s">
        <v>15</v>
      </c>
    </row>
    <row r="4" spans="1:20" x14ac:dyDescent="0.3">
      <c r="A4" s="1">
        <v>0.46875</v>
      </c>
      <c r="B4" s="1">
        <v>0.63541666666666663</v>
      </c>
      <c r="C4" s="1">
        <v>0.16666666666666666</v>
      </c>
      <c r="D4">
        <v>4</v>
      </c>
      <c r="E4" s="1">
        <v>0.76041666666666663</v>
      </c>
      <c r="F4" s="1">
        <v>4.1666666666666664E-2</v>
      </c>
      <c r="G4" s="1">
        <v>0.28125</v>
      </c>
      <c r="H4" t="s">
        <v>17</v>
      </c>
      <c r="I4" t="s">
        <v>18</v>
      </c>
      <c r="J4" t="s">
        <v>14</v>
      </c>
      <c r="K4" t="s">
        <v>19</v>
      </c>
    </row>
    <row r="5" spans="1:20" x14ac:dyDescent="0.3">
      <c r="A5" s="1">
        <v>0.45833333333333331</v>
      </c>
      <c r="B5" s="1">
        <v>0.63541666666666663</v>
      </c>
      <c r="C5" s="1">
        <v>0.17708333333333334</v>
      </c>
      <c r="D5" t="s">
        <v>11</v>
      </c>
      <c r="E5" s="1">
        <v>0.76041666666666663</v>
      </c>
      <c r="F5" s="1">
        <v>0</v>
      </c>
      <c r="G5" s="1">
        <v>0.23958333333333334</v>
      </c>
      <c r="H5" t="s">
        <v>20</v>
      </c>
      <c r="I5">
        <v>10</v>
      </c>
      <c r="J5" t="s">
        <v>14</v>
      </c>
      <c r="K5" t="s">
        <v>21</v>
      </c>
    </row>
    <row r="6" spans="1:20" x14ac:dyDescent="0.3">
      <c r="D6" t="s">
        <v>22</v>
      </c>
      <c r="H6" t="s">
        <v>23</v>
      </c>
      <c r="I6" t="s">
        <v>24</v>
      </c>
      <c r="J6">
        <v>2</v>
      </c>
      <c r="K6" t="s">
        <v>25</v>
      </c>
      <c r="N6" t="s">
        <v>26</v>
      </c>
      <c r="O6" t="s">
        <v>27</v>
      </c>
      <c r="Q6" t="s">
        <v>27</v>
      </c>
      <c r="S6" t="s">
        <v>27</v>
      </c>
    </row>
    <row r="7" spans="1:20" x14ac:dyDescent="0.3">
      <c r="A7" s="1">
        <v>0.45833333333333331</v>
      </c>
      <c r="B7" s="1">
        <v>0.63541666666666663</v>
      </c>
      <c r="C7" s="1">
        <v>0.17708333333333334</v>
      </c>
      <c r="D7" t="s">
        <v>11</v>
      </c>
      <c r="E7" s="1">
        <v>0.76041666666666663</v>
      </c>
      <c r="F7" s="1">
        <v>0.9375</v>
      </c>
      <c r="G7" s="1">
        <v>0.17708333333333334</v>
      </c>
      <c r="H7" t="s">
        <v>11</v>
      </c>
      <c r="I7" t="s">
        <v>28</v>
      </c>
      <c r="J7" t="s">
        <v>14</v>
      </c>
      <c r="K7" t="s">
        <v>29</v>
      </c>
    </row>
    <row r="8" spans="1:20" x14ac:dyDescent="0.3">
      <c r="C8" s="1">
        <v>0</v>
      </c>
      <c r="D8">
        <v>0</v>
      </c>
      <c r="E8" s="1">
        <v>0.78125</v>
      </c>
      <c r="F8" s="1">
        <v>0.97916666666666663</v>
      </c>
      <c r="G8" s="1">
        <v>0.19791666666666666</v>
      </c>
      <c r="H8" t="s">
        <v>30</v>
      </c>
      <c r="I8" t="s">
        <v>30</v>
      </c>
      <c r="J8" t="s">
        <v>14</v>
      </c>
      <c r="K8" t="s">
        <v>31</v>
      </c>
    </row>
    <row r="9" spans="1:20" x14ac:dyDescent="0.3">
      <c r="C9" s="1">
        <v>0</v>
      </c>
      <c r="D9">
        <v>0</v>
      </c>
      <c r="G9" s="1">
        <v>0</v>
      </c>
      <c r="H9">
        <v>0</v>
      </c>
      <c r="I9">
        <v>0</v>
      </c>
      <c r="K9" t="s">
        <v>32</v>
      </c>
    </row>
    <row r="10" spans="1:20" x14ac:dyDescent="0.3">
      <c r="A10" s="1">
        <v>0.46875</v>
      </c>
      <c r="B10" s="1">
        <v>0.625</v>
      </c>
      <c r="C10" s="1">
        <v>0.15625</v>
      </c>
      <c r="D10" t="s">
        <v>33</v>
      </c>
      <c r="E10" s="1">
        <v>0.76041666666666663</v>
      </c>
      <c r="F10" s="1">
        <v>0.9375</v>
      </c>
      <c r="G10" s="1">
        <v>0.17708333333333334</v>
      </c>
      <c r="H10" t="s">
        <v>11</v>
      </c>
      <c r="I10">
        <v>8</v>
      </c>
      <c r="J10" t="s">
        <v>14</v>
      </c>
      <c r="K10" t="s">
        <v>34</v>
      </c>
    </row>
    <row r="11" spans="1:20" x14ac:dyDescent="0.3">
      <c r="A11" s="1">
        <v>0.4375</v>
      </c>
      <c r="B11" s="1">
        <v>0.75</v>
      </c>
      <c r="C11" s="1">
        <v>0.3125</v>
      </c>
      <c r="D11" t="s">
        <v>35</v>
      </c>
      <c r="E11" s="1">
        <v>0.77083333333333337</v>
      </c>
      <c r="F11" s="1">
        <v>0.97916666666666663</v>
      </c>
      <c r="G11" s="1">
        <v>0.20833333333333334</v>
      </c>
      <c r="H11">
        <v>5</v>
      </c>
      <c r="I11" t="s">
        <v>36</v>
      </c>
      <c r="J11" t="s">
        <v>14</v>
      </c>
      <c r="K11" t="s">
        <v>37</v>
      </c>
    </row>
    <row r="12" spans="1:20" x14ac:dyDescent="0.3">
      <c r="A12" s="1">
        <v>0.45833333333333331</v>
      </c>
      <c r="B12" s="1">
        <v>0.625</v>
      </c>
      <c r="C12" s="1">
        <v>0.16666666666666666</v>
      </c>
      <c r="D12">
        <v>4</v>
      </c>
      <c r="E12" s="1">
        <v>0.76041666666666663</v>
      </c>
      <c r="F12" s="1">
        <v>0.98958333333333337</v>
      </c>
      <c r="G12" s="1">
        <v>0.22916666666666666</v>
      </c>
      <c r="H12" t="s">
        <v>16</v>
      </c>
      <c r="I12" t="s">
        <v>13</v>
      </c>
      <c r="J12" t="s">
        <v>14</v>
      </c>
      <c r="K12" t="s">
        <v>15</v>
      </c>
    </row>
    <row r="13" spans="1:20" x14ac:dyDescent="0.3">
      <c r="A13" s="1">
        <v>0.45833333333333331</v>
      </c>
      <c r="B13" s="1">
        <v>0.67708333333333337</v>
      </c>
      <c r="C13" s="1">
        <v>0.21875</v>
      </c>
      <c r="D13" t="s">
        <v>12</v>
      </c>
      <c r="E13" s="1">
        <v>0.76041666666666663</v>
      </c>
      <c r="F13" s="1">
        <v>0.95833333333333337</v>
      </c>
      <c r="G13" s="1">
        <v>0.19791666666666666</v>
      </c>
      <c r="H13" t="s">
        <v>30</v>
      </c>
      <c r="I13">
        <v>10</v>
      </c>
      <c r="J13" t="s">
        <v>14</v>
      </c>
      <c r="K13" t="s">
        <v>21</v>
      </c>
    </row>
    <row r="14" spans="1:20" x14ac:dyDescent="0.3">
      <c r="D14" t="s">
        <v>38</v>
      </c>
      <c r="H14" t="s">
        <v>39</v>
      </c>
      <c r="I14" t="s">
        <v>40</v>
      </c>
      <c r="J14">
        <v>3</v>
      </c>
      <c r="K14" t="s">
        <v>41</v>
      </c>
      <c r="N14" t="s">
        <v>42</v>
      </c>
      <c r="O14" t="s">
        <v>43</v>
      </c>
      <c r="Q14" t="s">
        <v>43</v>
      </c>
      <c r="S14" t="s">
        <v>43</v>
      </c>
    </row>
    <row r="15" spans="1:20" x14ac:dyDescent="0.3">
      <c r="C15" s="1">
        <v>0</v>
      </c>
      <c r="D15">
        <v>0</v>
      </c>
      <c r="G15" s="1">
        <v>0</v>
      </c>
      <c r="H15">
        <v>0</v>
      </c>
      <c r="I15">
        <v>0</v>
      </c>
      <c r="K15" t="s">
        <v>32</v>
      </c>
    </row>
    <row r="16" spans="1:20" x14ac:dyDescent="0.3">
      <c r="C16" s="1">
        <v>0</v>
      </c>
      <c r="D16">
        <v>0</v>
      </c>
      <c r="G16" s="1">
        <v>0</v>
      </c>
      <c r="H16">
        <v>0</v>
      </c>
      <c r="I16">
        <v>0</v>
      </c>
      <c r="K16" t="s">
        <v>32</v>
      </c>
    </row>
    <row r="17" spans="1:19" x14ac:dyDescent="0.3">
      <c r="A17" s="1">
        <v>0.45833333333333331</v>
      </c>
      <c r="B17" s="1">
        <v>0.6875</v>
      </c>
      <c r="C17" s="1">
        <v>0.22916666666666666</v>
      </c>
      <c r="D17" t="s">
        <v>16</v>
      </c>
      <c r="E17" s="1">
        <v>0.75</v>
      </c>
      <c r="F17" s="1">
        <v>0.97916666666666663</v>
      </c>
      <c r="G17" s="1">
        <v>0.22916666666666666</v>
      </c>
      <c r="H17" t="s">
        <v>16</v>
      </c>
      <c r="I17">
        <v>11</v>
      </c>
      <c r="J17" t="s">
        <v>14</v>
      </c>
      <c r="K17" t="s">
        <v>44</v>
      </c>
    </row>
    <row r="18" spans="1:19" x14ac:dyDescent="0.3">
      <c r="A18" s="1">
        <v>0.41666666666666669</v>
      </c>
      <c r="B18" s="1">
        <v>0.78125</v>
      </c>
      <c r="C18" s="1">
        <v>0.36458333333333331</v>
      </c>
      <c r="D18" t="s">
        <v>45</v>
      </c>
      <c r="E18" s="1">
        <v>0.8125</v>
      </c>
      <c r="F18" s="1">
        <v>0.94791666666666663</v>
      </c>
      <c r="G18" s="1">
        <v>0.13541666666666666</v>
      </c>
      <c r="H18" t="s">
        <v>46</v>
      </c>
      <c r="I18">
        <v>12</v>
      </c>
      <c r="J18" t="s">
        <v>14</v>
      </c>
      <c r="K18" t="s">
        <v>47</v>
      </c>
    </row>
    <row r="19" spans="1:19" x14ac:dyDescent="0.3">
      <c r="A19" s="1">
        <v>0.42708333333333331</v>
      </c>
      <c r="B19" s="1">
        <v>0.64583333333333337</v>
      </c>
      <c r="C19" s="1">
        <v>0.21875</v>
      </c>
      <c r="D19" t="s">
        <v>12</v>
      </c>
      <c r="E19" s="1">
        <v>0.70833333333333337</v>
      </c>
      <c r="F19" s="1">
        <v>2.0833333333333332E-2</v>
      </c>
      <c r="G19" s="1">
        <v>0.3125</v>
      </c>
      <c r="H19" t="s">
        <v>35</v>
      </c>
      <c r="I19" t="s">
        <v>48</v>
      </c>
      <c r="J19" t="s">
        <v>14</v>
      </c>
      <c r="K19" t="s">
        <v>49</v>
      </c>
    </row>
    <row r="20" spans="1:19" x14ac:dyDescent="0.3">
      <c r="A20" s="1">
        <v>0.41666666666666669</v>
      </c>
      <c r="B20" s="1">
        <v>0.77083333333333337</v>
      </c>
      <c r="C20" s="1">
        <v>0.35416666666666669</v>
      </c>
      <c r="D20" t="s">
        <v>28</v>
      </c>
      <c r="E20" s="1">
        <v>0.79166666666666663</v>
      </c>
      <c r="F20" s="1">
        <v>0.10416666666666667</v>
      </c>
      <c r="G20" s="1">
        <v>0.3125</v>
      </c>
      <c r="H20" t="s">
        <v>35</v>
      </c>
      <c r="I20">
        <v>16</v>
      </c>
      <c r="J20" t="s">
        <v>14</v>
      </c>
      <c r="K20" t="s">
        <v>50</v>
      </c>
    </row>
    <row r="21" spans="1:19" x14ac:dyDescent="0.3">
      <c r="A21" s="1">
        <v>0.45833333333333331</v>
      </c>
      <c r="B21" s="1">
        <v>0.70833333333333337</v>
      </c>
      <c r="C21" s="1">
        <v>0.25</v>
      </c>
      <c r="D21">
        <v>6</v>
      </c>
      <c r="E21" s="1">
        <v>0.76041666666666663</v>
      </c>
      <c r="F21" s="1">
        <v>0.97916666666666663</v>
      </c>
      <c r="G21" s="1">
        <v>0.21875</v>
      </c>
      <c r="H21" t="s">
        <v>12</v>
      </c>
      <c r="I21" t="s">
        <v>43</v>
      </c>
      <c r="J21" t="s">
        <v>14</v>
      </c>
      <c r="K21" t="s">
        <v>51</v>
      </c>
    </row>
    <row r="22" spans="1:19" x14ac:dyDescent="0.3">
      <c r="D22">
        <v>30</v>
      </c>
      <c r="H22">
        <v>29</v>
      </c>
      <c r="I22">
        <v>63</v>
      </c>
      <c r="J22" t="s">
        <v>52</v>
      </c>
      <c r="K22" t="s">
        <v>53</v>
      </c>
      <c r="N22" t="s">
        <v>54</v>
      </c>
      <c r="O22" t="s">
        <v>55</v>
      </c>
      <c r="Q22" t="s">
        <v>55</v>
      </c>
      <c r="S22" t="s">
        <v>55</v>
      </c>
    </row>
    <row r="23" spans="1:19" x14ac:dyDescent="0.3">
      <c r="A23" s="1">
        <v>0.46875</v>
      </c>
      <c r="B23" s="1">
        <v>0.625</v>
      </c>
      <c r="C23" s="1">
        <v>0.15625</v>
      </c>
      <c r="D23" t="s">
        <v>33</v>
      </c>
      <c r="E23" s="1">
        <v>0.76041666666666663</v>
      </c>
      <c r="F23" s="1">
        <v>0.95833333333333337</v>
      </c>
      <c r="G23" s="1">
        <v>0.19791666666666666</v>
      </c>
      <c r="H23" t="s">
        <v>30</v>
      </c>
      <c r="I23" t="s">
        <v>28</v>
      </c>
      <c r="J23" t="s">
        <v>14</v>
      </c>
      <c r="K23" t="s">
        <v>29</v>
      </c>
    </row>
    <row r="24" spans="1:19" x14ac:dyDescent="0.3">
      <c r="A24" s="1">
        <v>0.46875</v>
      </c>
      <c r="B24" s="1">
        <v>0.66666666666666663</v>
      </c>
      <c r="C24" s="1">
        <v>0.19791666666666666</v>
      </c>
      <c r="D24" t="s">
        <v>30</v>
      </c>
      <c r="E24" s="1">
        <v>0.76041666666666663</v>
      </c>
      <c r="F24" s="1">
        <v>0.96875</v>
      </c>
      <c r="G24" s="1">
        <v>0.20833333333333334</v>
      </c>
      <c r="H24">
        <v>5</v>
      </c>
      <c r="I24" t="s">
        <v>56</v>
      </c>
      <c r="J24" t="s">
        <v>14</v>
      </c>
      <c r="K24" t="s">
        <v>57</v>
      </c>
    </row>
    <row r="25" spans="1:19" x14ac:dyDescent="0.3">
      <c r="C25" s="1">
        <v>0</v>
      </c>
      <c r="D25">
        <v>0</v>
      </c>
      <c r="G25" s="1">
        <v>0</v>
      </c>
      <c r="H25">
        <v>0</v>
      </c>
      <c r="I25">
        <v>0</v>
      </c>
      <c r="K25" t="s">
        <v>32</v>
      </c>
    </row>
    <row r="26" spans="1:19" x14ac:dyDescent="0.3">
      <c r="C26" s="1">
        <v>0</v>
      </c>
      <c r="D26">
        <v>0</v>
      </c>
      <c r="G26" s="1">
        <v>0</v>
      </c>
      <c r="H26">
        <v>0</v>
      </c>
      <c r="I26">
        <v>0</v>
      </c>
      <c r="K26" t="s">
        <v>32</v>
      </c>
    </row>
    <row r="27" spans="1:19" x14ac:dyDescent="0.3">
      <c r="C27" s="1">
        <v>0</v>
      </c>
      <c r="D27">
        <v>0</v>
      </c>
      <c r="G27" s="1">
        <v>0</v>
      </c>
      <c r="H27">
        <v>0</v>
      </c>
      <c r="I27">
        <v>0</v>
      </c>
      <c r="K27" t="s">
        <v>32</v>
      </c>
    </row>
    <row r="28" spans="1:19" x14ac:dyDescent="0.3">
      <c r="C28" s="1">
        <v>0</v>
      </c>
      <c r="D28">
        <v>0</v>
      </c>
      <c r="G28" s="1">
        <v>0</v>
      </c>
      <c r="H28">
        <v>0</v>
      </c>
      <c r="I28">
        <v>0</v>
      </c>
      <c r="K28" t="s">
        <v>32</v>
      </c>
    </row>
    <row r="29" spans="1:19" x14ac:dyDescent="0.3">
      <c r="C29" s="1">
        <v>0</v>
      </c>
      <c r="D29">
        <v>0</v>
      </c>
      <c r="G29" s="1">
        <v>0</v>
      </c>
      <c r="H29">
        <v>0</v>
      </c>
      <c r="I29">
        <v>0</v>
      </c>
      <c r="K29" t="s">
        <v>32</v>
      </c>
    </row>
    <row r="30" spans="1:19" x14ac:dyDescent="0.3">
      <c r="D30" t="s">
        <v>28</v>
      </c>
      <c r="H30" t="s">
        <v>56</v>
      </c>
      <c r="I30" t="s">
        <v>58</v>
      </c>
      <c r="J30" t="s">
        <v>59</v>
      </c>
      <c r="K30" t="s">
        <v>60</v>
      </c>
    </row>
    <row r="31" spans="1:19" x14ac:dyDescent="0.3">
      <c r="C31" s="1">
        <v>0</v>
      </c>
      <c r="D31">
        <v>0</v>
      </c>
      <c r="G31" s="1">
        <v>0</v>
      </c>
      <c r="H31">
        <v>0</v>
      </c>
      <c r="I31">
        <v>0</v>
      </c>
      <c r="K31" t="s">
        <v>32</v>
      </c>
    </row>
    <row r="32" spans="1:19" x14ac:dyDescent="0.3">
      <c r="C32" s="1">
        <v>0</v>
      </c>
      <c r="D32">
        <v>0</v>
      </c>
      <c r="G32" s="1">
        <v>0</v>
      </c>
      <c r="H32">
        <v>0</v>
      </c>
      <c r="I32">
        <v>0</v>
      </c>
      <c r="K32" t="s">
        <v>32</v>
      </c>
    </row>
    <row r="33" spans="1:20" x14ac:dyDescent="0.3">
      <c r="C33" s="1">
        <v>0</v>
      </c>
      <c r="D33">
        <v>0</v>
      </c>
      <c r="G33" s="1">
        <v>0</v>
      </c>
      <c r="H33">
        <v>0</v>
      </c>
      <c r="I33">
        <v>0</v>
      </c>
      <c r="K33" t="s">
        <v>32</v>
      </c>
    </row>
    <row r="34" spans="1:20" x14ac:dyDescent="0.3">
      <c r="C34" s="1">
        <v>0</v>
      </c>
      <c r="D34">
        <v>0</v>
      </c>
      <c r="G34" s="1">
        <v>0</v>
      </c>
      <c r="H34">
        <v>0</v>
      </c>
      <c r="I34">
        <v>0</v>
      </c>
      <c r="K34" t="s">
        <v>32</v>
      </c>
    </row>
    <row r="35" spans="1:20" x14ac:dyDescent="0.3">
      <c r="C35" s="1">
        <v>0</v>
      </c>
      <c r="D35">
        <v>0</v>
      </c>
      <c r="G35" s="1">
        <v>0</v>
      </c>
      <c r="H35">
        <v>0</v>
      </c>
      <c r="I35">
        <v>0</v>
      </c>
      <c r="K35" t="s">
        <v>32</v>
      </c>
    </row>
    <row r="36" spans="1:20" x14ac:dyDescent="0.3">
      <c r="D36">
        <v>0</v>
      </c>
      <c r="H36">
        <v>0</v>
      </c>
      <c r="I36">
        <v>0</v>
      </c>
      <c r="J36">
        <v>0</v>
      </c>
      <c r="K36" t="s">
        <v>32</v>
      </c>
    </row>
    <row r="37" spans="1:20" x14ac:dyDescent="0.3">
      <c r="A37">
        <v>-3</v>
      </c>
    </row>
    <row r="38" spans="1:20" x14ac:dyDescent="0.3">
      <c r="A38" t="e">
        <v>#REF!</v>
      </c>
      <c r="E38" t="e">
        <v>#REF!</v>
      </c>
      <c r="L38" t="s">
        <v>61</v>
      </c>
      <c r="O38" t="s">
        <v>62</v>
      </c>
      <c r="Q38" t="s">
        <v>63</v>
      </c>
      <c r="R38">
        <v>0</v>
      </c>
      <c r="T38" t="s">
        <v>64</v>
      </c>
    </row>
    <row r="39" spans="1:20" x14ac:dyDescent="0.3">
      <c r="Q39" t="s">
        <v>65</v>
      </c>
      <c r="R39" t="s">
        <v>8</v>
      </c>
      <c r="S39" t="s">
        <v>9</v>
      </c>
      <c r="T39" t="s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Y45"/>
  <sheetViews>
    <sheetView tabSelected="1" workbookViewId="0">
      <selection activeCell="E2" sqref="E2"/>
    </sheetView>
  </sheetViews>
  <sheetFormatPr baseColWidth="10" defaultRowHeight="14.4" x14ac:dyDescent="0.3"/>
  <cols>
    <col min="1" max="1" width="4" customWidth="1"/>
    <col min="2" max="2" width="2.77734375" customWidth="1"/>
    <col min="6" max="6" width="11.5546875" style="16"/>
    <col min="11" max="14" width="11.5546875" style="8"/>
  </cols>
  <sheetData>
    <row r="3" spans="1:25" x14ac:dyDescent="0.3">
      <c r="C3" t="s">
        <v>66</v>
      </c>
      <c r="D3" t="s">
        <v>67</v>
      </c>
      <c r="E3" t="s">
        <v>68</v>
      </c>
      <c r="G3" t="s">
        <v>0</v>
      </c>
    </row>
    <row r="5" spans="1:25" ht="15" thickBot="1" x14ac:dyDescent="0.35"/>
    <row r="6" spans="1:25" ht="15" thickBot="1" x14ac:dyDescent="0.35">
      <c r="C6" s="55" t="s">
        <v>77</v>
      </c>
      <c r="D6" s="56"/>
      <c r="E6" s="56"/>
      <c r="F6" s="59" t="s">
        <v>78</v>
      </c>
      <c r="G6" s="56" t="s">
        <v>79</v>
      </c>
      <c r="H6" s="56"/>
      <c r="I6" s="56"/>
      <c r="J6" s="61" t="s">
        <v>78</v>
      </c>
      <c r="O6" t="s">
        <v>80</v>
      </c>
      <c r="P6" t="s">
        <v>81</v>
      </c>
    </row>
    <row r="7" spans="1:25" ht="15" thickBot="1" x14ac:dyDescent="0.35">
      <c r="C7" s="57"/>
      <c r="D7" s="58"/>
      <c r="E7" s="58"/>
      <c r="F7" s="60"/>
      <c r="G7" s="58"/>
      <c r="H7" s="58"/>
      <c r="I7" s="58"/>
      <c r="J7" s="62"/>
      <c r="K7" s="28" t="s">
        <v>1</v>
      </c>
      <c r="L7" s="29" t="s">
        <v>2</v>
      </c>
      <c r="M7" s="29" t="s">
        <v>3</v>
      </c>
      <c r="N7" s="49" t="s">
        <v>82</v>
      </c>
      <c r="S7" t="s">
        <v>4</v>
      </c>
      <c r="T7" t="s">
        <v>5</v>
      </c>
      <c r="U7" t="s">
        <v>6</v>
      </c>
      <c r="V7" t="s">
        <v>7</v>
      </c>
      <c r="W7" t="s">
        <v>8</v>
      </c>
      <c r="X7" t="s">
        <v>9</v>
      </c>
      <c r="Y7" t="s">
        <v>10</v>
      </c>
    </row>
    <row r="8" spans="1:25" x14ac:dyDescent="0.3">
      <c r="A8" s="4" t="s">
        <v>69</v>
      </c>
      <c r="B8" s="5">
        <v>1</v>
      </c>
      <c r="C8" s="10">
        <v>0.46875</v>
      </c>
      <c r="D8" s="10">
        <v>0.64583333333333337</v>
      </c>
      <c r="E8" s="11">
        <v>0.17708333333333334</v>
      </c>
      <c r="F8" s="17">
        <v>4.25</v>
      </c>
      <c r="G8" s="14">
        <v>0.75</v>
      </c>
      <c r="H8" s="10">
        <v>0.96875</v>
      </c>
      <c r="I8" s="11">
        <v>0.21875</v>
      </c>
      <c r="J8" s="2">
        <v>5.25</v>
      </c>
      <c r="K8" s="27">
        <f>+J8+F8</f>
        <v>9.5</v>
      </c>
      <c r="L8" s="27">
        <v>0.5</v>
      </c>
      <c r="M8" s="27">
        <f>+K8-L8</f>
        <v>9</v>
      </c>
      <c r="N8" s="50">
        <v>7</v>
      </c>
      <c r="O8" s="8">
        <f>((IF(M8&gt;7&lt;5,7-M8,M8-N8)))</f>
        <v>2</v>
      </c>
      <c r="P8" s="8">
        <f>IF(O8&gt;4,N8-O8,0)</f>
        <v>0</v>
      </c>
    </row>
    <row r="9" spans="1:25" x14ac:dyDescent="0.3">
      <c r="A9" s="6" t="s">
        <v>70</v>
      </c>
      <c r="B9" s="7">
        <v>2</v>
      </c>
      <c r="C9" s="12">
        <v>0.47916666666666669</v>
      </c>
      <c r="D9" s="12">
        <v>0.64583333333333337</v>
      </c>
      <c r="E9" s="13">
        <v>0.16666666666666666</v>
      </c>
      <c r="F9" s="18">
        <v>4</v>
      </c>
      <c r="G9" s="15">
        <v>0.75</v>
      </c>
      <c r="H9" s="12">
        <v>0.97916666666666663</v>
      </c>
      <c r="I9" s="13">
        <v>0.22916666666666666</v>
      </c>
      <c r="J9" s="3">
        <v>5.5</v>
      </c>
      <c r="K9" s="27">
        <f t="shared" ref="K9:K11" si="0">+J9+F9</f>
        <v>9.5</v>
      </c>
      <c r="L9" s="9">
        <v>0.5</v>
      </c>
      <c r="M9" s="27">
        <f t="shared" ref="M9:M19" si="1">+K9-L9</f>
        <v>9</v>
      </c>
      <c r="N9" s="50">
        <v>7</v>
      </c>
      <c r="O9" s="8">
        <f t="shared" ref="O9:O11" si="2">+M9-N9</f>
        <v>2</v>
      </c>
      <c r="P9" s="8">
        <f t="shared" ref="P9:P19" si="3">IF(O9&gt;4,N9-O9,0)</f>
        <v>0</v>
      </c>
    </row>
    <row r="10" spans="1:25" x14ac:dyDescent="0.3">
      <c r="A10" s="6" t="s">
        <v>71</v>
      </c>
      <c r="B10" s="7">
        <v>3</v>
      </c>
      <c r="C10" s="12">
        <v>0.46875</v>
      </c>
      <c r="D10" s="12">
        <v>0.63541666666666663</v>
      </c>
      <c r="E10" s="13">
        <v>0.16666666666666666</v>
      </c>
      <c r="F10" s="18">
        <v>4</v>
      </c>
      <c r="G10" s="15">
        <v>0.76041666666666663</v>
      </c>
      <c r="H10" s="12">
        <v>4.1666666666666664E-2</v>
      </c>
      <c r="I10" s="13">
        <v>0.28125</v>
      </c>
      <c r="J10" s="3">
        <v>6.75</v>
      </c>
      <c r="K10" s="27">
        <f t="shared" si="0"/>
        <v>10.75</v>
      </c>
      <c r="L10" s="9">
        <v>0.5</v>
      </c>
      <c r="M10" s="27">
        <f t="shared" si="1"/>
        <v>10.25</v>
      </c>
      <c r="N10" s="50">
        <v>7</v>
      </c>
      <c r="O10" s="8">
        <f t="shared" si="2"/>
        <v>3.25</v>
      </c>
      <c r="P10" s="8">
        <f t="shared" si="3"/>
        <v>0</v>
      </c>
    </row>
    <row r="11" spans="1:25" x14ac:dyDescent="0.3">
      <c r="A11" s="6" t="s">
        <v>72</v>
      </c>
      <c r="B11" s="7">
        <v>4</v>
      </c>
      <c r="C11" s="12">
        <v>0.45833333333333331</v>
      </c>
      <c r="D11" s="12">
        <v>0.63541666666666663</v>
      </c>
      <c r="E11" s="13">
        <v>0.17708333333333334</v>
      </c>
      <c r="F11" s="18">
        <v>4.25</v>
      </c>
      <c r="G11" s="15">
        <v>0.76041666666666663</v>
      </c>
      <c r="H11" s="12">
        <v>0</v>
      </c>
      <c r="I11" s="13">
        <v>0.23958333333333334</v>
      </c>
      <c r="J11" s="3">
        <v>5.75</v>
      </c>
      <c r="K11" s="27">
        <f t="shared" si="0"/>
        <v>10</v>
      </c>
      <c r="L11" s="9">
        <v>0.5</v>
      </c>
      <c r="M11" s="27">
        <f t="shared" si="1"/>
        <v>9.5</v>
      </c>
      <c r="N11" s="50">
        <v>7</v>
      </c>
      <c r="O11" s="8">
        <f t="shared" si="2"/>
        <v>2.5</v>
      </c>
      <c r="P11" s="8">
        <f t="shared" si="3"/>
        <v>0</v>
      </c>
    </row>
    <row r="12" spans="1:25" x14ac:dyDescent="0.3">
      <c r="A12" s="19"/>
      <c r="B12" s="20"/>
      <c r="C12" s="21"/>
      <c r="D12" s="21"/>
      <c r="E12" s="22"/>
      <c r="F12" s="23">
        <f>SUM(F8:F11)</f>
        <v>16.5</v>
      </c>
      <c r="G12" s="24"/>
      <c r="H12" s="21"/>
      <c r="I12" s="22"/>
      <c r="J12" s="25">
        <f>SUM(J8:J11)</f>
        <v>23.25</v>
      </c>
      <c r="K12" s="26">
        <v>39.75</v>
      </c>
      <c r="L12" s="26">
        <v>2</v>
      </c>
      <c r="M12" s="26">
        <f>SUM(M8:M11)</f>
        <v>37.75</v>
      </c>
      <c r="N12" s="51">
        <f>SUM(N8:N11)</f>
        <v>28</v>
      </c>
      <c r="O12" s="51">
        <f>SUM(O8:O11)-7</f>
        <v>2.75</v>
      </c>
      <c r="P12" s="51">
        <f t="shared" ref="P12" si="4">SUM(P8:P11)</f>
        <v>0</v>
      </c>
      <c r="Q12">
        <f>28-35</f>
        <v>-7</v>
      </c>
      <c r="S12" t="s">
        <v>26</v>
      </c>
      <c r="T12" t="s">
        <v>27</v>
      </c>
      <c r="V12" t="s">
        <v>27</v>
      </c>
      <c r="X12" t="s">
        <v>27</v>
      </c>
    </row>
    <row r="13" spans="1:25" x14ac:dyDescent="0.3">
      <c r="A13" s="6" t="s">
        <v>73</v>
      </c>
      <c r="B13" s="7">
        <v>5</v>
      </c>
      <c r="C13" s="12">
        <v>0.45833333333333331</v>
      </c>
      <c r="D13" s="12">
        <v>0.63541666666666663</v>
      </c>
      <c r="E13" s="13">
        <v>0.17708333333333334</v>
      </c>
      <c r="F13" s="18">
        <v>4.25</v>
      </c>
      <c r="G13" s="15">
        <v>0.76041666666666663</v>
      </c>
      <c r="H13" s="12">
        <v>0.9375</v>
      </c>
      <c r="I13" s="13">
        <v>0.17708333333333334</v>
      </c>
      <c r="J13" s="3">
        <v>4.25</v>
      </c>
      <c r="K13" s="9">
        <f>+J13+F13</f>
        <v>8.5</v>
      </c>
      <c r="L13" s="9">
        <v>0.5</v>
      </c>
      <c r="M13" s="27">
        <f t="shared" si="1"/>
        <v>8</v>
      </c>
      <c r="N13" s="50">
        <v>7</v>
      </c>
      <c r="O13" s="8">
        <f>+M13-N13</f>
        <v>1</v>
      </c>
      <c r="P13" s="8">
        <f t="shared" si="3"/>
        <v>0</v>
      </c>
    </row>
    <row r="14" spans="1:25" x14ac:dyDescent="0.3">
      <c r="A14" s="6" t="s">
        <v>74</v>
      </c>
      <c r="B14" s="7">
        <v>6</v>
      </c>
      <c r="C14" s="38"/>
      <c r="D14" s="38"/>
      <c r="E14" s="39">
        <v>0</v>
      </c>
      <c r="F14" s="18">
        <v>0</v>
      </c>
      <c r="G14" s="15">
        <v>0.78125</v>
      </c>
      <c r="H14" s="12">
        <v>0.97916666666666663</v>
      </c>
      <c r="I14" s="13">
        <v>0.19791666666666666</v>
      </c>
      <c r="J14" s="3">
        <v>4.75</v>
      </c>
      <c r="K14" s="9">
        <f t="shared" ref="K14:K19" si="5">+J14+F14</f>
        <v>4.75</v>
      </c>
      <c r="L14" s="9">
        <v>0.5</v>
      </c>
      <c r="M14" s="27">
        <f t="shared" si="1"/>
        <v>4.25</v>
      </c>
      <c r="N14" s="50">
        <v>7</v>
      </c>
      <c r="O14" s="8">
        <f>+M14-N14</f>
        <v>-2.75</v>
      </c>
      <c r="P14" s="8">
        <f t="shared" si="3"/>
        <v>0</v>
      </c>
    </row>
    <row r="15" spans="1:25" x14ac:dyDescent="0.3">
      <c r="A15" s="6" t="s">
        <v>74</v>
      </c>
      <c r="B15" s="7">
        <v>7</v>
      </c>
      <c r="C15" s="38"/>
      <c r="D15" s="38"/>
      <c r="E15" s="39">
        <v>0</v>
      </c>
      <c r="F15" s="18">
        <v>0</v>
      </c>
      <c r="G15" s="41"/>
      <c r="H15" s="38"/>
      <c r="I15" s="39">
        <v>0</v>
      </c>
      <c r="J15" s="42">
        <v>0</v>
      </c>
      <c r="K15" s="43">
        <f t="shared" si="5"/>
        <v>0</v>
      </c>
      <c r="L15" s="43"/>
      <c r="M15" s="53">
        <f t="shared" si="1"/>
        <v>0</v>
      </c>
      <c r="N15" s="50"/>
      <c r="O15" s="8"/>
      <c r="P15" s="8">
        <f t="shared" si="3"/>
        <v>0</v>
      </c>
    </row>
    <row r="16" spans="1:25" x14ac:dyDescent="0.3">
      <c r="A16" s="6" t="s">
        <v>69</v>
      </c>
      <c r="B16" s="7">
        <v>8</v>
      </c>
      <c r="C16" s="12">
        <v>0.46875</v>
      </c>
      <c r="D16" s="12">
        <v>0.625</v>
      </c>
      <c r="E16" s="13">
        <v>0.15625</v>
      </c>
      <c r="F16" s="18">
        <v>3.75</v>
      </c>
      <c r="G16" s="15">
        <v>0.76041666666666663</v>
      </c>
      <c r="H16" s="12">
        <v>0.9375</v>
      </c>
      <c r="I16" s="13">
        <v>0.17708333333333334</v>
      </c>
      <c r="J16" s="3">
        <v>4.25</v>
      </c>
      <c r="K16" s="9">
        <f t="shared" si="5"/>
        <v>8</v>
      </c>
      <c r="L16" s="9">
        <v>0.5</v>
      </c>
      <c r="M16" s="27">
        <f t="shared" si="1"/>
        <v>7.5</v>
      </c>
      <c r="N16" s="50">
        <v>7</v>
      </c>
      <c r="O16" s="8">
        <f>+M16-N16</f>
        <v>0.5</v>
      </c>
      <c r="P16" s="8">
        <f t="shared" si="3"/>
        <v>0</v>
      </c>
    </row>
    <row r="17" spans="1:24" x14ac:dyDescent="0.3">
      <c r="A17" s="6" t="s">
        <v>70</v>
      </c>
      <c r="B17" s="7">
        <v>9</v>
      </c>
      <c r="C17" s="12">
        <v>0.4375</v>
      </c>
      <c r="D17" s="12">
        <v>0.75</v>
      </c>
      <c r="E17" s="13">
        <v>0.3125</v>
      </c>
      <c r="F17" s="18">
        <v>7.5</v>
      </c>
      <c r="G17" s="15">
        <v>0.77083333333333337</v>
      </c>
      <c r="H17" s="12">
        <v>0.97916666666666663</v>
      </c>
      <c r="I17" s="13">
        <v>0.20833333333333334</v>
      </c>
      <c r="J17" s="3">
        <v>5</v>
      </c>
      <c r="K17" s="9">
        <f t="shared" si="5"/>
        <v>12.5</v>
      </c>
      <c r="L17" s="9">
        <v>0.5</v>
      </c>
      <c r="M17" s="27">
        <f t="shared" si="1"/>
        <v>12</v>
      </c>
      <c r="N17" s="50">
        <v>7</v>
      </c>
      <c r="O17" s="8">
        <f>+M17-N17</f>
        <v>5</v>
      </c>
      <c r="P17" s="8">
        <f t="shared" si="3"/>
        <v>2</v>
      </c>
    </row>
    <row r="18" spans="1:24" x14ac:dyDescent="0.3">
      <c r="A18" s="6" t="s">
        <v>71</v>
      </c>
      <c r="B18" s="7">
        <v>10</v>
      </c>
      <c r="C18" s="12">
        <v>0.45833333333333331</v>
      </c>
      <c r="D18" s="12">
        <v>0.625</v>
      </c>
      <c r="E18" s="13">
        <v>0.16666666666666666</v>
      </c>
      <c r="F18" s="18">
        <v>4</v>
      </c>
      <c r="G18" s="15">
        <v>0.76041666666666663</v>
      </c>
      <c r="H18" s="12">
        <v>0.98958333333333337</v>
      </c>
      <c r="I18" s="13">
        <v>0.22916666666666666</v>
      </c>
      <c r="J18" s="3">
        <v>5.5</v>
      </c>
      <c r="K18" s="9">
        <f t="shared" si="5"/>
        <v>9.5</v>
      </c>
      <c r="L18" s="9">
        <v>0.5</v>
      </c>
      <c r="M18" s="27">
        <f t="shared" si="1"/>
        <v>9</v>
      </c>
      <c r="N18" s="50">
        <v>7</v>
      </c>
      <c r="O18" s="8">
        <f>+M18-N18</f>
        <v>2</v>
      </c>
      <c r="P18" s="8">
        <f t="shared" si="3"/>
        <v>0</v>
      </c>
    </row>
    <row r="19" spans="1:24" x14ac:dyDescent="0.3">
      <c r="A19" s="6" t="s">
        <v>72</v>
      </c>
      <c r="B19" s="7">
        <v>11</v>
      </c>
      <c r="C19" s="12">
        <v>0.45833333333333331</v>
      </c>
      <c r="D19" s="12">
        <v>0.67708333333333337</v>
      </c>
      <c r="E19" s="13">
        <v>0.21875</v>
      </c>
      <c r="F19" s="18">
        <v>5.25</v>
      </c>
      <c r="G19" s="15">
        <v>0.76041666666666663</v>
      </c>
      <c r="H19" s="12">
        <v>0.95833333333333337</v>
      </c>
      <c r="I19" s="13">
        <v>0.19791666666666666</v>
      </c>
      <c r="J19" s="3">
        <v>4.75</v>
      </c>
      <c r="K19" s="9">
        <f t="shared" si="5"/>
        <v>10</v>
      </c>
      <c r="L19" s="9">
        <v>0.5</v>
      </c>
      <c r="M19" s="27">
        <f t="shared" si="1"/>
        <v>9.5</v>
      </c>
      <c r="N19" s="50">
        <v>7</v>
      </c>
      <c r="O19" s="8">
        <f>+M19-N19</f>
        <v>2.5</v>
      </c>
      <c r="P19" s="8">
        <f t="shared" si="3"/>
        <v>0</v>
      </c>
    </row>
    <row r="20" spans="1:24" x14ac:dyDescent="0.3">
      <c r="A20" s="19"/>
      <c r="B20" s="20"/>
      <c r="C20" s="21"/>
      <c r="D20" s="21"/>
      <c r="E20" s="22"/>
      <c r="F20" s="23">
        <f>SUM(F13:F19)</f>
        <v>24.75</v>
      </c>
      <c r="G20" s="24"/>
      <c r="H20" s="21"/>
      <c r="I20" s="22"/>
      <c r="J20" s="25">
        <f>SUM(J13:J19)</f>
        <v>28.5</v>
      </c>
      <c r="K20" s="26">
        <f>SUM(K13:K19)</f>
        <v>53.25</v>
      </c>
      <c r="L20" s="26">
        <v>3</v>
      </c>
      <c r="M20" s="26">
        <f>SUM(M13:M19)</f>
        <v>50.25</v>
      </c>
      <c r="N20" s="51">
        <f>SUM(N13:N19)</f>
        <v>42</v>
      </c>
      <c r="O20" s="51">
        <f>SUM(O13:O19)</f>
        <v>8.25</v>
      </c>
      <c r="P20" s="51">
        <f>SUM(P13:P19)</f>
        <v>2</v>
      </c>
      <c r="Q20" s="8">
        <f>42-35</f>
        <v>7</v>
      </c>
      <c r="S20" t="s">
        <v>42</v>
      </c>
      <c r="T20" t="s">
        <v>43</v>
      </c>
      <c r="V20" t="s">
        <v>43</v>
      </c>
      <c r="X20" t="s">
        <v>43</v>
      </c>
    </row>
    <row r="21" spans="1:24" x14ac:dyDescent="0.3">
      <c r="A21" s="6" t="s">
        <v>73</v>
      </c>
      <c r="B21" s="7">
        <v>12</v>
      </c>
      <c r="C21" s="38"/>
      <c r="D21" s="38"/>
      <c r="E21" s="39">
        <v>0</v>
      </c>
      <c r="F21" s="40">
        <v>0</v>
      </c>
      <c r="G21" s="41"/>
      <c r="H21" s="38"/>
      <c r="I21" s="39">
        <v>9</v>
      </c>
      <c r="J21" s="42">
        <v>0</v>
      </c>
      <c r="K21" s="43">
        <f>+J21+F21</f>
        <v>0</v>
      </c>
      <c r="L21" s="43"/>
      <c r="M21" s="43" t="s">
        <v>32</v>
      </c>
      <c r="N21" s="50"/>
    </row>
    <row r="22" spans="1:24" x14ac:dyDescent="0.3">
      <c r="A22" s="6" t="s">
        <v>74</v>
      </c>
      <c r="B22" s="7">
        <v>13</v>
      </c>
      <c r="C22" s="38"/>
      <c r="D22" s="38"/>
      <c r="E22" s="39">
        <v>0</v>
      </c>
      <c r="F22" s="40">
        <v>0</v>
      </c>
      <c r="G22" s="41"/>
      <c r="H22" s="38"/>
      <c r="I22" s="39">
        <v>0</v>
      </c>
      <c r="J22" s="42">
        <v>0</v>
      </c>
      <c r="K22" s="43">
        <f>+J22+F22</f>
        <v>0</v>
      </c>
      <c r="L22" s="43"/>
      <c r="M22" s="43" t="s">
        <v>32</v>
      </c>
      <c r="N22" s="50"/>
    </row>
    <row r="23" spans="1:24" x14ac:dyDescent="0.3">
      <c r="A23" s="6" t="s">
        <v>74</v>
      </c>
      <c r="B23" s="7">
        <v>14</v>
      </c>
      <c r="C23" s="12">
        <v>0.45833333333333331</v>
      </c>
      <c r="D23" s="12">
        <v>0.6875</v>
      </c>
      <c r="E23" s="13">
        <v>0.22916666666666666</v>
      </c>
      <c r="F23" s="18">
        <v>5.5</v>
      </c>
      <c r="G23" s="15">
        <v>0.75</v>
      </c>
      <c r="H23" s="12">
        <v>0.97916666666666663</v>
      </c>
      <c r="I23" s="13">
        <v>0.22916666666666666</v>
      </c>
      <c r="J23" s="3">
        <v>5.5</v>
      </c>
      <c r="K23" s="9">
        <f t="shared" ref="K23:K27" si="6">+J23+F23</f>
        <v>11</v>
      </c>
      <c r="L23" s="9">
        <v>0.5</v>
      </c>
      <c r="M23" s="9">
        <f>+K23-L23</f>
        <v>10.5</v>
      </c>
      <c r="N23" s="50">
        <v>7</v>
      </c>
      <c r="O23" s="8">
        <f>+M23-N23</f>
        <v>3.5</v>
      </c>
    </row>
    <row r="24" spans="1:24" x14ac:dyDescent="0.3">
      <c r="A24" s="6" t="s">
        <v>69</v>
      </c>
      <c r="B24" s="7">
        <v>15</v>
      </c>
      <c r="C24" s="12">
        <v>0.41666666666666669</v>
      </c>
      <c r="D24" s="12">
        <v>0.78125</v>
      </c>
      <c r="E24" s="13">
        <v>0.36458333333333331</v>
      </c>
      <c r="F24" s="18">
        <v>8.75</v>
      </c>
      <c r="G24" s="15">
        <v>0.8125</v>
      </c>
      <c r="H24" s="12">
        <v>0.94791666666666663</v>
      </c>
      <c r="I24" s="13">
        <v>0.13541666666666666</v>
      </c>
      <c r="J24" s="3">
        <v>3.25</v>
      </c>
      <c r="K24" s="9">
        <f t="shared" si="6"/>
        <v>12</v>
      </c>
      <c r="L24" s="9">
        <v>0.5</v>
      </c>
      <c r="M24" s="9">
        <f t="shared" ref="M24:M27" si="7">+K24-L24</f>
        <v>11.5</v>
      </c>
      <c r="N24" s="50">
        <v>7</v>
      </c>
      <c r="O24" s="8">
        <v>0.5</v>
      </c>
      <c r="P24" s="54">
        <v>4</v>
      </c>
    </row>
    <row r="25" spans="1:24" x14ac:dyDescent="0.3">
      <c r="A25" s="6" t="s">
        <v>70</v>
      </c>
      <c r="B25" s="7">
        <v>16</v>
      </c>
      <c r="C25" s="12">
        <v>0.42708333333333331</v>
      </c>
      <c r="D25" s="12">
        <v>0.64583333333333337</v>
      </c>
      <c r="E25" s="13">
        <v>0.21875</v>
      </c>
      <c r="F25" s="18">
        <v>5.25</v>
      </c>
      <c r="G25" s="15">
        <v>0.70833333333333337</v>
      </c>
      <c r="H25" s="12">
        <v>2.0833333333333332E-2</v>
      </c>
      <c r="I25" s="13">
        <v>0.3125</v>
      </c>
      <c r="J25" s="3">
        <v>7.5</v>
      </c>
      <c r="K25" s="9">
        <f t="shared" si="6"/>
        <v>12.75</v>
      </c>
      <c r="L25" s="9">
        <v>0.5</v>
      </c>
      <c r="M25" s="9">
        <f t="shared" si="7"/>
        <v>12.25</v>
      </c>
      <c r="N25" s="50">
        <v>7</v>
      </c>
      <c r="P25" s="8">
        <f>+M25-N25</f>
        <v>5.25</v>
      </c>
    </row>
    <row r="26" spans="1:24" x14ac:dyDescent="0.3">
      <c r="A26" s="6" t="s">
        <v>71</v>
      </c>
      <c r="B26" s="7">
        <v>17</v>
      </c>
      <c r="C26" s="12">
        <v>0.41666666666666669</v>
      </c>
      <c r="D26" s="12">
        <v>0.77083333333333337</v>
      </c>
      <c r="E26" s="13">
        <v>0.35416666666666669</v>
      </c>
      <c r="F26" s="18">
        <v>8.5</v>
      </c>
      <c r="G26" s="15">
        <v>0.79166666666666663</v>
      </c>
      <c r="H26" s="12">
        <v>0.10416666666666667</v>
      </c>
      <c r="I26" s="13">
        <v>0.3125</v>
      </c>
      <c r="J26" s="3">
        <v>7.5</v>
      </c>
      <c r="K26" s="9">
        <f t="shared" si="6"/>
        <v>16</v>
      </c>
      <c r="L26" s="9">
        <v>0.5</v>
      </c>
      <c r="M26" s="9">
        <f t="shared" si="7"/>
        <v>15.5</v>
      </c>
      <c r="N26" s="50">
        <v>7</v>
      </c>
      <c r="P26" s="8">
        <f>+M26-N26</f>
        <v>8.5</v>
      </c>
    </row>
    <row r="27" spans="1:24" x14ac:dyDescent="0.3">
      <c r="A27" s="6" t="s">
        <v>72</v>
      </c>
      <c r="B27" s="7">
        <v>18</v>
      </c>
      <c r="C27" s="12">
        <v>0.45833333333333331</v>
      </c>
      <c r="D27" s="12">
        <v>0.70833333333333337</v>
      </c>
      <c r="E27" s="13">
        <v>0.25</v>
      </c>
      <c r="F27" s="18">
        <v>6</v>
      </c>
      <c r="G27" s="15">
        <v>0.76041666666666663</v>
      </c>
      <c r="H27" s="12">
        <v>0.97916666666666663</v>
      </c>
      <c r="I27" s="13">
        <v>0.21875</v>
      </c>
      <c r="J27" s="3">
        <v>5.25</v>
      </c>
      <c r="K27" s="9">
        <f t="shared" si="6"/>
        <v>11.25</v>
      </c>
      <c r="L27" s="9">
        <v>0.5</v>
      </c>
      <c r="M27" s="9">
        <f t="shared" si="7"/>
        <v>10.75</v>
      </c>
      <c r="N27" s="50">
        <v>7</v>
      </c>
      <c r="P27" s="8">
        <f>+M27-N27</f>
        <v>3.75</v>
      </c>
    </row>
    <row r="28" spans="1:24" x14ac:dyDescent="0.3">
      <c r="A28" s="19"/>
      <c r="B28" s="20"/>
      <c r="C28" s="21"/>
      <c r="D28" s="21"/>
      <c r="E28" s="22"/>
      <c r="F28" s="23">
        <f>SUM(F21:F27)</f>
        <v>34</v>
      </c>
      <c r="G28" s="24"/>
      <c r="H28" s="21"/>
      <c r="I28" s="22"/>
      <c r="J28" s="25">
        <f>SUM(J21:J27)</f>
        <v>29</v>
      </c>
      <c r="K28" s="26">
        <f>SUM(K21:K27)</f>
        <v>63</v>
      </c>
      <c r="L28" s="26">
        <f>SUM(L23:L27)</f>
        <v>2.5</v>
      </c>
      <c r="M28" s="26">
        <f>SUM(M23:M27)</f>
        <v>60.5</v>
      </c>
      <c r="N28" s="51">
        <f>SUM(N21:N27)</f>
        <v>35</v>
      </c>
      <c r="O28" s="51">
        <f>SUM(O23:O27)</f>
        <v>4</v>
      </c>
      <c r="P28" s="51">
        <f>SUM(P24:P27)</f>
        <v>21.5</v>
      </c>
      <c r="S28" t="s">
        <v>54</v>
      </c>
      <c r="T28" t="s">
        <v>55</v>
      </c>
      <c r="V28" t="s">
        <v>55</v>
      </c>
      <c r="X28" t="s">
        <v>55</v>
      </c>
    </row>
    <row r="29" spans="1:24" x14ac:dyDescent="0.3">
      <c r="A29" s="6" t="s">
        <v>73</v>
      </c>
      <c r="B29" s="7">
        <v>19</v>
      </c>
      <c r="C29" s="12">
        <v>0.46875</v>
      </c>
      <c r="D29" s="12">
        <v>0.625</v>
      </c>
      <c r="E29" s="13">
        <v>0.15625</v>
      </c>
      <c r="F29" s="18">
        <v>3.75</v>
      </c>
      <c r="G29" s="15">
        <v>0.76041666666666663</v>
      </c>
      <c r="H29" s="12">
        <v>0.95833333333333337</v>
      </c>
      <c r="I29" s="13">
        <v>0.19791666666666666</v>
      </c>
      <c r="J29" s="3">
        <v>4.75</v>
      </c>
      <c r="K29" s="9">
        <f>+J29+F29</f>
        <v>8.5</v>
      </c>
      <c r="L29" s="9">
        <v>0.5</v>
      </c>
      <c r="M29" s="9">
        <f>+K29-L29</f>
        <v>8</v>
      </c>
      <c r="N29" s="50">
        <v>7</v>
      </c>
      <c r="O29" s="8">
        <f>+M29-N29</f>
        <v>1</v>
      </c>
    </row>
    <row r="30" spans="1:24" x14ac:dyDescent="0.3">
      <c r="A30" s="6" t="s">
        <v>74</v>
      </c>
      <c r="B30" s="7">
        <v>20</v>
      </c>
      <c r="C30" s="12">
        <v>0.46875</v>
      </c>
      <c r="D30" s="12">
        <v>0.66666666666666663</v>
      </c>
      <c r="E30" s="13">
        <v>0.19791666666666666</v>
      </c>
      <c r="F30" s="18">
        <v>4.75</v>
      </c>
      <c r="G30" s="15">
        <v>0.76041666666666663</v>
      </c>
      <c r="H30" s="12">
        <v>0.96875</v>
      </c>
      <c r="I30" s="13">
        <v>0.20833333333333334</v>
      </c>
      <c r="J30" s="3">
        <v>5</v>
      </c>
      <c r="K30" s="9">
        <f t="shared" ref="K30:K35" si="8">+J30+F30</f>
        <v>9.75</v>
      </c>
      <c r="L30" s="9">
        <v>0.5</v>
      </c>
      <c r="M30" s="9">
        <f t="shared" ref="M30:M35" si="9">+K30-L30</f>
        <v>9.25</v>
      </c>
      <c r="N30" s="50">
        <v>7</v>
      </c>
      <c r="O30" s="8">
        <f>+M30-N30</f>
        <v>2.25</v>
      </c>
    </row>
    <row r="31" spans="1:24" x14ac:dyDescent="0.3">
      <c r="A31" s="6" t="s">
        <v>74</v>
      </c>
      <c r="B31" s="7">
        <v>21</v>
      </c>
      <c r="C31" s="44"/>
      <c r="D31" s="44"/>
      <c r="E31" s="45">
        <v>0</v>
      </c>
      <c r="F31" s="18">
        <v>0</v>
      </c>
      <c r="G31" s="46"/>
      <c r="H31" s="47"/>
      <c r="I31" s="48">
        <v>0</v>
      </c>
      <c r="J31" s="42">
        <v>0</v>
      </c>
      <c r="K31" s="43">
        <f t="shared" si="8"/>
        <v>0</v>
      </c>
      <c r="L31" s="43"/>
      <c r="M31" s="43">
        <f t="shared" si="9"/>
        <v>0</v>
      </c>
      <c r="N31" s="52"/>
    </row>
    <row r="32" spans="1:24" x14ac:dyDescent="0.3">
      <c r="A32" s="6" t="s">
        <v>69</v>
      </c>
      <c r="B32" s="7">
        <v>22</v>
      </c>
      <c r="C32" s="44"/>
      <c r="D32" s="44"/>
      <c r="E32" s="45">
        <v>0</v>
      </c>
      <c r="F32" s="18">
        <v>0</v>
      </c>
      <c r="G32" s="46"/>
      <c r="H32" s="47"/>
      <c r="I32" s="48">
        <v>0</v>
      </c>
      <c r="J32" s="42">
        <v>0</v>
      </c>
      <c r="K32" s="43">
        <f t="shared" si="8"/>
        <v>0</v>
      </c>
      <c r="L32" s="43"/>
      <c r="M32" s="43">
        <f t="shared" si="9"/>
        <v>0</v>
      </c>
      <c r="N32" s="52"/>
    </row>
    <row r="33" spans="1:25" x14ac:dyDescent="0.3">
      <c r="A33" s="6" t="s">
        <v>70</v>
      </c>
      <c r="B33" s="7">
        <v>23</v>
      </c>
      <c r="C33" s="44"/>
      <c r="D33" s="44"/>
      <c r="E33" s="45">
        <v>0</v>
      </c>
      <c r="F33" s="18">
        <v>0</v>
      </c>
      <c r="G33" s="46"/>
      <c r="H33" s="47"/>
      <c r="I33" s="48">
        <v>0</v>
      </c>
      <c r="J33" s="42">
        <v>0</v>
      </c>
      <c r="K33" s="43">
        <f t="shared" si="8"/>
        <v>0</v>
      </c>
      <c r="L33" s="43"/>
      <c r="M33" s="43">
        <f t="shared" si="9"/>
        <v>0</v>
      </c>
      <c r="N33" s="52"/>
    </row>
    <row r="34" spans="1:25" x14ac:dyDescent="0.3">
      <c r="A34" s="6" t="s">
        <v>71</v>
      </c>
      <c r="B34" s="7">
        <v>24</v>
      </c>
      <c r="C34" s="44"/>
      <c r="D34" s="44"/>
      <c r="E34" s="45">
        <v>0</v>
      </c>
      <c r="F34" s="18">
        <v>0</v>
      </c>
      <c r="G34" s="46"/>
      <c r="H34" s="47"/>
      <c r="I34" s="48">
        <v>0</v>
      </c>
      <c r="J34" s="42">
        <v>0</v>
      </c>
      <c r="K34" s="43">
        <f t="shared" si="8"/>
        <v>0</v>
      </c>
      <c r="L34" s="43"/>
      <c r="M34" s="43">
        <f t="shared" si="9"/>
        <v>0</v>
      </c>
      <c r="N34" s="52"/>
    </row>
    <row r="35" spans="1:25" x14ac:dyDescent="0.3">
      <c r="A35" s="6" t="s">
        <v>72</v>
      </c>
      <c r="B35" s="7">
        <v>25</v>
      </c>
      <c r="C35" s="44"/>
      <c r="D35" s="44"/>
      <c r="E35" s="45">
        <v>0</v>
      </c>
      <c r="F35" s="18">
        <v>0</v>
      </c>
      <c r="G35" s="46"/>
      <c r="H35" s="47"/>
      <c r="I35" s="48">
        <v>0</v>
      </c>
      <c r="J35" s="42">
        <v>0</v>
      </c>
      <c r="K35" s="43">
        <f t="shared" si="8"/>
        <v>0</v>
      </c>
      <c r="L35" s="43"/>
      <c r="M35" s="43">
        <f t="shared" si="9"/>
        <v>0</v>
      </c>
      <c r="N35" s="52"/>
    </row>
    <row r="36" spans="1:25" x14ac:dyDescent="0.3">
      <c r="A36" s="19"/>
      <c r="B36" s="20"/>
      <c r="C36" s="21"/>
      <c r="D36" s="21"/>
      <c r="E36" s="22"/>
      <c r="F36" s="23">
        <f>SUM(F29:F35)</f>
        <v>8.5</v>
      </c>
      <c r="G36" s="24"/>
      <c r="H36" s="21"/>
      <c r="I36" s="22"/>
      <c r="J36" s="25">
        <f t="shared" ref="J36:O36" si="10">SUM(J29:J35)</f>
        <v>9.75</v>
      </c>
      <c r="K36" s="26">
        <f t="shared" si="10"/>
        <v>18.25</v>
      </c>
      <c r="L36" s="26">
        <f t="shared" si="10"/>
        <v>1</v>
      </c>
      <c r="M36" s="26">
        <f t="shared" si="10"/>
        <v>17.25</v>
      </c>
      <c r="N36" s="51">
        <f t="shared" si="10"/>
        <v>14</v>
      </c>
      <c r="O36" s="51">
        <f t="shared" si="10"/>
        <v>3.25</v>
      </c>
      <c r="P36" s="51"/>
    </row>
    <row r="37" spans="1:25" x14ac:dyDescent="0.3">
      <c r="A37" s="6" t="s">
        <v>73</v>
      </c>
      <c r="B37" s="7">
        <v>26</v>
      </c>
      <c r="C37" s="44"/>
      <c r="D37" s="44"/>
      <c r="E37" s="45">
        <v>0</v>
      </c>
      <c r="F37" s="18">
        <v>0</v>
      </c>
      <c r="G37" s="46"/>
      <c r="H37" s="47"/>
      <c r="I37" s="48">
        <v>0</v>
      </c>
      <c r="J37" s="42">
        <v>0</v>
      </c>
      <c r="K37" s="43">
        <v>0</v>
      </c>
      <c r="L37" s="43"/>
      <c r="M37" s="43" t="s">
        <v>32</v>
      </c>
      <c r="N37" s="52"/>
    </row>
    <row r="38" spans="1:25" x14ac:dyDescent="0.3">
      <c r="A38" s="6" t="s">
        <v>74</v>
      </c>
      <c r="B38" s="7">
        <v>27</v>
      </c>
      <c r="C38" s="44"/>
      <c r="D38" s="44"/>
      <c r="E38" s="45">
        <v>0</v>
      </c>
      <c r="F38" s="18">
        <v>0</v>
      </c>
      <c r="G38" s="46"/>
      <c r="H38" s="47"/>
      <c r="I38" s="48">
        <v>0</v>
      </c>
      <c r="J38" s="42">
        <v>0</v>
      </c>
      <c r="K38" s="43">
        <v>0</v>
      </c>
      <c r="L38" s="43"/>
      <c r="M38" s="43" t="s">
        <v>32</v>
      </c>
      <c r="N38" s="52"/>
    </row>
    <row r="39" spans="1:25" x14ac:dyDescent="0.3">
      <c r="A39" s="6" t="s">
        <v>74</v>
      </c>
      <c r="B39" s="7">
        <v>28</v>
      </c>
      <c r="C39" s="44"/>
      <c r="D39" s="44"/>
      <c r="E39" s="45">
        <v>0</v>
      </c>
      <c r="F39" s="18">
        <v>0</v>
      </c>
      <c r="G39" s="46"/>
      <c r="H39" s="47"/>
      <c r="I39" s="48">
        <v>0</v>
      </c>
      <c r="J39" s="42">
        <v>0</v>
      </c>
      <c r="K39" s="43">
        <v>0</v>
      </c>
      <c r="L39" s="43"/>
      <c r="M39" s="43" t="s">
        <v>32</v>
      </c>
      <c r="N39" s="52"/>
    </row>
    <row r="40" spans="1:25" x14ac:dyDescent="0.3">
      <c r="A40" s="6" t="s">
        <v>69</v>
      </c>
      <c r="B40" s="7">
        <v>29</v>
      </c>
      <c r="C40" s="44"/>
      <c r="D40" s="44"/>
      <c r="E40" s="45">
        <v>0</v>
      </c>
      <c r="F40" s="18">
        <v>0</v>
      </c>
      <c r="G40" s="46"/>
      <c r="H40" s="47"/>
      <c r="I40" s="48">
        <v>0</v>
      </c>
      <c r="J40" s="42">
        <v>0</v>
      </c>
      <c r="K40" s="43">
        <v>0</v>
      </c>
      <c r="L40" s="43"/>
      <c r="M40" s="43" t="s">
        <v>32</v>
      </c>
      <c r="N40" s="52"/>
    </row>
    <row r="41" spans="1:25" x14ac:dyDescent="0.3">
      <c r="A41" s="6" t="s">
        <v>70</v>
      </c>
      <c r="B41" s="7">
        <v>30</v>
      </c>
      <c r="C41" s="44"/>
      <c r="D41" s="44"/>
      <c r="E41" s="45">
        <v>0</v>
      </c>
      <c r="F41" s="18">
        <v>0</v>
      </c>
      <c r="G41" s="46"/>
      <c r="H41" s="47"/>
      <c r="I41" s="48">
        <v>0</v>
      </c>
      <c r="J41" s="42">
        <v>0</v>
      </c>
      <c r="K41" s="43">
        <v>0</v>
      </c>
      <c r="L41" s="43"/>
      <c r="M41" s="43" t="s">
        <v>32</v>
      </c>
      <c r="N41" s="52"/>
    </row>
    <row r="42" spans="1:25" ht="15" thickBot="1" x14ac:dyDescent="0.35">
      <c r="A42" s="30"/>
      <c r="B42" s="31"/>
      <c r="C42" s="32"/>
      <c r="D42" s="32"/>
      <c r="E42" s="33"/>
      <c r="F42" s="34">
        <v>0</v>
      </c>
      <c r="G42" s="35"/>
      <c r="H42" s="32"/>
      <c r="I42" s="33"/>
      <c r="J42" s="36">
        <v>0</v>
      </c>
      <c r="K42" s="37">
        <v>0</v>
      </c>
      <c r="L42" s="37">
        <v>0</v>
      </c>
      <c r="M42" s="37" t="s">
        <v>32</v>
      </c>
      <c r="N42" s="51"/>
    </row>
    <row r="43" spans="1:25" x14ac:dyDescent="0.3">
      <c r="A43" t="s">
        <v>67</v>
      </c>
      <c r="B43">
        <v>0</v>
      </c>
      <c r="C43">
        <v>-3</v>
      </c>
    </row>
    <row r="44" spans="1:25" x14ac:dyDescent="0.3">
      <c r="A44" t="s">
        <v>75</v>
      </c>
      <c r="C44" t="e">
        <v>#REF!</v>
      </c>
      <c r="G44" t="e">
        <v>#REF!</v>
      </c>
      <c r="Q44" t="s">
        <v>61</v>
      </c>
      <c r="T44" t="s">
        <v>62</v>
      </c>
      <c r="V44" t="s">
        <v>63</v>
      </c>
      <c r="W44">
        <v>0</v>
      </c>
      <c r="Y44" t="s">
        <v>64</v>
      </c>
    </row>
    <row r="45" spans="1:25" x14ac:dyDescent="0.3">
      <c r="V45" t="s">
        <v>76</v>
      </c>
      <c r="W45" t="s">
        <v>8</v>
      </c>
      <c r="X45" t="s">
        <v>9</v>
      </c>
      <c r="Y45" t="s">
        <v>10</v>
      </c>
    </row>
  </sheetData>
  <mergeCells count="4">
    <mergeCell ref="C6:E7"/>
    <mergeCell ref="G6:I7"/>
    <mergeCell ref="F6:F7"/>
    <mergeCell ref="J6:J7"/>
  </mergeCells>
  <pageMargins left="0.7" right="0.7" top="0.75" bottom="0.75" header="0.3" footer="0.3"/>
  <pageSetup paperSize="9" orientation="portrait" r:id="rId1"/>
  <ignoredErrors>
    <ignoredError sqref="M12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Estelle CARTRON</dc:creator>
  <cp:lastModifiedBy>Estelle CARTRON</cp:lastModifiedBy>
  <dcterms:created xsi:type="dcterms:W3CDTF">2017-06-23T08:27:21Z</dcterms:created>
  <dcterms:modified xsi:type="dcterms:W3CDTF">2017-06-23T09:49:04Z</dcterms:modified>
</cp:coreProperties>
</file>