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activeTab="2"/>
  </bookViews>
  <sheets>
    <sheet name="Formulas GT" sheetId="1" r:id="rId1"/>
    <sheet name="Efficiency" sheetId="2" r:id="rId2"/>
    <sheet name="Raw Data" sheetId="3" r:id="rId3"/>
  </sheets>
  <functionGroups builtInGroupCount="17"/>
  <definedNames>
    <definedName name="AmbPressure">'Raw Data'!$F$5/1000</definedName>
    <definedName name="AmbPressureDesign">1.013</definedName>
    <definedName name="InletPressureCompGT1">Efficiency!$P$5</definedName>
    <definedName name="InletPressureDifferenceCompGT1">'Raw Data'!$G$5</definedName>
    <definedName name="InletTempCompGT1">'Raw Data'!$I$5</definedName>
    <definedName name="OutletPressureCompGT1">'Raw Data'!$H$5</definedName>
    <definedName name="OutletTempCompGT1">'Raw Data'!$J$5</definedName>
  </definedNames>
  <calcPr calcId="144525"/>
</workbook>
</file>

<file path=xl/calcChain.xml><?xml version="1.0" encoding="utf-8"?>
<calcChain xmlns="http://schemas.openxmlformats.org/spreadsheetml/2006/main">
  <c r="C4" i="2" l="1"/>
  <c r="P5" i="2"/>
  <c r="P6" i="2"/>
  <c r="P8" i="2"/>
  <c r="P7" i="2"/>
  <c r="P4" i="2"/>
  <c r="B4" i="2"/>
  <c r="P11" i="2"/>
  <c r="F4" i="2"/>
  <c r="E4" i="2"/>
  <c r="G5" i="3" l="1"/>
  <c r="H5" i="3"/>
  <c r="I5" i="3"/>
  <c r="J5" i="3"/>
  <c r="F5" i="3"/>
</calcChain>
</file>

<file path=xl/sharedStrings.xml><?xml version="1.0" encoding="utf-8"?>
<sst xmlns="http://schemas.openxmlformats.org/spreadsheetml/2006/main" count="49" uniqueCount="38">
  <si>
    <t>P1MBL10CP010_XQ01</t>
  </si>
  <si>
    <t>P1MBA12FP100_ZQ03</t>
  </si>
  <si>
    <t>P1MBA11CT901_ZQ01</t>
  </si>
  <si>
    <t>P1MBA12CT901_ZQ01</t>
  </si>
  <si>
    <t>Compressor Inlet Pressure GT1</t>
  </si>
  <si>
    <t>Compressor Outlet Pressure GT1</t>
  </si>
  <si>
    <t>Compressor Inlet Temperature GT1</t>
  </si>
  <si>
    <t>Compressor Outlet Temperature GT1</t>
  </si>
  <si>
    <t>Ambient Pressure</t>
  </si>
  <si>
    <t>P0WST01CP001_XQ01</t>
  </si>
  <si>
    <t>Start</t>
  </si>
  <si>
    <t>End</t>
  </si>
  <si>
    <t>Compressor GT 1</t>
  </si>
  <si>
    <t>Quantity</t>
  </si>
  <si>
    <t>Value</t>
  </si>
  <si>
    <t>Unit</t>
  </si>
  <si>
    <t>INPUT</t>
  </si>
  <si>
    <t>DP Before Compressor Inlet</t>
  </si>
  <si>
    <t>mbar</t>
  </si>
  <si>
    <t>Compressor Inlet Pressure</t>
  </si>
  <si>
    <t>bara</t>
  </si>
  <si>
    <t>Compressor Outlet Pressure</t>
  </si>
  <si>
    <t>Compressor Inlet Temperature</t>
  </si>
  <si>
    <t>°C</t>
  </si>
  <si>
    <t>Compressor Outlet Temperature</t>
  </si>
  <si>
    <t>RESULT</t>
  </si>
  <si>
    <t>Efficiency</t>
  </si>
  <si>
    <t>%</t>
  </si>
  <si>
    <t>bar</t>
  </si>
  <si>
    <t>Power</t>
  </si>
  <si>
    <t>Net Heatrate</t>
  </si>
  <si>
    <t>P (bar)</t>
  </si>
  <si>
    <t>Correction Factor</t>
  </si>
  <si>
    <t>Guaranteed</t>
  </si>
  <si>
    <t>Measured</t>
  </si>
  <si>
    <t>FDM Corrector Ratio</t>
  </si>
  <si>
    <t>Input parameter</t>
  </si>
  <si>
    <t>Net Heat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</si>
</sst>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22" fontId="1" fillId="0" borderId="0" xfId="0" applyNumberFormat="1" applyFont="1"/>
    <xf numFmtId="0" fontId="0" fillId="0" borderId="0" xfId="0"/>
    <xf numFmtId="22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21" xfId="0" applyNumberFormat="1" applyFill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2" fontId="0" fillId="3" borderId="9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I26:K34"/>
  <sheetViews>
    <sheetView topLeftCell="A16" workbookViewId="0">
      <selection activeCell="L21" sqref="L21"/>
    </sheetView>
  </sheetViews>
  <sheetFormatPr defaultRowHeight="15" x14ac:dyDescent="0.25"/>
  <cols>
    <col min="9" max="9" width="6.85546875" bestFit="1" customWidth="1"/>
    <col min="10" max="10" width="6.7109375" bestFit="1" customWidth="1"/>
    <col min="11" max="11" width="12.42578125" bestFit="1" customWidth="1"/>
  </cols>
  <sheetData>
    <row r="26" spans="9:11" ht="15.75" thickBot="1" x14ac:dyDescent="0.3"/>
    <row r="27" spans="9:11" ht="15.75" thickBot="1" x14ac:dyDescent="0.3">
      <c r="I27" s="20"/>
      <c r="J27" s="50" t="s">
        <v>8</v>
      </c>
      <c r="K27" s="51"/>
    </row>
    <row r="28" spans="9:11" ht="15.75" thickBot="1" x14ac:dyDescent="0.3">
      <c r="I28" s="21"/>
      <c r="J28" s="22" t="s">
        <v>29</v>
      </c>
      <c r="K28" s="22" t="s">
        <v>30</v>
      </c>
    </row>
    <row r="29" spans="9:11" ht="15.75" thickBot="1" x14ac:dyDescent="0.3">
      <c r="I29" s="22" t="s">
        <v>31</v>
      </c>
      <c r="J29" s="52" t="s">
        <v>32</v>
      </c>
      <c r="K29" s="53"/>
    </row>
    <row r="30" spans="9:11" x14ac:dyDescent="0.25">
      <c r="I30" s="23">
        <v>0.97</v>
      </c>
      <c r="J30" s="26">
        <v>0.85427553899999997</v>
      </c>
      <c r="K30" s="27">
        <v>1.0334593949999999</v>
      </c>
    </row>
    <row r="31" spans="9:11" x14ac:dyDescent="0.25">
      <c r="I31" s="24">
        <v>0.99</v>
      </c>
      <c r="J31" s="28">
        <v>0.86439730699999995</v>
      </c>
      <c r="K31" s="29">
        <v>1.027558448</v>
      </c>
    </row>
    <row r="32" spans="9:11" x14ac:dyDescent="0.25">
      <c r="I32" s="24">
        <v>1.01</v>
      </c>
      <c r="J32" s="28">
        <v>0.90199579699999999</v>
      </c>
      <c r="K32" s="29">
        <v>1.0296800319999999</v>
      </c>
    </row>
    <row r="33" spans="9:11" x14ac:dyDescent="0.25">
      <c r="I33" s="24">
        <v>1.0129999999999999</v>
      </c>
      <c r="J33" s="28">
        <v>0.90464952300000001</v>
      </c>
      <c r="K33" s="29">
        <v>1.0289533360000001</v>
      </c>
    </row>
    <row r="34" spans="9:11" ht="15.75" thickBot="1" x14ac:dyDescent="0.3">
      <c r="I34" s="25">
        <v>1.03</v>
      </c>
      <c r="J34" s="30">
        <v>0.91088356000000004</v>
      </c>
      <c r="K34" s="31">
        <v>1.0235379019999999</v>
      </c>
    </row>
  </sheetData>
  <mergeCells count="2">
    <mergeCell ref="J27:K27"/>
    <mergeCell ref="J29:K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1"/>
  <sheetViews>
    <sheetView workbookViewId="0">
      <selection activeCell="P12" sqref="P12"/>
    </sheetView>
  </sheetViews>
  <sheetFormatPr defaultRowHeight="15" x14ac:dyDescent="0.25"/>
  <cols>
    <col min="1" max="1" width="17" bestFit="1" customWidth="1"/>
    <col min="2" max="2" width="11.5703125" bestFit="1" customWidth="1"/>
    <col min="3" max="3" width="10" bestFit="1" customWidth="1"/>
    <col min="4" max="4" width="4.7109375" bestFit="1" customWidth="1"/>
    <col min="5" max="5" width="6.7109375" bestFit="1" customWidth="1"/>
    <col min="6" max="6" width="13.42578125" bestFit="1" customWidth="1"/>
    <col min="14" max="14" width="7.28515625" bestFit="1" customWidth="1"/>
    <col min="15" max="15" width="30.42578125" bestFit="1" customWidth="1"/>
    <col min="16" max="16" width="6.140625" bestFit="1" customWidth="1"/>
    <col min="17" max="17" width="5.5703125" bestFit="1" customWidth="1"/>
  </cols>
  <sheetData>
    <row r="1" spans="1:17" ht="15.75" thickBot="1" x14ac:dyDescent="0.3"/>
    <row r="2" spans="1:17" ht="15.75" thickBot="1" x14ac:dyDescent="0.3">
      <c r="A2" s="42"/>
      <c r="B2" s="45" t="s">
        <v>33</v>
      </c>
      <c r="C2" s="46" t="s">
        <v>34</v>
      </c>
      <c r="D2" s="45"/>
      <c r="E2" s="60" t="s">
        <v>35</v>
      </c>
      <c r="F2" s="61"/>
      <c r="N2" s="7"/>
      <c r="O2" s="54" t="s">
        <v>12</v>
      </c>
      <c r="P2" s="55"/>
      <c r="Q2" s="56"/>
    </row>
    <row r="3" spans="1:17" ht="15.75" thickBot="1" x14ac:dyDescent="0.3">
      <c r="A3" s="44" t="s">
        <v>36</v>
      </c>
      <c r="B3" s="43" t="s">
        <v>14</v>
      </c>
      <c r="C3" s="47" t="s">
        <v>14</v>
      </c>
      <c r="D3" s="43" t="s">
        <v>15</v>
      </c>
      <c r="E3" s="47" t="s">
        <v>29</v>
      </c>
      <c r="F3" s="43" t="s">
        <v>37</v>
      </c>
      <c r="N3" s="7"/>
      <c r="O3" s="12" t="s">
        <v>13</v>
      </c>
      <c r="P3" s="19" t="s">
        <v>14</v>
      </c>
      <c r="Q3" s="19" t="s">
        <v>15</v>
      </c>
    </row>
    <row r="4" spans="1:17" x14ac:dyDescent="0.25">
      <c r="A4" s="34" t="s">
        <v>8</v>
      </c>
      <c r="B4" s="35">
        <f>AmbPressureDesign</f>
        <v>1.0129999999999999</v>
      </c>
      <c r="C4" s="36">
        <f>AmbPressure</f>
        <v>1.0038455380964488</v>
      </c>
      <c r="D4" s="32" t="s">
        <v>28</v>
      </c>
      <c r="E4" s="37">
        <f>AmbPressCorrectionPW(AmbPressureDesign)/AmbPressCorrectionPW(AmbPressure)</f>
        <v>1.0159739851946987</v>
      </c>
      <c r="F4" s="33">
        <f>AmbPressCorrectionHR(AmbPressureDesign)/AmbPressCorrectionHR(AmbPressure)</f>
        <v>0.99992824717667517</v>
      </c>
      <c r="N4" s="57" t="s">
        <v>16</v>
      </c>
      <c r="O4" s="13" t="s">
        <v>17</v>
      </c>
      <c r="P4" s="39">
        <f>InletPressureDifferenceCompGT1</f>
        <v>4.6939992904663086</v>
      </c>
      <c r="Q4" s="13" t="s">
        <v>18</v>
      </c>
    </row>
    <row r="5" spans="1:17" x14ac:dyDescent="0.25">
      <c r="N5" s="58"/>
      <c r="O5" s="13" t="s">
        <v>19</v>
      </c>
      <c r="P5" s="39">
        <f>InletPressureDifferenceCompGT1-AmbPressure*0.001</f>
        <v>4.6929954449282123</v>
      </c>
      <c r="Q5" s="13" t="s">
        <v>20</v>
      </c>
    </row>
    <row r="6" spans="1:17" x14ac:dyDescent="0.25">
      <c r="N6" s="58"/>
      <c r="O6" s="13" t="s">
        <v>21</v>
      </c>
      <c r="P6" s="40">
        <f>OutletPressureCompGT1</f>
        <v>9.7574958801269531</v>
      </c>
      <c r="Q6" s="13" t="s">
        <v>20</v>
      </c>
    </row>
    <row r="7" spans="1:17" x14ac:dyDescent="0.25">
      <c r="N7" s="58"/>
      <c r="O7" s="13" t="s">
        <v>22</v>
      </c>
      <c r="P7" s="41">
        <f>InletTempCompGT1</f>
        <v>30.224990844726563</v>
      </c>
      <c r="Q7" s="13" t="s">
        <v>23</v>
      </c>
    </row>
    <row r="8" spans="1:17" ht="15.75" thickBot="1" x14ac:dyDescent="0.3">
      <c r="N8" s="59"/>
      <c r="O8" s="13" t="s">
        <v>24</v>
      </c>
      <c r="P8" s="41">
        <f>OutletTempCompGT1</f>
        <v>355.36656765148433</v>
      </c>
      <c r="Q8" s="13" t="s">
        <v>23</v>
      </c>
    </row>
    <row r="9" spans="1:17" ht="15.75" thickBot="1" x14ac:dyDescent="0.3">
      <c r="N9" s="11"/>
      <c r="O9" s="10"/>
      <c r="P9" s="10"/>
      <c r="Q9" s="9"/>
    </row>
    <row r="10" spans="1:17" ht="15.75" thickBot="1" x14ac:dyDescent="0.3">
      <c r="N10" s="8"/>
      <c r="O10" s="15" t="s">
        <v>13</v>
      </c>
      <c r="P10" s="14" t="s">
        <v>14</v>
      </c>
      <c r="Q10" s="15" t="s">
        <v>15</v>
      </c>
    </row>
    <row r="11" spans="1:17" ht="15.75" thickBot="1" x14ac:dyDescent="0.3">
      <c r="N11" s="16" t="s">
        <v>25</v>
      </c>
      <c r="O11" s="18" t="s">
        <v>26</v>
      </c>
      <c r="P11" s="38">
        <f>CompressorEfficiency(AmbPressure,InletPressureDifferenceCompGT1,OutletPressureCompGT1,InletTempCompGT1,OutletTempCompGT1)</f>
        <v>85.623481119385104</v>
      </c>
      <c r="Q11" s="17" t="s">
        <v>27</v>
      </c>
    </row>
  </sheetData>
  <mergeCells count="3">
    <mergeCell ref="O2:Q2"/>
    <mergeCell ref="N4:N8"/>
    <mergeCell ref="E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67"/>
  <sheetViews>
    <sheetView tabSelected="1" topLeftCell="C1" workbookViewId="0">
      <selection activeCell="J5" sqref="J5"/>
    </sheetView>
  </sheetViews>
  <sheetFormatPr defaultRowHeight="15" x14ac:dyDescent="0.25"/>
  <cols>
    <col min="1" max="1" width="5.140625" style="1" bestFit="1" customWidth="1"/>
    <col min="2" max="2" width="14.85546875" style="1" bestFit="1" customWidth="1"/>
    <col min="3" max="4" width="9.140625" style="1"/>
    <col min="5" max="5" width="14.85546875" style="1" bestFit="1" customWidth="1"/>
    <col min="6" max="6" width="20.28515625" style="1" bestFit="1" customWidth="1"/>
    <col min="7" max="7" width="28.5703125" style="1" bestFit="1" customWidth="1"/>
    <col min="8" max="8" width="30.28515625" style="1" bestFit="1" customWidth="1"/>
    <col min="9" max="9" width="32.5703125" style="1" bestFit="1" customWidth="1"/>
    <col min="10" max="10" width="34.28515625" style="1" bestFit="1" customWidth="1"/>
    <col min="11" max="16384" width="9.140625" style="1"/>
  </cols>
  <sheetData>
    <row r="1" spans="1:10" x14ac:dyDescent="0.25">
      <c r="A1" s="5" t="s">
        <v>10</v>
      </c>
      <c r="B1" s="6">
        <v>42879.625</v>
      </c>
    </row>
    <row r="2" spans="1:10" x14ac:dyDescent="0.25">
      <c r="A2" s="5" t="s">
        <v>11</v>
      </c>
      <c r="B2" s="6">
        <v>42879.666666666664</v>
      </c>
    </row>
    <row r="3" spans="1:10" x14ac:dyDescent="0.25">
      <c r="F3" s="2" t="s">
        <v>9</v>
      </c>
      <c r="G3" s="2" t="s">
        <v>0</v>
      </c>
      <c r="H3" s="2" t="s">
        <v>1</v>
      </c>
      <c r="I3" s="2" t="s">
        <v>2</v>
      </c>
      <c r="J3" s="2" t="s">
        <v>3</v>
      </c>
    </row>
    <row r="4" spans="1:10" x14ac:dyDescent="0.25">
      <c r="F4" s="3" t="s">
        <v>8</v>
      </c>
      <c r="G4" s="3" t="s">
        <v>4</v>
      </c>
      <c r="H4" s="3" t="s">
        <v>5</v>
      </c>
      <c r="I4" s="3" t="s">
        <v>6</v>
      </c>
      <c r="J4" s="3" t="s">
        <v>7</v>
      </c>
    </row>
    <row r="5" spans="1:10" x14ac:dyDescent="0.25">
      <c r="F5" s="48">
        <f>AVERAGE(F39)</f>
        <v>1003.8455380964488</v>
      </c>
      <c r="G5" s="48">
        <f t="shared" ref="G5:J5" si="0">AVERAGE(G39)</f>
        <v>4.6939992904663086</v>
      </c>
      <c r="H5" s="48">
        <f t="shared" si="0"/>
        <v>9.7574958801269531</v>
      </c>
      <c r="I5" s="48">
        <f t="shared" si="0"/>
        <v>30.224990844726563</v>
      </c>
      <c r="J5" s="48">
        <f t="shared" si="0"/>
        <v>355.36656765148433</v>
      </c>
    </row>
    <row r="6" spans="1:10" x14ac:dyDescent="0.25">
      <c r="F6" s="49"/>
      <c r="G6" s="49"/>
      <c r="H6" s="49"/>
      <c r="I6" s="49"/>
      <c r="J6" s="49"/>
    </row>
    <row r="7" spans="1:10" x14ac:dyDescent="0.25">
      <c r="E7" s="4">
        <v>42879.625</v>
      </c>
      <c r="F7" s="49">
        <v>1003.8524165251808</v>
      </c>
      <c r="G7" s="49">
        <v>4.7023558767821925</v>
      </c>
      <c r="H7" s="49">
        <v>9.7383869855451923</v>
      </c>
      <c r="I7" s="49">
        <v>30.290484597663784</v>
      </c>
      <c r="J7" s="49">
        <v>355.21868365659901</v>
      </c>
    </row>
    <row r="8" spans="1:10" x14ac:dyDescent="0.25">
      <c r="E8" s="4">
        <v>42879.625694444447</v>
      </c>
      <c r="F8" s="49">
        <v>1003.8422620101492</v>
      </c>
      <c r="G8" s="49">
        <v>4.6967773002618909</v>
      </c>
      <c r="H8" s="49">
        <v>9.738022711326499</v>
      </c>
      <c r="I8" s="49">
        <v>30.307132333044446</v>
      </c>
      <c r="J8" s="49">
        <v>355.13487830292206</v>
      </c>
    </row>
    <row r="9" spans="1:10" x14ac:dyDescent="0.25">
      <c r="E9" s="4">
        <v>42879.626388888886</v>
      </c>
      <c r="F9" s="49">
        <v>1003.8457181320424</v>
      </c>
      <c r="G9" s="49">
        <v>4.6992203428025645</v>
      </c>
      <c r="H9" s="49">
        <v>9.7376584371078057</v>
      </c>
      <c r="I9" s="49">
        <v>30.323780068425108</v>
      </c>
      <c r="J9" s="49">
        <v>355.08588460817731</v>
      </c>
    </row>
    <row r="10" spans="1:10" x14ac:dyDescent="0.25">
      <c r="E10" s="4">
        <v>42879.627083333333</v>
      </c>
      <c r="F10" s="49">
        <v>1003.840063621788</v>
      </c>
      <c r="G10" s="49">
        <v>4.7299196410407101</v>
      </c>
      <c r="H10" s="49">
        <v>9.7372941628891105</v>
      </c>
      <c r="I10" s="49">
        <v>30.340427803805763</v>
      </c>
      <c r="J10" s="49">
        <v>355.23280079451627</v>
      </c>
    </row>
    <row r="11" spans="1:10" x14ac:dyDescent="0.25">
      <c r="E11" s="4">
        <v>42879.62777777778</v>
      </c>
      <c r="F11" s="49">
        <v>1003.8735014366026</v>
      </c>
      <c r="G11" s="49">
        <v>4.7630802009566766</v>
      </c>
      <c r="H11" s="49">
        <v>9.7369298886704172</v>
      </c>
      <c r="I11" s="49">
        <v>30.357075539186425</v>
      </c>
      <c r="J11" s="49">
        <v>355.4101305765235</v>
      </c>
    </row>
    <row r="12" spans="1:10" x14ac:dyDescent="0.25">
      <c r="E12" s="4">
        <v>42879.628472222219</v>
      </c>
      <c r="F12" s="49">
        <v>1003.8574101319791</v>
      </c>
      <c r="G12" s="49">
        <v>4.7718686885814439</v>
      </c>
      <c r="H12" s="49">
        <v>9.7365656144517239</v>
      </c>
      <c r="I12" s="49">
        <v>30.373723274567087</v>
      </c>
      <c r="J12" s="49">
        <v>355.45693296334184</v>
      </c>
    </row>
    <row r="13" spans="1:10" x14ac:dyDescent="0.25">
      <c r="E13" s="4">
        <v>42879.629166666666</v>
      </c>
      <c r="F13" s="49">
        <v>1003.9000533024054</v>
      </c>
      <c r="G13" s="49">
        <v>4.6739171685058496</v>
      </c>
      <c r="H13" s="49">
        <v>9.7362013402330305</v>
      </c>
      <c r="I13" s="49">
        <v>30.390371009947753</v>
      </c>
      <c r="J13" s="49">
        <v>355.39086227943858</v>
      </c>
    </row>
    <row r="14" spans="1:10" x14ac:dyDescent="0.25">
      <c r="E14" s="4">
        <v>42879.629861111112</v>
      </c>
      <c r="F14" s="49">
        <v>1003.9496882821946</v>
      </c>
      <c r="G14" s="49">
        <v>4.6815075838354563</v>
      </c>
      <c r="H14" s="49">
        <v>9.7358370660143372</v>
      </c>
      <c r="I14" s="49">
        <v>30.407018745328408</v>
      </c>
      <c r="J14" s="49">
        <v>355.33703535113119</v>
      </c>
    </row>
    <row r="15" spans="1:10" x14ac:dyDescent="0.25">
      <c r="E15" s="4">
        <v>42879.630555555559</v>
      </c>
      <c r="F15" s="49">
        <v>1003.9422902834092</v>
      </c>
      <c r="G15" s="49">
        <v>4.6890099262811464</v>
      </c>
      <c r="H15" s="49">
        <v>9.7354727917956421</v>
      </c>
      <c r="I15" s="49">
        <v>30.423666480709077</v>
      </c>
      <c r="J15" s="49">
        <v>355.3462082543362</v>
      </c>
    </row>
    <row r="16" spans="1:10" x14ac:dyDescent="0.25">
      <c r="E16" s="4">
        <v>42879.631249999999</v>
      </c>
      <c r="F16" s="49">
        <v>1003.9437730868339</v>
      </c>
      <c r="G16" s="49">
        <v>4.6888403396606444</v>
      </c>
      <c r="H16" s="49">
        <v>9.7351360699685099</v>
      </c>
      <c r="I16" s="49">
        <v>30.440314216089732</v>
      </c>
      <c r="J16" s="49">
        <v>355.36431127496849</v>
      </c>
    </row>
    <row r="17" spans="5:10" x14ac:dyDescent="0.25">
      <c r="E17" s="4">
        <v>42879.631944444445</v>
      </c>
      <c r="F17" s="49">
        <v>1003.9328455529965</v>
      </c>
      <c r="G17" s="49">
        <v>4.6837264654976982</v>
      </c>
      <c r="H17" s="49">
        <v>9.7358162467570004</v>
      </c>
      <c r="I17" s="49">
        <v>30.456961951470387</v>
      </c>
      <c r="J17" s="49">
        <v>355.38241429560082</v>
      </c>
    </row>
    <row r="18" spans="5:10" x14ac:dyDescent="0.25">
      <c r="E18" s="4">
        <v>42879.632638888892</v>
      </c>
      <c r="F18" s="49">
        <v>1003.9247730410889</v>
      </c>
      <c r="G18" s="49">
        <v>4.6786125913347512</v>
      </c>
      <c r="H18" s="49">
        <v>9.7370099660448659</v>
      </c>
      <c r="I18" s="49">
        <v>30.473609686851049</v>
      </c>
      <c r="J18" s="49">
        <v>355.40051731623316</v>
      </c>
    </row>
    <row r="19" spans="5:10" x14ac:dyDescent="0.25">
      <c r="E19" s="4">
        <v>42879.633333333331</v>
      </c>
      <c r="F19" s="49">
        <v>1003.8693876542478</v>
      </c>
      <c r="G19" s="49">
        <v>4.673498717171805</v>
      </c>
      <c r="H19" s="49">
        <v>9.7382036853327314</v>
      </c>
      <c r="I19" s="49">
        <v>30.490257422231711</v>
      </c>
      <c r="J19" s="49">
        <v>355.41862033686544</v>
      </c>
    </row>
    <row r="20" spans="5:10" x14ac:dyDescent="0.25">
      <c r="E20" s="4">
        <v>42879.634027777778</v>
      </c>
      <c r="F20" s="49">
        <v>1003.9329208226964</v>
      </c>
      <c r="G20" s="49">
        <v>4.6774317665616723</v>
      </c>
      <c r="H20" s="49">
        <v>9.7393974046205969</v>
      </c>
      <c r="I20" s="49">
        <v>30.506905157612376</v>
      </c>
      <c r="J20" s="49">
        <v>355.43672335749778</v>
      </c>
    </row>
    <row r="21" spans="5:10" x14ac:dyDescent="0.25">
      <c r="E21" s="4">
        <v>42879.634722222225</v>
      </c>
      <c r="F21" s="49">
        <v>1003.9115026447107</v>
      </c>
      <c r="G21" s="49">
        <v>4.699051876950648</v>
      </c>
      <c r="H21" s="49">
        <v>9.7405911239084606</v>
      </c>
      <c r="I21" s="49">
        <v>30.523552892993038</v>
      </c>
      <c r="J21" s="49">
        <v>355.45482637813006</v>
      </c>
    </row>
    <row r="22" spans="5:10" x14ac:dyDescent="0.25">
      <c r="E22" s="4">
        <v>42879.635416666664</v>
      </c>
      <c r="F22" s="49">
        <v>1003.8490743685126</v>
      </c>
      <c r="G22" s="49">
        <v>4.7211340312432899</v>
      </c>
      <c r="H22" s="49">
        <v>9.7417848431963261</v>
      </c>
      <c r="I22" s="49">
        <v>30.5402006283737</v>
      </c>
      <c r="J22" s="49">
        <v>355.4729293987624</v>
      </c>
    </row>
    <row r="23" spans="5:10" x14ac:dyDescent="0.25">
      <c r="E23" s="4">
        <v>42879.636111111111</v>
      </c>
      <c r="F23" s="49">
        <v>1003.8460792432121</v>
      </c>
      <c r="G23" s="49">
        <v>4.7432161855359318</v>
      </c>
      <c r="H23" s="49">
        <v>9.7429785624841898</v>
      </c>
      <c r="I23" s="49">
        <v>30.556848363754355</v>
      </c>
      <c r="J23" s="49">
        <v>355.49103241939474</v>
      </c>
    </row>
    <row r="24" spans="5:10" x14ac:dyDescent="0.25">
      <c r="E24" s="4">
        <v>42879.636805555558</v>
      </c>
      <c r="F24" s="49">
        <v>1003.8450499941697</v>
      </c>
      <c r="G24" s="49">
        <v>4.7652983398285738</v>
      </c>
      <c r="H24" s="49">
        <v>9.7441722817720553</v>
      </c>
      <c r="I24" s="49">
        <v>30.57349609913501</v>
      </c>
      <c r="J24" s="49">
        <v>355.50913544002702</v>
      </c>
    </row>
    <row r="25" spans="5:10" x14ac:dyDescent="0.25">
      <c r="E25" s="4">
        <v>42879.637499999997</v>
      </c>
      <c r="F25" s="49">
        <v>1003.8443866941369</v>
      </c>
      <c r="G25" s="49">
        <v>4.7780590938233427</v>
      </c>
      <c r="H25" s="49">
        <v>9.7453660010599208</v>
      </c>
      <c r="I25" s="49">
        <v>30.590143834515679</v>
      </c>
      <c r="J25" s="49">
        <v>355.52723846065931</v>
      </c>
    </row>
    <row r="26" spans="5:10" x14ac:dyDescent="0.25">
      <c r="E26" s="4">
        <v>42879.638194444444</v>
      </c>
      <c r="F26" s="49">
        <v>1003.8474397828292</v>
      </c>
      <c r="G26" s="49">
        <v>4.6960418096624359</v>
      </c>
      <c r="H26" s="49">
        <v>9.7465597203477863</v>
      </c>
      <c r="I26" s="49">
        <v>30.606791569896334</v>
      </c>
      <c r="J26" s="49">
        <v>355.54534148129164</v>
      </c>
    </row>
    <row r="27" spans="5:10" x14ac:dyDescent="0.25">
      <c r="E27" s="4">
        <v>42879.638888888891</v>
      </c>
      <c r="F27" s="49">
        <v>1003.8417975691632</v>
      </c>
      <c r="G27" s="49">
        <v>4.7177411064784902</v>
      </c>
      <c r="H27" s="49">
        <v>9.74775343963565</v>
      </c>
      <c r="I27" s="49">
        <v>30.623439305277</v>
      </c>
      <c r="J27" s="49">
        <v>355.56344450192398</v>
      </c>
    </row>
    <row r="28" spans="5:10" x14ac:dyDescent="0.25">
      <c r="E28" s="4">
        <v>42879.63958333333</v>
      </c>
      <c r="F28" s="49">
        <v>1003.8472206049554</v>
      </c>
      <c r="G28" s="49">
        <v>4.7394404032945436</v>
      </c>
      <c r="H28" s="49">
        <v>9.7489471589235155</v>
      </c>
      <c r="I28" s="49">
        <v>30.640087040657662</v>
      </c>
      <c r="J28" s="49">
        <v>355.47353913630684</v>
      </c>
    </row>
    <row r="29" spans="5:10" x14ac:dyDescent="0.25">
      <c r="E29" s="4">
        <v>42879.640277777777</v>
      </c>
      <c r="F29" s="49">
        <v>1003.8368687491097</v>
      </c>
      <c r="G29" s="49">
        <v>4.7611397001105979</v>
      </c>
      <c r="H29" s="49">
        <v>9.750140878211381</v>
      </c>
      <c r="I29" s="49">
        <v>30.656734776038324</v>
      </c>
      <c r="J29" s="49">
        <v>355.20747301562636</v>
      </c>
    </row>
    <row r="30" spans="5:10" x14ac:dyDescent="0.25">
      <c r="E30" s="4">
        <v>42879.640972222223</v>
      </c>
      <c r="F30" s="49">
        <v>1003.837610750564</v>
      </c>
      <c r="G30" s="49">
        <v>4.7828389969266523</v>
      </c>
      <c r="H30" s="49">
        <v>9.7513345974992447</v>
      </c>
      <c r="I30" s="49">
        <v>30.673382511418978</v>
      </c>
      <c r="J30" s="49">
        <v>355.24895605302123</v>
      </c>
    </row>
    <row r="31" spans="5:10" x14ac:dyDescent="0.25">
      <c r="E31" s="4">
        <v>42879.64166666667</v>
      </c>
      <c r="F31" s="49">
        <v>1003.8427789358842</v>
      </c>
      <c r="G31" s="49">
        <v>4.8045382937427057</v>
      </c>
      <c r="H31" s="49">
        <v>9.7525283167871102</v>
      </c>
      <c r="I31" s="49">
        <v>30.690030246799633</v>
      </c>
      <c r="J31" s="49">
        <v>355.56914093718314</v>
      </c>
    </row>
    <row r="32" spans="5:10" x14ac:dyDescent="0.25">
      <c r="E32" s="4">
        <v>42879.642361111109</v>
      </c>
      <c r="F32" s="49">
        <v>1003.8416950512119</v>
      </c>
      <c r="G32" s="49">
        <v>4.7830998087926258</v>
      </c>
      <c r="H32" s="49">
        <v>9.7537220360749757</v>
      </c>
      <c r="I32" s="49">
        <v>30.662583252378006</v>
      </c>
      <c r="J32" s="49">
        <v>355.50061187746985</v>
      </c>
    </row>
    <row r="33" spans="5:10" x14ac:dyDescent="0.25">
      <c r="E33" s="4">
        <v>42879.643055555556</v>
      </c>
      <c r="F33" s="49">
        <v>1003.8423437611729</v>
      </c>
      <c r="G33" s="49">
        <v>4.7643521154827999</v>
      </c>
      <c r="H33" s="49">
        <v>9.7549157553628412</v>
      </c>
      <c r="I33" s="49">
        <v>30.454899486545084</v>
      </c>
      <c r="J33" s="49">
        <v>355.12095701275689</v>
      </c>
    </row>
    <row r="34" spans="5:10" x14ac:dyDescent="0.25">
      <c r="E34" s="4">
        <v>42879.643750000003</v>
      </c>
      <c r="F34" s="49">
        <v>1003.8469995125565</v>
      </c>
      <c r="G34" s="49">
        <v>4.7053789664276646</v>
      </c>
      <c r="H34" s="49">
        <v>9.7561094746507049</v>
      </c>
      <c r="I34" s="49">
        <v>30.254830390851566</v>
      </c>
      <c r="J34" s="49">
        <v>354.82402068549027</v>
      </c>
    </row>
    <row r="35" spans="5:10" x14ac:dyDescent="0.25">
      <c r="E35" s="4">
        <v>42879.644444444442</v>
      </c>
      <c r="F35" s="49">
        <v>1003.8455148985107</v>
      </c>
      <c r="G35" s="49">
        <v>4.7024022404935693</v>
      </c>
      <c r="H35" s="49">
        <v>9.7572347707406593</v>
      </c>
      <c r="I35" s="49">
        <v>30.224990844726563</v>
      </c>
      <c r="J35" s="49">
        <v>355.34737283173803</v>
      </c>
    </row>
    <row r="36" spans="5:10" x14ac:dyDescent="0.25">
      <c r="E36" s="4">
        <v>42879.645138888889</v>
      </c>
      <c r="F36" s="49">
        <v>1003.7996038750521</v>
      </c>
      <c r="G36" s="49">
        <v>4.699425514559473</v>
      </c>
      <c r="H36" s="49">
        <v>9.7574958801269531</v>
      </c>
      <c r="I36" s="49">
        <v>30.224990844726563</v>
      </c>
      <c r="J36" s="49">
        <v>355.39631087501829</v>
      </c>
    </row>
    <row r="37" spans="5:10" x14ac:dyDescent="0.25">
      <c r="E37" s="4">
        <v>42879.645833333336</v>
      </c>
      <c r="F37" s="49">
        <v>1003.8428032046633</v>
      </c>
      <c r="G37" s="49">
        <v>4.6964487886253767</v>
      </c>
      <c r="H37" s="49">
        <v>9.7574958801269531</v>
      </c>
      <c r="I37" s="49">
        <v>30.224990844726563</v>
      </c>
      <c r="J37" s="49">
        <v>355.15827180347856</v>
      </c>
    </row>
    <row r="38" spans="5:10" x14ac:dyDescent="0.25">
      <c r="E38" s="4">
        <v>42879.646527777775</v>
      </c>
      <c r="F38" s="49">
        <v>1003.8447025989447</v>
      </c>
      <c r="G38" s="49">
        <v>4.6941544577336005</v>
      </c>
      <c r="H38" s="49">
        <v>9.7574958801269531</v>
      </c>
      <c r="I38" s="49">
        <v>30.224990844726563</v>
      </c>
      <c r="J38" s="49">
        <v>355.16621078133676</v>
      </c>
    </row>
    <row r="39" spans="5:10" x14ac:dyDescent="0.25">
      <c r="E39" s="4">
        <v>42879.647222222222</v>
      </c>
      <c r="F39" s="49">
        <v>1003.8455380964488</v>
      </c>
      <c r="G39" s="49">
        <v>4.6939992904663086</v>
      </c>
      <c r="H39" s="49">
        <v>9.7574958801269531</v>
      </c>
      <c r="I39" s="49">
        <v>30.224990844726563</v>
      </c>
      <c r="J39" s="49">
        <v>355.36656765148433</v>
      </c>
    </row>
    <row r="40" spans="5:10" x14ac:dyDescent="0.25">
      <c r="E40" s="4"/>
    </row>
    <row r="41" spans="5:10" x14ac:dyDescent="0.25">
      <c r="E41" s="4"/>
    </row>
    <row r="42" spans="5:10" x14ac:dyDescent="0.25">
      <c r="E42" s="4"/>
    </row>
    <row r="43" spans="5:10" x14ac:dyDescent="0.25">
      <c r="E43" s="4"/>
    </row>
    <row r="44" spans="5:10" x14ac:dyDescent="0.25">
      <c r="E44" s="4"/>
    </row>
    <row r="45" spans="5:10" x14ac:dyDescent="0.25">
      <c r="E45" s="4"/>
    </row>
    <row r="46" spans="5:10" x14ac:dyDescent="0.25">
      <c r="E46" s="4"/>
    </row>
    <row r="47" spans="5:10" x14ac:dyDescent="0.25">
      <c r="E47" s="4"/>
    </row>
    <row r="48" spans="5:10" x14ac:dyDescent="0.25">
      <c r="E48" s="4"/>
    </row>
    <row r="49" spans="5:5" x14ac:dyDescent="0.25">
      <c r="E49" s="4"/>
    </row>
    <row r="50" spans="5:5" x14ac:dyDescent="0.25">
      <c r="E50" s="4"/>
    </row>
    <row r="51" spans="5:5" x14ac:dyDescent="0.25">
      <c r="E51" s="4"/>
    </row>
    <row r="52" spans="5:5" x14ac:dyDescent="0.25">
      <c r="E52" s="4"/>
    </row>
    <row r="53" spans="5:5" x14ac:dyDescent="0.25">
      <c r="E53" s="4"/>
    </row>
    <row r="54" spans="5:5" x14ac:dyDescent="0.25">
      <c r="E54" s="4"/>
    </row>
    <row r="55" spans="5:5" x14ac:dyDescent="0.25">
      <c r="E55" s="4"/>
    </row>
    <row r="56" spans="5:5" x14ac:dyDescent="0.25">
      <c r="E56" s="4"/>
    </row>
    <row r="57" spans="5:5" x14ac:dyDescent="0.25">
      <c r="E57" s="4"/>
    </row>
    <row r="58" spans="5:5" x14ac:dyDescent="0.25">
      <c r="E58" s="4"/>
    </row>
    <row r="59" spans="5:5" x14ac:dyDescent="0.25">
      <c r="E59" s="4"/>
    </row>
    <row r="60" spans="5:5" x14ac:dyDescent="0.25">
      <c r="E60" s="4"/>
    </row>
    <row r="61" spans="5:5" x14ac:dyDescent="0.25">
      <c r="E61" s="4"/>
    </row>
    <row r="62" spans="5:5" x14ac:dyDescent="0.25">
      <c r="E62" s="4"/>
    </row>
    <row r="63" spans="5:5" x14ac:dyDescent="0.25">
      <c r="E63" s="4"/>
    </row>
    <row r="64" spans="5:5" x14ac:dyDescent="0.25">
      <c r="E64" s="4"/>
    </row>
    <row r="65" spans="5:5" x14ac:dyDescent="0.25">
      <c r="E65" s="4"/>
    </row>
    <row r="66" spans="5:5" x14ac:dyDescent="0.25">
      <c r="E66" s="4"/>
    </row>
    <row r="67" spans="5:5" x14ac:dyDescent="0.25">
      <c r="E6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Formulas GT</vt:lpstr>
      <vt:lpstr>Efficiency</vt:lpstr>
      <vt:lpstr>Raw Data</vt:lpstr>
      <vt:lpstr>InletPressureCompGT1</vt:lpstr>
      <vt:lpstr>InletPressureDifferenceCompGT1</vt:lpstr>
      <vt:lpstr>InletTempCompGT1</vt:lpstr>
      <vt:lpstr>OutletPressureCompGT1</vt:lpstr>
      <vt:lpstr>OutletTempCompGT1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rousselet</dc:creator>
  <cp:lastModifiedBy>Maxime rousselet</cp:lastModifiedBy>
  <dcterms:created xsi:type="dcterms:W3CDTF">2017-06-21T08:29:54Z</dcterms:created>
  <dcterms:modified xsi:type="dcterms:W3CDTF">2017-07-24T12:02:17Z</dcterms:modified>
</cp:coreProperties>
</file>