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niPC\Desktop\"/>
    </mc:Choice>
  </mc:AlternateContent>
  <xr:revisionPtr revIDLastSave="0" documentId="13_ncr:1_{B659480E-3FC7-4239-8F7A-D1017280D58D}" xr6:coauthVersionLast="45" xr6:coauthVersionMax="45" xr10:uidLastSave="{00000000-0000-0000-0000-000000000000}"/>
  <bookViews>
    <workbookView xWindow="-120" yWindow="-120" windowWidth="29040" windowHeight="15840" activeTab="6" xr2:uid="{00000000-000D-0000-FFFF-FFFF00000000}"/>
  </bookViews>
  <sheets>
    <sheet name="Nom et prénom" sheetId="8" r:id="rId1"/>
    <sheet name="Semaine XX" sheetId="11" r:id="rId2"/>
    <sheet name="Semaine 01" sheetId="65" r:id="rId3"/>
    <sheet name="Semaine 02" sheetId="64" r:id="rId4"/>
    <sheet name="Semaine 03" sheetId="60" r:id="rId5"/>
    <sheet name="Semaine 04" sheetId="61" r:id="rId6"/>
    <sheet name="Semaine 05" sheetId="66" r:id="rId7"/>
  </sheets>
  <externalReferences>
    <externalReference r:id="rId8"/>
  </externalReferences>
  <definedNames>
    <definedName name="_xlnm._FilterDatabase" localSheetId="0" hidden="1">'Nom et prénom'!$A$1:$A$26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141" i="66" l="1"/>
  <c r="I140" i="66"/>
  <c r="I139" i="66"/>
  <c r="I138" i="66"/>
  <c r="I137" i="66"/>
  <c r="I136" i="66"/>
  <c r="I135" i="66"/>
  <c r="H134" i="66"/>
  <c r="I134" i="66" s="1"/>
  <c r="K134" i="66" s="1"/>
  <c r="E134" i="66"/>
  <c r="H133" i="66"/>
  <c r="I133" i="66" s="1"/>
  <c r="K133" i="66" s="1"/>
  <c r="E133" i="66"/>
  <c r="H132" i="66"/>
  <c r="I132" i="66" s="1"/>
  <c r="K132" i="66" s="1"/>
  <c r="E132" i="66"/>
  <c r="H131" i="66"/>
  <c r="I131" i="66" s="1"/>
  <c r="K131" i="66" s="1"/>
  <c r="E131" i="66"/>
  <c r="H130" i="66"/>
  <c r="I130" i="66" s="1"/>
  <c r="K130" i="66" s="1"/>
  <c r="E130" i="66"/>
  <c r="H129" i="66"/>
  <c r="I129" i="66" s="1"/>
  <c r="K129" i="66" s="1"/>
  <c r="E129" i="66"/>
  <c r="H128" i="66"/>
  <c r="I128" i="66" s="1"/>
  <c r="K128" i="66" s="1"/>
  <c r="E128" i="66"/>
  <c r="H127" i="66"/>
  <c r="I127" i="66" s="1"/>
  <c r="K127" i="66" s="1"/>
  <c r="E127" i="66"/>
  <c r="H126" i="66"/>
  <c r="I126" i="66" s="1"/>
  <c r="K126" i="66" s="1"/>
  <c r="E126" i="66"/>
  <c r="H125" i="66"/>
  <c r="I125" i="66" s="1"/>
  <c r="K125" i="66" s="1"/>
  <c r="E125" i="66"/>
  <c r="H124" i="66"/>
  <c r="I124" i="66" s="1"/>
  <c r="K124" i="66" s="1"/>
  <c r="E124" i="66"/>
  <c r="H123" i="66"/>
  <c r="I123" i="66" s="1"/>
  <c r="K123" i="66" s="1"/>
  <c r="E123" i="66"/>
  <c r="H122" i="66"/>
  <c r="I122" i="66" s="1"/>
  <c r="K122" i="66" s="1"/>
  <c r="E122" i="66"/>
  <c r="H121" i="66"/>
  <c r="I121" i="66" s="1"/>
  <c r="K121" i="66" s="1"/>
  <c r="E121" i="66"/>
  <c r="H120" i="66"/>
  <c r="I120" i="66" s="1"/>
  <c r="K120" i="66" s="1"/>
  <c r="E120" i="66"/>
  <c r="H119" i="66"/>
  <c r="I119" i="66" s="1"/>
  <c r="K119" i="66" s="1"/>
  <c r="E119" i="66"/>
  <c r="H118" i="66"/>
  <c r="I118" i="66" s="1"/>
  <c r="K118" i="66" s="1"/>
  <c r="E118" i="66"/>
  <c r="H117" i="66"/>
  <c r="E117" i="66"/>
  <c r="I113" i="66"/>
  <c r="I112" i="66"/>
  <c r="I111" i="66"/>
  <c r="I110" i="66"/>
  <c r="I109" i="66"/>
  <c r="I108" i="66"/>
  <c r="I107" i="66"/>
  <c r="H106" i="66"/>
  <c r="I106" i="66" s="1"/>
  <c r="K106" i="66" s="1"/>
  <c r="E106" i="66"/>
  <c r="I105" i="66"/>
  <c r="K105" i="66" s="1"/>
  <c r="H105" i="66"/>
  <c r="E105" i="66"/>
  <c r="H104" i="66"/>
  <c r="I104" i="66" s="1"/>
  <c r="K104" i="66" s="1"/>
  <c r="E104" i="66"/>
  <c r="I103" i="66"/>
  <c r="K103" i="66" s="1"/>
  <c r="H103" i="66"/>
  <c r="E103" i="66"/>
  <c r="E102" i="66"/>
  <c r="I102" i="66" s="1"/>
  <c r="K102" i="66" s="1"/>
  <c r="H101" i="66"/>
  <c r="I101" i="66" s="1"/>
  <c r="K101" i="66" s="1"/>
  <c r="E101" i="66"/>
  <c r="H100" i="66"/>
  <c r="I100" i="66" s="1"/>
  <c r="K100" i="66" s="1"/>
  <c r="E100" i="66"/>
  <c r="H99" i="66"/>
  <c r="I99" i="66" s="1"/>
  <c r="K99" i="66" s="1"/>
  <c r="E99" i="66"/>
  <c r="H98" i="66"/>
  <c r="I98" i="66" s="1"/>
  <c r="K98" i="66" s="1"/>
  <c r="E98" i="66"/>
  <c r="H97" i="66"/>
  <c r="R13" i="66" s="1"/>
  <c r="E97" i="66"/>
  <c r="H96" i="66"/>
  <c r="I96" i="66" s="1"/>
  <c r="K96" i="66" s="1"/>
  <c r="E96" i="66"/>
  <c r="H95" i="66"/>
  <c r="I95" i="66" s="1"/>
  <c r="K95" i="66" s="1"/>
  <c r="E95" i="66"/>
  <c r="H94" i="66"/>
  <c r="I94" i="66" s="1"/>
  <c r="K94" i="66" s="1"/>
  <c r="E94" i="66"/>
  <c r="H93" i="66"/>
  <c r="I93" i="66" s="1"/>
  <c r="E93" i="66"/>
  <c r="H92" i="66"/>
  <c r="I92" i="66" s="1"/>
  <c r="K92" i="66" s="1"/>
  <c r="E92" i="66"/>
  <c r="H91" i="66"/>
  <c r="I91" i="66" s="1"/>
  <c r="K91" i="66" s="1"/>
  <c r="E91" i="66"/>
  <c r="H90" i="66"/>
  <c r="I90" i="66" s="1"/>
  <c r="K90" i="66" s="1"/>
  <c r="E90" i="66"/>
  <c r="H89" i="66"/>
  <c r="E89" i="66"/>
  <c r="I85" i="66"/>
  <c r="I84" i="66"/>
  <c r="I83" i="66"/>
  <c r="I82" i="66"/>
  <c r="I81" i="66"/>
  <c r="I80" i="66"/>
  <c r="I79" i="66"/>
  <c r="H78" i="66"/>
  <c r="I78" i="66" s="1"/>
  <c r="K78" i="66" s="1"/>
  <c r="E78" i="66"/>
  <c r="I77" i="66"/>
  <c r="K77" i="66" s="1"/>
  <c r="H77" i="66"/>
  <c r="E77" i="66"/>
  <c r="H76" i="66"/>
  <c r="I76" i="66" s="1"/>
  <c r="K76" i="66" s="1"/>
  <c r="E76" i="66"/>
  <c r="I75" i="66"/>
  <c r="K75" i="66" s="1"/>
  <c r="H75" i="66"/>
  <c r="E75" i="66"/>
  <c r="H74" i="66"/>
  <c r="I74" i="66" s="1"/>
  <c r="K74" i="66" s="1"/>
  <c r="E74" i="66"/>
  <c r="I73" i="66"/>
  <c r="K73" i="66" s="1"/>
  <c r="H73" i="66"/>
  <c r="E73" i="66"/>
  <c r="H72" i="66"/>
  <c r="I72" i="66" s="1"/>
  <c r="K72" i="66" s="1"/>
  <c r="E72" i="66"/>
  <c r="I71" i="66"/>
  <c r="K71" i="66" s="1"/>
  <c r="H71" i="66"/>
  <c r="E71" i="66"/>
  <c r="H70" i="66"/>
  <c r="I70" i="66" s="1"/>
  <c r="K70" i="66" s="1"/>
  <c r="E70" i="66"/>
  <c r="I69" i="66"/>
  <c r="K69" i="66" s="1"/>
  <c r="H69" i="66"/>
  <c r="E69" i="66"/>
  <c r="H68" i="66"/>
  <c r="I68" i="66" s="1"/>
  <c r="K68" i="66" s="1"/>
  <c r="E68" i="66"/>
  <c r="I67" i="66"/>
  <c r="K67" i="66" s="1"/>
  <c r="H67" i="66"/>
  <c r="E67" i="66"/>
  <c r="H66" i="66"/>
  <c r="I66" i="66" s="1"/>
  <c r="K66" i="66" s="1"/>
  <c r="E66" i="66"/>
  <c r="I65" i="66"/>
  <c r="K65" i="66" s="1"/>
  <c r="H65" i="66"/>
  <c r="E65" i="66"/>
  <c r="H64" i="66"/>
  <c r="I64" i="66" s="1"/>
  <c r="K64" i="66" s="1"/>
  <c r="E64" i="66"/>
  <c r="I63" i="66"/>
  <c r="K63" i="66" s="1"/>
  <c r="H63" i="66"/>
  <c r="E63" i="66"/>
  <c r="H62" i="66"/>
  <c r="I62" i="66" s="1"/>
  <c r="K62" i="66" s="1"/>
  <c r="E62" i="66"/>
  <c r="I61" i="66"/>
  <c r="H61" i="66"/>
  <c r="E61" i="66"/>
  <c r="I57" i="66"/>
  <c r="I56" i="66"/>
  <c r="I55" i="66"/>
  <c r="I54" i="66"/>
  <c r="I53" i="66"/>
  <c r="I52" i="66"/>
  <c r="I51" i="66"/>
  <c r="I50" i="66"/>
  <c r="K50" i="66" s="1"/>
  <c r="H50" i="66"/>
  <c r="E50" i="66"/>
  <c r="K49" i="66"/>
  <c r="I49" i="66"/>
  <c r="H49" i="66"/>
  <c r="E49" i="66"/>
  <c r="I48" i="66"/>
  <c r="K48" i="66" s="1"/>
  <c r="H48" i="66"/>
  <c r="E48" i="66"/>
  <c r="K47" i="66"/>
  <c r="I47" i="66"/>
  <c r="H47" i="66"/>
  <c r="E47" i="66"/>
  <c r="I46" i="66"/>
  <c r="K46" i="66" s="1"/>
  <c r="H46" i="66"/>
  <c r="E46" i="66"/>
  <c r="K45" i="66"/>
  <c r="I45" i="66"/>
  <c r="H45" i="66"/>
  <c r="E45" i="66"/>
  <c r="I44" i="66"/>
  <c r="K44" i="66" s="1"/>
  <c r="H44" i="66"/>
  <c r="E44" i="66"/>
  <c r="K43" i="66"/>
  <c r="I43" i="66"/>
  <c r="H43" i="66"/>
  <c r="E43" i="66"/>
  <c r="I42" i="66"/>
  <c r="K42" i="66" s="1"/>
  <c r="H42" i="66"/>
  <c r="E42" i="66"/>
  <c r="K41" i="66"/>
  <c r="I41" i="66"/>
  <c r="H41" i="66"/>
  <c r="E41" i="66"/>
  <c r="I40" i="66"/>
  <c r="K40" i="66" s="1"/>
  <c r="H40" i="66"/>
  <c r="E40" i="66"/>
  <c r="K39" i="66"/>
  <c r="I39" i="66"/>
  <c r="H39" i="66"/>
  <c r="E39" i="66"/>
  <c r="I38" i="66"/>
  <c r="K38" i="66" s="1"/>
  <c r="H38" i="66"/>
  <c r="E38" i="66"/>
  <c r="K37" i="66"/>
  <c r="I37" i="66"/>
  <c r="H37" i="66"/>
  <c r="E37" i="66"/>
  <c r="I36" i="66"/>
  <c r="K36" i="66" s="1"/>
  <c r="H36" i="66"/>
  <c r="E36" i="66"/>
  <c r="K35" i="66"/>
  <c r="I35" i="66"/>
  <c r="H35" i="66"/>
  <c r="E35" i="66"/>
  <c r="I34" i="66"/>
  <c r="K34" i="66" s="1"/>
  <c r="H34" i="66"/>
  <c r="E34" i="66"/>
  <c r="K33" i="66"/>
  <c r="I33" i="66"/>
  <c r="I58" i="66" s="1"/>
  <c r="H33" i="66"/>
  <c r="E33" i="66"/>
  <c r="R31" i="66"/>
  <c r="Q31" i="66"/>
  <c r="S29" i="66"/>
  <c r="U29" i="66" s="1"/>
  <c r="R29" i="66"/>
  <c r="Q29" i="66"/>
  <c r="I29" i="66"/>
  <c r="R28" i="66"/>
  <c r="Q28" i="66"/>
  <c r="I28" i="66"/>
  <c r="S28" i="66" s="1"/>
  <c r="U28" i="66" s="1"/>
  <c r="R27" i="66"/>
  <c r="Q27" i="66"/>
  <c r="T27" i="66" s="1"/>
  <c r="I27" i="66"/>
  <c r="S27" i="66" s="1"/>
  <c r="U27" i="66" s="1"/>
  <c r="R26" i="66"/>
  <c r="Q26" i="66"/>
  <c r="I26" i="66"/>
  <c r="S26" i="66" s="1"/>
  <c r="S25" i="66"/>
  <c r="U25" i="66" s="1"/>
  <c r="R25" i="66"/>
  <c r="Q25" i="66"/>
  <c r="I25" i="66"/>
  <c r="R24" i="66"/>
  <c r="Q24" i="66"/>
  <c r="T24" i="66" s="1"/>
  <c r="I24" i="66"/>
  <c r="S24" i="66" s="1"/>
  <c r="U24" i="66" s="1"/>
  <c r="R23" i="66"/>
  <c r="Q23" i="66"/>
  <c r="I23" i="66"/>
  <c r="S23" i="66" s="1"/>
  <c r="U23" i="66" s="1"/>
  <c r="Q22" i="66"/>
  <c r="H22" i="66"/>
  <c r="I22" i="66" s="1"/>
  <c r="E22" i="66"/>
  <c r="R21" i="66"/>
  <c r="H21" i="66"/>
  <c r="E21" i="66"/>
  <c r="Q21" i="66" s="1"/>
  <c r="K20" i="66"/>
  <c r="I20" i="66"/>
  <c r="H20" i="66"/>
  <c r="E20" i="66"/>
  <c r="Q20" i="66" s="1"/>
  <c r="T20" i="66" s="1"/>
  <c r="Q19" i="66"/>
  <c r="T19" i="66" s="1"/>
  <c r="H19" i="66"/>
  <c r="I19" i="66" s="1"/>
  <c r="K19" i="66" s="1"/>
  <c r="E19" i="66"/>
  <c r="R18" i="66"/>
  <c r="K18" i="66"/>
  <c r="I18" i="66"/>
  <c r="E18" i="66"/>
  <c r="Q18" i="66" s="1"/>
  <c r="Q17" i="66"/>
  <c r="H17" i="66"/>
  <c r="I17" i="66" s="1"/>
  <c r="E17" i="66"/>
  <c r="R16" i="66"/>
  <c r="Q16" i="66"/>
  <c r="H16" i="66"/>
  <c r="I16" i="66" s="1"/>
  <c r="E16" i="66"/>
  <c r="R15" i="66"/>
  <c r="H15" i="66"/>
  <c r="I15" i="66" s="1"/>
  <c r="E15" i="66"/>
  <c r="Q15" i="66" s="1"/>
  <c r="Q14" i="66"/>
  <c r="I14" i="66"/>
  <c r="H14" i="66"/>
  <c r="E14" i="66"/>
  <c r="Q13" i="66"/>
  <c r="I13" i="66"/>
  <c r="K13" i="66" s="1"/>
  <c r="H13" i="66"/>
  <c r="E13" i="66"/>
  <c r="R12" i="66"/>
  <c r="H12" i="66"/>
  <c r="I12" i="66" s="1"/>
  <c r="E12" i="66"/>
  <c r="Q12" i="66" s="1"/>
  <c r="R11" i="66"/>
  <c r="H11" i="66"/>
  <c r="I11" i="66" s="1"/>
  <c r="E11" i="66"/>
  <c r="Q11" i="66" s="1"/>
  <c r="R10" i="66"/>
  <c r="Q10" i="66"/>
  <c r="I10" i="66"/>
  <c r="H10" i="66"/>
  <c r="E10" i="66"/>
  <c r="R9" i="66"/>
  <c r="I9" i="66"/>
  <c r="K9" i="66" s="1"/>
  <c r="H9" i="66"/>
  <c r="E9" i="66"/>
  <c r="Q9" i="66" s="1"/>
  <c r="R8" i="66"/>
  <c r="P8" i="66"/>
  <c r="H8" i="66"/>
  <c r="I8" i="66" s="1"/>
  <c r="E8" i="66"/>
  <c r="Q8" i="66" s="1"/>
  <c r="R7" i="66"/>
  <c r="H7" i="66"/>
  <c r="E7" i="66"/>
  <c r="Q7" i="66" s="1"/>
  <c r="R6" i="66"/>
  <c r="I6" i="66"/>
  <c r="H6" i="66"/>
  <c r="E6" i="66"/>
  <c r="Q6" i="66" s="1"/>
  <c r="H5" i="66"/>
  <c r="P22" i="66" s="1"/>
  <c r="E5" i="66"/>
  <c r="Q5" i="66" s="1"/>
  <c r="I141" i="61"/>
  <c r="I140" i="61"/>
  <c r="I139" i="61"/>
  <c r="I138" i="61"/>
  <c r="I137" i="61"/>
  <c r="I136" i="61"/>
  <c r="I135" i="61"/>
  <c r="H134" i="61"/>
  <c r="I134" i="61" s="1"/>
  <c r="K134" i="61" s="1"/>
  <c r="E134" i="61"/>
  <c r="H133" i="61"/>
  <c r="I133" i="61" s="1"/>
  <c r="K133" i="61" s="1"/>
  <c r="E133" i="61"/>
  <c r="H132" i="61"/>
  <c r="I132" i="61" s="1"/>
  <c r="K132" i="61" s="1"/>
  <c r="E132" i="61"/>
  <c r="H131" i="61"/>
  <c r="I131" i="61" s="1"/>
  <c r="K131" i="61" s="1"/>
  <c r="E131" i="61"/>
  <c r="H130" i="61"/>
  <c r="I130" i="61" s="1"/>
  <c r="K130" i="61" s="1"/>
  <c r="E130" i="61"/>
  <c r="H129" i="61"/>
  <c r="I129" i="61" s="1"/>
  <c r="K129" i="61" s="1"/>
  <c r="E129" i="61"/>
  <c r="H128" i="61"/>
  <c r="I128" i="61" s="1"/>
  <c r="K128" i="61" s="1"/>
  <c r="E128" i="61"/>
  <c r="H127" i="61"/>
  <c r="I127" i="61" s="1"/>
  <c r="K127" i="61" s="1"/>
  <c r="E127" i="61"/>
  <c r="H126" i="61"/>
  <c r="I126" i="61" s="1"/>
  <c r="K126" i="61" s="1"/>
  <c r="E126" i="61"/>
  <c r="H125" i="61"/>
  <c r="I125" i="61" s="1"/>
  <c r="K125" i="61" s="1"/>
  <c r="E125" i="61"/>
  <c r="H124" i="61"/>
  <c r="I124" i="61" s="1"/>
  <c r="K124" i="61" s="1"/>
  <c r="E124" i="61"/>
  <c r="H123" i="61"/>
  <c r="I123" i="61" s="1"/>
  <c r="K123" i="61" s="1"/>
  <c r="E123" i="61"/>
  <c r="H122" i="61"/>
  <c r="I122" i="61" s="1"/>
  <c r="K122" i="61" s="1"/>
  <c r="E122" i="61"/>
  <c r="H121" i="61"/>
  <c r="I121" i="61" s="1"/>
  <c r="K121" i="61" s="1"/>
  <c r="E121" i="61"/>
  <c r="H120" i="61"/>
  <c r="I120" i="61" s="1"/>
  <c r="K120" i="61" s="1"/>
  <c r="E120" i="61"/>
  <c r="H119" i="61"/>
  <c r="I119" i="61" s="1"/>
  <c r="K119" i="61" s="1"/>
  <c r="E119" i="61"/>
  <c r="H118" i="61"/>
  <c r="I118" i="61" s="1"/>
  <c r="K118" i="61" s="1"/>
  <c r="E118" i="61"/>
  <c r="H117" i="61"/>
  <c r="I117" i="61" s="1"/>
  <c r="E117" i="61"/>
  <c r="I113" i="61"/>
  <c r="I112" i="61"/>
  <c r="I111" i="61"/>
  <c r="I110" i="61"/>
  <c r="I109" i="61"/>
  <c r="I108" i="61"/>
  <c r="I107" i="61"/>
  <c r="H106" i="61"/>
  <c r="I106" i="61" s="1"/>
  <c r="K106" i="61" s="1"/>
  <c r="E106" i="61"/>
  <c r="H105" i="61"/>
  <c r="I105" i="61" s="1"/>
  <c r="K105" i="61" s="1"/>
  <c r="E105" i="61"/>
  <c r="H104" i="61"/>
  <c r="I104" i="61" s="1"/>
  <c r="K104" i="61" s="1"/>
  <c r="E104" i="61"/>
  <c r="H103" i="61"/>
  <c r="I103" i="61" s="1"/>
  <c r="K103" i="61" s="1"/>
  <c r="E103" i="61"/>
  <c r="E102" i="61"/>
  <c r="I102" i="61" s="1"/>
  <c r="K102" i="61" s="1"/>
  <c r="H101" i="61"/>
  <c r="I101" i="61" s="1"/>
  <c r="K101" i="61" s="1"/>
  <c r="E101" i="61"/>
  <c r="H100" i="61"/>
  <c r="I100" i="61" s="1"/>
  <c r="K100" i="61" s="1"/>
  <c r="E100" i="61"/>
  <c r="H99" i="61"/>
  <c r="I99" i="61" s="1"/>
  <c r="K99" i="61" s="1"/>
  <c r="E99" i="61"/>
  <c r="H98" i="61"/>
  <c r="I98" i="61" s="1"/>
  <c r="K98" i="61" s="1"/>
  <c r="E98" i="61"/>
  <c r="H97" i="61"/>
  <c r="I97" i="61" s="1"/>
  <c r="K97" i="61" s="1"/>
  <c r="E97" i="61"/>
  <c r="H96" i="61"/>
  <c r="I96" i="61" s="1"/>
  <c r="K96" i="61" s="1"/>
  <c r="E96" i="61"/>
  <c r="H95" i="61"/>
  <c r="I95" i="61" s="1"/>
  <c r="K95" i="61" s="1"/>
  <c r="E95" i="61"/>
  <c r="H94" i="61"/>
  <c r="I94" i="61" s="1"/>
  <c r="K94" i="61" s="1"/>
  <c r="E94" i="61"/>
  <c r="H93" i="61"/>
  <c r="I93" i="61" s="1"/>
  <c r="K93" i="61" s="1"/>
  <c r="E93" i="61"/>
  <c r="H92" i="61"/>
  <c r="I92" i="61" s="1"/>
  <c r="K92" i="61" s="1"/>
  <c r="E92" i="61"/>
  <c r="H91" i="61"/>
  <c r="I91" i="61" s="1"/>
  <c r="K91" i="61" s="1"/>
  <c r="E91" i="61"/>
  <c r="H90" i="61"/>
  <c r="I90" i="61" s="1"/>
  <c r="K90" i="61" s="1"/>
  <c r="E90" i="61"/>
  <c r="H89" i="61"/>
  <c r="I89" i="61" s="1"/>
  <c r="E89" i="61"/>
  <c r="I85" i="61"/>
  <c r="I84" i="61"/>
  <c r="I83" i="61"/>
  <c r="I82" i="61"/>
  <c r="I81" i="61"/>
  <c r="I80" i="61"/>
  <c r="I79" i="61"/>
  <c r="H78" i="61"/>
  <c r="I78" i="61" s="1"/>
  <c r="E78" i="61"/>
  <c r="H77" i="61"/>
  <c r="I77" i="61" s="1"/>
  <c r="K77" i="61" s="1"/>
  <c r="E77" i="61"/>
  <c r="H76" i="61"/>
  <c r="I76" i="61" s="1"/>
  <c r="K76" i="61" s="1"/>
  <c r="E76" i="61"/>
  <c r="H75" i="61"/>
  <c r="I75" i="61" s="1"/>
  <c r="K75" i="61" s="1"/>
  <c r="E75" i="61"/>
  <c r="H74" i="61"/>
  <c r="I74" i="61" s="1"/>
  <c r="K74" i="61" s="1"/>
  <c r="E74" i="61"/>
  <c r="H73" i="61"/>
  <c r="I73" i="61" s="1"/>
  <c r="K73" i="61" s="1"/>
  <c r="E73" i="61"/>
  <c r="H72" i="61"/>
  <c r="I72" i="61" s="1"/>
  <c r="K72" i="61" s="1"/>
  <c r="E72" i="61"/>
  <c r="H71" i="61"/>
  <c r="I71" i="61" s="1"/>
  <c r="K71" i="61" s="1"/>
  <c r="E71" i="61"/>
  <c r="H70" i="61"/>
  <c r="I70" i="61" s="1"/>
  <c r="K70" i="61" s="1"/>
  <c r="E70" i="61"/>
  <c r="H69" i="61"/>
  <c r="I69" i="61" s="1"/>
  <c r="K69" i="61" s="1"/>
  <c r="E69" i="61"/>
  <c r="H68" i="61"/>
  <c r="I68" i="61" s="1"/>
  <c r="E68" i="61"/>
  <c r="H67" i="61"/>
  <c r="I67" i="61" s="1"/>
  <c r="K67" i="61" s="1"/>
  <c r="E67" i="61"/>
  <c r="H66" i="61"/>
  <c r="I66" i="61" s="1"/>
  <c r="K66" i="61" s="1"/>
  <c r="E66" i="61"/>
  <c r="H65" i="61"/>
  <c r="I65" i="61" s="1"/>
  <c r="K65" i="61" s="1"/>
  <c r="E65" i="61"/>
  <c r="H64" i="61"/>
  <c r="I64" i="61" s="1"/>
  <c r="K64" i="61" s="1"/>
  <c r="E64" i="61"/>
  <c r="H63" i="61"/>
  <c r="I63" i="61" s="1"/>
  <c r="K63" i="61" s="1"/>
  <c r="E63" i="61"/>
  <c r="H62" i="61"/>
  <c r="I62" i="61" s="1"/>
  <c r="K62" i="61" s="1"/>
  <c r="E62" i="61"/>
  <c r="H61" i="61"/>
  <c r="P24" i="61" s="1"/>
  <c r="E61" i="61"/>
  <c r="I57" i="61"/>
  <c r="S29" i="61" s="1"/>
  <c r="U29" i="61" s="1"/>
  <c r="I56" i="61"/>
  <c r="I55" i="61"/>
  <c r="I54" i="61"/>
  <c r="I53" i="61"/>
  <c r="S25" i="61" s="1"/>
  <c r="U25" i="61" s="1"/>
  <c r="I52" i="61"/>
  <c r="I51" i="61"/>
  <c r="I50" i="61"/>
  <c r="K50" i="61" s="1"/>
  <c r="H50" i="61"/>
  <c r="E50" i="61"/>
  <c r="I49" i="61"/>
  <c r="K49" i="61" s="1"/>
  <c r="H49" i="61"/>
  <c r="E49" i="61"/>
  <c r="I48" i="61"/>
  <c r="K48" i="61" s="1"/>
  <c r="H48" i="61"/>
  <c r="E48" i="61"/>
  <c r="I47" i="61"/>
  <c r="K47" i="61" s="1"/>
  <c r="H47" i="61"/>
  <c r="E47" i="61"/>
  <c r="I46" i="61"/>
  <c r="K46" i="61" s="1"/>
  <c r="H46" i="61"/>
  <c r="E46" i="61"/>
  <c r="I45" i="61"/>
  <c r="K45" i="61" s="1"/>
  <c r="H45" i="61"/>
  <c r="E45" i="61"/>
  <c r="I44" i="61"/>
  <c r="K44" i="61" s="1"/>
  <c r="H44" i="61"/>
  <c r="E44" i="61"/>
  <c r="I43" i="61"/>
  <c r="K43" i="61" s="1"/>
  <c r="H43" i="61"/>
  <c r="E43" i="61"/>
  <c r="I42" i="61"/>
  <c r="K42" i="61" s="1"/>
  <c r="H42" i="61"/>
  <c r="E42" i="61"/>
  <c r="I41" i="61"/>
  <c r="K41" i="61" s="1"/>
  <c r="H41" i="61"/>
  <c r="E41" i="61"/>
  <c r="I40" i="61"/>
  <c r="K40" i="61" s="1"/>
  <c r="H40" i="61"/>
  <c r="E40" i="61"/>
  <c r="I39" i="61"/>
  <c r="K39" i="61" s="1"/>
  <c r="H39" i="61"/>
  <c r="E39" i="61"/>
  <c r="I38" i="61"/>
  <c r="K38" i="61" s="1"/>
  <c r="H38" i="61"/>
  <c r="E38" i="61"/>
  <c r="I37" i="61"/>
  <c r="K37" i="61" s="1"/>
  <c r="H37" i="61"/>
  <c r="E37" i="61"/>
  <c r="I36" i="61"/>
  <c r="K36" i="61" s="1"/>
  <c r="H36" i="61"/>
  <c r="E36" i="61"/>
  <c r="I35" i="61"/>
  <c r="K35" i="61" s="1"/>
  <c r="H35" i="61"/>
  <c r="E35" i="61"/>
  <c r="I34" i="61"/>
  <c r="K34" i="61" s="1"/>
  <c r="H34" i="61"/>
  <c r="E34" i="61"/>
  <c r="I33" i="61"/>
  <c r="I58" i="61" s="1"/>
  <c r="H33" i="61"/>
  <c r="E33" i="61"/>
  <c r="R31" i="61"/>
  <c r="Q31" i="61"/>
  <c r="R29" i="61"/>
  <c r="Q29" i="61"/>
  <c r="T29" i="61" s="1"/>
  <c r="I29" i="61"/>
  <c r="R28" i="61"/>
  <c r="Q28" i="61"/>
  <c r="I28" i="61"/>
  <c r="S28" i="61" s="1"/>
  <c r="U27" i="61"/>
  <c r="S27" i="61"/>
  <c r="R27" i="61"/>
  <c r="Q27" i="61"/>
  <c r="T27" i="61" s="1"/>
  <c r="I27" i="61"/>
  <c r="R26" i="61"/>
  <c r="Q26" i="61"/>
  <c r="I26" i="61"/>
  <c r="S26" i="61" s="1"/>
  <c r="R25" i="61"/>
  <c r="Q25" i="61"/>
  <c r="T25" i="61" s="1"/>
  <c r="I25" i="61"/>
  <c r="R24" i="61"/>
  <c r="Q24" i="61"/>
  <c r="I24" i="61"/>
  <c r="S24" i="61" s="1"/>
  <c r="U24" i="61" s="1"/>
  <c r="R23" i="61"/>
  <c r="Q23" i="61"/>
  <c r="I23" i="61"/>
  <c r="S23" i="61" s="1"/>
  <c r="K22" i="61"/>
  <c r="I22" i="61"/>
  <c r="H22" i="61"/>
  <c r="R22" i="61" s="1"/>
  <c r="E22" i="61"/>
  <c r="Q22" i="61" s="1"/>
  <c r="R21" i="61"/>
  <c r="Q21" i="61"/>
  <c r="H21" i="61"/>
  <c r="E21" i="61"/>
  <c r="I21" i="61" s="1"/>
  <c r="I20" i="61"/>
  <c r="K20" i="61" s="1"/>
  <c r="H20" i="61"/>
  <c r="E20" i="61"/>
  <c r="Q20" i="61" s="1"/>
  <c r="T20" i="61" s="1"/>
  <c r="H19" i="61"/>
  <c r="I19" i="61" s="1"/>
  <c r="K19" i="61" s="1"/>
  <c r="E19" i="61"/>
  <c r="Q19" i="61" s="1"/>
  <c r="T19" i="61" s="1"/>
  <c r="R18" i="61"/>
  <c r="I18" i="61"/>
  <c r="E18" i="61"/>
  <c r="Q18" i="61" s="1"/>
  <c r="Q17" i="61"/>
  <c r="T17" i="61" s="1"/>
  <c r="K17" i="61"/>
  <c r="I17" i="61"/>
  <c r="S17" i="61" s="1"/>
  <c r="U17" i="61" s="1"/>
  <c r="H17" i="61"/>
  <c r="R17" i="61" s="1"/>
  <c r="E17" i="61"/>
  <c r="R16" i="61"/>
  <c r="Q16" i="61"/>
  <c r="H16" i="61"/>
  <c r="I16" i="61" s="1"/>
  <c r="E16" i="61"/>
  <c r="R15" i="61"/>
  <c r="H15" i="61"/>
  <c r="I15" i="61" s="1"/>
  <c r="E15" i="61"/>
  <c r="Q15" i="61" s="1"/>
  <c r="H14" i="61"/>
  <c r="R14" i="61" s="1"/>
  <c r="E14" i="61"/>
  <c r="Q14" i="61" s="1"/>
  <c r="R13" i="61"/>
  <c r="Q13" i="61"/>
  <c r="P13" i="61"/>
  <c r="I13" i="61"/>
  <c r="K13" i="61" s="1"/>
  <c r="H13" i="61"/>
  <c r="E13" i="61"/>
  <c r="R12" i="61"/>
  <c r="Q12" i="61"/>
  <c r="P12" i="61"/>
  <c r="I12" i="61"/>
  <c r="K12" i="61" s="1"/>
  <c r="H12" i="61"/>
  <c r="E12" i="61"/>
  <c r="R11" i="61"/>
  <c r="H11" i="61"/>
  <c r="I11" i="61" s="1"/>
  <c r="E11" i="61"/>
  <c r="Q11" i="61" s="1"/>
  <c r="H10" i="61"/>
  <c r="R10" i="61" s="1"/>
  <c r="E10" i="61"/>
  <c r="Q10" i="61" s="1"/>
  <c r="R9" i="61"/>
  <c r="P9" i="61"/>
  <c r="I9" i="61"/>
  <c r="K9" i="61" s="1"/>
  <c r="H9" i="61"/>
  <c r="E9" i="61"/>
  <c r="Q9" i="61" s="1"/>
  <c r="R8" i="61"/>
  <c r="Q8" i="61"/>
  <c r="P8" i="61"/>
  <c r="H8" i="61"/>
  <c r="E8" i="61"/>
  <c r="I8" i="61" s="1"/>
  <c r="R7" i="61"/>
  <c r="P7" i="61"/>
  <c r="H7" i="61"/>
  <c r="E7" i="61"/>
  <c r="Q7" i="61" s="1"/>
  <c r="R6" i="61"/>
  <c r="P6" i="61"/>
  <c r="H6" i="61"/>
  <c r="P23" i="61" s="1"/>
  <c r="E6" i="61"/>
  <c r="Q6" i="61" s="1"/>
  <c r="R5" i="61"/>
  <c r="R30" i="61" s="1"/>
  <c r="P5" i="61"/>
  <c r="I5" i="61"/>
  <c r="K5" i="61" s="1"/>
  <c r="H5" i="61"/>
  <c r="P15" i="61" s="1"/>
  <c r="E5" i="61"/>
  <c r="Q5" i="61" s="1"/>
  <c r="I141" i="60"/>
  <c r="I140" i="60"/>
  <c r="I139" i="60"/>
  <c r="I138" i="60"/>
  <c r="I137" i="60"/>
  <c r="I136" i="60"/>
  <c r="I135" i="60"/>
  <c r="H134" i="60"/>
  <c r="I134" i="60" s="1"/>
  <c r="K134" i="60" s="1"/>
  <c r="E134" i="60"/>
  <c r="H133" i="60"/>
  <c r="I133" i="60" s="1"/>
  <c r="K133" i="60" s="1"/>
  <c r="E133" i="60"/>
  <c r="H132" i="60"/>
  <c r="I132" i="60" s="1"/>
  <c r="K132" i="60" s="1"/>
  <c r="E132" i="60"/>
  <c r="H131" i="60"/>
  <c r="I131" i="60" s="1"/>
  <c r="K131" i="60" s="1"/>
  <c r="E131" i="60"/>
  <c r="H130" i="60"/>
  <c r="I130" i="60" s="1"/>
  <c r="K130" i="60" s="1"/>
  <c r="E130" i="60"/>
  <c r="H129" i="60"/>
  <c r="I129" i="60" s="1"/>
  <c r="K129" i="60" s="1"/>
  <c r="E129" i="60"/>
  <c r="H128" i="60"/>
  <c r="I128" i="60" s="1"/>
  <c r="K128" i="60" s="1"/>
  <c r="E128" i="60"/>
  <c r="H127" i="60"/>
  <c r="I127" i="60" s="1"/>
  <c r="K127" i="60" s="1"/>
  <c r="E127" i="60"/>
  <c r="H126" i="60"/>
  <c r="I126" i="60" s="1"/>
  <c r="K126" i="60" s="1"/>
  <c r="E126" i="60"/>
  <c r="H125" i="60"/>
  <c r="I125" i="60" s="1"/>
  <c r="K125" i="60" s="1"/>
  <c r="E125" i="60"/>
  <c r="H124" i="60"/>
  <c r="I124" i="60" s="1"/>
  <c r="K124" i="60" s="1"/>
  <c r="E124" i="60"/>
  <c r="H123" i="60"/>
  <c r="I123" i="60" s="1"/>
  <c r="K123" i="60" s="1"/>
  <c r="E123" i="60"/>
  <c r="H122" i="60"/>
  <c r="I122" i="60" s="1"/>
  <c r="K122" i="60" s="1"/>
  <c r="E122" i="60"/>
  <c r="H121" i="60"/>
  <c r="I121" i="60" s="1"/>
  <c r="K121" i="60" s="1"/>
  <c r="E121" i="60"/>
  <c r="H120" i="60"/>
  <c r="I120" i="60" s="1"/>
  <c r="K120" i="60" s="1"/>
  <c r="E120" i="60"/>
  <c r="H119" i="60"/>
  <c r="I119" i="60" s="1"/>
  <c r="K119" i="60" s="1"/>
  <c r="E119" i="60"/>
  <c r="H118" i="60"/>
  <c r="I118" i="60" s="1"/>
  <c r="K118" i="60" s="1"/>
  <c r="E118" i="60"/>
  <c r="H117" i="60"/>
  <c r="P23" i="60" s="1"/>
  <c r="E117" i="60"/>
  <c r="I113" i="60"/>
  <c r="I112" i="60"/>
  <c r="I111" i="60"/>
  <c r="I110" i="60"/>
  <c r="I109" i="60"/>
  <c r="I108" i="60"/>
  <c r="I107" i="60"/>
  <c r="H106" i="60"/>
  <c r="I106" i="60" s="1"/>
  <c r="K106" i="60" s="1"/>
  <c r="E106" i="60"/>
  <c r="I105" i="60"/>
  <c r="K105" i="60" s="1"/>
  <c r="H105" i="60"/>
  <c r="E105" i="60"/>
  <c r="H104" i="60"/>
  <c r="I104" i="60" s="1"/>
  <c r="K104" i="60" s="1"/>
  <c r="E104" i="60"/>
  <c r="I103" i="60"/>
  <c r="K103" i="60" s="1"/>
  <c r="H103" i="60"/>
  <c r="E103" i="60"/>
  <c r="E102" i="60"/>
  <c r="I102" i="60" s="1"/>
  <c r="K102" i="60" s="1"/>
  <c r="H101" i="60"/>
  <c r="I101" i="60" s="1"/>
  <c r="K101" i="60" s="1"/>
  <c r="E101" i="60"/>
  <c r="H100" i="60"/>
  <c r="I100" i="60" s="1"/>
  <c r="K100" i="60" s="1"/>
  <c r="E100" i="60"/>
  <c r="H99" i="60"/>
  <c r="R15" i="60" s="1"/>
  <c r="E99" i="60"/>
  <c r="H98" i="60"/>
  <c r="I98" i="60" s="1"/>
  <c r="K98" i="60" s="1"/>
  <c r="E98" i="60"/>
  <c r="H97" i="60"/>
  <c r="I97" i="60" s="1"/>
  <c r="K97" i="60" s="1"/>
  <c r="E97" i="60"/>
  <c r="H96" i="60"/>
  <c r="I96" i="60" s="1"/>
  <c r="K96" i="60" s="1"/>
  <c r="E96" i="60"/>
  <c r="H95" i="60"/>
  <c r="I95" i="60" s="1"/>
  <c r="K95" i="60" s="1"/>
  <c r="E95" i="60"/>
  <c r="H94" i="60"/>
  <c r="I94" i="60" s="1"/>
  <c r="K94" i="60" s="1"/>
  <c r="E94" i="60"/>
  <c r="H93" i="60"/>
  <c r="I93" i="60" s="1"/>
  <c r="K93" i="60" s="1"/>
  <c r="E93" i="60"/>
  <c r="H92" i="60"/>
  <c r="I92" i="60" s="1"/>
  <c r="K92" i="60" s="1"/>
  <c r="E92" i="60"/>
  <c r="H91" i="60"/>
  <c r="I91" i="60" s="1"/>
  <c r="K91" i="60" s="1"/>
  <c r="E91" i="60"/>
  <c r="H90" i="60"/>
  <c r="I90" i="60" s="1"/>
  <c r="K90" i="60" s="1"/>
  <c r="E90" i="60"/>
  <c r="H89" i="60"/>
  <c r="I89" i="60" s="1"/>
  <c r="E89" i="60"/>
  <c r="I85" i="60"/>
  <c r="I84" i="60"/>
  <c r="I83" i="60"/>
  <c r="I82" i="60"/>
  <c r="I81" i="60"/>
  <c r="I80" i="60"/>
  <c r="I79" i="60"/>
  <c r="H78" i="60"/>
  <c r="I78" i="60" s="1"/>
  <c r="K78" i="60" s="1"/>
  <c r="E78" i="60"/>
  <c r="I77" i="60"/>
  <c r="K77" i="60" s="1"/>
  <c r="H77" i="60"/>
  <c r="E77" i="60"/>
  <c r="H76" i="60"/>
  <c r="I76" i="60" s="1"/>
  <c r="K76" i="60" s="1"/>
  <c r="E76" i="60"/>
  <c r="I75" i="60"/>
  <c r="K75" i="60" s="1"/>
  <c r="H75" i="60"/>
  <c r="E75" i="60"/>
  <c r="H74" i="60"/>
  <c r="I74" i="60" s="1"/>
  <c r="K74" i="60" s="1"/>
  <c r="E74" i="60"/>
  <c r="I73" i="60"/>
  <c r="K73" i="60" s="1"/>
  <c r="H73" i="60"/>
  <c r="E73" i="60"/>
  <c r="H72" i="60"/>
  <c r="I72" i="60" s="1"/>
  <c r="K72" i="60" s="1"/>
  <c r="E72" i="60"/>
  <c r="I71" i="60"/>
  <c r="K71" i="60" s="1"/>
  <c r="H71" i="60"/>
  <c r="E71" i="60"/>
  <c r="H70" i="60"/>
  <c r="I70" i="60" s="1"/>
  <c r="K70" i="60" s="1"/>
  <c r="E70" i="60"/>
  <c r="I69" i="60"/>
  <c r="K69" i="60" s="1"/>
  <c r="H69" i="60"/>
  <c r="E69" i="60"/>
  <c r="H68" i="60"/>
  <c r="I68" i="60" s="1"/>
  <c r="K68" i="60" s="1"/>
  <c r="E68" i="60"/>
  <c r="I67" i="60"/>
  <c r="K67" i="60" s="1"/>
  <c r="H67" i="60"/>
  <c r="E67" i="60"/>
  <c r="H66" i="60"/>
  <c r="I66" i="60" s="1"/>
  <c r="K66" i="60" s="1"/>
  <c r="E66" i="60"/>
  <c r="I65" i="60"/>
  <c r="K65" i="60" s="1"/>
  <c r="H65" i="60"/>
  <c r="E65" i="60"/>
  <c r="H64" i="60"/>
  <c r="I64" i="60" s="1"/>
  <c r="K64" i="60" s="1"/>
  <c r="E64" i="60"/>
  <c r="I63" i="60"/>
  <c r="K63" i="60" s="1"/>
  <c r="H63" i="60"/>
  <c r="E63" i="60"/>
  <c r="H62" i="60"/>
  <c r="I62" i="60" s="1"/>
  <c r="K62" i="60" s="1"/>
  <c r="E62" i="60"/>
  <c r="I61" i="60"/>
  <c r="H61" i="60"/>
  <c r="E61" i="60"/>
  <c r="I57" i="60"/>
  <c r="I56" i="60"/>
  <c r="I55" i="60"/>
  <c r="I54" i="60"/>
  <c r="I53" i="60"/>
  <c r="I52" i="60"/>
  <c r="I51" i="60"/>
  <c r="H50" i="60"/>
  <c r="I50" i="60" s="1"/>
  <c r="K50" i="60" s="1"/>
  <c r="E50" i="60"/>
  <c r="H49" i="60"/>
  <c r="I49" i="60" s="1"/>
  <c r="K49" i="60" s="1"/>
  <c r="E49" i="60"/>
  <c r="H48" i="60"/>
  <c r="I48" i="60" s="1"/>
  <c r="K48" i="60" s="1"/>
  <c r="E48" i="60"/>
  <c r="H47" i="60"/>
  <c r="I47" i="60" s="1"/>
  <c r="K47" i="60" s="1"/>
  <c r="E47" i="60"/>
  <c r="H46" i="60"/>
  <c r="I46" i="60" s="1"/>
  <c r="K46" i="60" s="1"/>
  <c r="E46" i="60"/>
  <c r="H45" i="60"/>
  <c r="I45" i="60" s="1"/>
  <c r="K45" i="60" s="1"/>
  <c r="E45" i="60"/>
  <c r="H44" i="60"/>
  <c r="I44" i="60" s="1"/>
  <c r="K44" i="60" s="1"/>
  <c r="E44" i="60"/>
  <c r="H43" i="60"/>
  <c r="I43" i="60" s="1"/>
  <c r="K43" i="60" s="1"/>
  <c r="E43" i="60"/>
  <c r="H42" i="60"/>
  <c r="R14" i="60" s="1"/>
  <c r="E42" i="60"/>
  <c r="H41" i="60"/>
  <c r="I41" i="60" s="1"/>
  <c r="K41" i="60" s="1"/>
  <c r="E41" i="60"/>
  <c r="H40" i="60"/>
  <c r="I40" i="60" s="1"/>
  <c r="K40" i="60" s="1"/>
  <c r="E40" i="60"/>
  <c r="H39" i="60"/>
  <c r="I39" i="60" s="1"/>
  <c r="K39" i="60" s="1"/>
  <c r="E39" i="60"/>
  <c r="H38" i="60"/>
  <c r="R10" i="60" s="1"/>
  <c r="E38" i="60"/>
  <c r="H37" i="60"/>
  <c r="I37" i="60" s="1"/>
  <c r="K37" i="60" s="1"/>
  <c r="E37" i="60"/>
  <c r="H36" i="60"/>
  <c r="I36" i="60" s="1"/>
  <c r="K36" i="60" s="1"/>
  <c r="E36" i="60"/>
  <c r="H35" i="60"/>
  <c r="I35" i="60" s="1"/>
  <c r="K35" i="60" s="1"/>
  <c r="E35" i="60"/>
  <c r="H34" i="60"/>
  <c r="P16" i="60" s="1"/>
  <c r="E34" i="60"/>
  <c r="H33" i="60"/>
  <c r="I33" i="60" s="1"/>
  <c r="E33" i="60"/>
  <c r="R31" i="60"/>
  <c r="Q31" i="60"/>
  <c r="U29" i="60"/>
  <c r="S29" i="60"/>
  <c r="R29" i="60"/>
  <c r="Q29" i="60"/>
  <c r="T29" i="60" s="1"/>
  <c r="I29" i="60"/>
  <c r="S28" i="60"/>
  <c r="U28" i="60" s="1"/>
  <c r="R28" i="60"/>
  <c r="Q28" i="60"/>
  <c r="T28" i="60" s="1"/>
  <c r="I28" i="60"/>
  <c r="R27" i="60"/>
  <c r="Q27" i="60"/>
  <c r="T27" i="60" s="1"/>
  <c r="I27" i="60"/>
  <c r="S27" i="60" s="1"/>
  <c r="U27" i="60" s="1"/>
  <c r="R26" i="60"/>
  <c r="Q26" i="60"/>
  <c r="I26" i="60"/>
  <c r="S26" i="60" s="1"/>
  <c r="U25" i="60"/>
  <c r="S25" i="60"/>
  <c r="R25" i="60"/>
  <c r="Q25" i="60"/>
  <c r="T25" i="60" s="1"/>
  <c r="I25" i="60"/>
  <c r="R24" i="60"/>
  <c r="Q24" i="60"/>
  <c r="I24" i="60"/>
  <c r="S24" i="60" s="1"/>
  <c r="S23" i="60"/>
  <c r="U23" i="60" s="1"/>
  <c r="R23" i="60"/>
  <c r="Q23" i="60"/>
  <c r="T23" i="60" s="1"/>
  <c r="I23" i="60"/>
  <c r="R22" i="60"/>
  <c r="I22" i="60"/>
  <c r="K22" i="60" s="1"/>
  <c r="H22" i="60"/>
  <c r="E22" i="60"/>
  <c r="Q22" i="60" s="1"/>
  <c r="R21" i="60"/>
  <c r="H21" i="60"/>
  <c r="E21" i="60"/>
  <c r="Q21" i="60" s="1"/>
  <c r="H20" i="60"/>
  <c r="I20" i="60" s="1"/>
  <c r="K20" i="60" s="1"/>
  <c r="E20" i="60"/>
  <c r="Q20" i="60" s="1"/>
  <c r="T20" i="60" s="1"/>
  <c r="Q19" i="60"/>
  <c r="T19" i="60" s="1"/>
  <c r="H19" i="60"/>
  <c r="P12" i="60" s="1"/>
  <c r="E19" i="60"/>
  <c r="Q18" i="60"/>
  <c r="E18" i="60"/>
  <c r="I18" i="60" s="1"/>
  <c r="R17" i="60"/>
  <c r="Q17" i="60"/>
  <c r="P17" i="60"/>
  <c r="I17" i="60"/>
  <c r="K17" i="60" s="1"/>
  <c r="H17" i="60"/>
  <c r="E17" i="60"/>
  <c r="R16" i="60"/>
  <c r="H16" i="60"/>
  <c r="I16" i="60" s="1"/>
  <c r="E16" i="60"/>
  <c r="Q16" i="60" s="1"/>
  <c r="H15" i="60"/>
  <c r="E15" i="60"/>
  <c r="Q15" i="60" s="1"/>
  <c r="P14" i="60"/>
  <c r="I14" i="60"/>
  <c r="H14" i="60"/>
  <c r="E14" i="60"/>
  <c r="Q14" i="60" s="1"/>
  <c r="R13" i="60"/>
  <c r="P13" i="60"/>
  <c r="I13" i="60"/>
  <c r="K13" i="60" s="1"/>
  <c r="H13" i="60"/>
  <c r="E13" i="60"/>
  <c r="Q13" i="60" s="1"/>
  <c r="R12" i="60"/>
  <c r="H12" i="60"/>
  <c r="E12" i="60"/>
  <c r="Q12" i="60" s="1"/>
  <c r="R11" i="60"/>
  <c r="H11" i="60"/>
  <c r="E11" i="60"/>
  <c r="Q11" i="60" s="1"/>
  <c r="P10" i="60"/>
  <c r="I10" i="60"/>
  <c r="H10" i="60"/>
  <c r="E10" i="60"/>
  <c r="Q10" i="60" s="1"/>
  <c r="R9" i="60"/>
  <c r="P9" i="60"/>
  <c r="I9" i="60"/>
  <c r="K9" i="60" s="1"/>
  <c r="H9" i="60"/>
  <c r="E9" i="60"/>
  <c r="Q9" i="60" s="1"/>
  <c r="R8" i="60"/>
  <c r="P8" i="60"/>
  <c r="H8" i="60"/>
  <c r="E8" i="60"/>
  <c r="Q8" i="60" s="1"/>
  <c r="R7" i="60"/>
  <c r="P7" i="60"/>
  <c r="H7" i="60"/>
  <c r="E7" i="60"/>
  <c r="I7" i="60" s="1"/>
  <c r="P6" i="60"/>
  <c r="I6" i="60"/>
  <c r="H6" i="60"/>
  <c r="E6" i="60"/>
  <c r="Q6" i="60" s="1"/>
  <c r="R5" i="60"/>
  <c r="P5" i="60"/>
  <c r="I5" i="60"/>
  <c r="K5" i="60" s="1"/>
  <c r="H5" i="60"/>
  <c r="E5" i="60"/>
  <c r="Q5" i="60" s="1"/>
  <c r="I141" i="64"/>
  <c r="I140" i="64"/>
  <c r="I139" i="64"/>
  <c r="I138" i="64"/>
  <c r="I137" i="64"/>
  <c r="I136" i="64"/>
  <c r="I135" i="64"/>
  <c r="H134" i="64"/>
  <c r="I134" i="64" s="1"/>
  <c r="K134" i="64" s="1"/>
  <c r="E134" i="64"/>
  <c r="H133" i="64"/>
  <c r="I133" i="64" s="1"/>
  <c r="K133" i="64" s="1"/>
  <c r="E133" i="64"/>
  <c r="H132" i="64"/>
  <c r="I132" i="64" s="1"/>
  <c r="K132" i="64" s="1"/>
  <c r="E132" i="64"/>
  <c r="H131" i="64"/>
  <c r="I131" i="64" s="1"/>
  <c r="K131" i="64" s="1"/>
  <c r="E131" i="64"/>
  <c r="H130" i="64"/>
  <c r="I130" i="64" s="1"/>
  <c r="K130" i="64" s="1"/>
  <c r="E130" i="64"/>
  <c r="H129" i="64"/>
  <c r="I129" i="64" s="1"/>
  <c r="K129" i="64" s="1"/>
  <c r="E129" i="64"/>
  <c r="H128" i="64"/>
  <c r="I128" i="64" s="1"/>
  <c r="K128" i="64" s="1"/>
  <c r="E128" i="64"/>
  <c r="H127" i="64"/>
  <c r="I127" i="64" s="1"/>
  <c r="K127" i="64" s="1"/>
  <c r="E127" i="64"/>
  <c r="H126" i="64"/>
  <c r="I126" i="64" s="1"/>
  <c r="K126" i="64" s="1"/>
  <c r="E126" i="64"/>
  <c r="H125" i="64"/>
  <c r="I125" i="64" s="1"/>
  <c r="K125" i="64" s="1"/>
  <c r="E125" i="64"/>
  <c r="H124" i="64"/>
  <c r="I124" i="64" s="1"/>
  <c r="K124" i="64" s="1"/>
  <c r="E124" i="64"/>
  <c r="H123" i="64"/>
  <c r="I123" i="64" s="1"/>
  <c r="K123" i="64" s="1"/>
  <c r="E123" i="64"/>
  <c r="H122" i="64"/>
  <c r="I122" i="64" s="1"/>
  <c r="K122" i="64" s="1"/>
  <c r="E122" i="64"/>
  <c r="H121" i="64"/>
  <c r="I121" i="64" s="1"/>
  <c r="K121" i="64" s="1"/>
  <c r="E121" i="64"/>
  <c r="H120" i="64"/>
  <c r="I120" i="64" s="1"/>
  <c r="K120" i="64" s="1"/>
  <c r="E120" i="64"/>
  <c r="H119" i="64"/>
  <c r="I119" i="64" s="1"/>
  <c r="K119" i="64" s="1"/>
  <c r="E119" i="64"/>
  <c r="H118" i="64"/>
  <c r="I118" i="64" s="1"/>
  <c r="K118" i="64" s="1"/>
  <c r="E118" i="64"/>
  <c r="H117" i="64"/>
  <c r="P23" i="64" s="1"/>
  <c r="E117" i="64"/>
  <c r="I113" i="64"/>
  <c r="I112" i="64"/>
  <c r="I111" i="64"/>
  <c r="I110" i="64"/>
  <c r="I109" i="64"/>
  <c r="I108" i="64"/>
  <c r="I107" i="64"/>
  <c r="H106" i="64"/>
  <c r="I106" i="64" s="1"/>
  <c r="K106" i="64" s="1"/>
  <c r="E106" i="64"/>
  <c r="I105" i="64"/>
  <c r="K105" i="64" s="1"/>
  <c r="H105" i="64"/>
  <c r="E105" i="64"/>
  <c r="H104" i="64"/>
  <c r="I104" i="64" s="1"/>
  <c r="K104" i="64" s="1"/>
  <c r="E104" i="64"/>
  <c r="I103" i="64"/>
  <c r="K103" i="64" s="1"/>
  <c r="H103" i="64"/>
  <c r="E103" i="64"/>
  <c r="E102" i="64"/>
  <c r="I102" i="64" s="1"/>
  <c r="K102" i="64" s="1"/>
  <c r="H101" i="64"/>
  <c r="I101" i="64" s="1"/>
  <c r="K101" i="64" s="1"/>
  <c r="E101" i="64"/>
  <c r="H100" i="64"/>
  <c r="I100" i="64" s="1"/>
  <c r="K100" i="64" s="1"/>
  <c r="E100" i="64"/>
  <c r="H99" i="64"/>
  <c r="R15" i="64" s="1"/>
  <c r="E99" i="64"/>
  <c r="H98" i="64"/>
  <c r="I98" i="64" s="1"/>
  <c r="K98" i="64" s="1"/>
  <c r="E98" i="64"/>
  <c r="H97" i="64"/>
  <c r="I97" i="64" s="1"/>
  <c r="K97" i="64" s="1"/>
  <c r="E97" i="64"/>
  <c r="H96" i="64"/>
  <c r="I96" i="64" s="1"/>
  <c r="K96" i="64" s="1"/>
  <c r="E96" i="64"/>
  <c r="H95" i="64"/>
  <c r="I95" i="64" s="1"/>
  <c r="K95" i="64" s="1"/>
  <c r="E95" i="64"/>
  <c r="H94" i="64"/>
  <c r="I94" i="64" s="1"/>
  <c r="K94" i="64" s="1"/>
  <c r="E94" i="64"/>
  <c r="H93" i="64"/>
  <c r="R9" i="64" s="1"/>
  <c r="E93" i="64"/>
  <c r="H92" i="64"/>
  <c r="I92" i="64" s="1"/>
  <c r="K92" i="64" s="1"/>
  <c r="E92" i="64"/>
  <c r="H91" i="64"/>
  <c r="I91" i="64" s="1"/>
  <c r="K91" i="64" s="1"/>
  <c r="E91" i="64"/>
  <c r="H90" i="64"/>
  <c r="I90" i="64" s="1"/>
  <c r="K90" i="64" s="1"/>
  <c r="E90" i="64"/>
  <c r="H89" i="64"/>
  <c r="P11" i="64" s="1"/>
  <c r="E89" i="64"/>
  <c r="I85" i="64"/>
  <c r="I84" i="64"/>
  <c r="I83" i="64"/>
  <c r="I82" i="64"/>
  <c r="I81" i="64"/>
  <c r="I80" i="64"/>
  <c r="I79" i="64"/>
  <c r="H78" i="64"/>
  <c r="I78" i="64" s="1"/>
  <c r="K78" i="64" s="1"/>
  <c r="E78" i="64"/>
  <c r="I77" i="64"/>
  <c r="K77" i="64" s="1"/>
  <c r="H77" i="64"/>
  <c r="E77" i="64"/>
  <c r="H76" i="64"/>
  <c r="I76" i="64" s="1"/>
  <c r="K76" i="64" s="1"/>
  <c r="E76" i="64"/>
  <c r="I75" i="64"/>
  <c r="K75" i="64" s="1"/>
  <c r="H75" i="64"/>
  <c r="E75" i="64"/>
  <c r="H74" i="64"/>
  <c r="I74" i="64" s="1"/>
  <c r="K74" i="64" s="1"/>
  <c r="E74" i="64"/>
  <c r="I73" i="64"/>
  <c r="K73" i="64" s="1"/>
  <c r="H73" i="64"/>
  <c r="E73" i="64"/>
  <c r="H72" i="64"/>
  <c r="I72" i="64" s="1"/>
  <c r="K72" i="64" s="1"/>
  <c r="E72" i="64"/>
  <c r="I71" i="64"/>
  <c r="K71" i="64" s="1"/>
  <c r="H71" i="64"/>
  <c r="E71" i="64"/>
  <c r="H70" i="64"/>
  <c r="I70" i="64" s="1"/>
  <c r="K70" i="64" s="1"/>
  <c r="E70" i="64"/>
  <c r="I69" i="64"/>
  <c r="K69" i="64" s="1"/>
  <c r="H69" i="64"/>
  <c r="E69" i="64"/>
  <c r="H68" i="64"/>
  <c r="I68" i="64" s="1"/>
  <c r="K68" i="64" s="1"/>
  <c r="E68" i="64"/>
  <c r="I67" i="64"/>
  <c r="K67" i="64" s="1"/>
  <c r="H67" i="64"/>
  <c r="E67" i="64"/>
  <c r="H66" i="64"/>
  <c r="I66" i="64" s="1"/>
  <c r="K66" i="64" s="1"/>
  <c r="E66" i="64"/>
  <c r="I65" i="64"/>
  <c r="K65" i="64" s="1"/>
  <c r="H65" i="64"/>
  <c r="E65" i="64"/>
  <c r="H64" i="64"/>
  <c r="I64" i="64" s="1"/>
  <c r="K64" i="64" s="1"/>
  <c r="E64" i="64"/>
  <c r="I63" i="64"/>
  <c r="K63" i="64" s="1"/>
  <c r="H63" i="64"/>
  <c r="E63" i="64"/>
  <c r="H62" i="64"/>
  <c r="I62" i="64" s="1"/>
  <c r="K62" i="64" s="1"/>
  <c r="E62" i="64"/>
  <c r="I61" i="64"/>
  <c r="H61" i="64"/>
  <c r="E61" i="64"/>
  <c r="I57" i="64"/>
  <c r="I56" i="64"/>
  <c r="I55" i="64"/>
  <c r="I54" i="64"/>
  <c r="I53" i="64"/>
  <c r="I52" i="64"/>
  <c r="I51" i="64"/>
  <c r="I50" i="64"/>
  <c r="K50" i="64" s="1"/>
  <c r="H50" i="64"/>
  <c r="E50" i="64"/>
  <c r="K49" i="64"/>
  <c r="I49" i="64"/>
  <c r="H49" i="64"/>
  <c r="E49" i="64"/>
  <c r="I48" i="64"/>
  <c r="K48" i="64" s="1"/>
  <c r="H48" i="64"/>
  <c r="E48" i="64"/>
  <c r="K47" i="64"/>
  <c r="I47" i="64"/>
  <c r="H47" i="64"/>
  <c r="E47" i="64"/>
  <c r="I46" i="64"/>
  <c r="K46" i="64" s="1"/>
  <c r="H46" i="64"/>
  <c r="E46" i="64"/>
  <c r="K45" i="64"/>
  <c r="I45" i="64"/>
  <c r="H45" i="64"/>
  <c r="E45" i="64"/>
  <c r="I44" i="64"/>
  <c r="K44" i="64" s="1"/>
  <c r="H44" i="64"/>
  <c r="E44" i="64"/>
  <c r="K43" i="64"/>
  <c r="I43" i="64"/>
  <c r="H43" i="64"/>
  <c r="E43" i="64"/>
  <c r="I42" i="64"/>
  <c r="K42" i="64" s="1"/>
  <c r="H42" i="64"/>
  <c r="E42" i="64"/>
  <c r="K41" i="64"/>
  <c r="I41" i="64"/>
  <c r="H41" i="64"/>
  <c r="E41" i="64"/>
  <c r="I40" i="64"/>
  <c r="K40" i="64" s="1"/>
  <c r="H40" i="64"/>
  <c r="E40" i="64"/>
  <c r="K39" i="64"/>
  <c r="I39" i="64"/>
  <c r="H39" i="64"/>
  <c r="E39" i="64"/>
  <c r="I38" i="64"/>
  <c r="K38" i="64" s="1"/>
  <c r="H38" i="64"/>
  <c r="E38" i="64"/>
  <c r="K37" i="64"/>
  <c r="I37" i="64"/>
  <c r="H37" i="64"/>
  <c r="E37" i="64"/>
  <c r="I36" i="64"/>
  <c r="K36" i="64" s="1"/>
  <c r="H36" i="64"/>
  <c r="E36" i="64"/>
  <c r="K35" i="64"/>
  <c r="I35" i="64"/>
  <c r="H35" i="64"/>
  <c r="E35" i="64"/>
  <c r="I34" i="64"/>
  <c r="K34" i="64" s="1"/>
  <c r="H34" i="64"/>
  <c r="E34" i="64"/>
  <c r="K33" i="64"/>
  <c r="I33" i="64"/>
  <c r="I58" i="64" s="1"/>
  <c r="H33" i="64"/>
  <c r="E33" i="64"/>
  <c r="R31" i="64"/>
  <c r="Q31" i="64"/>
  <c r="S29" i="64"/>
  <c r="U29" i="64" s="1"/>
  <c r="R29" i="64"/>
  <c r="Q29" i="64"/>
  <c r="T29" i="64" s="1"/>
  <c r="I29" i="64"/>
  <c r="R28" i="64"/>
  <c r="Q28" i="64"/>
  <c r="I28" i="64"/>
  <c r="S28" i="64" s="1"/>
  <c r="U28" i="64" s="1"/>
  <c r="U27" i="64"/>
  <c r="S27" i="64"/>
  <c r="R27" i="64"/>
  <c r="Q27" i="64"/>
  <c r="T27" i="64" s="1"/>
  <c r="I27" i="64"/>
  <c r="R26" i="64"/>
  <c r="Q26" i="64"/>
  <c r="I26" i="64"/>
  <c r="S26" i="64" s="1"/>
  <c r="S25" i="64"/>
  <c r="U25" i="64" s="1"/>
  <c r="R25" i="64"/>
  <c r="Q25" i="64"/>
  <c r="T25" i="64" s="1"/>
  <c r="I25" i="64"/>
  <c r="R24" i="64"/>
  <c r="Q24" i="64"/>
  <c r="T24" i="64" s="1"/>
  <c r="I24" i="64"/>
  <c r="S24" i="64" s="1"/>
  <c r="U24" i="64" s="1"/>
  <c r="R23" i="64"/>
  <c r="Q23" i="64"/>
  <c r="I23" i="64"/>
  <c r="S23" i="64" s="1"/>
  <c r="U23" i="64" s="1"/>
  <c r="P22" i="64"/>
  <c r="K22" i="64"/>
  <c r="I22" i="64"/>
  <c r="H22" i="64"/>
  <c r="R22" i="64" s="1"/>
  <c r="E22" i="64"/>
  <c r="Q22" i="64" s="1"/>
  <c r="R21" i="64"/>
  <c r="Q21" i="64"/>
  <c r="K21" i="64"/>
  <c r="I21" i="64"/>
  <c r="S21" i="64" s="1"/>
  <c r="U21" i="64" s="1"/>
  <c r="H21" i="64"/>
  <c r="E21" i="64"/>
  <c r="K20" i="64"/>
  <c r="I20" i="64"/>
  <c r="H20" i="64"/>
  <c r="E20" i="64"/>
  <c r="Q20" i="64" s="1"/>
  <c r="T20" i="64" s="1"/>
  <c r="H19" i="64"/>
  <c r="I19" i="64" s="1"/>
  <c r="K19" i="64" s="1"/>
  <c r="E19" i="64"/>
  <c r="Q19" i="64" s="1"/>
  <c r="T19" i="64" s="1"/>
  <c r="R18" i="64"/>
  <c r="K18" i="64"/>
  <c r="I18" i="64"/>
  <c r="S18" i="64" s="1"/>
  <c r="U18" i="64" s="1"/>
  <c r="E18" i="64"/>
  <c r="Q18" i="64" s="1"/>
  <c r="Q17" i="64"/>
  <c r="T17" i="64" s="1"/>
  <c r="P17" i="64"/>
  <c r="K17" i="64"/>
  <c r="I17" i="64"/>
  <c r="S17" i="64" s="1"/>
  <c r="U17" i="64" s="1"/>
  <c r="H17" i="64"/>
  <c r="R17" i="64" s="1"/>
  <c r="E17" i="64"/>
  <c r="R16" i="64"/>
  <c r="Q16" i="64"/>
  <c r="H16" i="64"/>
  <c r="I16" i="64" s="1"/>
  <c r="E16" i="64"/>
  <c r="H15" i="64"/>
  <c r="I15" i="64" s="1"/>
  <c r="E15" i="64"/>
  <c r="Q15" i="64" s="1"/>
  <c r="I14" i="64"/>
  <c r="S14" i="64" s="1"/>
  <c r="U14" i="64" s="1"/>
  <c r="H14" i="64"/>
  <c r="R14" i="64" s="1"/>
  <c r="E14" i="64"/>
  <c r="Q14" i="64" s="1"/>
  <c r="T14" i="64" s="1"/>
  <c r="P13" i="64"/>
  <c r="I13" i="64"/>
  <c r="K13" i="64" s="1"/>
  <c r="H13" i="64"/>
  <c r="R13" i="64" s="1"/>
  <c r="E13" i="64"/>
  <c r="Q13" i="64" s="1"/>
  <c r="R12" i="64"/>
  <c r="Q12" i="64"/>
  <c r="P12" i="64"/>
  <c r="I12" i="64"/>
  <c r="K12" i="64" s="1"/>
  <c r="H12" i="64"/>
  <c r="E12" i="64"/>
  <c r="R11" i="64"/>
  <c r="H11" i="64"/>
  <c r="I11" i="64" s="1"/>
  <c r="E11" i="64"/>
  <c r="Q11" i="64" s="1"/>
  <c r="I10" i="64"/>
  <c r="S10" i="64" s="1"/>
  <c r="U10" i="64" s="1"/>
  <c r="H10" i="64"/>
  <c r="R10" i="64" s="1"/>
  <c r="E10" i="64"/>
  <c r="Q10" i="64" s="1"/>
  <c r="T10" i="64" s="1"/>
  <c r="P9" i="64"/>
  <c r="I9" i="64"/>
  <c r="K9" i="64" s="1"/>
  <c r="H9" i="64"/>
  <c r="E9" i="64"/>
  <c r="Q9" i="64" s="1"/>
  <c r="R8" i="64"/>
  <c r="Q8" i="64"/>
  <c r="P8" i="64"/>
  <c r="I8" i="64"/>
  <c r="K8" i="64" s="1"/>
  <c r="H8" i="64"/>
  <c r="E8" i="64"/>
  <c r="R7" i="64"/>
  <c r="P7" i="64"/>
  <c r="H7" i="64"/>
  <c r="E7" i="64"/>
  <c r="Q7" i="64" s="1"/>
  <c r="R6" i="64"/>
  <c r="P6" i="64"/>
  <c r="H6" i="64"/>
  <c r="E6" i="64"/>
  <c r="Q6" i="64" s="1"/>
  <c r="P5" i="64"/>
  <c r="I5" i="64"/>
  <c r="K5" i="64" s="1"/>
  <c r="H5" i="64"/>
  <c r="E5" i="64"/>
  <c r="Q5" i="64" s="1"/>
  <c r="I141" i="65"/>
  <c r="I140" i="65"/>
  <c r="I139" i="65"/>
  <c r="I138" i="65"/>
  <c r="I137" i="65"/>
  <c r="I136" i="65"/>
  <c r="I135" i="65"/>
  <c r="H134" i="65"/>
  <c r="I134" i="65" s="1"/>
  <c r="K134" i="65" s="1"/>
  <c r="E134" i="65"/>
  <c r="K133" i="65"/>
  <c r="I133" i="65"/>
  <c r="H133" i="65"/>
  <c r="E133" i="65"/>
  <c r="H132" i="65"/>
  <c r="I132" i="65" s="1"/>
  <c r="K132" i="65" s="1"/>
  <c r="E132" i="65"/>
  <c r="K131" i="65"/>
  <c r="I131" i="65"/>
  <c r="H131" i="65"/>
  <c r="E131" i="65"/>
  <c r="H130" i="65"/>
  <c r="I130" i="65" s="1"/>
  <c r="E130" i="65"/>
  <c r="K129" i="65"/>
  <c r="I129" i="65"/>
  <c r="H129" i="65"/>
  <c r="E129" i="65"/>
  <c r="H128" i="65"/>
  <c r="I128" i="65" s="1"/>
  <c r="K128" i="65" s="1"/>
  <c r="E128" i="65"/>
  <c r="H127" i="65"/>
  <c r="E127" i="65"/>
  <c r="I127" i="65" s="1"/>
  <c r="K127" i="65" s="1"/>
  <c r="H126" i="65"/>
  <c r="I126" i="65" s="1"/>
  <c r="K126" i="65" s="1"/>
  <c r="E126" i="65"/>
  <c r="H125" i="65"/>
  <c r="E125" i="65"/>
  <c r="I125" i="65" s="1"/>
  <c r="K125" i="65" s="1"/>
  <c r="H124" i="65"/>
  <c r="I124" i="65" s="1"/>
  <c r="K124" i="65" s="1"/>
  <c r="E124" i="65"/>
  <c r="H123" i="65"/>
  <c r="E123" i="65"/>
  <c r="I123" i="65" s="1"/>
  <c r="K123" i="65" s="1"/>
  <c r="H122" i="65"/>
  <c r="I122" i="65" s="1"/>
  <c r="K122" i="65" s="1"/>
  <c r="E122" i="65"/>
  <c r="H121" i="65"/>
  <c r="I121" i="65" s="1"/>
  <c r="K121" i="65" s="1"/>
  <c r="E121" i="65"/>
  <c r="H120" i="65"/>
  <c r="I120" i="65" s="1"/>
  <c r="K120" i="65" s="1"/>
  <c r="E120" i="65"/>
  <c r="H119" i="65"/>
  <c r="I119" i="65" s="1"/>
  <c r="K119" i="65" s="1"/>
  <c r="E119" i="65"/>
  <c r="H118" i="65"/>
  <c r="P23" i="65" s="1"/>
  <c r="E118" i="65"/>
  <c r="H117" i="65"/>
  <c r="I117" i="65" s="1"/>
  <c r="E117" i="65"/>
  <c r="I113" i="65"/>
  <c r="I112" i="65"/>
  <c r="I111" i="65"/>
  <c r="I110" i="65"/>
  <c r="I109" i="65"/>
  <c r="I108" i="65"/>
  <c r="I107" i="65"/>
  <c r="I106" i="65"/>
  <c r="K106" i="65" s="1"/>
  <c r="H106" i="65"/>
  <c r="E106" i="65"/>
  <c r="H105" i="65"/>
  <c r="I105" i="65" s="1"/>
  <c r="K105" i="65" s="1"/>
  <c r="E105" i="65"/>
  <c r="I104" i="65"/>
  <c r="K104" i="65" s="1"/>
  <c r="H104" i="65"/>
  <c r="E104" i="65"/>
  <c r="H103" i="65"/>
  <c r="I103" i="65" s="1"/>
  <c r="K103" i="65" s="1"/>
  <c r="E103" i="65"/>
  <c r="I102" i="65"/>
  <c r="K102" i="65" s="1"/>
  <c r="E102" i="65"/>
  <c r="H101" i="65"/>
  <c r="I101" i="65" s="1"/>
  <c r="K101" i="65" s="1"/>
  <c r="E101" i="65"/>
  <c r="H100" i="65"/>
  <c r="I100" i="65" s="1"/>
  <c r="K100" i="65" s="1"/>
  <c r="E100" i="65"/>
  <c r="H99" i="65"/>
  <c r="I99" i="65" s="1"/>
  <c r="K99" i="65" s="1"/>
  <c r="E99" i="65"/>
  <c r="H98" i="65"/>
  <c r="I98" i="65" s="1"/>
  <c r="K98" i="65" s="1"/>
  <c r="E98" i="65"/>
  <c r="H97" i="65"/>
  <c r="I97" i="65" s="1"/>
  <c r="K97" i="65" s="1"/>
  <c r="E97" i="65"/>
  <c r="H96" i="65"/>
  <c r="I96" i="65" s="1"/>
  <c r="K96" i="65" s="1"/>
  <c r="E96" i="65"/>
  <c r="H95" i="65"/>
  <c r="I95" i="65" s="1"/>
  <c r="K95" i="65" s="1"/>
  <c r="E95" i="65"/>
  <c r="H94" i="65"/>
  <c r="I94" i="65" s="1"/>
  <c r="K94" i="65" s="1"/>
  <c r="E94" i="65"/>
  <c r="H93" i="65"/>
  <c r="I93" i="65" s="1"/>
  <c r="K93" i="65" s="1"/>
  <c r="E93" i="65"/>
  <c r="H92" i="65"/>
  <c r="I92" i="65" s="1"/>
  <c r="K92" i="65" s="1"/>
  <c r="E92" i="65"/>
  <c r="H91" i="65"/>
  <c r="I91" i="65" s="1"/>
  <c r="K91" i="65" s="1"/>
  <c r="E91" i="65"/>
  <c r="H90" i="65"/>
  <c r="I90" i="65" s="1"/>
  <c r="K90" i="65" s="1"/>
  <c r="E90" i="65"/>
  <c r="H89" i="65"/>
  <c r="I89" i="65" s="1"/>
  <c r="E89" i="65"/>
  <c r="I85" i="65"/>
  <c r="I84" i="65"/>
  <c r="I83" i="65"/>
  <c r="I82" i="65"/>
  <c r="I81" i="65"/>
  <c r="I80" i="65"/>
  <c r="I79" i="65"/>
  <c r="I78" i="65"/>
  <c r="K78" i="65" s="1"/>
  <c r="H78" i="65"/>
  <c r="E78" i="65"/>
  <c r="H77" i="65"/>
  <c r="I77" i="65" s="1"/>
  <c r="K77" i="65" s="1"/>
  <c r="E77" i="65"/>
  <c r="I76" i="65"/>
  <c r="K76" i="65" s="1"/>
  <c r="H76" i="65"/>
  <c r="E76" i="65"/>
  <c r="H75" i="65"/>
  <c r="I75" i="65" s="1"/>
  <c r="K75" i="65" s="1"/>
  <c r="E75" i="65"/>
  <c r="I74" i="65"/>
  <c r="K74" i="65" s="1"/>
  <c r="H74" i="65"/>
  <c r="E74" i="65"/>
  <c r="H73" i="65"/>
  <c r="I73" i="65" s="1"/>
  <c r="K73" i="65" s="1"/>
  <c r="E73" i="65"/>
  <c r="I72" i="65"/>
  <c r="K72" i="65" s="1"/>
  <c r="H72" i="65"/>
  <c r="E72" i="65"/>
  <c r="H71" i="65"/>
  <c r="I71" i="65" s="1"/>
  <c r="K71" i="65" s="1"/>
  <c r="E71" i="65"/>
  <c r="I70" i="65"/>
  <c r="K70" i="65" s="1"/>
  <c r="H70" i="65"/>
  <c r="E70" i="65"/>
  <c r="H69" i="65"/>
  <c r="I69" i="65" s="1"/>
  <c r="K69" i="65" s="1"/>
  <c r="E69" i="65"/>
  <c r="I68" i="65"/>
  <c r="K68" i="65" s="1"/>
  <c r="H68" i="65"/>
  <c r="E68" i="65"/>
  <c r="H67" i="65"/>
  <c r="I67" i="65" s="1"/>
  <c r="K67" i="65" s="1"/>
  <c r="E67" i="65"/>
  <c r="I66" i="65"/>
  <c r="K66" i="65" s="1"/>
  <c r="H66" i="65"/>
  <c r="E66" i="65"/>
  <c r="H65" i="65"/>
  <c r="I65" i="65" s="1"/>
  <c r="K65" i="65" s="1"/>
  <c r="E65" i="65"/>
  <c r="I64" i="65"/>
  <c r="K64" i="65" s="1"/>
  <c r="H64" i="65"/>
  <c r="E64" i="65"/>
  <c r="H63" i="65"/>
  <c r="I63" i="65" s="1"/>
  <c r="K63" i="65" s="1"/>
  <c r="E63" i="65"/>
  <c r="I62" i="65"/>
  <c r="K62" i="65" s="1"/>
  <c r="H62" i="65"/>
  <c r="E62" i="65"/>
  <c r="H61" i="65"/>
  <c r="I61" i="65" s="1"/>
  <c r="E61" i="65"/>
  <c r="I58" i="65"/>
  <c r="I57" i="65"/>
  <c r="S29" i="65" s="1"/>
  <c r="U29" i="65" s="1"/>
  <c r="I56" i="65"/>
  <c r="I55" i="65"/>
  <c r="I54" i="65"/>
  <c r="I53" i="65"/>
  <c r="I52" i="65"/>
  <c r="I51" i="65"/>
  <c r="K50" i="65"/>
  <c r="I50" i="65"/>
  <c r="H50" i="65"/>
  <c r="E50" i="65"/>
  <c r="I49" i="65"/>
  <c r="K49" i="65" s="1"/>
  <c r="H49" i="65"/>
  <c r="E49" i="65"/>
  <c r="K48" i="65"/>
  <c r="I48" i="65"/>
  <c r="H48" i="65"/>
  <c r="E48" i="65"/>
  <c r="I47" i="65"/>
  <c r="K47" i="65" s="1"/>
  <c r="H47" i="65"/>
  <c r="E47" i="65"/>
  <c r="K46" i="65"/>
  <c r="I46" i="65"/>
  <c r="H46" i="65"/>
  <c r="E46" i="65"/>
  <c r="I45" i="65"/>
  <c r="K45" i="65" s="1"/>
  <c r="H45" i="65"/>
  <c r="E45" i="65"/>
  <c r="K44" i="65"/>
  <c r="I44" i="65"/>
  <c r="H44" i="65"/>
  <c r="E44" i="65"/>
  <c r="I43" i="65"/>
  <c r="K43" i="65" s="1"/>
  <c r="H43" i="65"/>
  <c r="E43" i="65"/>
  <c r="K42" i="65"/>
  <c r="I42" i="65"/>
  <c r="H42" i="65"/>
  <c r="E42" i="65"/>
  <c r="I41" i="65"/>
  <c r="K41" i="65" s="1"/>
  <c r="H41" i="65"/>
  <c r="E41" i="65"/>
  <c r="K40" i="65"/>
  <c r="I40" i="65"/>
  <c r="H40" i="65"/>
  <c r="E40" i="65"/>
  <c r="I39" i="65"/>
  <c r="K39" i="65" s="1"/>
  <c r="H39" i="65"/>
  <c r="E39" i="65"/>
  <c r="K38" i="65"/>
  <c r="I38" i="65"/>
  <c r="H38" i="65"/>
  <c r="E38" i="65"/>
  <c r="I37" i="65"/>
  <c r="K37" i="65" s="1"/>
  <c r="H37" i="65"/>
  <c r="E37" i="65"/>
  <c r="K36" i="65"/>
  <c r="I36" i="65"/>
  <c r="H36" i="65"/>
  <c r="E36" i="65"/>
  <c r="I35" i="65"/>
  <c r="K35" i="65" s="1"/>
  <c r="H35" i="65"/>
  <c r="E35" i="65"/>
  <c r="K34" i="65"/>
  <c r="I34" i="65"/>
  <c r="H34" i="65"/>
  <c r="E34" i="65"/>
  <c r="I33" i="65"/>
  <c r="K33" i="65" s="1"/>
  <c r="H33" i="65"/>
  <c r="E33" i="65"/>
  <c r="R31" i="65"/>
  <c r="Q31" i="65"/>
  <c r="R29" i="65"/>
  <c r="Q29" i="65"/>
  <c r="T29" i="65" s="1"/>
  <c r="I29" i="65"/>
  <c r="R28" i="65"/>
  <c r="Q28" i="65"/>
  <c r="I28" i="65"/>
  <c r="S28" i="65" s="1"/>
  <c r="S27" i="65"/>
  <c r="U27" i="65" s="1"/>
  <c r="R27" i="65"/>
  <c r="Q27" i="65"/>
  <c r="T27" i="65" s="1"/>
  <c r="I27" i="65"/>
  <c r="R26" i="65"/>
  <c r="Q26" i="65"/>
  <c r="I26" i="65"/>
  <c r="S26" i="65" s="1"/>
  <c r="U26" i="65" s="1"/>
  <c r="R25" i="65"/>
  <c r="Q25" i="65"/>
  <c r="I25" i="65"/>
  <c r="S25" i="65" s="1"/>
  <c r="U25" i="65" s="1"/>
  <c r="R24" i="65"/>
  <c r="Q24" i="65"/>
  <c r="I24" i="65"/>
  <c r="S24" i="65" s="1"/>
  <c r="U24" i="65" s="1"/>
  <c r="R23" i="65"/>
  <c r="Q23" i="65"/>
  <c r="I23" i="65"/>
  <c r="S23" i="65" s="1"/>
  <c r="H22" i="65"/>
  <c r="I22" i="65" s="1"/>
  <c r="E22" i="65"/>
  <c r="Q22" i="65" s="1"/>
  <c r="Q21" i="65"/>
  <c r="H21" i="65"/>
  <c r="I21" i="65" s="1"/>
  <c r="E21" i="65"/>
  <c r="I20" i="65"/>
  <c r="K20" i="65" s="1"/>
  <c r="H20" i="65"/>
  <c r="E20" i="65"/>
  <c r="Q20" i="65" s="1"/>
  <c r="T20" i="65" s="1"/>
  <c r="H19" i="65"/>
  <c r="I19" i="65" s="1"/>
  <c r="K19" i="65" s="1"/>
  <c r="E19" i="65"/>
  <c r="Q19" i="65" s="1"/>
  <c r="T19" i="65" s="1"/>
  <c r="I18" i="65"/>
  <c r="K18" i="65" s="1"/>
  <c r="E18" i="65"/>
  <c r="Q18" i="65" s="1"/>
  <c r="H17" i="65"/>
  <c r="I17" i="65" s="1"/>
  <c r="E17" i="65"/>
  <c r="Q17" i="65" s="1"/>
  <c r="Q16" i="65"/>
  <c r="I16" i="65"/>
  <c r="K16" i="65" s="1"/>
  <c r="H16" i="65"/>
  <c r="E16" i="65"/>
  <c r="R15" i="65"/>
  <c r="P15" i="65"/>
  <c r="H15" i="65"/>
  <c r="I15" i="65" s="1"/>
  <c r="E15" i="65"/>
  <c r="Q15" i="65" s="1"/>
  <c r="R14" i="65"/>
  <c r="H14" i="65"/>
  <c r="I14" i="65" s="1"/>
  <c r="E14" i="65"/>
  <c r="Q14" i="65" s="1"/>
  <c r="R13" i="65"/>
  <c r="H13" i="65"/>
  <c r="E13" i="65"/>
  <c r="I13" i="65" s="1"/>
  <c r="Q12" i="65"/>
  <c r="P12" i="65"/>
  <c r="I12" i="65"/>
  <c r="K12" i="65" s="1"/>
  <c r="H12" i="65"/>
  <c r="E12" i="65"/>
  <c r="R11" i="65"/>
  <c r="P11" i="65"/>
  <c r="H11" i="65"/>
  <c r="E11" i="65"/>
  <c r="Q11" i="65" s="1"/>
  <c r="R10" i="65"/>
  <c r="I10" i="65"/>
  <c r="S10" i="65" s="1"/>
  <c r="U10" i="65" s="1"/>
  <c r="H10" i="65"/>
  <c r="E10" i="65"/>
  <c r="Q10" i="65" s="1"/>
  <c r="R9" i="65"/>
  <c r="P9" i="65"/>
  <c r="H9" i="65"/>
  <c r="E9" i="65"/>
  <c r="I9" i="65" s="1"/>
  <c r="Q8" i="65"/>
  <c r="P8" i="65"/>
  <c r="I8" i="65"/>
  <c r="K8" i="65" s="1"/>
  <c r="H8" i="65"/>
  <c r="E8" i="65"/>
  <c r="R7" i="65"/>
  <c r="P7" i="65"/>
  <c r="H7" i="65"/>
  <c r="E7" i="65"/>
  <c r="Q7" i="65" s="1"/>
  <c r="R6" i="65"/>
  <c r="H6" i="65"/>
  <c r="E6" i="65"/>
  <c r="Q6" i="65" s="1"/>
  <c r="R5" i="65"/>
  <c r="P5" i="65"/>
  <c r="H5" i="65"/>
  <c r="P24" i="65" s="1"/>
  <c r="E5" i="65"/>
  <c r="I5" i="65" s="1"/>
  <c r="P12" i="66" l="1"/>
  <c r="P6" i="66"/>
  <c r="P23" i="66"/>
  <c r="P5" i="66"/>
  <c r="R5" i="66"/>
  <c r="P7" i="66"/>
  <c r="I5" i="66"/>
  <c r="K5" i="66" s="1"/>
  <c r="P9" i="66"/>
  <c r="P17" i="66"/>
  <c r="P16" i="66"/>
  <c r="P13" i="66"/>
  <c r="T26" i="66"/>
  <c r="U26" i="66"/>
  <c r="K17" i="66"/>
  <c r="S17" i="66"/>
  <c r="U17" i="66" s="1"/>
  <c r="S9" i="66"/>
  <c r="U9" i="66" s="1"/>
  <c r="K93" i="66"/>
  <c r="S11" i="66"/>
  <c r="U11" i="66" s="1"/>
  <c r="K11" i="66"/>
  <c r="S15" i="66"/>
  <c r="U15" i="66" s="1"/>
  <c r="K15" i="66"/>
  <c r="K58" i="66"/>
  <c r="T17" i="66"/>
  <c r="K22" i="66"/>
  <c r="S22" i="66"/>
  <c r="U22" i="66" s="1"/>
  <c r="S6" i="66"/>
  <c r="U6" i="66" s="1"/>
  <c r="K8" i="66"/>
  <c r="S8" i="66"/>
  <c r="U8" i="66" s="1"/>
  <c r="T12" i="66"/>
  <c r="Q30" i="66"/>
  <c r="U31" i="66" s="1"/>
  <c r="K12" i="66"/>
  <c r="S12" i="66"/>
  <c r="U12" i="66" s="1"/>
  <c r="K16" i="66"/>
  <c r="S16" i="66"/>
  <c r="U16" i="66" s="1"/>
  <c r="S18" i="66"/>
  <c r="U18" i="66" s="1"/>
  <c r="T22" i="66"/>
  <c r="S10" i="66"/>
  <c r="U10" i="66" s="1"/>
  <c r="T9" i="66"/>
  <c r="T10" i="66"/>
  <c r="S14" i="66"/>
  <c r="U14" i="66" s="1"/>
  <c r="T23" i="66"/>
  <c r="T28" i="66"/>
  <c r="I86" i="66"/>
  <c r="K6" i="66"/>
  <c r="K10" i="66"/>
  <c r="K14" i="66"/>
  <c r="P18" i="66"/>
  <c r="T25" i="66"/>
  <c r="T29" i="66"/>
  <c r="K61" i="66"/>
  <c r="K86" i="66" s="1"/>
  <c r="I89" i="66"/>
  <c r="I97" i="66"/>
  <c r="I117" i="66"/>
  <c r="S5" i="66" s="1"/>
  <c r="I7" i="66"/>
  <c r="I30" i="66" s="1"/>
  <c r="P10" i="66"/>
  <c r="P14" i="66"/>
  <c r="R17" i="66"/>
  <c r="R22" i="66"/>
  <c r="P11" i="66"/>
  <c r="R14" i="66"/>
  <c r="R30" i="66" s="1"/>
  <c r="P15" i="66"/>
  <c r="I21" i="66"/>
  <c r="P25" i="66"/>
  <c r="P24" i="66"/>
  <c r="K8" i="61"/>
  <c r="S8" i="61"/>
  <c r="U8" i="61" s="1"/>
  <c r="K21" i="61"/>
  <c r="S21" i="61"/>
  <c r="U21" i="61" s="1"/>
  <c r="S18" i="61"/>
  <c r="U18" i="61" s="1"/>
  <c r="T26" i="61"/>
  <c r="U26" i="61"/>
  <c r="U28" i="61"/>
  <c r="T28" i="61"/>
  <c r="K78" i="61"/>
  <c r="S22" i="61"/>
  <c r="U22" i="61" s="1"/>
  <c r="U23" i="61"/>
  <c r="T23" i="61"/>
  <c r="Q30" i="61"/>
  <c r="U31" i="61" s="1"/>
  <c r="T8" i="61"/>
  <c r="T12" i="61"/>
  <c r="I114" i="61"/>
  <c r="K89" i="61"/>
  <c r="K114" i="61" s="1"/>
  <c r="S11" i="61"/>
  <c r="U11" i="61" s="1"/>
  <c r="K11" i="61"/>
  <c r="T22" i="61"/>
  <c r="T24" i="61"/>
  <c r="I142" i="61"/>
  <c r="K117" i="61"/>
  <c r="K142" i="61" s="1"/>
  <c r="K16" i="61"/>
  <c r="S16" i="61"/>
  <c r="U16" i="61" s="1"/>
  <c r="S15" i="61"/>
  <c r="U15" i="61" s="1"/>
  <c r="K15" i="61"/>
  <c r="K68" i="61"/>
  <c r="S12" i="61"/>
  <c r="U12" i="61" s="1"/>
  <c r="I10" i="61"/>
  <c r="P17" i="61"/>
  <c r="K18" i="61"/>
  <c r="P22" i="61"/>
  <c r="K33" i="61"/>
  <c r="K58" i="61" s="1"/>
  <c r="I61" i="61"/>
  <c r="I14" i="61"/>
  <c r="P18" i="61"/>
  <c r="I6" i="61"/>
  <c r="P10" i="61"/>
  <c r="P14" i="61"/>
  <c r="I7" i="61"/>
  <c r="S9" i="61"/>
  <c r="U9" i="61" s="1"/>
  <c r="S13" i="61"/>
  <c r="U13" i="61" s="1"/>
  <c r="P11" i="61"/>
  <c r="P25" i="61"/>
  <c r="P16" i="61"/>
  <c r="T18" i="60"/>
  <c r="T22" i="60"/>
  <c r="T24" i="60"/>
  <c r="U24" i="60"/>
  <c r="T26" i="60"/>
  <c r="U26" i="60"/>
  <c r="S6" i="60"/>
  <c r="U6" i="60" s="1"/>
  <c r="I114" i="60"/>
  <c r="K89" i="60"/>
  <c r="K114" i="60" s="1"/>
  <c r="K33" i="60"/>
  <c r="S7" i="60"/>
  <c r="U7" i="60" s="1"/>
  <c r="K7" i="60"/>
  <c r="R30" i="60"/>
  <c r="K16" i="60"/>
  <c r="S16" i="60"/>
  <c r="U16" i="60" s="1"/>
  <c r="S18" i="60"/>
  <c r="U18" i="60" s="1"/>
  <c r="K18" i="60"/>
  <c r="I86" i="60"/>
  <c r="P22" i="60"/>
  <c r="K6" i="60"/>
  <c r="K10" i="60"/>
  <c r="K14" i="60"/>
  <c r="P18" i="60"/>
  <c r="I19" i="60"/>
  <c r="K19" i="60" s="1"/>
  <c r="K61" i="60"/>
  <c r="K86" i="60" s="1"/>
  <c r="I99" i="60"/>
  <c r="K99" i="60" s="1"/>
  <c r="I117" i="60"/>
  <c r="I11" i="60"/>
  <c r="S5" i="60"/>
  <c r="U5" i="60" s="1"/>
  <c r="S9" i="60"/>
  <c r="U9" i="60" s="1"/>
  <c r="S13" i="60"/>
  <c r="U13" i="60" s="1"/>
  <c r="S17" i="60"/>
  <c r="U17" i="60" s="1"/>
  <c r="R18" i="60"/>
  <c r="S22" i="60"/>
  <c r="U22" i="60" s="1"/>
  <c r="I34" i="60"/>
  <c r="K34" i="60" s="1"/>
  <c r="I38" i="60"/>
  <c r="K38" i="60" s="1"/>
  <c r="I42" i="60"/>
  <c r="K42" i="60" s="1"/>
  <c r="I15" i="60"/>
  <c r="I30" i="60" s="1"/>
  <c r="R6" i="60"/>
  <c r="P11" i="60"/>
  <c r="I12" i="60"/>
  <c r="P15" i="60"/>
  <c r="I8" i="60"/>
  <c r="Q7" i="60"/>
  <c r="T7" i="60" s="1"/>
  <c r="I21" i="60"/>
  <c r="P25" i="60"/>
  <c r="P24" i="60"/>
  <c r="S22" i="64"/>
  <c r="U22" i="64" s="1"/>
  <c r="Q30" i="64"/>
  <c r="U31" i="64" s="1"/>
  <c r="T11" i="64"/>
  <c r="S11" i="64"/>
  <c r="U11" i="64" s="1"/>
  <c r="K11" i="64"/>
  <c r="K15" i="64"/>
  <c r="K58" i="64"/>
  <c r="T13" i="64"/>
  <c r="T21" i="64"/>
  <c r="T23" i="64"/>
  <c r="K16" i="64"/>
  <c r="S16" i="64"/>
  <c r="U16" i="64" s="1"/>
  <c r="T26" i="64"/>
  <c r="U26" i="64"/>
  <c r="T18" i="64"/>
  <c r="T22" i="64"/>
  <c r="T28" i="64"/>
  <c r="I86" i="64"/>
  <c r="S8" i="64"/>
  <c r="U8" i="64" s="1"/>
  <c r="K10" i="64"/>
  <c r="S12" i="64"/>
  <c r="U12" i="64" s="1"/>
  <c r="K14" i="64"/>
  <c r="P18" i="64"/>
  <c r="K61" i="64"/>
  <c r="K86" i="64" s="1"/>
  <c r="I89" i="64"/>
  <c r="I93" i="64"/>
  <c r="K93" i="64" s="1"/>
  <c r="I99" i="64"/>
  <c r="K99" i="64" s="1"/>
  <c r="I117" i="64"/>
  <c r="I6" i="64"/>
  <c r="I7" i="64"/>
  <c r="P14" i="64"/>
  <c r="R5" i="64"/>
  <c r="R30" i="64" s="1"/>
  <c r="P10" i="64"/>
  <c r="S5" i="64"/>
  <c r="U5" i="64" s="1"/>
  <c r="S9" i="64"/>
  <c r="U9" i="64" s="1"/>
  <c r="S13" i="64"/>
  <c r="U13" i="64" s="1"/>
  <c r="I30" i="64"/>
  <c r="P15" i="64"/>
  <c r="P25" i="64"/>
  <c r="P16" i="64"/>
  <c r="P24" i="64"/>
  <c r="K5" i="65"/>
  <c r="S5" i="65"/>
  <c r="U5" i="65" s="1"/>
  <c r="K17" i="65"/>
  <c r="S17" i="65"/>
  <c r="U17" i="65" s="1"/>
  <c r="T24" i="65"/>
  <c r="I114" i="65"/>
  <c r="K89" i="65"/>
  <c r="K114" i="65" s="1"/>
  <c r="T17" i="65"/>
  <c r="T26" i="65"/>
  <c r="K130" i="65"/>
  <c r="S18" i="65"/>
  <c r="U18" i="65" s="1"/>
  <c r="T22" i="65"/>
  <c r="T15" i="65"/>
  <c r="S15" i="65"/>
  <c r="U15" i="65" s="1"/>
  <c r="K15" i="65"/>
  <c r="K13" i="65"/>
  <c r="S13" i="65"/>
  <c r="U13" i="65" s="1"/>
  <c r="T10" i="65"/>
  <c r="T14" i="65"/>
  <c r="K22" i="65"/>
  <c r="S22" i="65"/>
  <c r="U22" i="65" s="1"/>
  <c r="T25" i="65"/>
  <c r="K117" i="65"/>
  <c r="T8" i="65"/>
  <c r="K58" i="65"/>
  <c r="K9" i="65"/>
  <c r="S9" i="65"/>
  <c r="U9" i="65" s="1"/>
  <c r="K21" i="65"/>
  <c r="S21" i="65"/>
  <c r="U21" i="65" s="1"/>
  <c r="S14" i="65"/>
  <c r="U14" i="65" s="1"/>
  <c r="K14" i="65"/>
  <c r="T23" i="65"/>
  <c r="U23" i="65"/>
  <c r="U28" i="65"/>
  <c r="T28" i="65"/>
  <c r="I86" i="65"/>
  <c r="K61" i="65"/>
  <c r="K86" i="65" s="1"/>
  <c r="R12" i="65"/>
  <c r="P17" i="65"/>
  <c r="R21" i="65"/>
  <c r="P22" i="65"/>
  <c r="I6" i="65"/>
  <c r="R8" i="65"/>
  <c r="R30" i="65" s="1"/>
  <c r="P13" i="65"/>
  <c r="R16" i="65"/>
  <c r="Q5" i="65"/>
  <c r="S8" i="65"/>
  <c r="U8" i="65" s="1"/>
  <c r="Q9" i="65"/>
  <c r="T9" i="65" s="1"/>
  <c r="K10" i="65"/>
  <c r="S12" i="65"/>
  <c r="U12" i="65" s="1"/>
  <c r="Q13" i="65"/>
  <c r="T13" i="65" s="1"/>
  <c r="S16" i="65"/>
  <c r="U16" i="65" s="1"/>
  <c r="P18" i="65"/>
  <c r="P6" i="65"/>
  <c r="I7" i="65"/>
  <c r="P14" i="65"/>
  <c r="R17" i="65"/>
  <c r="R22" i="65"/>
  <c r="P10" i="65"/>
  <c r="I11" i="65"/>
  <c r="R18" i="65"/>
  <c r="P25" i="65"/>
  <c r="I118" i="65"/>
  <c r="K118" i="65" s="1"/>
  <c r="P16" i="65"/>
  <c r="P30" i="61" l="1"/>
  <c r="P30" i="60"/>
  <c r="P30" i="64"/>
  <c r="P30" i="65"/>
  <c r="P30" i="66"/>
  <c r="U5" i="66"/>
  <c r="T5" i="66"/>
  <c r="S13" i="66"/>
  <c r="K97" i="66"/>
  <c r="T15" i="66"/>
  <c r="I114" i="66"/>
  <c r="K89" i="66"/>
  <c r="K114" i="66" s="1"/>
  <c r="T11" i="66"/>
  <c r="T16" i="66"/>
  <c r="I142" i="66"/>
  <c r="K117" i="66"/>
  <c r="K142" i="66" s="1"/>
  <c r="T6" i="66"/>
  <c r="K21" i="66"/>
  <c r="S21" i="66"/>
  <c r="T18" i="66"/>
  <c r="T8" i="66"/>
  <c r="T14" i="66"/>
  <c r="S7" i="66"/>
  <c r="K7" i="66"/>
  <c r="T21" i="61"/>
  <c r="T13" i="61"/>
  <c r="T16" i="61"/>
  <c r="T9" i="61"/>
  <c r="S7" i="61"/>
  <c r="K7" i="61"/>
  <c r="S6" i="61"/>
  <c r="K6" i="61"/>
  <c r="S10" i="61"/>
  <c r="K10" i="61"/>
  <c r="I30" i="61"/>
  <c r="T18" i="61"/>
  <c r="S14" i="61"/>
  <c r="K14" i="61"/>
  <c r="T11" i="61"/>
  <c r="I86" i="61"/>
  <c r="K61" i="61"/>
  <c r="K86" i="61" s="1"/>
  <c r="S5" i="61"/>
  <c r="T15" i="61"/>
  <c r="K8" i="60"/>
  <c r="K30" i="60" s="1"/>
  <c r="S8" i="60"/>
  <c r="S11" i="60"/>
  <c r="K11" i="60"/>
  <c r="T16" i="60"/>
  <c r="Q30" i="60"/>
  <c r="U31" i="60" s="1"/>
  <c r="I142" i="60"/>
  <c r="K117" i="60"/>
  <c r="K142" i="60" s="1"/>
  <c r="K58" i="60"/>
  <c r="T5" i="60"/>
  <c r="K12" i="60"/>
  <c r="S12" i="60"/>
  <c r="I58" i="60"/>
  <c r="T9" i="60"/>
  <c r="S10" i="60"/>
  <c r="T6" i="60"/>
  <c r="S15" i="60"/>
  <c r="K15" i="60"/>
  <c r="T17" i="60"/>
  <c r="K21" i="60"/>
  <c r="S21" i="60"/>
  <c r="T13" i="60"/>
  <c r="S14" i="60"/>
  <c r="I142" i="64"/>
  <c r="K117" i="64"/>
  <c r="K142" i="64" s="1"/>
  <c r="T12" i="64"/>
  <c r="T8" i="64"/>
  <c r="I114" i="64"/>
  <c r="K89" i="64"/>
  <c r="K114" i="64" s="1"/>
  <c r="S15" i="64"/>
  <c r="S6" i="64"/>
  <c r="K6" i="64"/>
  <c r="T5" i="64"/>
  <c r="S7" i="64"/>
  <c r="K7" i="64"/>
  <c r="T16" i="64"/>
  <c r="T9" i="64"/>
  <c r="S11" i="65"/>
  <c r="K11" i="65"/>
  <c r="K30" i="65" s="1"/>
  <c r="T21" i="65"/>
  <c r="K142" i="65"/>
  <c r="S6" i="65"/>
  <c r="K6" i="65"/>
  <c r="I142" i="65"/>
  <c r="T16" i="65"/>
  <c r="T18" i="65"/>
  <c r="T12" i="65"/>
  <c r="S7" i="65"/>
  <c r="K7" i="65"/>
  <c r="I30" i="65"/>
  <c r="T5" i="65"/>
  <c r="Q30" i="65"/>
  <c r="U31" i="65" s="1"/>
  <c r="U21" i="66" l="1"/>
  <c r="T21" i="66"/>
  <c r="K30" i="66"/>
  <c r="U13" i="66"/>
  <c r="T13" i="66"/>
  <c r="U7" i="66"/>
  <c r="U30" i="66" s="1"/>
  <c r="T7" i="66"/>
  <c r="T30" i="66" s="1"/>
  <c r="K30" i="61"/>
  <c r="U10" i="61"/>
  <c r="T10" i="61"/>
  <c r="U6" i="61"/>
  <c r="T6" i="61"/>
  <c r="U14" i="61"/>
  <c r="T14" i="61"/>
  <c r="U7" i="61"/>
  <c r="T7" i="61"/>
  <c r="U5" i="61"/>
  <c r="T5" i="61"/>
  <c r="U14" i="60"/>
  <c r="T14" i="60"/>
  <c r="U21" i="60"/>
  <c r="T21" i="60"/>
  <c r="U10" i="60"/>
  <c r="T10" i="60"/>
  <c r="U12" i="60"/>
  <c r="T12" i="60"/>
  <c r="U15" i="60"/>
  <c r="T15" i="60"/>
  <c r="U11" i="60"/>
  <c r="T11" i="60"/>
  <c r="U8" i="60"/>
  <c r="T8" i="60"/>
  <c r="T30" i="60" s="1"/>
  <c r="U15" i="64"/>
  <c r="T15" i="64"/>
  <c r="U7" i="64"/>
  <c r="T7" i="64"/>
  <c r="U6" i="64"/>
  <c r="U30" i="64" s="1"/>
  <c r="T6" i="64"/>
  <c r="T30" i="64" s="1"/>
  <c r="K30" i="64"/>
  <c r="U6" i="65"/>
  <c r="T6" i="65"/>
  <c r="T30" i="65" s="1"/>
  <c r="U7" i="65"/>
  <c r="T7" i="65"/>
  <c r="U11" i="65"/>
  <c r="T11" i="65"/>
  <c r="T30" i="61" l="1"/>
  <c r="U30" i="61"/>
  <c r="U30" i="60"/>
  <c r="U30" i="65"/>
  <c r="E137" i="11" l="1"/>
  <c r="H137" i="11"/>
  <c r="E136" i="11"/>
  <c r="H136" i="11"/>
  <c r="E135" i="11"/>
  <c r="H135" i="11"/>
  <c r="E134" i="11"/>
  <c r="H134" i="11"/>
  <c r="E133" i="11"/>
  <c r="H133" i="11"/>
  <c r="E132" i="11"/>
  <c r="H132" i="11"/>
  <c r="E131" i="11"/>
  <c r="H131" i="11"/>
  <c r="E130" i="11"/>
  <c r="H130" i="11"/>
  <c r="E129" i="11"/>
  <c r="H129" i="11"/>
  <c r="E128" i="11"/>
  <c r="H128" i="11"/>
  <c r="E127" i="11"/>
  <c r="H127" i="11"/>
  <c r="E126" i="11"/>
  <c r="H126" i="11"/>
  <c r="E125" i="11"/>
  <c r="H125" i="11"/>
  <c r="E124" i="11"/>
  <c r="H124" i="11"/>
  <c r="E123" i="11"/>
  <c r="H123" i="11"/>
  <c r="E122" i="11"/>
  <c r="H122" i="11"/>
  <c r="E121" i="11"/>
  <c r="H121" i="11"/>
  <c r="E120" i="11"/>
  <c r="H120" i="11"/>
  <c r="E119" i="11"/>
  <c r="H119" i="11"/>
  <c r="E118" i="11"/>
  <c r="H118" i="11"/>
  <c r="E117" i="11"/>
  <c r="H117" i="11"/>
  <c r="E116" i="11"/>
  <c r="H116" i="11"/>
  <c r="E115" i="11"/>
  <c r="H115" i="11"/>
  <c r="E114" i="11"/>
  <c r="H114" i="11"/>
  <c r="E113" i="11"/>
  <c r="H113" i="11"/>
  <c r="E110" i="11"/>
  <c r="H110" i="11"/>
  <c r="E109" i="11"/>
  <c r="H109" i="11"/>
  <c r="E108" i="11"/>
  <c r="H108" i="11"/>
  <c r="E107" i="11"/>
  <c r="H107" i="11"/>
  <c r="E106" i="11"/>
  <c r="H106" i="11"/>
  <c r="E105" i="11"/>
  <c r="H105" i="11"/>
  <c r="E104" i="11"/>
  <c r="H104" i="11"/>
  <c r="E103" i="11"/>
  <c r="H103" i="11"/>
  <c r="E102" i="11"/>
  <c r="H102" i="11"/>
  <c r="E101" i="11"/>
  <c r="H101" i="11"/>
  <c r="E100" i="11"/>
  <c r="H100" i="11"/>
  <c r="E99" i="11"/>
  <c r="H99" i="11"/>
  <c r="E98" i="11"/>
  <c r="H98" i="11"/>
  <c r="E97" i="11"/>
  <c r="H97" i="11"/>
  <c r="E96" i="11"/>
  <c r="H96" i="11"/>
  <c r="E95" i="11"/>
  <c r="H95" i="11"/>
  <c r="E94" i="11"/>
  <c r="H94" i="11"/>
  <c r="E93" i="11"/>
  <c r="H93" i="11"/>
  <c r="E92" i="11"/>
  <c r="H92" i="11"/>
  <c r="E91" i="11"/>
  <c r="H91" i="11"/>
  <c r="E90" i="11"/>
  <c r="H90" i="11"/>
  <c r="E89" i="11"/>
  <c r="H89" i="11"/>
  <c r="E88" i="11"/>
  <c r="H88" i="11"/>
  <c r="E87" i="11"/>
  <c r="H87" i="11"/>
  <c r="E86" i="11"/>
  <c r="H86" i="11"/>
  <c r="E83" i="11"/>
  <c r="H83" i="11"/>
  <c r="E82" i="11"/>
  <c r="H82" i="11"/>
  <c r="E81" i="11"/>
  <c r="H81" i="11"/>
  <c r="E80" i="11"/>
  <c r="H80" i="11"/>
  <c r="E79" i="11"/>
  <c r="H79" i="11"/>
  <c r="E78" i="11"/>
  <c r="H78" i="11"/>
  <c r="E77" i="11"/>
  <c r="H77" i="11"/>
  <c r="E76" i="11"/>
  <c r="H76" i="11"/>
  <c r="E75" i="11"/>
  <c r="H75" i="11"/>
  <c r="E74" i="11"/>
  <c r="H74" i="11"/>
  <c r="E73" i="11"/>
  <c r="H73" i="11"/>
  <c r="E72" i="11"/>
  <c r="H72" i="11"/>
  <c r="E71" i="11"/>
  <c r="H71" i="11"/>
  <c r="E70" i="11"/>
  <c r="H70" i="11"/>
  <c r="E69" i="11"/>
  <c r="H69" i="11"/>
  <c r="E68" i="11"/>
  <c r="H68" i="11"/>
  <c r="E67" i="11"/>
  <c r="H67" i="11"/>
  <c r="E66" i="11"/>
  <c r="H66" i="11"/>
  <c r="E65" i="11"/>
  <c r="H65" i="11"/>
  <c r="E64" i="11"/>
  <c r="H64" i="11"/>
  <c r="E63" i="11"/>
  <c r="H63" i="11"/>
  <c r="E62" i="11"/>
  <c r="H62" i="11"/>
  <c r="E61" i="11"/>
  <c r="H61" i="11"/>
  <c r="E60" i="11"/>
  <c r="H60" i="11"/>
  <c r="E59" i="11"/>
  <c r="H59" i="11"/>
  <c r="E56" i="11"/>
  <c r="H56" i="11"/>
  <c r="E55" i="11"/>
  <c r="H55" i="11"/>
  <c r="E54" i="11"/>
  <c r="H54" i="11"/>
  <c r="E53" i="11"/>
  <c r="H53" i="11"/>
  <c r="E52" i="11"/>
  <c r="H52" i="11"/>
  <c r="E51" i="11"/>
  <c r="H51" i="11"/>
  <c r="E50" i="11"/>
  <c r="H50" i="11"/>
  <c r="E49" i="11"/>
  <c r="H49" i="11"/>
  <c r="E48" i="11"/>
  <c r="H48" i="11"/>
  <c r="E47" i="11"/>
  <c r="H47" i="11"/>
  <c r="E46" i="11"/>
  <c r="H46" i="11"/>
  <c r="E45" i="11"/>
  <c r="H45" i="11"/>
  <c r="E44" i="11"/>
  <c r="H44" i="11"/>
  <c r="E43" i="11"/>
  <c r="H43" i="11"/>
  <c r="E42" i="11"/>
  <c r="H42" i="11"/>
  <c r="E41" i="11"/>
  <c r="H41" i="11"/>
  <c r="E40" i="11"/>
  <c r="H40" i="11"/>
  <c r="E39" i="11"/>
  <c r="H39" i="11"/>
  <c r="E38" i="11"/>
  <c r="H38" i="11"/>
  <c r="E37" i="11"/>
  <c r="H37" i="11"/>
  <c r="E36" i="11"/>
  <c r="H36" i="11"/>
  <c r="E35" i="11"/>
  <c r="H35" i="11"/>
  <c r="E34" i="11"/>
  <c r="H34" i="11"/>
  <c r="E33" i="11"/>
  <c r="H33" i="11"/>
  <c r="E32" i="11"/>
  <c r="H32" i="11"/>
  <c r="E29" i="11"/>
  <c r="H29" i="11"/>
  <c r="E28" i="11"/>
  <c r="H28" i="11"/>
  <c r="E27" i="11"/>
  <c r="H27" i="11"/>
  <c r="E26" i="11"/>
  <c r="H26" i="11"/>
  <c r="E25" i="11"/>
  <c r="H25" i="11"/>
  <c r="E24" i="11"/>
  <c r="H24" i="11"/>
  <c r="E23" i="11"/>
  <c r="H23" i="11"/>
  <c r="E22" i="11"/>
  <c r="H22" i="11"/>
  <c r="E21" i="11"/>
  <c r="H21" i="11"/>
  <c r="E20" i="11"/>
  <c r="H20" i="11"/>
  <c r="E19" i="11"/>
  <c r="H19" i="11"/>
  <c r="E18" i="11"/>
  <c r="H18" i="11"/>
  <c r="E17" i="11"/>
  <c r="H17" i="11"/>
  <c r="E16" i="11"/>
  <c r="H16" i="11"/>
  <c r="E15" i="11"/>
  <c r="H15" i="11"/>
  <c r="E14" i="11"/>
  <c r="H14" i="11"/>
  <c r="E13" i="11"/>
  <c r="H13" i="11"/>
  <c r="E12" i="11"/>
  <c r="H12" i="11"/>
  <c r="E11" i="11"/>
  <c r="H11" i="11"/>
  <c r="E10" i="11"/>
  <c r="H10" i="11"/>
  <c r="E9" i="11"/>
  <c r="H9" i="11"/>
  <c r="E8" i="11"/>
  <c r="H8" i="11"/>
  <c r="E7" i="11"/>
  <c r="H7" i="11"/>
  <c r="E6" i="11"/>
  <c r="H6" i="11"/>
  <c r="E5" i="11"/>
  <c r="H5" i="11"/>
  <c r="I66" i="11" l="1"/>
  <c r="I92" i="11"/>
  <c r="I104" i="11"/>
  <c r="I130" i="11"/>
  <c r="I118" i="11"/>
  <c r="I15" i="11"/>
  <c r="I19" i="11"/>
  <c r="I23" i="11"/>
  <c r="I25" i="11"/>
  <c r="I29" i="11"/>
  <c r="I35" i="11"/>
  <c r="I39" i="11"/>
  <c r="I41" i="11"/>
  <c r="I8" i="11"/>
  <c r="I12" i="11"/>
  <c r="I28" i="11"/>
  <c r="I42" i="11"/>
  <c r="I44" i="11"/>
  <c r="I48" i="11"/>
  <c r="I90" i="11"/>
  <c r="I101" i="11"/>
  <c r="I61" i="11"/>
  <c r="I63" i="11"/>
  <c r="I69" i="11"/>
  <c r="I74" i="11"/>
  <c r="I96" i="11"/>
  <c r="I106" i="11"/>
  <c r="I110" i="11"/>
  <c r="I114" i="11"/>
  <c r="I6" i="11"/>
  <c r="I113" i="11"/>
  <c r="I119" i="11"/>
  <c r="I131" i="11"/>
  <c r="I133" i="11"/>
  <c r="I135" i="11"/>
  <c r="I93" i="11"/>
  <c r="I123" i="11"/>
  <c r="I14" i="11"/>
  <c r="I20" i="11"/>
  <c r="I26" i="11"/>
  <c r="I76" i="11"/>
  <c r="I95" i="11"/>
  <c r="I97" i="11"/>
  <c r="I125" i="11"/>
  <c r="I16" i="11"/>
  <c r="I24" i="11"/>
  <c r="I34" i="11"/>
  <c r="I60" i="11"/>
  <c r="I72" i="11"/>
  <c r="I78" i="11"/>
  <c r="I47" i="11"/>
  <c r="I55" i="11"/>
  <c r="I59" i="11"/>
  <c r="I79" i="11"/>
  <c r="I94" i="11"/>
  <c r="I122" i="11"/>
  <c r="I128" i="11"/>
  <c r="I40" i="11"/>
  <c r="I45" i="11"/>
  <c r="I71" i="11"/>
  <c r="I77" i="11"/>
  <c r="I80" i="11"/>
  <c r="I82" i="11"/>
  <c r="I86" i="11"/>
  <c r="I105" i="11"/>
  <c r="I109" i="11"/>
  <c r="I121" i="11"/>
  <c r="I129" i="11"/>
  <c r="I132" i="11"/>
  <c r="I134" i="11"/>
  <c r="I7" i="11"/>
  <c r="I13" i="11"/>
  <c r="I46" i="11"/>
  <c r="I50" i="11"/>
  <c r="I52" i="11"/>
  <c r="I64" i="11"/>
  <c r="I87" i="11"/>
  <c r="I89" i="11"/>
  <c r="I91" i="11"/>
  <c r="I98" i="11"/>
  <c r="I100" i="11"/>
  <c r="I102" i="11"/>
  <c r="I108" i="11"/>
  <c r="I116" i="11"/>
  <c r="I36" i="11"/>
  <c r="I27" i="11"/>
  <c r="I33" i="11"/>
  <c r="I37" i="11"/>
  <c r="I51" i="11"/>
  <c r="I68" i="11"/>
  <c r="I83" i="11"/>
  <c r="I99" i="11"/>
  <c r="I107" i="11"/>
  <c r="I117" i="11"/>
  <c r="I124" i="11"/>
  <c r="I88" i="11"/>
  <c r="I127" i="11"/>
  <c r="I5" i="11"/>
  <c r="I65" i="11"/>
  <c r="I136" i="11"/>
  <c r="I9" i="11"/>
  <c r="I17" i="11"/>
  <c r="I38" i="11"/>
  <c r="I49" i="11"/>
  <c r="I73" i="11"/>
  <c r="I10" i="11"/>
  <c r="I18" i="11"/>
  <c r="I21" i="11"/>
  <c r="I62" i="11"/>
  <c r="I70" i="11"/>
  <c r="I81" i="11"/>
  <c r="I126" i="11"/>
  <c r="I137" i="11"/>
  <c r="I32" i="11"/>
  <c r="I43" i="11"/>
  <c r="I67" i="11"/>
  <c r="I11" i="11"/>
  <c r="I22" i="11"/>
  <c r="I120" i="11"/>
  <c r="I53" i="11"/>
  <c r="I115" i="11"/>
  <c r="I54" i="11"/>
  <c r="I103" i="11"/>
  <c r="I56" i="11"/>
  <c r="I75" i="11"/>
</calcChain>
</file>

<file path=xl/sharedStrings.xml><?xml version="1.0" encoding="utf-8"?>
<sst xmlns="http://schemas.openxmlformats.org/spreadsheetml/2006/main" count="736" uniqueCount="68">
  <si>
    <t>Nom et prénom</t>
  </si>
  <si>
    <t>Nombre d'enfant</t>
  </si>
  <si>
    <t>NOM et PRENOM</t>
  </si>
  <si>
    <t>Prévisionnel</t>
  </si>
  <si>
    <t>Réel</t>
  </si>
  <si>
    <t>Facture</t>
  </si>
  <si>
    <t>Heure d'arrivée</t>
  </si>
  <si>
    <t>Heure de départ</t>
  </si>
  <si>
    <t>Durée</t>
  </si>
  <si>
    <t xml:space="preserve">Durée </t>
  </si>
  <si>
    <t>Durée Facturable</t>
  </si>
  <si>
    <t>LUNDI //17</t>
  </si>
  <si>
    <t>MARDI //17</t>
  </si>
  <si>
    <t>MERCREDI //17</t>
  </si>
  <si>
    <t>JEUDI //17</t>
  </si>
  <si>
    <t>VENDREDI //17</t>
  </si>
  <si>
    <t>Présence / semaine</t>
  </si>
  <si>
    <t>Total Heures Contrat semaines 02</t>
  </si>
  <si>
    <t>Total Heures réelles semaines 02</t>
  </si>
  <si>
    <t>Total Heures sup semaines 02</t>
  </si>
  <si>
    <t>Total Heures facturables semaines 02</t>
  </si>
  <si>
    <t>Total Dû semaines 02</t>
  </si>
  <si>
    <t>Taux horaire</t>
  </si>
  <si>
    <t>Dû par la famille</t>
  </si>
  <si>
    <t>TOTAL</t>
  </si>
  <si>
    <t>LUNDI 31/12/19</t>
  </si>
  <si>
    <t>MARDI 01/01/2020</t>
  </si>
  <si>
    <t>MERCREDI 02/01/2020</t>
  </si>
  <si>
    <t>JEUDI 03/01/2020</t>
  </si>
  <si>
    <t>VENDREDI 04/01/2020</t>
  </si>
  <si>
    <t>LUNDI 06/01/2020</t>
  </si>
  <si>
    <t>MARDI 07/01/2020</t>
  </si>
  <si>
    <t>MERCREDI 08/01/2020</t>
  </si>
  <si>
    <t>JEUDI 09/01/2020</t>
  </si>
  <si>
    <t>VENDREDI 10/01/2020</t>
  </si>
  <si>
    <t>LUNDI 13/01/2020</t>
  </si>
  <si>
    <t>MARDI 14/01/2020</t>
  </si>
  <si>
    <t>MERCREDI 15/01/2020</t>
  </si>
  <si>
    <t>JEUDI 16/01/2020</t>
  </si>
  <si>
    <t>VENDREDI 17/01/2020</t>
  </si>
  <si>
    <t>LUNDI 20/01/2020</t>
  </si>
  <si>
    <t>MARDI 21/01/2020</t>
  </si>
  <si>
    <t>MERCREDI 22/01/2020</t>
  </si>
  <si>
    <t>JEUDI 23/01/2020</t>
  </si>
  <si>
    <t>VENDREDI 24/01/2020</t>
  </si>
  <si>
    <t>LUNDI 27/01/2020</t>
  </si>
  <si>
    <t>MARDI 28/01/2020</t>
  </si>
  <si>
    <t>MERCREDI 29/01/2020</t>
  </si>
  <si>
    <t>JEUDI 30/01/2020</t>
  </si>
  <si>
    <t>VENDREDI 31/01/2020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</si>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</sst>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_)@"/>
    <numFmt numFmtId="165" formatCode="h:mm;@"/>
    <numFmt numFmtId="166" formatCode="[h]:mm;@"/>
    <numFmt numFmtId="167" formatCode="#,##0.00\ &quot;€&quot;"/>
  </numFmts>
  <fonts count="11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11111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115">
    <xf numFmtId="0" fontId="0" fillId="0" borderId="0" xfId="0"/>
    <xf numFmtId="165" fontId="1" fillId="0" borderId="0" xfId="0" applyNumberFormat="1" applyFont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165" fontId="0" fillId="0" borderId="0" xfId="0" applyNumberFormat="1" applyAlignment="1">
      <alignment horizontal="center"/>
    </xf>
    <xf numFmtId="165" fontId="1" fillId="0" borderId="7" xfId="0" applyNumberFormat="1" applyFont="1" applyBorder="1" applyAlignment="1">
      <alignment horizontal="center" vertical="center"/>
    </xf>
    <xf numFmtId="165" fontId="1" fillId="0" borderId="9" xfId="0" applyNumberFormat="1" applyFont="1" applyBorder="1" applyAlignment="1">
      <alignment horizontal="center" vertical="center"/>
    </xf>
    <xf numFmtId="165" fontId="1" fillId="0" borderId="10" xfId="0" applyNumberFormat="1" applyFont="1" applyBorder="1" applyAlignment="1">
      <alignment horizontal="center" vertical="center"/>
    </xf>
    <xf numFmtId="165" fontId="1" fillId="0" borderId="11" xfId="0" applyNumberFormat="1" applyFont="1" applyBorder="1" applyAlignment="1">
      <alignment horizontal="center" vertical="center"/>
    </xf>
    <xf numFmtId="165" fontId="3" fillId="0" borderId="13" xfId="0" applyNumberFormat="1" applyFont="1" applyBorder="1" applyAlignment="1">
      <alignment horizontal="center" vertical="center"/>
    </xf>
    <xf numFmtId="165" fontId="3" fillId="0" borderId="18" xfId="0" applyNumberFormat="1" applyFont="1" applyBorder="1" applyAlignment="1">
      <alignment horizontal="center" vertical="center"/>
    </xf>
    <xf numFmtId="165" fontId="4" fillId="0" borderId="5" xfId="0" applyNumberFormat="1" applyFont="1" applyBorder="1" applyAlignment="1">
      <alignment horizontal="center" vertical="center"/>
    </xf>
    <xf numFmtId="165" fontId="3" fillId="0" borderId="12" xfId="0" applyNumberFormat="1" applyFont="1" applyBorder="1" applyAlignment="1">
      <alignment horizontal="center" vertical="center"/>
    </xf>
    <xf numFmtId="165" fontId="3" fillId="0" borderId="15" xfId="0" applyNumberFormat="1" applyFont="1" applyBorder="1" applyAlignment="1">
      <alignment horizontal="center" vertical="center"/>
    </xf>
    <xf numFmtId="165" fontId="3" fillId="0" borderId="17" xfId="0" applyNumberFormat="1" applyFont="1" applyBorder="1" applyAlignment="1">
      <alignment horizontal="center" vertical="center"/>
    </xf>
    <xf numFmtId="165" fontId="0" fillId="0" borderId="14" xfId="0" applyNumberFormat="1" applyBorder="1" applyAlignment="1">
      <alignment horizontal="center"/>
    </xf>
    <xf numFmtId="165" fontId="0" fillId="0" borderId="16" xfId="0" applyNumberFormat="1" applyBorder="1" applyAlignment="1">
      <alignment horizontal="center"/>
    </xf>
    <xf numFmtId="164" fontId="2" fillId="0" borderId="20" xfId="0" applyNumberFormat="1" applyFont="1" applyBorder="1" applyAlignment="1">
      <alignment horizontal="center" vertical="center"/>
    </xf>
    <xf numFmtId="164" fontId="2" fillId="0" borderId="21" xfId="0" applyNumberFormat="1" applyFont="1" applyBorder="1" applyAlignment="1">
      <alignment horizontal="center" vertical="center"/>
    </xf>
    <xf numFmtId="164" fontId="2" fillId="0" borderId="22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164" fontId="2" fillId="0" borderId="19" xfId="0" applyNumberFormat="1" applyFont="1" applyBorder="1" applyAlignment="1">
      <alignment horizontal="center" vertical="center"/>
    </xf>
    <xf numFmtId="0" fontId="4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165" fontId="3" fillId="0" borderId="23" xfId="0" applyNumberFormat="1" applyFont="1" applyBorder="1" applyAlignment="1">
      <alignment horizontal="center" vertical="center"/>
    </xf>
    <xf numFmtId="165" fontId="3" fillId="0" borderId="24" xfId="0" applyNumberFormat="1" applyFont="1" applyBorder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166" fontId="0" fillId="0" borderId="1" xfId="0" applyNumberFormat="1" applyBorder="1"/>
    <xf numFmtId="9" fontId="0" fillId="0" borderId="0" xfId="2" applyFont="1"/>
    <xf numFmtId="0" fontId="4" fillId="0" borderId="27" xfId="0" applyFont="1" applyBorder="1" applyAlignment="1">
      <alignment horizontal="center"/>
    </xf>
    <xf numFmtId="165" fontId="3" fillId="0" borderId="28" xfId="0" applyNumberFormat="1" applyFont="1" applyBorder="1" applyAlignment="1">
      <alignment horizontal="center" vertical="center"/>
    </xf>
    <xf numFmtId="165" fontId="3" fillId="0" borderId="25" xfId="0" applyNumberFormat="1" applyFont="1" applyBorder="1" applyAlignment="1">
      <alignment horizontal="center" vertical="center"/>
    </xf>
    <xf numFmtId="165" fontId="1" fillId="0" borderId="5" xfId="0" applyNumberFormat="1" applyFont="1" applyBorder="1" applyAlignment="1">
      <alignment horizontal="center" vertical="center"/>
    </xf>
    <xf numFmtId="44" fontId="0" fillId="0" borderId="19" xfId="1" applyFont="1" applyBorder="1"/>
    <xf numFmtId="44" fontId="0" fillId="0" borderId="0" xfId="1" applyFont="1"/>
    <xf numFmtId="44" fontId="0" fillId="0" borderId="31" xfId="1" applyFont="1" applyBorder="1"/>
    <xf numFmtId="44" fontId="0" fillId="0" borderId="5" xfId="1" applyFont="1" applyBorder="1"/>
    <xf numFmtId="166" fontId="6" fillId="4" borderId="5" xfId="0" applyNumberFormat="1" applyFont="1" applyFill="1" applyBorder="1"/>
    <xf numFmtId="44" fontId="6" fillId="4" borderId="5" xfId="1" applyFont="1" applyFill="1" applyBorder="1"/>
    <xf numFmtId="164" fontId="2" fillId="2" borderId="19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166" fontId="0" fillId="0" borderId="0" xfId="0" applyNumberFormat="1"/>
    <xf numFmtId="164" fontId="2" fillId="0" borderId="27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66" fontId="6" fillId="0" borderId="3" xfId="0" applyNumberFormat="1" applyFont="1" applyBorder="1"/>
    <xf numFmtId="44" fontId="6" fillId="0" borderId="4" xfId="1" applyFont="1" applyBorder="1"/>
    <xf numFmtId="44" fontId="6" fillId="0" borderId="3" xfId="1" applyFont="1" applyBorder="1"/>
    <xf numFmtId="165" fontId="9" fillId="0" borderId="5" xfId="0" applyNumberFormat="1" applyFont="1" applyBorder="1" applyAlignment="1">
      <alignment horizontal="center" vertical="center"/>
    </xf>
    <xf numFmtId="166" fontId="0" fillId="0" borderId="30" xfId="0" applyNumberFormat="1" applyFont="1" applyBorder="1" applyAlignment="1">
      <alignment horizontal="center"/>
    </xf>
    <xf numFmtId="166" fontId="0" fillId="0" borderId="33" xfId="0" applyNumberFormat="1" applyFont="1" applyBorder="1" applyAlignment="1">
      <alignment horizontal="center"/>
    </xf>
    <xf numFmtId="167" fontId="0" fillId="0" borderId="5" xfId="0" applyNumberFormat="1" applyFont="1" applyBorder="1"/>
    <xf numFmtId="167" fontId="0" fillId="0" borderId="0" xfId="0" applyNumberFormat="1" applyFont="1"/>
    <xf numFmtId="165" fontId="10" fillId="0" borderId="29" xfId="0" applyNumberFormat="1" applyFont="1" applyBorder="1" applyAlignment="1">
      <alignment horizontal="center" vertical="center"/>
    </xf>
    <xf numFmtId="165" fontId="10" fillId="0" borderId="26" xfId="0" applyNumberFormat="1" applyFont="1" applyBorder="1" applyAlignment="1">
      <alignment horizontal="center" vertical="center"/>
    </xf>
    <xf numFmtId="165" fontId="10" fillId="0" borderId="15" xfId="0" applyNumberFormat="1" applyFont="1" applyBorder="1" applyAlignment="1">
      <alignment horizontal="center" vertical="center"/>
    </xf>
    <xf numFmtId="165" fontId="10" fillId="0" borderId="1" xfId="0" applyNumberFormat="1" applyFont="1" applyBorder="1" applyAlignment="1">
      <alignment horizontal="center" vertical="center"/>
    </xf>
    <xf numFmtId="165" fontId="10" fillId="0" borderId="28" xfId="0" applyNumberFormat="1" applyFont="1" applyBorder="1" applyAlignment="1">
      <alignment horizontal="center" vertical="center"/>
    </xf>
    <xf numFmtId="165" fontId="10" fillId="0" borderId="25" xfId="0" applyNumberFormat="1" applyFont="1" applyBorder="1" applyAlignment="1">
      <alignment horizontal="center" vertical="center"/>
    </xf>
    <xf numFmtId="165" fontId="10" fillId="0" borderId="17" xfId="0" applyNumberFormat="1" applyFont="1" applyBorder="1" applyAlignment="1">
      <alignment horizontal="center" vertical="center"/>
    </xf>
    <xf numFmtId="165" fontId="10" fillId="0" borderId="18" xfId="0" applyNumberFormat="1" applyFont="1" applyBorder="1" applyAlignment="1">
      <alignment horizontal="center" vertical="center"/>
    </xf>
    <xf numFmtId="165" fontId="10" fillId="0" borderId="15" xfId="0" applyNumberFormat="1" applyFont="1" applyBorder="1" applyAlignment="1">
      <alignment horizontal="center" vertical="top"/>
    </xf>
    <xf numFmtId="165" fontId="10" fillId="0" borderId="1" xfId="0" applyNumberFormat="1" applyFont="1" applyBorder="1" applyAlignment="1">
      <alignment horizontal="center" vertical="top"/>
    </xf>
    <xf numFmtId="165" fontId="10" fillId="0" borderId="28" xfId="0" applyNumberFormat="1" applyFont="1" applyBorder="1" applyAlignment="1">
      <alignment horizontal="center" vertical="top"/>
    </xf>
    <xf numFmtId="165" fontId="10" fillId="0" borderId="25" xfId="0" applyNumberFormat="1" applyFont="1" applyBorder="1" applyAlignment="1">
      <alignment horizontal="center" vertical="top"/>
    </xf>
    <xf numFmtId="165" fontId="10" fillId="0" borderId="17" xfId="0" applyNumberFormat="1" applyFont="1" applyBorder="1" applyAlignment="1">
      <alignment horizontal="center" vertical="top"/>
    </xf>
    <xf numFmtId="165" fontId="10" fillId="0" borderId="18" xfId="0" applyNumberFormat="1" applyFont="1" applyBorder="1" applyAlignment="1">
      <alignment horizontal="center" vertical="top"/>
    </xf>
    <xf numFmtId="165" fontId="0" fillId="0" borderId="36" xfId="0" applyNumberFormat="1" applyFont="1" applyBorder="1" applyAlignment="1">
      <alignment horizontal="center" vertical="top"/>
    </xf>
    <xf numFmtId="165" fontId="0" fillId="0" borderId="1" xfId="0" applyNumberFormat="1" applyFont="1" applyBorder="1" applyAlignment="1">
      <alignment horizontal="center" vertical="top"/>
    </xf>
    <xf numFmtId="165" fontId="0" fillId="0" borderId="35" xfId="0" applyNumberFormat="1" applyFont="1" applyBorder="1" applyAlignment="1">
      <alignment horizontal="center" vertical="top"/>
    </xf>
    <xf numFmtId="165" fontId="0" fillId="0" borderId="0" xfId="0" applyNumberFormat="1" applyFont="1" applyAlignment="1">
      <alignment horizontal="center" vertical="top"/>
    </xf>
    <xf numFmtId="165" fontId="10" fillId="0" borderId="36" xfId="0" applyNumberFormat="1" applyFont="1" applyBorder="1" applyAlignment="1">
      <alignment horizontal="center" vertical="top"/>
    </xf>
    <xf numFmtId="165" fontId="0" fillId="0" borderId="28" xfId="0" applyNumberFormat="1" applyFont="1" applyBorder="1" applyAlignment="1">
      <alignment horizontal="center" vertical="top"/>
    </xf>
    <xf numFmtId="165" fontId="0" fillId="0" borderId="25" xfId="0" applyNumberFormat="1" applyFont="1" applyBorder="1" applyAlignment="1">
      <alignment horizontal="center" vertical="top"/>
    </xf>
    <xf numFmtId="0" fontId="0" fillId="0" borderId="19" xfId="0" applyFont="1" applyBorder="1" applyAlignment="1">
      <alignment horizontal="center" vertical="top"/>
    </xf>
    <xf numFmtId="166" fontId="0" fillId="0" borderId="19" xfId="0" applyNumberFormat="1" applyFont="1" applyBorder="1" applyAlignment="1">
      <alignment horizontal="center" vertical="top"/>
    </xf>
    <xf numFmtId="166" fontId="0" fillId="0" borderId="20" xfId="0" applyNumberFormat="1" applyFont="1" applyBorder="1" applyAlignment="1">
      <alignment horizontal="center" vertical="top"/>
    </xf>
    <xf numFmtId="44" fontId="0" fillId="0" borderId="19" xfId="0" applyNumberFormat="1" applyFont="1" applyBorder="1" applyAlignment="1">
      <alignment horizontal="center" vertical="top"/>
    </xf>
    <xf numFmtId="0" fontId="0" fillId="0" borderId="20" xfId="0" applyFont="1" applyBorder="1" applyAlignment="1">
      <alignment horizontal="center" vertical="top"/>
    </xf>
    <xf numFmtId="0" fontId="8" fillId="0" borderId="20" xfId="0" applyFont="1" applyBorder="1" applyAlignment="1">
      <alignment horizontal="center" vertical="top"/>
    </xf>
    <xf numFmtId="0" fontId="0" fillId="0" borderId="21" xfId="0" applyFont="1" applyBorder="1" applyAlignment="1">
      <alignment horizontal="center" vertical="top"/>
    </xf>
    <xf numFmtId="0" fontId="0" fillId="0" borderId="5" xfId="0" applyFont="1" applyBorder="1" applyAlignment="1">
      <alignment horizontal="center" vertical="top"/>
    </xf>
    <xf numFmtId="166" fontId="8" fillId="0" borderId="32" xfId="0" applyNumberFormat="1" applyFont="1" applyBorder="1" applyAlignment="1">
      <alignment horizontal="center" vertical="top"/>
    </xf>
    <xf numFmtId="44" fontId="4" fillId="0" borderId="32" xfId="1" applyFont="1" applyBorder="1" applyAlignment="1">
      <alignment horizontal="center" vertical="top" wrapText="1"/>
    </xf>
    <xf numFmtId="0" fontId="1" fillId="0" borderId="0" xfId="0" applyFont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1" fillId="0" borderId="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5" fontId="4" fillId="0" borderId="2" xfId="0" applyNumberFormat="1" applyFont="1" applyBorder="1" applyAlignment="1">
      <alignment horizontal="center"/>
    </xf>
    <xf numFmtId="165" fontId="4" fillId="0" borderId="3" xfId="0" applyNumberFormat="1" applyFont="1" applyBorder="1" applyAlignment="1">
      <alignment horizontal="center"/>
    </xf>
    <xf numFmtId="165" fontId="4" fillId="0" borderId="4" xfId="0" applyNumberFormat="1" applyFont="1" applyBorder="1" applyAlignment="1">
      <alignment horizontal="center"/>
    </xf>
    <xf numFmtId="0" fontId="4" fillId="0" borderId="31" xfId="0" applyFont="1" applyBorder="1" applyAlignment="1">
      <alignment horizontal="center" wrapText="1"/>
    </xf>
    <xf numFmtId="0" fontId="4" fillId="0" borderId="32" xfId="0" applyFont="1" applyBorder="1" applyAlignment="1">
      <alignment horizontal="center" wrapText="1"/>
    </xf>
    <xf numFmtId="0" fontId="4" fillId="3" borderId="8" xfId="0" applyFont="1" applyFill="1" applyBorder="1" applyAlignment="1">
      <alignment horizontal="center"/>
    </xf>
    <xf numFmtId="0" fontId="4" fillId="3" borderId="3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1" fillId="0" borderId="31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165" fontId="4" fillId="0" borderId="2" xfId="0" applyNumberFormat="1" applyFont="1" applyBorder="1" applyAlignment="1">
      <alignment horizontal="center" vertical="center"/>
    </xf>
    <xf numFmtId="165" fontId="4" fillId="0" borderId="3" xfId="0" applyNumberFormat="1" applyFont="1" applyBorder="1" applyAlignment="1">
      <alignment horizontal="center" vertical="center"/>
    </xf>
    <xf numFmtId="165" fontId="4" fillId="0" borderId="4" xfId="0" applyNumberFormat="1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</cellXfs>
  <cellStyles count="3">
    <cellStyle name="Monétaire" xfId="1" builtinId="4"/>
    <cellStyle name="Normal" xfId="0" builtinId="0"/>
    <cellStyle name="Pourcentage" xfId="2" builtinId="5"/>
  </cellStyles>
  <dxfs count="1236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D30FC5"/>
      <color rgb="FFEFD2FA"/>
      <color rgb="FFE0A8F6"/>
      <color rgb="FFC560EE"/>
      <color rgb="FF8C14B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evin/Desktop/Micro-cr&#232;che%20PIGNAN/Heures%20BeeBaby%20PIGNAN/Heures%20parents/Presence%20reelle%20des%20enfants%20semaines%2035-52%20(2017)_V1.5_K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m et prénom"/>
      <sheetName val="Semaine XX"/>
      <sheetName val="Semaine 35"/>
      <sheetName val="Semaine 36"/>
      <sheetName val="Semaine 37"/>
      <sheetName val="Semaine 38"/>
      <sheetName val="Semaine 39"/>
      <sheetName val="Mois de Septembre 2017"/>
      <sheetName val="Semaine 40"/>
      <sheetName val="Semaine 41"/>
      <sheetName val="Semaine 42"/>
      <sheetName val="Semaine 43"/>
      <sheetName val="Semaine 44"/>
      <sheetName val="Mois de Octobre 2017"/>
      <sheetName val="Semaine 45"/>
      <sheetName val="Semaine 46"/>
      <sheetName val="Semaine 47"/>
      <sheetName val="Semaine 48"/>
      <sheetName val="Mois de Novembre 2017"/>
      <sheetName val="Semaine 49"/>
      <sheetName val="Semaine 50"/>
      <sheetName val="Semaine 51"/>
      <sheetName val="Semaine 52"/>
      <sheetName val="Mois de Décembre 201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27"/>
  <sheetViews>
    <sheetView workbookViewId="0">
      <selection activeCell="D19" sqref="D19"/>
    </sheetView>
  </sheetViews>
  <sheetFormatPr baseColWidth="10" defaultColWidth="11.42578125" defaultRowHeight="15" x14ac:dyDescent="0.25"/>
  <cols>
    <col min="1" max="1" width="19.140625" customWidth="1"/>
  </cols>
  <sheetData>
    <row r="1" spans="1:1" ht="15.75" thickBot="1" x14ac:dyDescent="0.3">
      <c r="A1" s="20" t="s">
        <v>0</v>
      </c>
    </row>
    <row r="2" spans="1:1" x14ac:dyDescent="0.25">
      <c r="A2" s="19" t="s">
        <v>50</v>
      </c>
    </row>
    <row r="3" spans="1:1" x14ac:dyDescent="0.25">
      <c r="A3" s="17" t="s">
        <v>51</v>
      </c>
    </row>
    <row r="4" spans="1:1" x14ac:dyDescent="0.25">
      <c r="A4" s="17" t="s">
        <v>52</v>
      </c>
    </row>
    <row r="5" spans="1:1" x14ac:dyDescent="0.25">
      <c r="A5" s="17" t="s">
        <v>53</v>
      </c>
    </row>
    <row r="6" spans="1:1" x14ac:dyDescent="0.25">
      <c r="A6" s="17" t="s">
        <v>54</v>
      </c>
    </row>
    <row r="7" spans="1:1" x14ac:dyDescent="0.25">
      <c r="A7" s="17" t="s">
        <v>55</v>
      </c>
    </row>
    <row r="8" spans="1:1" x14ac:dyDescent="0.25">
      <c r="A8" s="17" t="s">
        <v>56</v>
      </c>
    </row>
    <row r="9" spans="1:1" x14ac:dyDescent="0.25">
      <c r="A9" s="17" t="s">
        <v>57</v>
      </c>
    </row>
    <row r="10" spans="1:1" x14ac:dyDescent="0.25">
      <c r="A10" s="17" t="s">
        <v>58</v>
      </c>
    </row>
    <row r="11" spans="1:1" x14ac:dyDescent="0.25">
      <c r="A11" s="17" t="s">
        <v>59</v>
      </c>
    </row>
    <row r="12" spans="1:1" x14ac:dyDescent="0.25">
      <c r="A12" s="17" t="s">
        <v>60</v>
      </c>
    </row>
    <row r="13" spans="1:1" x14ac:dyDescent="0.25">
      <c r="A13" s="17" t="s">
        <v>61</v>
      </c>
    </row>
    <row r="14" spans="1:1" x14ac:dyDescent="0.25">
      <c r="A14" s="17" t="s">
        <v>62</v>
      </c>
    </row>
    <row r="15" spans="1:1" x14ac:dyDescent="0.25">
      <c r="A15" s="17" t="s">
        <v>63</v>
      </c>
    </row>
    <row r="16" spans="1:1" x14ac:dyDescent="0.25">
      <c r="A16" s="17" t="s">
        <v>64</v>
      </c>
    </row>
    <row r="17" spans="1:1" x14ac:dyDescent="0.25">
      <c r="A17" s="17" t="s">
        <v>65</v>
      </c>
    </row>
    <row r="18" spans="1:1" x14ac:dyDescent="0.25">
      <c r="A18" s="17" t="s">
        <v>66</v>
      </c>
    </row>
    <row r="19" spans="1:1" x14ac:dyDescent="0.25">
      <c r="A19" s="17" t="s">
        <v>67</v>
      </c>
    </row>
    <row r="20" spans="1:1" x14ac:dyDescent="0.25">
      <c r="A20" s="17"/>
    </row>
    <row r="21" spans="1:1" x14ac:dyDescent="0.25">
      <c r="A21" s="17"/>
    </row>
    <row r="22" spans="1:1" x14ac:dyDescent="0.25">
      <c r="A22" s="17"/>
    </row>
    <row r="23" spans="1:1" x14ac:dyDescent="0.25">
      <c r="A23" s="17"/>
    </row>
    <row r="24" spans="1:1" x14ac:dyDescent="0.25">
      <c r="A24" s="17"/>
    </row>
    <row r="25" spans="1:1" x14ac:dyDescent="0.25">
      <c r="A25" s="17"/>
    </row>
    <row r="26" spans="1:1" x14ac:dyDescent="0.25">
      <c r="A26" s="17"/>
    </row>
    <row r="27" spans="1:1" ht="15.75" thickBot="1" x14ac:dyDescent="0.3">
      <c r="A27" s="18"/>
    </row>
  </sheetData>
  <autoFilter ref="A1:A26" xr:uid="{00000000-0009-0000-0000-000000000000}">
    <sortState ref="A2:A26">
      <sortCondition ref="A1:A26"/>
    </sortState>
  </autoFilter>
  <sortState ref="A3:A27">
    <sortCondition ref="A2"/>
  </sortState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137"/>
  <sheetViews>
    <sheetView workbookViewId="0">
      <pane ySplit="2" topLeftCell="A3" activePane="bottomLeft" state="frozen"/>
      <selection pane="bottomLeft" sqref="A1:I137"/>
    </sheetView>
  </sheetViews>
  <sheetFormatPr baseColWidth="10" defaultColWidth="11.42578125" defaultRowHeight="15" x14ac:dyDescent="0.25"/>
  <cols>
    <col min="1" max="1" width="7.5703125" customWidth="1"/>
    <col min="2" max="2" width="17.5703125" bestFit="1" customWidth="1"/>
    <col min="3" max="3" width="13.42578125" bestFit="1" customWidth="1"/>
    <col min="4" max="4" width="14" bestFit="1" customWidth="1"/>
    <col min="5" max="5" width="11.42578125" customWidth="1"/>
    <col min="6" max="6" width="13.42578125" bestFit="1" customWidth="1"/>
    <col min="7" max="7" width="14" bestFit="1" customWidth="1"/>
    <col min="8" max="8" width="10.28515625" customWidth="1"/>
    <col min="9" max="9" width="14.85546875" bestFit="1" customWidth="1"/>
    <col min="10" max="10" width="14.85546875" customWidth="1"/>
  </cols>
  <sheetData>
    <row r="1" spans="1:10" ht="15.75" customHeight="1" thickBot="1" x14ac:dyDescent="0.3">
      <c r="A1" s="91" t="s">
        <v>1</v>
      </c>
      <c r="B1" s="93" t="s">
        <v>2</v>
      </c>
      <c r="C1" s="95" t="s">
        <v>3</v>
      </c>
      <c r="D1" s="96"/>
      <c r="E1" s="97"/>
      <c r="F1" s="95" t="s">
        <v>4</v>
      </c>
      <c r="G1" s="96"/>
      <c r="H1" s="97"/>
      <c r="I1" s="11" t="s">
        <v>5</v>
      </c>
      <c r="J1" s="27"/>
    </row>
    <row r="2" spans="1:10" ht="15.75" thickBot="1" x14ac:dyDescent="0.3">
      <c r="A2" s="92"/>
      <c r="B2" s="94"/>
      <c r="C2" s="6" t="s">
        <v>6</v>
      </c>
      <c r="D2" s="7" t="s">
        <v>7</v>
      </c>
      <c r="E2" s="8" t="s">
        <v>8</v>
      </c>
      <c r="F2" s="6" t="s">
        <v>6</v>
      </c>
      <c r="G2" s="7" t="s">
        <v>7</v>
      </c>
      <c r="H2" s="8" t="s">
        <v>9</v>
      </c>
      <c r="I2" s="5" t="s">
        <v>10</v>
      </c>
      <c r="J2" s="1"/>
    </row>
    <row r="3" spans="1:10" ht="15.75" thickBot="1" x14ac:dyDescent="0.3"/>
    <row r="4" spans="1:10" ht="15.75" thickBot="1" x14ac:dyDescent="0.3">
      <c r="C4" s="88" t="s">
        <v>11</v>
      </c>
      <c r="D4" s="89"/>
      <c r="E4" s="89"/>
      <c r="F4" s="89"/>
      <c r="G4" s="89"/>
      <c r="H4" s="89"/>
      <c r="I4" s="90"/>
      <c r="J4" s="28"/>
    </row>
    <row r="5" spans="1:10" x14ac:dyDescent="0.25">
      <c r="A5" s="22">
        <v>1</v>
      </c>
      <c r="B5" s="21"/>
      <c r="C5" s="12"/>
      <c r="D5" s="9"/>
      <c r="E5" s="15">
        <f t="shared" ref="E5:E29" si="0">IF(OR(C5="abs",C5="",C5="CA"),0,D5-C5)</f>
        <v>0</v>
      </c>
      <c r="F5" s="12"/>
      <c r="G5" s="9"/>
      <c r="H5" s="15">
        <f>IF(OR(F5="abs",F5="",F5="ca"),0,G5-F5)</f>
        <v>0</v>
      </c>
      <c r="I5" s="25">
        <f t="shared" ref="I5:I29" si="1">IF(F5="ca",0,IF(E5&lt;H5,H5,E5))</f>
        <v>0</v>
      </c>
      <c r="J5" s="3"/>
    </row>
    <row r="6" spans="1:10" x14ac:dyDescent="0.25">
      <c r="A6" s="23">
        <v>2</v>
      </c>
      <c r="B6" s="17"/>
      <c r="C6" s="13"/>
      <c r="D6" s="2"/>
      <c r="E6" s="16">
        <f t="shared" si="0"/>
        <v>0</v>
      </c>
      <c r="F6" s="13"/>
      <c r="G6" s="2"/>
      <c r="H6" s="16">
        <f t="shared" ref="H6:H29" si="2">IF(OR(F6="abs",F6="",F6="ca"),0,G6-F6)</f>
        <v>0</v>
      </c>
      <c r="I6" s="26">
        <f t="shared" si="1"/>
        <v>0</v>
      </c>
      <c r="J6" s="3"/>
    </row>
    <row r="7" spans="1:10" x14ac:dyDescent="0.25">
      <c r="A7" s="23">
        <v>3</v>
      </c>
      <c r="B7" s="17"/>
      <c r="C7" s="13"/>
      <c r="D7" s="2"/>
      <c r="E7" s="16">
        <f t="shared" si="0"/>
        <v>0</v>
      </c>
      <c r="F7" s="13"/>
      <c r="G7" s="2"/>
      <c r="H7" s="16">
        <f t="shared" si="2"/>
        <v>0</v>
      </c>
      <c r="I7" s="26">
        <f t="shared" si="1"/>
        <v>0</v>
      </c>
      <c r="J7" s="3"/>
    </row>
    <row r="8" spans="1:10" x14ac:dyDescent="0.25">
      <c r="A8" s="23">
        <v>4</v>
      </c>
      <c r="B8" s="17"/>
      <c r="C8" s="13"/>
      <c r="D8" s="2"/>
      <c r="E8" s="16">
        <f t="shared" si="0"/>
        <v>0</v>
      </c>
      <c r="F8" s="13"/>
      <c r="G8" s="2"/>
      <c r="H8" s="16">
        <f t="shared" si="2"/>
        <v>0</v>
      </c>
      <c r="I8" s="26">
        <f t="shared" si="1"/>
        <v>0</v>
      </c>
      <c r="J8" s="3"/>
    </row>
    <row r="9" spans="1:10" x14ac:dyDescent="0.25">
      <c r="A9" s="23">
        <v>5</v>
      </c>
      <c r="B9" s="17"/>
      <c r="C9" s="13"/>
      <c r="D9" s="2"/>
      <c r="E9" s="16">
        <f t="shared" si="0"/>
        <v>0</v>
      </c>
      <c r="F9" s="13"/>
      <c r="G9" s="2"/>
      <c r="H9" s="16">
        <f t="shared" si="2"/>
        <v>0</v>
      </c>
      <c r="I9" s="26">
        <f t="shared" si="1"/>
        <v>0</v>
      </c>
      <c r="J9" s="3"/>
    </row>
    <row r="10" spans="1:10" x14ac:dyDescent="0.25">
      <c r="A10" s="23">
        <v>6</v>
      </c>
      <c r="B10" s="17"/>
      <c r="C10" s="13"/>
      <c r="D10" s="2"/>
      <c r="E10" s="16">
        <f t="shared" si="0"/>
        <v>0</v>
      </c>
      <c r="F10" s="13"/>
      <c r="G10" s="2"/>
      <c r="H10" s="16">
        <f t="shared" si="2"/>
        <v>0</v>
      </c>
      <c r="I10" s="26">
        <f t="shared" si="1"/>
        <v>0</v>
      </c>
      <c r="J10" s="3"/>
    </row>
    <row r="11" spans="1:10" x14ac:dyDescent="0.25">
      <c r="A11" s="23">
        <v>7</v>
      </c>
      <c r="B11" s="17"/>
      <c r="C11" s="13"/>
      <c r="D11" s="2"/>
      <c r="E11" s="16">
        <f t="shared" si="0"/>
        <v>0</v>
      </c>
      <c r="F11" s="13"/>
      <c r="G11" s="2"/>
      <c r="H11" s="16">
        <f t="shared" si="2"/>
        <v>0</v>
      </c>
      <c r="I11" s="26">
        <f t="shared" si="1"/>
        <v>0</v>
      </c>
      <c r="J11" s="3"/>
    </row>
    <row r="12" spans="1:10" x14ac:dyDescent="0.25">
      <c r="A12" s="23">
        <v>8</v>
      </c>
      <c r="B12" s="17"/>
      <c r="C12" s="13"/>
      <c r="D12" s="2"/>
      <c r="E12" s="16">
        <f t="shared" si="0"/>
        <v>0</v>
      </c>
      <c r="F12" s="13"/>
      <c r="G12" s="2"/>
      <c r="H12" s="16">
        <f t="shared" si="2"/>
        <v>0</v>
      </c>
      <c r="I12" s="26">
        <f t="shared" si="1"/>
        <v>0</v>
      </c>
      <c r="J12" s="3"/>
    </row>
    <row r="13" spans="1:10" x14ac:dyDescent="0.25">
      <c r="A13" s="23">
        <v>9</v>
      </c>
      <c r="B13" s="17"/>
      <c r="C13" s="13"/>
      <c r="D13" s="2"/>
      <c r="E13" s="16">
        <f t="shared" si="0"/>
        <v>0</v>
      </c>
      <c r="F13" s="13"/>
      <c r="G13" s="2"/>
      <c r="H13" s="16">
        <f t="shared" si="2"/>
        <v>0</v>
      </c>
      <c r="I13" s="26">
        <f t="shared" si="1"/>
        <v>0</v>
      </c>
      <c r="J13" s="3"/>
    </row>
    <row r="14" spans="1:10" x14ac:dyDescent="0.25">
      <c r="A14" s="23">
        <v>10</v>
      </c>
      <c r="B14" s="17"/>
      <c r="C14" s="13"/>
      <c r="D14" s="2"/>
      <c r="E14" s="16">
        <f t="shared" si="0"/>
        <v>0</v>
      </c>
      <c r="F14" s="13"/>
      <c r="G14" s="2"/>
      <c r="H14" s="16">
        <f t="shared" si="2"/>
        <v>0</v>
      </c>
      <c r="I14" s="26">
        <f t="shared" si="1"/>
        <v>0</v>
      </c>
      <c r="J14" s="3"/>
    </row>
    <row r="15" spans="1:10" x14ac:dyDescent="0.25">
      <c r="A15" s="23">
        <v>11</v>
      </c>
      <c r="B15" s="17"/>
      <c r="C15" s="13"/>
      <c r="D15" s="2"/>
      <c r="E15" s="16">
        <f t="shared" si="0"/>
        <v>0</v>
      </c>
      <c r="F15" s="13"/>
      <c r="G15" s="2"/>
      <c r="H15" s="16">
        <f t="shared" si="2"/>
        <v>0</v>
      </c>
      <c r="I15" s="26">
        <f t="shared" si="1"/>
        <v>0</v>
      </c>
      <c r="J15" s="3"/>
    </row>
    <row r="16" spans="1:10" x14ac:dyDescent="0.25">
      <c r="A16" s="23">
        <v>12</v>
      </c>
      <c r="B16" s="17"/>
      <c r="C16" s="13"/>
      <c r="D16" s="2"/>
      <c r="E16" s="16">
        <f t="shared" si="0"/>
        <v>0</v>
      </c>
      <c r="F16" s="13"/>
      <c r="G16" s="2"/>
      <c r="H16" s="16">
        <f t="shared" si="2"/>
        <v>0</v>
      </c>
      <c r="I16" s="26">
        <f t="shared" si="1"/>
        <v>0</v>
      </c>
      <c r="J16" s="3"/>
    </row>
    <row r="17" spans="1:10" x14ac:dyDescent="0.25">
      <c r="A17" s="23">
        <v>13</v>
      </c>
      <c r="B17" s="17"/>
      <c r="C17" s="13"/>
      <c r="D17" s="2"/>
      <c r="E17" s="16">
        <f t="shared" si="0"/>
        <v>0</v>
      </c>
      <c r="F17" s="13"/>
      <c r="G17" s="2"/>
      <c r="H17" s="16">
        <f t="shared" si="2"/>
        <v>0</v>
      </c>
      <c r="I17" s="26">
        <f t="shared" si="1"/>
        <v>0</v>
      </c>
      <c r="J17" s="3"/>
    </row>
    <row r="18" spans="1:10" x14ac:dyDescent="0.25">
      <c r="A18" s="23">
        <v>14</v>
      </c>
      <c r="B18" s="17"/>
      <c r="C18" s="13"/>
      <c r="D18" s="2"/>
      <c r="E18" s="16">
        <f t="shared" si="0"/>
        <v>0</v>
      </c>
      <c r="F18" s="13"/>
      <c r="G18" s="2"/>
      <c r="H18" s="16">
        <f t="shared" si="2"/>
        <v>0</v>
      </c>
      <c r="I18" s="26">
        <f t="shared" si="1"/>
        <v>0</v>
      </c>
      <c r="J18" s="3"/>
    </row>
    <row r="19" spans="1:10" x14ac:dyDescent="0.25">
      <c r="A19" s="23">
        <v>15</v>
      </c>
      <c r="B19" s="17"/>
      <c r="C19" s="13"/>
      <c r="D19" s="2"/>
      <c r="E19" s="16">
        <f t="shared" si="0"/>
        <v>0</v>
      </c>
      <c r="F19" s="13"/>
      <c r="G19" s="2"/>
      <c r="H19" s="16">
        <f t="shared" si="2"/>
        <v>0</v>
      </c>
      <c r="I19" s="26">
        <f t="shared" si="1"/>
        <v>0</v>
      </c>
      <c r="J19" s="3"/>
    </row>
    <row r="20" spans="1:10" x14ac:dyDescent="0.25">
      <c r="A20" s="23">
        <v>16</v>
      </c>
      <c r="B20" s="17"/>
      <c r="C20" s="13"/>
      <c r="D20" s="2"/>
      <c r="E20" s="16">
        <f t="shared" si="0"/>
        <v>0</v>
      </c>
      <c r="F20" s="13"/>
      <c r="G20" s="2"/>
      <c r="H20" s="16">
        <f t="shared" si="2"/>
        <v>0</v>
      </c>
      <c r="I20" s="26">
        <f t="shared" si="1"/>
        <v>0</v>
      </c>
      <c r="J20" s="3"/>
    </row>
    <row r="21" spans="1:10" x14ac:dyDescent="0.25">
      <c r="A21" s="23">
        <v>17</v>
      </c>
      <c r="B21" s="17"/>
      <c r="C21" s="13"/>
      <c r="D21" s="2"/>
      <c r="E21" s="16">
        <f t="shared" si="0"/>
        <v>0</v>
      </c>
      <c r="F21" s="13"/>
      <c r="G21" s="2"/>
      <c r="H21" s="16">
        <f t="shared" si="2"/>
        <v>0</v>
      </c>
      <c r="I21" s="26">
        <f t="shared" si="1"/>
        <v>0</v>
      </c>
      <c r="J21" s="3"/>
    </row>
    <row r="22" spans="1:10" x14ac:dyDescent="0.25">
      <c r="A22" s="23">
        <v>18</v>
      </c>
      <c r="B22" s="17"/>
      <c r="C22" s="13"/>
      <c r="D22" s="2"/>
      <c r="E22" s="16">
        <f t="shared" si="0"/>
        <v>0</v>
      </c>
      <c r="F22" s="13"/>
      <c r="G22" s="2"/>
      <c r="H22" s="16">
        <f t="shared" si="2"/>
        <v>0</v>
      </c>
      <c r="I22" s="26">
        <f t="shared" si="1"/>
        <v>0</v>
      </c>
      <c r="J22" s="3"/>
    </row>
    <row r="23" spans="1:10" x14ac:dyDescent="0.25">
      <c r="A23" s="23">
        <v>19</v>
      </c>
      <c r="B23" s="17"/>
      <c r="C23" s="13"/>
      <c r="D23" s="2"/>
      <c r="E23" s="16">
        <f t="shared" si="0"/>
        <v>0</v>
      </c>
      <c r="F23" s="13"/>
      <c r="G23" s="2"/>
      <c r="H23" s="16">
        <f t="shared" si="2"/>
        <v>0</v>
      </c>
      <c r="I23" s="26">
        <f t="shared" si="1"/>
        <v>0</v>
      </c>
      <c r="J23" s="3"/>
    </row>
    <row r="24" spans="1:10" x14ac:dyDescent="0.25">
      <c r="A24" s="23">
        <v>20</v>
      </c>
      <c r="B24" s="17"/>
      <c r="C24" s="13"/>
      <c r="D24" s="2"/>
      <c r="E24" s="16">
        <f t="shared" si="0"/>
        <v>0</v>
      </c>
      <c r="F24" s="13"/>
      <c r="G24" s="2"/>
      <c r="H24" s="16">
        <f t="shared" si="2"/>
        <v>0</v>
      </c>
      <c r="I24" s="26">
        <f t="shared" si="1"/>
        <v>0</v>
      </c>
      <c r="J24" s="3"/>
    </row>
    <row r="25" spans="1:10" x14ac:dyDescent="0.25">
      <c r="A25" s="23">
        <v>21</v>
      </c>
      <c r="B25" s="17"/>
      <c r="C25" s="13"/>
      <c r="D25" s="2"/>
      <c r="E25" s="16">
        <f t="shared" si="0"/>
        <v>0</v>
      </c>
      <c r="F25" s="13"/>
      <c r="G25" s="2"/>
      <c r="H25" s="16">
        <f t="shared" si="2"/>
        <v>0</v>
      </c>
      <c r="I25" s="26">
        <f t="shared" si="1"/>
        <v>0</v>
      </c>
      <c r="J25" s="4"/>
    </row>
    <row r="26" spans="1:10" x14ac:dyDescent="0.25">
      <c r="A26" s="23">
        <v>22</v>
      </c>
      <c r="B26" s="17"/>
      <c r="C26" s="13"/>
      <c r="D26" s="2"/>
      <c r="E26" s="16">
        <f t="shared" si="0"/>
        <v>0</v>
      </c>
      <c r="F26" s="13"/>
      <c r="G26" s="2"/>
      <c r="H26" s="16">
        <f t="shared" si="2"/>
        <v>0</v>
      </c>
      <c r="I26" s="26">
        <f t="shared" si="1"/>
        <v>0</v>
      </c>
      <c r="J26" s="28"/>
    </row>
    <row r="27" spans="1:10" x14ac:dyDescent="0.25">
      <c r="A27" s="23">
        <v>23</v>
      </c>
      <c r="B27" s="17"/>
      <c r="C27" s="13"/>
      <c r="D27" s="2"/>
      <c r="E27" s="16">
        <f t="shared" si="0"/>
        <v>0</v>
      </c>
      <c r="F27" s="13"/>
      <c r="G27" s="2"/>
      <c r="H27" s="16">
        <f t="shared" si="2"/>
        <v>0</v>
      </c>
      <c r="I27" s="26">
        <f t="shared" si="1"/>
        <v>0</v>
      </c>
      <c r="J27" s="3"/>
    </row>
    <row r="28" spans="1:10" x14ac:dyDescent="0.25">
      <c r="A28" s="23">
        <v>24</v>
      </c>
      <c r="B28" s="17"/>
      <c r="C28" s="13"/>
      <c r="D28" s="2"/>
      <c r="E28" s="16">
        <f t="shared" si="0"/>
        <v>0</v>
      </c>
      <c r="F28" s="13"/>
      <c r="G28" s="2"/>
      <c r="H28" s="16">
        <f t="shared" si="2"/>
        <v>0</v>
      </c>
      <c r="I28" s="26">
        <f t="shared" si="1"/>
        <v>0</v>
      </c>
      <c r="J28" s="3"/>
    </row>
    <row r="29" spans="1:10" ht="15.75" thickBot="1" x14ac:dyDescent="0.3">
      <c r="A29" s="24">
        <v>25</v>
      </c>
      <c r="B29" s="18"/>
      <c r="C29" s="14"/>
      <c r="D29" s="10"/>
      <c r="E29" s="16">
        <f t="shared" si="0"/>
        <v>0</v>
      </c>
      <c r="F29" s="14"/>
      <c r="G29" s="10"/>
      <c r="H29" s="16">
        <f t="shared" si="2"/>
        <v>0</v>
      </c>
      <c r="I29" s="26">
        <f t="shared" si="1"/>
        <v>0</v>
      </c>
      <c r="J29" s="3"/>
    </row>
    <row r="30" spans="1:10" ht="15.75" thickBot="1" x14ac:dyDescent="0.3">
      <c r="C30" s="4"/>
      <c r="D30" s="4"/>
      <c r="E30" s="4"/>
      <c r="F30" s="4"/>
      <c r="G30" s="4"/>
      <c r="H30" s="4"/>
      <c r="I30" s="4"/>
      <c r="J30" s="3"/>
    </row>
    <row r="31" spans="1:10" ht="15.75" thickBot="1" x14ac:dyDescent="0.3">
      <c r="C31" s="88" t="s">
        <v>12</v>
      </c>
      <c r="D31" s="89"/>
      <c r="E31" s="89"/>
      <c r="F31" s="89"/>
      <c r="G31" s="89"/>
      <c r="H31" s="89"/>
      <c r="I31" s="90"/>
      <c r="J31" s="3"/>
    </row>
    <row r="32" spans="1:10" x14ac:dyDescent="0.25">
      <c r="A32" s="22">
        <v>1</v>
      </c>
      <c r="B32" s="21"/>
      <c r="C32" s="12"/>
      <c r="D32" s="9"/>
      <c r="E32" s="15">
        <f t="shared" ref="E32:E56" si="3">IF(OR(C32="abs",C32="",C32="CA"),0,D32-C32)</f>
        <v>0</v>
      </c>
      <c r="F32" s="12"/>
      <c r="G32" s="9"/>
      <c r="H32" s="15">
        <f>IF(OR(F32="abs",F32="",F32="ca"),0,G32-F32)</f>
        <v>0</v>
      </c>
      <c r="I32" s="25">
        <f t="shared" ref="I32:I56" si="4">IF(F32="ca",0,IF(E32&lt;H32,H32,E32))</f>
        <v>0</v>
      </c>
      <c r="J32" s="3"/>
    </row>
    <row r="33" spans="1:10" x14ac:dyDescent="0.25">
      <c r="A33" s="23">
        <v>2</v>
      </c>
      <c r="B33" s="17"/>
      <c r="C33" s="13"/>
      <c r="D33" s="2"/>
      <c r="E33" s="16">
        <f t="shared" si="3"/>
        <v>0</v>
      </c>
      <c r="F33" s="13"/>
      <c r="G33" s="2"/>
      <c r="H33" s="16">
        <f t="shared" ref="H33:H56" si="5">IF(OR(F33="abs",F33="",F33="ca"),0,G33-F33)</f>
        <v>0</v>
      </c>
      <c r="I33" s="26">
        <f t="shared" si="4"/>
        <v>0</v>
      </c>
      <c r="J33" s="3"/>
    </row>
    <row r="34" spans="1:10" x14ac:dyDescent="0.25">
      <c r="A34" s="23">
        <v>3</v>
      </c>
      <c r="B34" s="17"/>
      <c r="C34" s="13"/>
      <c r="D34" s="2"/>
      <c r="E34" s="16">
        <f t="shared" si="3"/>
        <v>0</v>
      </c>
      <c r="F34" s="13"/>
      <c r="G34" s="2"/>
      <c r="H34" s="16">
        <f t="shared" si="5"/>
        <v>0</v>
      </c>
      <c r="I34" s="26">
        <f t="shared" si="4"/>
        <v>0</v>
      </c>
      <c r="J34" s="3"/>
    </row>
    <row r="35" spans="1:10" x14ac:dyDescent="0.25">
      <c r="A35" s="23">
        <v>4</v>
      </c>
      <c r="B35" s="17"/>
      <c r="C35" s="13"/>
      <c r="D35" s="2"/>
      <c r="E35" s="16">
        <f t="shared" si="3"/>
        <v>0</v>
      </c>
      <c r="F35" s="13"/>
      <c r="G35" s="2"/>
      <c r="H35" s="16">
        <f t="shared" si="5"/>
        <v>0</v>
      </c>
      <c r="I35" s="26">
        <f t="shared" si="4"/>
        <v>0</v>
      </c>
      <c r="J35" s="3"/>
    </row>
    <row r="36" spans="1:10" x14ac:dyDescent="0.25">
      <c r="A36" s="23">
        <v>5</v>
      </c>
      <c r="B36" s="17"/>
      <c r="C36" s="13"/>
      <c r="D36" s="2"/>
      <c r="E36" s="16">
        <f t="shared" si="3"/>
        <v>0</v>
      </c>
      <c r="F36" s="13"/>
      <c r="G36" s="2"/>
      <c r="H36" s="16">
        <f t="shared" si="5"/>
        <v>0</v>
      </c>
      <c r="I36" s="26">
        <f t="shared" si="4"/>
        <v>0</v>
      </c>
      <c r="J36" s="3"/>
    </row>
    <row r="37" spans="1:10" x14ac:dyDescent="0.25">
      <c r="A37" s="23">
        <v>6</v>
      </c>
      <c r="B37" s="17"/>
      <c r="C37" s="13"/>
      <c r="D37" s="2"/>
      <c r="E37" s="16">
        <f t="shared" si="3"/>
        <v>0</v>
      </c>
      <c r="F37" s="13"/>
      <c r="G37" s="2"/>
      <c r="H37" s="16">
        <f t="shared" si="5"/>
        <v>0</v>
      </c>
      <c r="I37" s="26">
        <f t="shared" si="4"/>
        <v>0</v>
      </c>
      <c r="J37" s="3"/>
    </row>
    <row r="38" spans="1:10" x14ac:dyDescent="0.25">
      <c r="A38" s="23">
        <v>7</v>
      </c>
      <c r="B38" s="17"/>
      <c r="C38" s="13"/>
      <c r="D38" s="2"/>
      <c r="E38" s="16">
        <f t="shared" si="3"/>
        <v>0</v>
      </c>
      <c r="F38" s="13"/>
      <c r="G38" s="2"/>
      <c r="H38" s="16">
        <f t="shared" si="5"/>
        <v>0</v>
      </c>
      <c r="I38" s="26">
        <f t="shared" si="4"/>
        <v>0</v>
      </c>
      <c r="J38" s="3"/>
    </row>
    <row r="39" spans="1:10" x14ac:dyDescent="0.25">
      <c r="A39" s="23">
        <v>8</v>
      </c>
      <c r="B39" s="17"/>
      <c r="C39" s="13"/>
      <c r="D39" s="2"/>
      <c r="E39" s="16">
        <f t="shared" si="3"/>
        <v>0</v>
      </c>
      <c r="F39" s="13"/>
      <c r="G39" s="2"/>
      <c r="H39" s="16">
        <f t="shared" si="5"/>
        <v>0</v>
      </c>
      <c r="I39" s="26">
        <f t="shared" si="4"/>
        <v>0</v>
      </c>
      <c r="J39" s="3"/>
    </row>
    <row r="40" spans="1:10" x14ac:dyDescent="0.25">
      <c r="A40" s="23">
        <v>9</v>
      </c>
      <c r="B40" s="17"/>
      <c r="C40" s="13"/>
      <c r="D40" s="2"/>
      <c r="E40" s="16">
        <f t="shared" si="3"/>
        <v>0</v>
      </c>
      <c r="F40" s="13"/>
      <c r="G40" s="2"/>
      <c r="H40" s="16">
        <f t="shared" si="5"/>
        <v>0</v>
      </c>
      <c r="I40" s="26">
        <f t="shared" si="4"/>
        <v>0</v>
      </c>
      <c r="J40" s="3"/>
    </row>
    <row r="41" spans="1:10" x14ac:dyDescent="0.25">
      <c r="A41" s="23">
        <v>10</v>
      </c>
      <c r="B41" s="17"/>
      <c r="C41" s="13"/>
      <c r="D41" s="2"/>
      <c r="E41" s="16">
        <f t="shared" si="3"/>
        <v>0</v>
      </c>
      <c r="F41" s="13"/>
      <c r="G41" s="2"/>
      <c r="H41" s="16">
        <f t="shared" si="5"/>
        <v>0</v>
      </c>
      <c r="I41" s="26">
        <f t="shared" si="4"/>
        <v>0</v>
      </c>
      <c r="J41" s="3"/>
    </row>
    <row r="42" spans="1:10" x14ac:dyDescent="0.25">
      <c r="A42" s="23">
        <v>11</v>
      </c>
      <c r="B42" s="17"/>
      <c r="C42" s="13"/>
      <c r="D42" s="2"/>
      <c r="E42" s="16">
        <f t="shared" si="3"/>
        <v>0</v>
      </c>
      <c r="F42" s="13"/>
      <c r="G42" s="2"/>
      <c r="H42" s="16">
        <f t="shared" si="5"/>
        <v>0</v>
      </c>
      <c r="I42" s="26">
        <f t="shared" si="4"/>
        <v>0</v>
      </c>
      <c r="J42" s="3"/>
    </row>
    <row r="43" spans="1:10" x14ac:dyDescent="0.25">
      <c r="A43" s="23">
        <v>12</v>
      </c>
      <c r="B43" s="17"/>
      <c r="C43" s="13"/>
      <c r="D43" s="2"/>
      <c r="E43" s="16">
        <f t="shared" si="3"/>
        <v>0</v>
      </c>
      <c r="F43" s="13"/>
      <c r="G43" s="2"/>
      <c r="H43" s="16">
        <f t="shared" si="5"/>
        <v>0</v>
      </c>
      <c r="I43" s="26">
        <f t="shared" si="4"/>
        <v>0</v>
      </c>
      <c r="J43" s="3"/>
    </row>
    <row r="44" spans="1:10" x14ac:dyDescent="0.25">
      <c r="A44" s="23">
        <v>13</v>
      </c>
      <c r="B44" s="17"/>
      <c r="C44" s="13"/>
      <c r="D44" s="2"/>
      <c r="E44" s="16">
        <f t="shared" si="3"/>
        <v>0</v>
      </c>
      <c r="F44" s="13"/>
      <c r="G44" s="2"/>
      <c r="H44" s="16">
        <f t="shared" si="5"/>
        <v>0</v>
      </c>
      <c r="I44" s="26">
        <f t="shared" si="4"/>
        <v>0</v>
      </c>
      <c r="J44" s="3"/>
    </row>
    <row r="45" spans="1:10" x14ac:dyDescent="0.25">
      <c r="A45" s="23">
        <v>14</v>
      </c>
      <c r="B45" s="17"/>
      <c r="C45" s="13"/>
      <c r="D45" s="2"/>
      <c r="E45" s="16">
        <f t="shared" si="3"/>
        <v>0</v>
      </c>
      <c r="F45" s="13"/>
      <c r="G45" s="2"/>
      <c r="H45" s="16">
        <f t="shared" si="5"/>
        <v>0</v>
      </c>
      <c r="I45" s="26">
        <f t="shared" si="4"/>
        <v>0</v>
      </c>
      <c r="J45" s="3"/>
    </row>
    <row r="46" spans="1:10" x14ac:dyDescent="0.25">
      <c r="A46" s="23">
        <v>15</v>
      </c>
      <c r="B46" s="17"/>
      <c r="C46" s="13"/>
      <c r="D46" s="2"/>
      <c r="E46" s="16">
        <f t="shared" si="3"/>
        <v>0</v>
      </c>
      <c r="F46" s="13"/>
      <c r="G46" s="2"/>
      <c r="H46" s="16">
        <f t="shared" si="5"/>
        <v>0</v>
      </c>
      <c r="I46" s="26">
        <f t="shared" si="4"/>
        <v>0</v>
      </c>
      <c r="J46" s="3"/>
    </row>
    <row r="47" spans="1:10" x14ac:dyDescent="0.25">
      <c r="A47" s="23">
        <v>16</v>
      </c>
      <c r="B47" s="17"/>
      <c r="C47" s="13"/>
      <c r="D47" s="2"/>
      <c r="E47" s="16">
        <f t="shared" si="3"/>
        <v>0</v>
      </c>
      <c r="F47" s="13"/>
      <c r="G47" s="2"/>
      <c r="H47" s="16">
        <f t="shared" si="5"/>
        <v>0</v>
      </c>
      <c r="I47" s="26">
        <f t="shared" si="4"/>
        <v>0</v>
      </c>
      <c r="J47" s="4"/>
    </row>
    <row r="48" spans="1:10" x14ac:dyDescent="0.25">
      <c r="A48" s="23">
        <v>17</v>
      </c>
      <c r="B48" s="17"/>
      <c r="C48" s="13"/>
      <c r="D48" s="2"/>
      <c r="E48" s="16">
        <f t="shared" si="3"/>
        <v>0</v>
      </c>
      <c r="F48" s="13"/>
      <c r="G48" s="2"/>
      <c r="H48" s="16">
        <f t="shared" si="5"/>
        <v>0</v>
      </c>
      <c r="I48" s="26">
        <f t="shared" si="4"/>
        <v>0</v>
      </c>
      <c r="J48" s="28"/>
    </row>
    <row r="49" spans="1:10" x14ac:dyDescent="0.25">
      <c r="A49" s="23">
        <v>18</v>
      </c>
      <c r="B49" s="17"/>
      <c r="C49" s="13"/>
      <c r="D49" s="2"/>
      <c r="E49" s="16">
        <f t="shared" si="3"/>
        <v>0</v>
      </c>
      <c r="F49" s="13"/>
      <c r="G49" s="2"/>
      <c r="H49" s="16">
        <f t="shared" si="5"/>
        <v>0</v>
      </c>
      <c r="I49" s="26">
        <f t="shared" si="4"/>
        <v>0</v>
      </c>
      <c r="J49" s="3"/>
    </row>
    <row r="50" spans="1:10" x14ac:dyDescent="0.25">
      <c r="A50" s="23">
        <v>19</v>
      </c>
      <c r="B50" s="17"/>
      <c r="C50" s="13"/>
      <c r="D50" s="2"/>
      <c r="E50" s="16">
        <f t="shared" si="3"/>
        <v>0</v>
      </c>
      <c r="F50" s="13"/>
      <c r="G50" s="2"/>
      <c r="H50" s="16">
        <f t="shared" si="5"/>
        <v>0</v>
      </c>
      <c r="I50" s="26">
        <f t="shared" si="4"/>
        <v>0</v>
      </c>
      <c r="J50" s="3"/>
    </row>
    <row r="51" spans="1:10" x14ac:dyDescent="0.25">
      <c r="A51" s="31">
        <v>20</v>
      </c>
      <c r="B51" s="45"/>
      <c r="C51" s="32"/>
      <c r="D51" s="33"/>
      <c r="E51" s="16">
        <f t="shared" si="3"/>
        <v>0</v>
      </c>
      <c r="F51" s="32"/>
      <c r="G51" s="33"/>
      <c r="H51" s="16">
        <f t="shared" si="5"/>
        <v>0</v>
      </c>
      <c r="I51" s="26">
        <f t="shared" si="4"/>
        <v>0</v>
      </c>
      <c r="J51" s="3"/>
    </row>
    <row r="52" spans="1:10" x14ac:dyDescent="0.25">
      <c r="A52" s="31">
        <v>21</v>
      </c>
      <c r="B52" s="45"/>
      <c r="C52" s="32"/>
      <c r="D52" s="33"/>
      <c r="E52" s="16">
        <f t="shared" si="3"/>
        <v>0</v>
      </c>
      <c r="F52" s="32"/>
      <c r="G52" s="33"/>
      <c r="H52" s="16">
        <f t="shared" si="5"/>
        <v>0</v>
      </c>
      <c r="I52" s="26">
        <f t="shared" si="4"/>
        <v>0</v>
      </c>
      <c r="J52" s="3"/>
    </row>
    <row r="53" spans="1:10" x14ac:dyDescent="0.25">
      <c r="A53" s="31">
        <v>22</v>
      </c>
      <c r="B53" s="45"/>
      <c r="C53" s="32"/>
      <c r="D53" s="33"/>
      <c r="E53" s="16">
        <f t="shared" si="3"/>
        <v>0</v>
      </c>
      <c r="F53" s="32"/>
      <c r="G53" s="33"/>
      <c r="H53" s="16">
        <f t="shared" si="5"/>
        <v>0</v>
      </c>
      <c r="I53" s="26">
        <f t="shared" si="4"/>
        <v>0</v>
      </c>
      <c r="J53" s="3"/>
    </row>
    <row r="54" spans="1:10" x14ac:dyDescent="0.25">
      <c r="A54" s="31">
        <v>23</v>
      </c>
      <c r="B54" s="45"/>
      <c r="C54" s="32"/>
      <c r="D54" s="33"/>
      <c r="E54" s="16">
        <f t="shared" si="3"/>
        <v>0</v>
      </c>
      <c r="F54" s="32"/>
      <c r="G54" s="33"/>
      <c r="H54" s="16">
        <f t="shared" si="5"/>
        <v>0</v>
      </c>
      <c r="I54" s="26">
        <f t="shared" si="4"/>
        <v>0</v>
      </c>
      <c r="J54" s="3"/>
    </row>
    <row r="55" spans="1:10" x14ac:dyDescent="0.25">
      <c r="A55" s="31">
        <v>24</v>
      </c>
      <c r="B55" s="45"/>
      <c r="C55" s="32"/>
      <c r="D55" s="33"/>
      <c r="E55" s="16">
        <f t="shared" si="3"/>
        <v>0</v>
      </c>
      <c r="F55" s="32"/>
      <c r="G55" s="33"/>
      <c r="H55" s="16">
        <f t="shared" si="5"/>
        <v>0</v>
      </c>
      <c r="I55" s="26">
        <f t="shared" si="4"/>
        <v>0</v>
      </c>
      <c r="J55" s="3"/>
    </row>
    <row r="56" spans="1:10" ht="15.75" thickBot="1" x14ac:dyDescent="0.3">
      <c r="A56" s="24">
        <v>25</v>
      </c>
      <c r="B56" s="18"/>
      <c r="C56" s="14"/>
      <c r="D56" s="10"/>
      <c r="E56" s="16">
        <f t="shared" si="3"/>
        <v>0</v>
      </c>
      <c r="F56" s="14"/>
      <c r="G56" s="10"/>
      <c r="H56" s="16">
        <f t="shared" si="5"/>
        <v>0</v>
      </c>
      <c r="I56" s="26">
        <f t="shared" si="4"/>
        <v>0</v>
      </c>
      <c r="J56" s="3"/>
    </row>
    <row r="57" spans="1:10" ht="15.75" thickBot="1" x14ac:dyDescent="0.3">
      <c r="C57" s="4"/>
      <c r="D57" s="4"/>
      <c r="E57" s="4"/>
      <c r="F57" s="4"/>
      <c r="G57" s="4"/>
      <c r="H57" s="4"/>
      <c r="I57" s="4"/>
      <c r="J57" s="3"/>
    </row>
    <row r="58" spans="1:10" ht="15.75" thickBot="1" x14ac:dyDescent="0.3">
      <c r="C58" s="88" t="s">
        <v>13</v>
      </c>
      <c r="D58" s="89"/>
      <c r="E58" s="89"/>
      <c r="F58" s="89"/>
      <c r="G58" s="89"/>
      <c r="H58" s="89"/>
      <c r="I58" s="90"/>
      <c r="J58" s="3"/>
    </row>
    <row r="59" spans="1:10" x14ac:dyDescent="0.25">
      <c r="A59" s="22">
        <v>1</v>
      </c>
      <c r="B59" s="21"/>
      <c r="C59" s="12"/>
      <c r="D59" s="9"/>
      <c r="E59" s="15">
        <f t="shared" ref="E59:E83" si="6">IF(OR(C59="abs",C59="",C59="CA"),0,D59-C59)</f>
        <v>0</v>
      </c>
      <c r="F59" s="12"/>
      <c r="G59" s="9"/>
      <c r="H59" s="15">
        <f>IF(OR(F59="abs",F59="",F59="ca"),0,G59-F59)</f>
        <v>0</v>
      </c>
      <c r="I59" s="25">
        <f t="shared" ref="I59:I66" si="7">IF(F59="ca",0,IF(E59&lt;H59,H59,E59))</f>
        <v>0</v>
      </c>
      <c r="J59" s="3"/>
    </row>
    <row r="60" spans="1:10" x14ac:dyDescent="0.25">
      <c r="A60" s="23">
        <v>2</v>
      </c>
      <c r="B60" s="17"/>
      <c r="C60" s="13"/>
      <c r="D60" s="2"/>
      <c r="E60" s="16">
        <f t="shared" si="6"/>
        <v>0</v>
      </c>
      <c r="F60" s="13"/>
      <c r="G60" s="2"/>
      <c r="H60" s="16">
        <f t="shared" ref="H60:H83" si="8">IF(OR(F60="abs",F60="",F60="ca"),0,G60-F60)</f>
        <v>0</v>
      </c>
      <c r="I60" s="26">
        <f t="shared" si="7"/>
        <v>0</v>
      </c>
      <c r="J60" s="3"/>
    </row>
    <row r="61" spans="1:10" x14ac:dyDescent="0.25">
      <c r="A61" s="23">
        <v>3</v>
      </c>
      <c r="B61" s="17"/>
      <c r="C61" s="13"/>
      <c r="D61" s="2"/>
      <c r="E61" s="16">
        <f t="shared" si="6"/>
        <v>0</v>
      </c>
      <c r="F61" s="13"/>
      <c r="G61" s="2"/>
      <c r="H61" s="16">
        <f t="shared" si="8"/>
        <v>0</v>
      </c>
      <c r="I61" s="26">
        <f t="shared" si="7"/>
        <v>0</v>
      </c>
      <c r="J61" s="3"/>
    </row>
    <row r="62" spans="1:10" x14ac:dyDescent="0.25">
      <c r="A62" s="23">
        <v>4</v>
      </c>
      <c r="B62" s="17"/>
      <c r="C62" s="13"/>
      <c r="D62" s="2"/>
      <c r="E62" s="16">
        <f t="shared" si="6"/>
        <v>0</v>
      </c>
      <c r="F62" s="13"/>
      <c r="G62" s="2"/>
      <c r="H62" s="16">
        <f t="shared" si="8"/>
        <v>0</v>
      </c>
      <c r="I62" s="26">
        <f t="shared" si="7"/>
        <v>0</v>
      </c>
      <c r="J62" s="3"/>
    </row>
    <row r="63" spans="1:10" x14ac:dyDescent="0.25">
      <c r="A63" s="23">
        <v>5</v>
      </c>
      <c r="B63" s="17"/>
      <c r="C63" s="13"/>
      <c r="D63" s="2"/>
      <c r="E63" s="16">
        <f t="shared" si="6"/>
        <v>0</v>
      </c>
      <c r="F63" s="13"/>
      <c r="G63" s="2"/>
      <c r="H63" s="16">
        <f t="shared" si="8"/>
        <v>0</v>
      </c>
      <c r="I63" s="26">
        <f t="shared" si="7"/>
        <v>0</v>
      </c>
      <c r="J63" s="3"/>
    </row>
    <row r="64" spans="1:10" x14ac:dyDescent="0.25">
      <c r="A64" s="23">
        <v>6</v>
      </c>
      <c r="B64" s="17"/>
      <c r="C64" s="13"/>
      <c r="D64" s="2"/>
      <c r="E64" s="16">
        <f t="shared" si="6"/>
        <v>0</v>
      </c>
      <c r="F64" s="13"/>
      <c r="G64" s="2"/>
      <c r="H64" s="16">
        <f t="shared" si="8"/>
        <v>0</v>
      </c>
      <c r="I64" s="26">
        <f t="shared" si="7"/>
        <v>0</v>
      </c>
      <c r="J64" s="3"/>
    </row>
    <row r="65" spans="1:10" x14ac:dyDescent="0.25">
      <c r="A65" s="23">
        <v>7</v>
      </c>
      <c r="B65" s="17"/>
      <c r="C65" s="13"/>
      <c r="D65" s="2"/>
      <c r="E65" s="16">
        <f t="shared" si="6"/>
        <v>0</v>
      </c>
      <c r="F65" s="13"/>
      <c r="G65" s="2"/>
      <c r="H65" s="16">
        <f t="shared" si="8"/>
        <v>0</v>
      </c>
      <c r="I65" s="26">
        <f t="shared" si="7"/>
        <v>0</v>
      </c>
      <c r="J65" s="3"/>
    </row>
    <row r="66" spans="1:10" x14ac:dyDescent="0.25">
      <c r="A66" s="23">
        <v>8</v>
      </c>
      <c r="B66" s="17"/>
      <c r="C66" s="13"/>
      <c r="D66" s="2"/>
      <c r="E66" s="16">
        <f t="shared" si="6"/>
        <v>0</v>
      </c>
      <c r="F66" s="13"/>
      <c r="G66" s="2"/>
      <c r="H66" s="16">
        <f t="shared" si="8"/>
        <v>0</v>
      </c>
      <c r="I66" s="26">
        <f t="shared" si="7"/>
        <v>0</v>
      </c>
      <c r="J66" s="3"/>
    </row>
    <row r="67" spans="1:10" x14ac:dyDescent="0.25">
      <c r="A67" s="23">
        <v>9</v>
      </c>
      <c r="B67" s="17"/>
      <c r="C67" s="13"/>
      <c r="D67" s="2"/>
      <c r="E67" s="16">
        <f t="shared" si="6"/>
        <v>0</v>
      </c>
      <c r="F67" s="13"/>
      <c r="G67" s="2"/>
      <c r="H67" s="16">
        <f t="shared" si="8"/>
        <v>0</v>
      </c>
      <c r="I67" s="26">
        <f>IF(F90="ca",0,IF(E67&lt;H67,H67,E67))</f>
        <v>0</v>
      </c>
      <c r="J67" s="3"/>
    </row>
    <row r="68" spans="1:10" x14ac:dyDescent="0.25">
      <c r="A68" s="23">
        <v>10</v>
      </c>
      <c r="B68" s="17"/>
      <c r="C68" s="13"/>
      <c r="D68" s="2"/>
      <c r="E68" s="16">
        <f t="shared" si="6"/>
        <v>0</v>
      </c>
      <c r="F68" s="13"/>
      <c r="G68" s="2"/>
      <c r="H68" s="16">
        <f t="shared" si="8"/>
        <v>0</v>
      </c>
      <c r="I68" s="26">
        <f t="shared" ref="I68:I83" si="9">IF(F68="ca",0,IF(E68&lt;H68,H68,E68))</f>
        <v>0</v>
      </c>
      <c r="J68" s="3"/>
    </row>
    <row r="69" spans="1:10" x14ac:dyDescent="0.25">
      <c r="A69" s="23">
        <v>11</v>
      </c>
      <c r="B69" s="17"/>
      <c r="C69" s="13"/>
      <c r="D69" s="2"/>
      <c r="E69" s="16">
        <f t="shared" si="6"/>
        <v>0</v>
      </c>
      <c r="F69" s="13"/>
      <c r="G69" s="2"/>
      <c r="H69" s="16">
        <f t="shared" si="8"/>
        <v>0</v>
      </c>
      <c r="I69" s="26">
        <f t="shared" si="9"/>
        <v>0</v>
      </c>
      <c r="J69" s="4"/>
    </row>
    <row r="70" spans="1:10" x14ac:dyDescent="0.25">
      <c r="A70" s="23">
        <v>12</v>
      </c>
      <c r="B70" s="17"/>
      <c r="C70" s="13"/>
      <c r="D70" s="2"/>
      <c r="E70" s="16">
        <f t="shared" si="6"/>
        <v>0</v>
      </c>
      <c r="F70" s="13"/>
      <c r="G70" s="2"/>
      <c r="H70" s="16">
        <f t="shared" si="8"/>
        <v>0</v>
      </c>
      <c r="I70" s="26">
        <f t="shared" si="9"/>
        <v>0</v>
      </c>
      <c r="J70" s="28"/>
    </row>
    <row r="71" spans="1:10" x14ac:dyDescent="0.25">
      <c r="A71" s="23">
        <v>13</v>
      </c>
      <c r="B71" s="17"/>
      <c r="C71" s="13"/>
      <c r="D71" s="2"/>
      <c r="E71" s="16">
        <f t="shared" si="6"/>
        <v>0</v>
      </c>
      <c r="F71" s="13"/>
      <c r="G71" s="2"/>
      <c r="H71" s="16">
        <f t="shared" si="8"/>
        <v>0</v>
      </c>
      <c r="I71" s="26">
        <f t="shared" si="9"/>
        <v>0</v>
      </c>
      <c r="J71" s="3"/>
    </row>
    <row r="72" spans="1:10" x14ac:dyDescent="0.25">
      <c r="A72" s="23">
        <v>14</v>
      </c>
      <c r="B72" s="17"/>
      <c r="C72" s="13"/>
      <c r="D72" s="2"/>
      <c r="E72" s="16">
        <f t="shared" si="6"/>
        <v>0</v>
      </c>
      <c r="F72" s="13"/>
      <c r="G72" s="2"/>
      <c r="H72" s="16">
        <f t="shared" si="8"/>
        <v>0</v>
      </c>
      <c r="I72" s="26">
        <f t="shared" si="9"/>
        <v>0</v>
      </c>
      <c r="J72" s="3"/>
    </row>
    <row r="73" spans="1:10" x14ac:dyDescent="0.25">
      <c r="A73" s="23">
        <v>15</v>
      </c>
      <c r="B73" s="17"/>
      <c r="C73" s="13"/>
      <c r="D73" s="2"/>
      <c r="E73" s="16">
        <f t="shared" si="6"/>
        <v>0</v>
      </c>
      <c r="F73" s="13"/>
      <c r="G73" s="2"/>
      <c r="H73" s="16">
        <f t="shared" si="8"/>
        <v>0</v>
      </c>
      <c r="I73" s="26">
        <f t="shared" si="9"/>
        <v>0</v>
      </c>
      <c r="J73" s="3"/>
    </row>
    <row r="74" spans="1:10" x14ac:dyDescent="0.25">
      <c r="A74" s="23">
        <v>16</v>
      </c>
      <c r="B74" s="17"/>
      <c r="C74" s="13"/>
      <c r="D74" s="2"/>
      <c r="E74" s="16">
        <f t="shared" si="6"/>
        <v>0</v>
      </c>
      <c r="F74" s="13"/>
      <c r="G74" s="2"/>
      <c r="H74" s="16">
        <f t="shared" si="8"/>
        <v>0</v>
      </c>
      <c r="I74" s="26">
        <f t="shared" si="9"/>
        <v>0</v>
      </c>
      <c r="J74" s="3"/>
    </row>
    <row r="75" spans="1:10" x14ac:dyDescent="0.25">
      <c r="A75" s="23">
        <v>17</v>
      </c>
      <c r="B75" s="17"/>
      <c r="C75" s="13"/>
      <c r="D75" s="2"/>
      <c r="E75" s="16">
        <f t="shared" si="6"/>
        <v>0</v>
      </c>
      <c r="F75" s="13"/>
      <c r="G75" s="2"/>
      <c r="H75" s="16">
        <f t="shared" si="8"/>
        <v>0</v>
      </c>
      <c r="I75" s="26">
        <f t="shared" si="9"/>
        <v>0</v>
      </c>
      <c r="J75" s="3"/>
    </row>
    <row r="76" spans="1:10" x14ac:dyDescent="0.25">
      <c r="A76" s="23">
        <v>18</v>
      </c>
      <c r="B76" s="17"/>
      <c r="C76" s="13"/>
      <c r="D76" s="2"/>
      <c r="E76" s="16">
        <f t="shared" si="6"/>
        <v>0</v>
      </c>
      <c r="F76" s="13"/>
      <c r="G76" s="2"/>
      <c r="H76" s="16">
        <f t="shared" si="8"/>
        <v>0</v>
      </c>
      <c r="I76" s="26">
        <f t="shared" si="9"/>
        <v>0</v>
      </c>
      <c r="J76" s="3"/>
    </row>
    <row r="77" spans="1:10" x14ac:dyDescent="0.25">
      <c r="A77" s="23">
        <v>19</v>
      </c>
      <c r="B77" s="17"/>
      <c r="C77" s="13"/>
      <c r="D77" s="2"/>
      <c r="E77" s="16">
        <f t="shared" si="6"/>
        <v>0</v>
      </c>
      <c r="F77" s="13"/>
      <c r="G77" s="2"/>
      <c r="H77" s="16">
        <f t="shared" si="8"/>
        <v>0</v>
      </c>
      <c r="I77" s="26">
        <f t="shared" si="9"/>
        <v>0</v>
      </c>
      <c r="J77" s="3"/>
    </row>
    <row r="78" spans="1:10" x14ac:dyDescent="0.25">
      <c r="A78" s="31">
        <v>20</v>
      </c>
      <c r="B78" s="45"/>
      <c r="C78" s="32"/>
      <c r="D78" s="33"/>
      <c r="E78" s="16">
        <f t="shared" si="6"/>
        <v>0</v>
      </c>
      <c r="F78" s="32"/>
      <c r="G78" s="33"/>
      <c r="H78" s="16">
        <f t="shared" si="8"/>
        <v>0</v>
      </c>
      <c r="I78" s="26">
        <f t="shared" si="9"/>
        <v>0</v>
      </c>
      <c r="J78" s="3"/>
    </row>
    <row r="79" spans="1:10" x14ac:dyDescent="0.25">
      <c r="A79" s="31">
        <v>21</v>
      </c>
      <c r="B79" s="45"/>
      <c r="C79" s="32"/>
      <c r="D79" s="33"/>
      <c r="E79" s="16">
        <f t="shared" si="6"/>
        <v>0</v>
      </c>
      <c r="F79" s="32"/>
      <c r="G79" s="33"/>
      <c r="H79" s="16">
        <f t="shared" si="8"/>
        <v>0</v>
      </c>
      <c r="I79" s="26">
        <f t="shared" si="9"/>
        <v>0</v>
      </c>
      <c r="J79" s="3"/>
    </row>
    <row r="80" spans="1:10" x14ac:dyDescent="0.25">
      <c r="A80" s="31">
        <v>22</v>
      </c>
      <c r="B80" s="45"/>
      <c r="C80" s="32"/>
      <c r="D80" s="33"/>
      <c r="E80" s="16">
        <f t="shared" si="6"/>
        <v>0</v>
      </c>
      <c r="F80" s="32"/>
      <c r="G80" s="33"/>
      <c r="H80" s="16">
        <f t="shared" si="8"/>
        <v>0</v>
      </c>
      <c r="I80" s="26">
        <f t="shared" si="9"/>
        <v>0</v>
      </c>
      <c r="J80" s="3"/>
    </row>
    <row r="81" spans="1:10" x14ac:dyDescent="0.25">
      <c r="A81" s="31">
        <v>23</v>
      </c>
      <c r="B81" s="45"/>
      <c r="C81" s="32"/>
      <c r="D81" s="33"/>
      <c r="E81" s="16">
        <f t="shared" si="6"/>
        <v>0</v>
      </c>
      <c r="F81" s="32"/>
      <c r="G81" s="33"/>
      <c r="H81" s="16">
        <f t="shared" si="8"/>
        <v>0</v>
      </c>
      <c r="I81" s="26">
        <f t="shared" si="9"/>
        <v>0</v>
      </c>
      <c r="J81" s="3"/>
    </row>
    <row r="82" spans="1:10" x14ac:dyDescent="0.25">
      <c r="A82" s="31">
        <v>24</v>
      </c>
      <c r="B82" s="45"/>
      <c r="C82" s="32"/>
      <c r="D82" s="33"/>
      <c r="E82" s="16">
        <f t="shared" si="6"/>
        <v>0</v>
      </c>
      <c r="F82" s="32"/>
      <c r="G82" s="33"/>
      <c r="H82" s="16">
        <f t="shared" si="8"/>
        <v>0</v>
      </c>
      <c r="I82" s="26">
        <f t="shared" si="9"/>
        <v>0</v>
      </c>
      <c r="J82" s="3"/>
    </row>
    <row r="83" spans="1:10" ht="15.75" thickBot="1" x14ac:dyDescent="0.3">
      <c r="A83" s="24">
        <v>25</v>
      </c>
      <c r="B83" s="18"/>
      <c r="C83" s="14"/>
      <c r="D83" s="10"/>
      <c r="E83" s="16">
        <f t="shared" si="6"/>
        <v>0</v>
      </c>
      <c r="F83" s="14"/>
      <c r="G83" s="10"/>
      <c r="H83" s="16">
        <f t="shared" si="8"/>
        <v>0</v>
      </c>
      <c r="I83" s="26">
        <f t="shared" si="9"/>
        <v>0</v>
      </c>
      <c r="J83" s="3"/>
    </row>
    <row r="84" spans="1:10" ht="15.75" thickBot="1" x14ac:dyDescent="0.3">
      <c r="C84" s="4"/>
      <c r="D84" s="4"/>
      <c r="E84" s="4"/>
      <c r="F84" s="4"/>
      <c r="G84" s="4"/>
      <c r="H84" s="4"/>
      <c r="I84" s="4"/>
      <c r="J84" s="3"/>
    </row>
    <row r="85" spans="1:10" ht="15.75" thickBot="1" x14ac:dyDescent="0.3">
      <c r="C85" s="88" t="s">
        <v>14</v>
      </c>
      <c r="D85" s="89"/>
      <c r="E85" s="89"/>
      <c r="F85" s="89"/>
      <c r="G85" s="89"/>
      <c r="H85" s="89"/>
      <c r="I85" s="90"/>
      <c r="J85" s="3"/>
    </row>
    <row r="86" spans="1:10" x14ac:dyDescent="0.25">
      <c r="A86" s="22">
        <v>1</v>
      </c>
      <c r="B86" s="21"/>
      <c r="C86" s="12"/>
      <c r="D86" s="9"/>
      <c r="E86" s="15">
        <f t="shared" ref="E86:E110" si="10">IF(OR(C86="abs",C86="",C86="CA"),0,D86-C86)</f>
        <v>0</v>
      </c>
      <c r="F86" s="12"/>
      <c r="G86" s="9"/>
      <c r="H86" s="15">
        <f>IF(OR(F86="abs",F86="",F86="ca"),0,G86-F86)</f>
        <v>0</v>
      </c>
      <c r="I86" s="25">
        <f t="shared" ref="I86:I110" si="11">IF(F86="ca",0,IF(E86&lt;H86,H86,E86))</f>
        <v>0</v>
      </c>
      <c r="J86" s="3"/>
    </row>
    <row r="87" spans="1:10" x14ac:dyDescent="0.25">
      <c r="A87" s="23">
        <v>2</v>
      </c>
      <c r="B87" s="17"/>
      <c r="C87" s="13"/>
      <c r="D87" s="2"/>
      <c r="E87" s="16">
        <f t="shared" si="10"/>
        <v>0</v>
      </c>
      <c r="F87" s="13"/>
      <c r="G87" s="2"/>
      <c r="H87" s="16">
        <f t="shared" ref="H87:H110" si="12">IF(OR(F87="abs",F87="",F87="ca"),0,G87-F87)</f>
        <v>0</v>
      </c>
      <c r="I87" s="26">
        <f t="shared" si="11"/>
        <v>0</v>
      </c>
      <c r="J87" s="3"/>
    </row>
    <row r="88" spans="1:10" x14ac:dyDescent="0.25">
      <c r="A88" s="23">
        <v>3</v>
      </c>
      <c r="B88" s="17"/>
      <c r="C88" s="13"/>
      <c r="D88" s="2"/>
      <c r="E88" s="16">
        <f t="shared" si="10"/>
        <v>0</v>
      </c>
      <c r="F88" s="13"/>
      <c r="G88" s="2"/>
      <c r="H88" s="16">
        <f t="shared" si="12"/>
        <v>0</v>
      </c>
      <c r="I88" s="26">
        <f t="shared" si="11"/>
        <v>0</v>
      </c>
      <c r="J88" s="3"/>
    </row>
    <row r="89" spans="1:10" x14ac:dyDescent="0.25">
      <c r="A89" s="23">
        <v>4</v>
      </c>
      <c r="B89" s="17"/>
      <c r="C89" s="13"/>
      <c r="D89" s="2"/>
      <c r="E89" s="16">
        <f t="shared" si="10"/>
        <v>0</v>
      </c>
      <c r="F89" s="13"/>
      <c r="G89" s="2"/>
      <c r="H89" s="16">
        <f t="shared" si="12"/>
        <v>0</v>
      </c>
      <c r="I89" s="26">
        <f t="shared" si="11"/>
        <v>0</v>
      </c>
      <c r="J89" s="3"/>
    </row>
    <row r="90" spans="1:10" x14ac:dyDescent="0.25">
      <c r="A90" s="23">
        <v>5</v>
      </c>
      <c r="B90" s="17"/>
      <c r="C90" s="13"/>
      <c r="D90" s="2"/>
      <c r="E90" s="16">
        <f t="shared" si="10"/>
        <v>0</v>
      </c>
      <c r="F90" s="13"/>
      <c r="G90" s="2"/>
      <c r="H90" s="16">
        <f t="shared" si="12"/>
        <v>0</v>
      </c>
      <c r="I90" s="26">
        <f t="shared" si="11"/>
        <v>0</v>
      </c>
      <c r="J90" s="3"/>
    </row>
    <row r="91" spans="1:10" x14ac:dyDescent="0.25">
      <c r="A91" s="23">
        <v>6</v>
      </c>
      <c r="B91" s="17"/>
      <c r="C91" s="13"/>
      <c r="D91" s="2"/>
      <c r="E91" s="16">
        <f t="shared" si="10"/>
        <v>0</v>
      </c>
      <c r="F91" s="13"/>
      <c r="G91" s="2"/>
      <c r="H91" s="16">
        <f t="shared" si="12"/>
        <v>0</v>
      </c>
      <c r="I91" s="26">
        <f t="shared" si="11"/>
        <v>0</v>
      </c>
      <c r="J91" s="4"/>
    </row>
    <row r="92" spans="1:10" x14ac:dyDescent="0.25">
      <c r="A92" s="23">
        <v>7</v>
      </c>
      <c r="B92" s="17"/>
      <c r="C92" s="13"/>
      <c r="D92" s="2"/>
      <c r="E92" s="16">
        <f t="shared" si="10"/>
        <v>0</v>
      </c>
      <c r="F92" s="13"/>
      <c r="G92" s="2"/>
      <c r="H92" s="16">
        <f t="shared" si="12"/>
        <v>0</v>
      </c>
      <c r="I92" s="26">
        <f t="shared" si="11"/>
        <v>0</v>
      </c>
      <c r="J92" s="28"/>
    </row>
    <row r="93" spans="1:10" x14ac:dyDescent="0.25">
      <c r="A93" s="23">
        <v>8</v>
      </c>
      <c r="B93" s="17"/>
      <c r="C93" s="13"/>
      <c r="D93" s="2"/>
      <c r="E93" s="16">
        <f t="shared" si="10"/>
        <v>0</v>
      </c>
      <c r="F93" s="13"/>
      <c r="G93" s="2"/>
      <c r="H93" s="16">
        <f t="shared" si="12"/>
        <v>0</v>
      </c>
      <c r="I93" s="26">
        <f t="shared" si="11"/>
        <v>0</v>
      </c>
      <c r="J93" s="3"/>
    </row>
    <row r="94" spans="1:10" x14ac:dyDescent="0.25">
      <c r="A94" s="23">
        <v>9</v>
      </c>
      <c r="B94" s="17"/>
      <c r="C94" s="13"/>
      <c r="D94" s="2"/>
      <c r="E94" s="16">
        <f t="shared" si="10"/>
        <v>0</v>
      </c>
      <c r="F94" s="13"/>
      <c r="G94" s="2"/>
      <c r="H94" s="16">
        <f t="shared" si="12"/>
        <v>0</v>
      </c>
      <c r="I94" s="26">
        <f t="shared" si="11"/>
        <v>0</v>
      </c>
      <c r="J94" s="3"/>
    </row>
    <row r="95" spans="1:10" x14ac:dyDescent="0.25">
      <c r="A95" s="23">
        <v>10</v>
      </c>
      <c r="B95" s="17"/>
      <c r="C95" s="13"/>
      <c r="D95" s="2"/>
      <c r="E95" s="16">
        <f t="shared" si="10"/>
        <v>0</v>
      </c>
      <c r="F95" s="13"/>
      <c r="G95" s="2"/>
      <c r="H95" s="16">
        <f t="shared" si="12"/>
        <v>0</v>
      </c>
      <c r="I95" s="26">
        <f t="shared" si="11"/>
        <v>0</v>
      </c>
      <c r="J95" s="3"/>
    </row>
    <row r="96" spans="1:10" x14ac:dyDescent="0.25">
      <c r="A96" s="23">
        <v>11</v>
      </c>
      <c r="B96" s="17"/>
      <c r="C96" s="13"/>
      <c r="D96" s="2"/>
      <c r="E96" s="16">
        <f t="shared" si="10"/>
        <v>0</v>
      </c>
      <c r="F96" s="13"/>
      <c r="G96" s="2"/>
      <c r="H96" s="16">
        <f t="shared" si="12"/>
        <v>0</v>
      </c>
      <c r="I96" s="26">
        <f t="shared" si="11"/>
        <v>0</v>
      </c>
      <c r="J96" s="3"/>
    </row>
    <row r="97" spans="1:10" x14ac:dyDescent="0.25">
      <c r="A97" s="23">
        <v>12</v>
      </c>
      <c r="B97" s="17"/>
      <c r="C97" s="13"/>
      <c r="D97" s="2"/>
      <c r="E97" s="16">
        <f t="shared" si="10"/>
        <v>0</v>
      </c>
      <c r="F97" s="13"/>
      <c r="G97" s="2"/>
      <c r="H97" s="16">
        <f t="shared" si="12"/>
        <v>0</v>
      </c>
      <c r="I97" s="26">
        <f t="shared" si="11"/>
        <v>0</v>
      </c>
      <c r="J97" s="3"/>
    </row>
    <row r="98" spans="1:10" x14ac:dyDescent="0.25">
      <c r="A98" s="23">
        <v>13</v>
      </c>
      <c r="B98" s="17"/>
      <c r="C98" s="13"/>
      <c r="D98" s="2"/>
      <c r="E98" s="16">
        <f t="shared" si="10"/>
        <v>0</v>
      </c>
      <c r="F98" s="13"/>
      <c r="G98" s="2"/>
      <c r="H98" s="16">
        <f t="shared" si="12"/>
        <v>0</v>
      </c>
      <c r="I98" s="26">
        <f t="shared" si="11"/>
        <v>0</v>
      </c>
      <c r="J98" s="3"/>
    </row>
    <row r="99" spans="1:10" x14ac:dyDescent="0.25">
      <c r="A99" s="23">
        <v>14</v>
      </c>
      <c r="B99" s="17"/>
      <c r="C99" s="13"/>
      <c r="D99" s="2"/>
      <c r="E99" s="16">
        <f t="shared" si="10"/>
        <v>0</v>
      </c>
      <c r="F99" s="13"/>
      <c r="G99" s="2"/>
      <c r="H99" s="16">
        <f t="shared" si="12"/>
        <v>0</v>
      </c>
      <c r="I99" s="26">
        <f t="shared" si="11"/>
        <v>0</v>
      </c>
      <c r="J99" s="3"/>
    </row>
    <row r="100" spans="1:10" x14ac:dyDescent="0.25">
      <c r="A100" s="23">
        <v>15</v>
      </c>
      <c r="B100" s="17"/>
      <c r="C100" s="13"/>
      <c r="D100" s="2"/>
      <c r="E100" s="16">
        <f t="shared" si="10"/>
        <v>0</v>
      </c>
      <c r="F100" s="13"/>
      <c r="G100" s="2"/>
      <c r="H100" s="16">
        <f t="shared" si="12"/>
        <v>0</v>
      </c>
      <c r="I100" s="26">
        <f t="shared" si="11"/>
        <v>0</v>
      </c>
      <c r="J100" s="3"/>
    </row>
    <row r="101" spans="1:10" x14ac:dyDescent="0.25">
      <c r="A101" s="23">
        <v>16</v>
      </c>
      <c r="B101" s="17"/>
      <c r="C101" s="13"/>
      <c r="D101" s="2"/>
      <c r="E101" s="16">
        <f t="shared" si="10"/>
        <v>0</v>
      </c>
      <c r="F101" s="13"/>
      <c r="G101" s="2"/>
      <c r="H101" s="16">
        <f t="shared" si="12"/>
        <v>0</v>
      </c>
      <c r="I101" s="26">
        <f t="shared" si="11"/>
        <v>0</v>
      </c>
      <c r="J101" s="3"/>
    </row>
    <row r="102" spans="1:10" x14ac:dyDescent="0.25">
      <c r="A102" s="23">
        <v>17</v>
      </c>
      <c r="B102" s="17"/>
      <c r="C102" s="13"/>
      <c r="D102" s="2"/>
      <c r="E102" s="16">
        <f t="shared" si="10"/>
        <v>0</v>
      </c>
      <c r="F102" s="13"/>
      <c r="G102" s="2"/>
      <c r="H102" s="16">
        <f t="shared" si="12"/>
        <v>0</v>
      </c>
      <c r="I102" s="26">
        <f t="shared" si="11"/>
        <v>0</v>
      </c>
      <c r="J102" s="3"/>
    </row>
    <row r="103" spans="1:10" x14ac:dyDescent="0.25">
      <c r="A103" s="23">
        <v>18</v>
      </c>
      <c r="B103" s="17"/>
      <c r="C103" s="13"/>
      <c r="D103" s="2"/>
      <c r="E103" s="16">
        <f t="shared" si="10"/>
        <v>0</v>
      </c>
      <c r="F103" s="13"/>
      <c r="G103" s="2"/>
      <c r="H103" s="16">
        <f t="shared" si="12"/>
        <v>0</v>
      </c>
      <c r="I103" s="26">
        <f t="shared" si="11"/>
        <v>0</v>
      </c>
      <c r="J103" s="3"/>
    </row>
    <row r="104" spans="1:10" x14ac:dyDescent="0.25">
      <c r="A104" s="23">
        <v>19</v>
      </c>
      <c r="B104" s="17"/>
      <c r="C104" s="13"/>
      <c r="D104" s="2"/>
      <c r="E104" s="16">
        <f t="shared" si="10"/>
        <v>0</v>
      </c>
      <c r="F104" s="13"/>
      <c r="G104" s="2"/>
      <c r="H104" s="16">
        <f t="shared" si="12"/>
        <v>0</v>
      </c>
      <c r="I104" s="26">
        <f t="shared" si="11"/>
        <v>0</v>
      </c>
      <c r="J104" s="3"/>
    </row>
    <row r="105" spans="1:10" x14ac:dyDescent="0.25">
      <c r="A105" s="23">
        <v>20</v>
      </c>
      <c r="B105" s="17"/>
      <c r="C105" s="13"/>
      <c r="D105" s="2"/>
      <c r="E105" s="16">
        <f t="shared" si="10"/>
        <v>0</v>
      </c>
      <c r="F105" s="13"/>
      <c r="G105" s="2"/>
      <c r="H105" s="16">
        <f t="shared" si="12"/>
        <v>0</v>
      </c>
      <c r="I105" s="26">
        <f t="shared" si="11"/>
        <v>0</v>
      </c>
      <c r="J105" s="3"/>
    </row>
    <row r="106" spans="1:10" x14ac:dyDescent="0.25">
      <c r="A106" s="23">
        <v>21</v>
      </c>
      <c r="B106" s="17"/>
      <c r="C106" s="13"/>
      <c r="D106" s="2"/>
      <c r="E106" s="16">
        <f t="shared" si="10"/>
        <v>0</v>
      </c>
      <c r="F106" s="13"/>
      <c r="G106" s="2"/>
      <c r="H106" s="16">
        <f t="shared" si="12"/>
        <v>0</v>
      </c>
      <c r="I106" s="26">
        <f t="shared" si="11"/>
        <v>0</v>
      </c>
      <c r="J106" s="3"/>
    </row>
    <row r="107" spans="1:10" x14ac:dyDescent="0.25">
      <c r="A107" s="23">
        <v>22</v>
      </c>
      <c r="B107" s="17"/>
      <c r="C107" s="13"/>
      <c r="D107" s="2"/>
      <c r="E107" s="16">
        <f t="shared" si="10"/>
        <v>0</v>
      </c>
      <c r="F107" s="13"/>
      <c r="G107" s="2"/>
      <c r="H107" s="16">
        <f t="shared" si="12"/>
        <v>0</v>
      </c>
      <c r="I107" s="26">
        <f t="shared" si="11"/>
        <v>0</v>
      </c>
      <c r="J107" s="3"/>
    </row>
    <row r="108" spans="1:10" x14ac:dyDescent="0.25">
      <c r="A108" s="23">
        <v>23</v>
      </c>
      <c r="B108" s="17"/>
      <c r="C108" s="13"/>
      <c r="D108" s="2"/>
      <c r="E108" s="16">
        <f t="shared" si="10"/>
        <v>0</v>
      </c>
      <c r="F108" s="13"/>
      <c r="G108" s="2"/>
      <c r="H108" s="16">
        <f t="shared" si="12"/>
        <v>0</v>
      </c>
      <c r="I108" s="26">
        <f t="shared" si="11"/>
        <v>0</v>
      </c>
      <c r="J108" s="3"/>
    </row>
    <row r="109" spans="1:10" x14ac:dyDescent="0.25">
      <c r="A109" s="23">
        <v>24</v>
      </c>
      <c r="B109" s="17"/>
      <c r="C109" s="13"/>
      <c r="D109" s="2"/>
      <c r="E109" s="16">
        <f t="shared" si="10"/>
        <v>0</v>
      </c>
      <c r="F109" s="13"/>
      <c r="G109" s="2"/>
      <c r="H109" s="16">
        <f t="shared" si="12"/>
        <v>0</v>
      </c>
      <c r="I109" s="26">
        <f t="shared" si="11"/>
        <v>0</v>
      </c>
      <c r="J109" s="3"/>
    </row>
    <row r="110" spans="1:10" ht="15.75" thickBot="1" x14ac:dyDescent="0.3">
      <c r="A110" s="24">
        <v>25</v>
      </c>
      <c r="B110" s="18"/>
      <c r="C110" s="14"/>
      <c r="D110" s="10"/>
      <c r="E110" s="16">
        <f t="shared" si="10"/>
        <v>0</v>
      </c>
      <c r="F110" s="14"/>
      <c r="G110" s="10"/>
      <c r="H110" s="16">
        <f t="shared" si="12"/>
        <v>0</v>
      </c>
      <c r="I110" s="26">
        <f t="shared" si="11"/>
        <v>0</v>
      </c>
      <c r="J110" s="3"/>
    </row>
    <row r="111" spans="1:10" ht="15.75" thickBot="1" x14ac:dyDescent="0.3">
      <c r="C111" s="4"/>
      <c r="D111" s="4"/>
      <c r="E111" s="4"/>
      <c r="F111" s="4"/>
      <c r="G111" s="4"/>
      <c r="H111" s="4"/>
      <c r="I111" s="4"/>
      <c r="J111" s="3"/>
    </row>
    <row r="112" spans="1:10" ht="15.75" thickBot="1" x14ac:dyDescent="0.3">
      <c r="C112" s="88" t="s">
        <v>15</v>
      </c>
      <c r="D112" s="89"/>
      <c r="E112" s="89"/>
      <c r="F112" s="89"/>
      <c r="G112" s="89"/>
      <c r="H112" s="89"/>
      <c r="I112" s="90"/>
      <c r="J112" s="3"/>
    </row>
    <row r="113" spans="1:10" x14ac:dyDescent="0.25">
      <c r="A113" s="22">
        <v>1</v>
      </c>
      <c r="B113" s="21"/>
      <c r="C113" s="12"/>
      <c r="D113" s="9"/>
      <c r="E113" s="15">
        <f t="shared" ref="E113:E137" si="13">IF(OR(C113="abs",C113="",C113="CA"),0,D113-C113)</f>
        <v>0</v>
      </c>
      <c r="F113" s="12"/>
      <c r="G113" s="9"/>
      <c r="H113" s="15">
        <f>IF(OR(F113="abs",F113="",F113="ca"),0,G113-F113)</f>
        <v>0</v>
      </c>
      <c r="I113" s="25">
        <f t="shared" ref="I113:I137" si="14">IF(F113="ca",0,IF(E113&lt;H113,H113,E113))</f>
        <v>0</v>
      </c>
      <c r="J113" s="4"/>
    </row>
    <row r="114" spans="1:10" x14ac:dyDescent="0.25">
      <c r="A114" s="23">
        <v>2</v>
      </c>
      <c r="B114" s="17"/>
      <c r="C114" s="13"/>
      <c r="D114" s="2"/>
      <c r="E114" s="16">
        <f t="shared" si="13"/>
        <v>0</v>
      </c>
      <c r="F114" s="13"/>
      <c r="G114" s="2"/>
      <c r="H114" s="16">
        <f t="shared" ref="H114:H137" si="15">IF(OR(F114="abs",F114="",F114="ca"),0,G114-F114)</f>
        <v>0</v>
      </c>
      <c r="I114" s="26">
        <f t="shared" si="14"/>
        <v>0</v>
      </c>
    </row>
    <row r="115" spans="1:10" x14ac:dyDescent="0.25">
      <c r="A115" s="23">
        <v>3</v>
      </c>
      <c r="B115" s="17"/>
      <c r="C115" s="13"/>
      <c r="D115" s="2"/>
      <c r="E115" s="16">
        <f t="shared" si="13"/>
        <v>0</v>
      </c>
      <c r="F115" s="13"/>
      <c r="G115" s="2"/>
      <c r="H115" s="16">
        <f t="shared" si="15"/>
        <v>0</v>
      </c>
      <c r="I115" s="26">
        <f t="shared" si="14"/>
        <v>0</v>
      </c>
    </row>
    <row r="116" spans="1:10" x14ac:dyDescent="0.25">
      <c r="A116" s="23">
        <v>4</v>
      </c>
      <c r="B116" s="17"/>
      <c r="C116" s="13"/>
      <c r="D116" s="2"/>
      <c r="E116" s="16">
        <f t="shared" si="13"/>
        <v>0</v>
      </c>
      <c r="F116" s="13"/>
      <c r="G116" s="2"/>
      <c r="H116" s="16">
        <f t="shared" si="15"/>
        <v>0</v>
      </c>
      <c r="I116" s="26">
        <f t="shared" si="14"/>
        <v>0</v>
      </c>
    </row>
    <row r="117" spans="1:10" x14ac:dyDescent="0.25">
      <c r="A117" s="23">
        <v>5</v>
      </c>
      <c r="B117" s="17"/>
      <c r="C117" s="13"/>
      <c r="D117" s="2"/>
      <c r="E117" s="16">
        <f t="shared" si="13"/>
        <v>0</v>
      </c>
      <c r="F117" s="13"/>
      <c r="G117" s="2"/>
      <c r="H117" s="16">
        <f t="shared" si="15"/>
        <v>0</v>
      </c>
      <c r="I117" s="26">
        <f t="shared" si="14"/>
        <v>0</v>
      </c>
    </row>
    <row r="118" spans="1:10" x14ac:dyDescent="0.25">
      <c r="A118" s="23">
        <v>6</v>
      </c>
      <c r="B118" s="17"/>
      <c r="C118" s="13"/>
      <c r="D118" s="2"/>
      <c r="E118" s="16">
        <f t="shared" si="13"/>
        <v>0</v>
      </c>
      <c r="F118" s="13"/>
      <c r="G118" s="2"/>
      <c r="H118" s="16">
        <f t="shared" si="15"/>
        <v>0</v>
      </c>
      <c r="I118" s="26">
        <f t="shared" si="14"/>
        <v>0</v>
      </c>
    </row>
    <row r="119" spans="1:10" x14ac:dyDescent="0.25">
      <c r="A119" s="23">
        <v>7</v>
      </c>
      <c r="B119" s="17"/>
      <c r="C119" s="13"/>
      <c r="D119" s="2"/>
      <c r="E119" s="16">
        <f t="shared" si="13"/>
        <v>0</v>
      </c>
      <c r="F119" s="13"/>
      <c r="G119" s="2"/>
      <c r="H119" s="16">
        <f t="shared" si="15"/>
        <v>0</v>
      </c>
      <c r="I119" s="26">
        <f t="shared" si="14"/>
        <v>0</v>
      </c>
    </row>
    <row r="120" spans="1:10" x14ac:dyDescent="0.25">
      <c r="A120" s="23">
        <v>8</v>
      </c>
      <c r="B120" s="17"/>
      <c r="C120" s="13"/>
      <c r="D120" s="2"/>
      <c r="E120" s="16">
        <f t="shared" si="13"/>
        <v>0</v>
      </c>
      <c r="F120" s="13"/>
      <c r="G120" s="2"/>
      <c r="H120" s="16">
        <f t="shared" si="15"/>
        <v>0</v>
      </c>
      <c r="I120" s="26">
        <f t="shared" si="14"/>
        <v>0</v>
      </c>
    </row>
    <row r="121" spans="1:10" x14ac:dyDescent="0.25">
      <c r="A121" s="23">
        <v>9</v>
      </c>
      <c r="B121" s="17"/>
      <c r="C121" s="13"/>
      <c r="D121" s="2"/>
      <c r="E121" s="16">
        <f t="shared" si="13"/>
        <v>0</v>
      </c>
      <c r="F121" s="13"/>
      <c r="G121" s="2"/>
      <c r="H121" s="16">
        <f t="shared" si="15"/>
        <v>0</v>
      </c>
      <c r="I121" s="26">
        <f t="shared" si="14"/>
        <v>0</v>
      </c>
    </row>
    <row r="122" spans="1:10" x14ac:dyDescent="0.25">
      <c r="A122" s="23">
        <v>10</v>
      </c>
      <c r="B122" s="17"/>
      <c r="C122" s="13"/>
      <c r="D122" s="2"/>
      <c r="E122" s="16">
        <f t="shared" si="13"/>
        <v>0</v>
      </c>
      <c r="F122" s="13"/>
      <c r="G122" s="2"/>
      <c r="H122" s="16">
        <f t="shared" si="15"/>
        <v>0</v>
      </c>
      <c r="I122" s="26">
        <f t="shared" si="14"/>
        <v>0</v>
      </c>
    </row>
    <row r="123" spans="1:10" x14ac:dyDescent="0.25">
      <c r="A123" s="23">
        <v>11</v>
      </c>
      <c r="B123" s="17"/>
      <c r="C123" s="13"/>
      <c r="D123" s="2"/>
      <c r="E123" s="16">
        <f t="shared" si="13"/>
        <v>0</v>
      </c>
      <c r="F123" s="13"/>
      <c r="G123" s="2"/>
      <c r="H123" s="16">
        <f t="shared" si="15"/>
        <v>0</v>
      </c>
      <c r="I123" s="26">
        <f t="shared" si="14"/>
        <v>0</v>
      </c>
    </row>
    <row r="124" spans="1:10" x14ac:dyDescent="0.25">
      <c r="A124" s="23">
        <v>12</v>
      </c>
      <c r="B124" s="17"/>
      <c r="C124" s="13"/>
      <c r="D124" s="2"/>
      <c r="E124" s="16">
        <f t="shared" si="13"/>
        <v>0</v>
      </c>
      <c r="F124" s="13"/>
      <c r="G124" s="2"/>
      <c r="H124" s="16">
        <f t="shared" si="15"/>
        <v>0</v>
      </c>
      <c r="I124" s="26">
        <f t="shared" si="14"/>
        <v>0</v>
      </c>
    </row>
    <row r="125" spans="1:10" x14ac:dyDescent="0.25">
      <c r="A125" s="23">
        <v>13</v>
      </c>
      <c r="B125" s="17"/>
      <c r="C125" s="13"/>
      <c r="D125" s="2"/>
      <c r="E125" s="16">
        <f t="shared" si="13"/>
        <v>0</v>
      </c>
      <c r="F125" s="13"/>
      <c r="G125" s="2"/>
      <c r="H125" s="16">
        <f t="shared" si="15"/>
        <v>0</v>
      </c>
      <c r="I125" s="26">
        <f t="shared" si="14"/>
        <v>0</v>
      </c>
    </row>
    <row r="126" spans="1:10" x14ac:dyDescent="0.25">
      <c r="A126" s="23">
        <v>14</v>
      </c>
      <c r="B126" s="17"/>
      <c r="C126" s="13"/>
      <c r="D126" s="2"/>
      <c r="E126" s="16">
        <f t="shared" si="13"/>
        <v>0</v>
      </c>
      <c r="F126" s="13"/>
      <c r="G126" s="2"/>
      <c r="H126" s="16">
        <f t="shared" si="15"/>
        <v>0</v>
      </c>
      <c r="I126" s="26">
        <f t="shared" si="14"/>
        <v>0</v>
      </c>
    </row>
    <row r="127" spans="1:10" x14ac:dyDescent="0.25">
      <c r="A127" s="23">
        <v>15</v>
      </c>
      <c r="B127" s="17"/>
      <c r="C127" s="13"/>
      <c r="D127" s="2"/>
      <c r="E127" s="16">
        <f t="shared" si="13"/>
        <v>0</v>
      </c>
      <c r="F127" s="13"/>
      <c r="G127" s="2"/>
      <c r="H127" s="16">
        <f t="shared" si="15"/>
        <v>0</v>
      </c>
      <c r="I127" s="26">
        <f t="shared" si="14"/>
        <v>0</v>
      </c>
    </row>
    <row r="128" spans="1:10" x14ac:dyDescent="0.25">
      <c r="A128" s="23">
        <v>16</v>
      </c>
      <c r="B128" s="17"/>
      <c r="C128" s="13"/>
      <c r="D128" s="2"/>
      <c r="E128" s="16">
        <f t="shared" si="13"/>
        <v>0</v>
      </c>
      <c r="F128" s="13"/>
      <c r="G128" s="2"/>
      <c r="H128" s="16">
        <f t="shared" si="15"/>
        <v>0</v>
      </c>
      <c r="I128" s="26">
        <f t="shared" si="14"/>
        <v>0</v>
      </c>
    </row>
    <row r="129" spans="1:9" x14ac:dyDescent="0.25">
      <c r="A129" s="23">
        <v>17</v>
      </c>
      <c r="B129" s="17"/>
      <c r="C129" s="13"/>
      <c r="D129" s="2"/>
      <c r="E129" s="16">
        <f t="shared" si="13"/>
        <v>0</v>
      </c>
      <c r="F129" s="13"/>
      <c r="G129" s="2"/>
      <c r="H129" s="16">
        <f t="shared" si="15"/>
        <v>0</v>
      </c>
      <c r="I129" s="26">
        <f t="shared" si="14"/>
        <v>0</v>
      </c>
    </row>
    <row r="130" spans="1:9" x14ac:dyDescent="0.25">
      <c r="A130" s="23">
        <v>18</v>
      </c>
      <c r="B130" s="17"/>
      <c r="C130" s="13"/>
      <c r="D130" s="2"/>
      <c r="E130" s="16">
        <f t="shared" si="13"/>
        <v>0</v>
      </c>
      <c r="F130" s="13"/>
      <c r="G130" s="2"/>
      <c r="H130" s="16">
        <f t="shared" si="15"/>
        <v>0</v>
      </c>
      <c r="I130" s="26">
        <f t="shared" si="14"/>
        <v>0</v>
      </c>
    </row>
    <row r="131" spans="1:9" x14ac:dyDescent="0.25">
      <c r="A131" s="23">
        <v>19</v>
      </c>
      <c r="B131" s="17"/>
      <c r="C131" s="13"/>
      <c r="D131" s="2"/>
      <c r="E131" s="16">
        <f t="shared" si="13"/>
        <v>0</v>
      </c>
      <c r="F131" s="13"/>
      <c r="G131" s="2"/>
      <c r="H131" s="16">
        <f t="shared" si="15"/>
        <v>0</v>
      </c>
      <c r="I131" s="26">
        <f t="shared" si="14"/>
        <v>0</v>
      </c>
    </row>
    <row r="132" spans="1:9" x14ac:dyDescent="0.25">
      <c r="A132" s="23">
        <v>20</v>
      </c>
      <c r="B132" s="17"/>
      <c r="C132" s="13"/>
      <c r="D132" s="2"/>
      <c r="E132" s="16">
        <f t="shared" si="13"/>
        <v>0</v>
      </c>
      <c r="F132" s="13"/>
      <c r="G132" s="2"/>
      <c r="H132" s="16">
        <f t="shared" si="15"/>
        <v>0</v>
      </c>
      <c r="I132" s="26">
        <f t="shared" si="14"/>
        <v>0</v>
      </c>
    </row>
    <row r="133" spans="1:9" x14ac:dyDescent="0.25">
      <c r="A133" s="23">
        <v>21</v>
      </c>
      <c r="B133" s="17"/>
      <c r="C133" s="13"/>
      <c r="D133" s="2"/>
      <c r="E133" s="16">
        <f t="shared" si="13"/>
        <v>0</v>
      </c>
      <c r="F133" s="13"/>
      <c r="G133" s="2"/>
      <c r="H133" s="16">
        <f t="shared" si="15"/>
        <v>0</v>
      </c>
      <c r="I133" s="26">
        <f t="shared" si="14"/>
        <v>0</v>
      </c>
    </row>
    <row r="134" spans="1:9" x14ac:dyDescent="0.25">
      <c r="A134" s="23">
        <v>22</v>
      </c>
      <c r="B134" s="17"/>
      <c r="C134" s="13"/>
      <c r="D134" s="2"/>
      <c r="E134" s="16">
        <f t="shared" si="13"/>
        <v>0</v>
      </c>
      <c r="F134" s="13"/>
      <c r="G134" s="2"/>
      <c r="H134" s="16">
        <f t="shared" si="15"/>
        <v>0</v>
      </c>
      <c r="I134" s="26">
        <f t="shared" si="14"/>
        <v>0</v>
      </c>
    </row>
    <row r="135" spans="1:9" x14ac:dyDescent="0.25">
      <c r="A135" s="23">
        <v>23</v>
      </c>
      <c r="B135" s="17"/>
      <c r="C135" s="13"/>
      <c r="D135" s="2"/>
      <c r="E135" s="16">
        <f t="shared" si="13"/>
        <v>0</v>
      </c>
      <c r="F135" s="13"/>
      <c r="G135" s="2"/>
      <c r="H135" s="16">
        <f t="shared" si="15"/>
        <v>0</v>
      </c>
      <c r="I135" s="26">
        <f t="shared" si="14"/>
        <v>0</v>
      </c>
    </row>
    <row r="136" spans="1:9" x14ac:dyDescent="0.25">
      <c r="A136" s="23">
        <v>24</v>
      </c>
      <c r="B136" s="17"/>
      <c r="C136" s="13"/>
      <c r="D136" s="2"/>
      <c r="E136" s="16">
        <f t="shared" si="13"/>
        <v>0</v>
      </c>
      <c r="F136" s="13"/>
      <c r="G136" s="2"/>
      <c r="H136" s="16">
        <f t="shared" si="15"/>
        <v>0</v>
      </c>
      <c r="I136" s="26">
        <f t="shared" si="14"/>
        <v>0</v>
      </c>
    </row>
    <row r="137" spans="1:9" ht="15.75" thickBot="1" x14ac:dyDescent="0.3">
      <c r="A137" s="24">
        <v>25</v>
      </c>
      <c r="B137" s="18"/>
      <c r="C137" s="14"/>
      <c r="D137" s="10"/>
      <c r="E137" s="16">
        <f t="shared" si="13"/>
        <v>0</v>
      </c>
      <c r="F137" s="14"/>
      <c r="G137" s="10"/>
      <c r="H137" s="16">
        <f t="shared" si="15"/>
        <v>0</v>
      </c>
      <c r="I137" s="26">
        <f t="shared" si="14"/>
        <v>0</v>
      </c>
    </row>
  </sheetData>
  <mergeCells count="9">
    <mergeCell ref="C112:I112"/>
    <mergeCell ref="A1:A2"/>
    <mergeCell ref="B1:B2"/>
    <mergeCell ref="C1:E1"/>
    <mergeCell ref="F1:H1"/>
    <mergeCell ref="C4:I4"/>
    <mergeCell ref="C31:I31"/>
    <mergeCell ref="C58:I58"/>
    <mergeCell ref="C85:I85"/>
  </mergeCells>
  <conditionalFormatting sqref="F5:F29">
    <cfRule type="containsText" dxfId="1235" priority="119" operator="containsText" text="abs">
      <formula>NOT(ISERROR(SEARCH("abs",F5)))</formula>
    </cfRule>
    <cfRule type="containsText" dxfId="1234" priority="120" operator="containsText" text="CA">
      <formula>NOT(ISERROR(SEARCH("CA",F5)))</formula>
    </cfRule>
    <cfRule type="containsText" dxfId="1233" priority="121" operator="containsText" text="Abs">
      <formula>NOT(ISERROR(SEARCH("Abs",F5)))</formula>
    </cfRule>
  </conditionalFormatting>
  <conditionalFormatting sqref="C5:C29">
    <cfRule type="containsText" dxfId="1232" priority="116" operator="containsText" text="abs">
      <formula>NOT(ISERROR(SEARCH("abs",C5)))</formula>
    </cfRule>
    <cfRule type="containsText" dxfId="1231" priority="117" operator="containsText" text="CA">
      <formula>NOT(ISERROR(SEARCH("CA",C5)))</formula>
    </cfRule>
    <cfRule type="containsText" dxfId="1230" priority="118" operator="containsText" text="Abs">
      <formula>NOT(ISERROR(SEARCH("Abs",C5)))</formula>
    </cfRule>
  </conditionalFormatting>
  <conditionalFormatting sqref="F32:F56">
    <cfRule type="containsText" dxfId="1229" priority="113" operator="containsText" text="abs">
      <formula>NOT(ISERROR(SEARCH("abs",F32)))</formula>
    </cfRule>
    <cfRule type="containsText" dxfId="1228" priority="114" operator="containsText" text="CA">
      <formula>NOT(ISERROR(SEARCH("CA",F32)))</formula>
    </cfRule>
    <cfRule type="containsText" dxfId="1227" priority="115" operator="containsText" text="Abs">
      <formula>NOT(ISERROR(SEARCH("Abs",F32)))</formula>
    </cfRule>
  </conditionalFormatting>
  <conditionalFormatting sqref="C32:C56">
    <cfRule type="containsText" dxfId="1226" priority="110" operator="containsText" text="abs">
      <formula>NOT(ISERROR(SEARCH("abs",C32)))</formula>
    </cfRule>
    <cfRule type="containsText" dxfId="1225" priority="111" operator="containsText" text="CA">
      <formula>NOT(ISERROR(SEARCH("CA",C32)))</formula>
    </cfRule>
    <cfRule type="containsText" dxfId="1224" priority="112" operator="containsText" text="Abs">
      <formula>NOT(ISERROR(SEARCH("Abs",C32)))</formula>
    </cfRule>
  </conditionalFormatting>
  <conditionalFormatting sqref="F59:F83">
    <cfRule type="containsText" dxfId="1223" priority="107" operator="containsText" text="abs">
      <formula>NOT(ISERROR(SEARCH("abs",F59)))</formula>
    </cfRule>
    <cfRule type="containsText" dxfId="1222" priority="108" operator="containsText" text="CA">
      <formula>NOT(ISERROR(SEARCH("CA",F59)))</formula>
    </cfRule>
    <cfRule type="containsText" dxfId="1221" priority="109" operator="containsText" text="Abs">
      <formula>NOT(ISERROR(SEARCH("Abs",F59)))</formula>
    </cfRule>
  </conditionalFormatting>
  <conditionalFormatting sqref="C59:C83">
    <cfRule type="containsText" dxfId="1220" priority="104" operator="containsText" text="abs">
      <formula>NOT(ISERROR(SEARCH("abs",C59)))</formula>
    </cfRule>
    <cfRule type="containsText" dxfId="1219" priority="105" operator="containsText" text="CA">
      <formula>NOT(ISERROR(SEARCH("CA",C59)))</formula>
    </cfRule>
    <cfRule type="containsText" dxfId="1218" priority="106" operator="containsText" text="Abs">
      <formula>NOT(ISERROR(SEARCH("Abs",C59)))</formula>
    </cfRule>
  </conditionalFormatting>
  <conditionalFormatting sqref="F86:F110">
    <cfRule type="containsText" dxfId="1217" priority="101" operator="containsText" text="abs">
      <formula>NOT(ISERROR(SEARCH("abs",F86)))</formula>
    </cfRule>
    <cfRule type="containsText" dxfId="1216" priority="102" operator="containsText" text="CA">
      <formula>NOT(ISERROR(SEARCH("CA",F86)))</formula>
    </cfRule>
    <cfRule type="containsText" dxfId="1215" priority="103" operator="containsText" text="Abs">
      <formula>NOT(ISERROR(SEARCH("Abs",F86)))</formula>
    </cfRule>
  </conditionalFormatting>
  <conditionalFormatting sqref="C86:C110">
    <cfRule type="containsText" dxfId="1214" priority="98" operator="containsText" text="abs">
      <formula>NOT(ISERROR(SEARCH("abs",C86)))</formula>
    </cfRule>
    <cfRule type="containsText" dxfId="1213" priority="99" operator="containsText" text="CA">
      <formula>NOT(ISERROR(SEARCH("CA",C86)))</formula>
    </cfRule>
    <cfRule type="containsText" dxfId="1212" priority="100" operator="containsText" text="Abs">
      <formula>NOT(ISERROR(SEARCH("Abs",C86)))</formula>
    </cfRule>
  </conditionalFormatting>
  <conditionalFormatting sqref="F113:F137">
    <cfRule type="containsText" dxfId="1211" priority="95" operator="containsText" text="abs">
      <formula>NOT(ISERROR(SEARCH("abs",F113)))</formula>
    </cfRule>
    <cfRule type="containsText" dxfId="1210" priority="96" operator="containsText" text="CA">
      <formula>NOT(ISERROR(SEARCH("CA",F113)))</formula>
    </cfRule>
    <cfRule type="containsText" dxfId="1209" priority="97" operator="containsText" text="Abs">
      <formula>NOT(ISERROR(SEARCH("Abs",F113)))</formula>
    </cfRule>
  </conditionalFormatting>
  <conditionalFormatting sqref="C113:C137">
    <cfRule type="containsText" dxfId="1208" priority="92" operator="containsText" text="abs">
      <formula>NOT(ISERROR(SEARCH("abs",C113)))</formula>
    </cfRule>
    <cfRule type="containsText" dxfId="1207" priority="93" operator="containsText" text="CA">
      <formula>NOT(ISERROR(SEARCH("CA",C113)))</formula>
    </cfRule>
    <cfRule type="containsText" dxfId="1206" priority="94" operator="containsText" text="Abs">
      <formula>NOT(ISERROR(SEARCH("Abs",C113)))</formula>
    </cfRule>
  </conditionalFormatting>
  <conditionalFormatting sqref="I12">
    <cfRule type="cellIs" dxfId="1205" priority="85" operator="greaterThan">
      <formula>$E$12</formula>
    </cfRule>
  </conditionalFormatting>
  <conditionalFormatting sqref="I5">
    <cfRule type="cellIs" dxfId="1204" priority="91" operator="greaterThan">
      <formula>$E$5</formula>
    </cfRule>
  </conditionalFormatting>
  <conditionalFormatting sqref="I6">
    <cfRule type="cellIs" dxfId="1203" priority="90" operator="greaterThan">
      <formula>$E$6</formula>
    </cfRule>
  </conditionalFormatting>
  <conditionalFormatting sqref="I7">
    <cfRule type="cellIs" dxfId="1202" priority="89" operator="greaterThan">
      <formula>$E$7</formula>
    </cfRule>
  </conditionalFormatting>
  <conditionalFormatting sqref="I8">
    <cfRule type="cellIs" dxfId="1201" priority="88" operator="greaterThan">
      <formula>$E$8</formula>
    </cfRule>
  </conditionalFormatting>
  <conditionalFormatting sqref="I10">
    <cfRule type="cellIs" dxfId="1200" priority="87" operator="greaterThan">
      <formula>$E$10</formula>
    </cfRule>
  </conditionalFormatting>
  <conditionalFormatting sqref="I11">
    <cfRule type="cellIs" dxfId="1199" priority="86" operator="greaterThan">
      <formula>$E$11</formula>
    </cfRule>
  </conditionalFormatting>
  <conditionalFormatting sqref="I13">
    <cfRule type="cellIs" dxfId="1198" priority="84" operator="greaterThan">
      <formula>$E$13</formula>
    </cfRule>
  </conditionalFormatting>
  <conditionalFormatting sqref="I14">
    <cfRule type="cellIs" dxfId="1197" priority="83" operator="greaterThan">
      <formula>$E$14</formula>
    </cfRule>
  </conditionalFormatting>
  <conditionalFormatting sqref="I15">
    <cfRule type="cellIs" dxfId="1196" priority="82" operator="greaterThan">
      <formula>$E$15</formula>
    </cfRule>
  </conditionalFormatting>
  <conditionalFormatting sqref="I16">
    <cfRule type="cellIs" dxfId="1195" priority="81" operator="greaterThan">
      <formula>$E$16</formula>
    </cfRule>
  </conditionalFormatting>
  <conditionalFormatting sqref="I17">
    <cfRule type="cellIs" dxfId="1194" priority="80" operator="greaterThan">
      <formula>$E$17</formula>
    </cfRule>
  </conditionalFormatting>
  <conditionalFormatting sqref="I18">
    <cfRule type="cellIs" dxfId="1193" priority="79" operator="greaterThan">
      <formula>$E$18</formula>
    </cfRule>
  </conditionalFormatting>
  <conditionalFormatting sqref="I19">
    <cfRule type="cellIs" dxfId="1192" priority="78" operator="greaterThan">
      <formula>$E$19</formula>
    </cfRule>
  </conditionalFormatting>
  <conditionalFormatting sqref="I20">
    <cfRule type="cellIs" dxfId="1191" priority="77" operator="greaterThan">
      <formula>$E$20</formula>
    </cfRule>
  </conditionalFormatting>
  <conditionalFormatting sqref="I21">
    <cfRule type="cellIs" dxfId="1190" priority="76" operator="greaterThan">
      <formula>$E$21</formula>
    </cfRule>
  </conditionalFormatting>
  <conditionalFormatting sqref="I22:I29">
    <cfRule type="cellIs" dxfId="1189" priority="75" operator="greaterThan">
      <formula>$E$22</formula>
    </cfRule>
  </conditionalFormatting>
  <conditionalFormatting sqref="I32">
    <cfRule type="cellIs" dxfId="1188" priority="74" operator="greaterThan">
      <formula>$E$32</formula>
    </cfRule>
  </conditionalFormatting>
  <conditionalFormatting sqref="I33">
    <cfRule type="cellIs" dxfId="1187" priority="73" operator="greaterThan">
      <formula>$E$33</formula>
    </cfRule>
  </conditionalFormatting>
  <conditionalFormatting sqref="I34">
    <cfRule type="cellIs" dxfId="1186" priority="72" operator="greaterThan">
      <formula>$E$34</formula>
    </cfRule>
  </conditionalFormatting>
  <conditionalFormatting sqref="I35">
    <cfRule type="cellIs" dxfId="1185" priority="71" operator="greaterThan">
      <formula>$E$35</formula>
    </cfRule>
  </conditionalFormatting>
  <conditionalFormatting sqref="I36">
    <cfRule type="cellIs" dxfId="1184" priority="70" operator="greaterThan">
      <formula>$E$36</formula>
    </cfRule>
  </conditionalFormatting>
  <conditionalFormatting sqref="I37">
    <cfRule type="cellIs" dxfId="1183" priority="69" operator="greaterThan">
      <formula>$E$37</formula>
    </cfRule>
  </conditionalFormatting>
  <conditionalFormatting sqref="I38">
    <cfRule type="cellIs" dxfId="1182" priority="68" operator="greaterThan">
      <formula>$E$38</formula>
    </cfRule>
  </conditionalFormatting>
  <conditionalFormatting sqref="I39">
    <cfRule type="cellIs" dxfId="1181" priority="67" operator="greaterThan">
      <formula>$E$39</formula>
    </cfRule>
  </conditionalFormatting>
  <conditionalFormatting sqref="I40">
    <cfRule type="cellIs" dxfId="1180" priority="66" operator="greaterThan">
      <formula>$E$40</formula>
    </cfRule>
  </conditionalFormatting>
  <conditionalFormatting sqref="I41">
    <cfRule type="cellIs" dxfId="1179" priority="65" operator="greaterThan">
      <formula>$E$41</formula>
    </cfRule>
  </conditionalFormatting>
  <conditionalFormatting sqref="I42">
    <cfRule type="cellIs" dxfId="1178" priority="64" operator="greaterThan">
      <formula>$E$42</formula>
    </cfRule>
  </conditionalFormatting>
  <conditionalFormatting sqref="I43">
    <cfRule type="cellIs" dxfId="1177" priority="63" operator="greaterThan">
      <formula>$E$43</formula>
    </cfRule>
  </conditionalFormatting>
  <conditionalFormatting sqref="I44">
    <cfRule type="cellIs" dxfId="1176" priority="62" operator="greaterThan">
      <formula>$E$44</formula>
    </cfRule>
  </conditionalFormatting>
  <conditionalFormatting sqref="I45">
    <cfRule type="cellIs" dxfId="1175" priority="61" operator="greaterThan">
      <formula>$E$45</formula>
    </cfRule>
  </conditionalFormatting>
  <conditionalFormatting sqref="I46">
    <cfRule type="cellIs" dxfId="1174" priority="60" operator="greaterThan">
      <formula>$E$46</formula>
    </cfRule>
  </conditionalFormatting>
  <conditionalFormatting sqref="I47">
    <cfRule type="cellIs" dxfId="1173" priority="59" operator="greaterThan">
      <formula>$E$47</formula>
    </cfRule>
  </conditionalFormatting>
  <conditionalFormatting sqref="I48">
    <cfRule type="cellIs" dxfId="1172" priority="58" operator="greaterThan">
      <formula>$E$48</formula>
    </cfRule>
  </conditionalFormatting>
  <conditionalFormatting sqref="I49">
    <cfRule type="cellIs" dxfId="1171" priority="57" operator="greaterThan">
      <formula>$E$49</formula>
    </cfRule>
  </conditionalFormatting>
  <conditionalFormatting sqref="I50:I56">
    <cfRule type="cellIs" dxfId="1170" priority="56" operator="greaterThan">
      <formula>$E$50</formula>
    </cfRule>
  </conditionalFormatting>
  <conditionalFormatting sqref="I59">
    <cfRule type="cellIs" dxfId="1169" priority="55" operator="greaterThan">
      <formula>$E$59</formula>
    </cfRule>
  </conditionalFormatting>
  <conditionalFormatting sqref="I60">
    <cfRule type="cellIs" dxfId="1168" priority="54" operator="greaterThan">
      <formula>$E$60</formula>
    </cfRule>
  </conditionalFormatting>
  <conditionalFormatting sqref="I61">
    <cfRule type="cellIs" dxfId="1167" priority="53" operator="greaterThan">
      <formula>$E$61</formula>
    </cfRule>
  </conditionalFormatting>
  <conditionalFormatting sqref="I62">
    <cfRule type="cellIs" dxfId="1166" priority="52" operator="greaterThan">
      <formula>$E$62</formula>
    </cfRule>
  </conditionalFormatting>
  <conditionalFormatting sqref="I63">
    <cfRule type="cellIs" dxfId="1165" priority="51" operator="greaterThan">
      <formula>$E$63</formula>
    </cfRule>
  </conditionalFormatting>
  <conditionalFormatting sqref="I64">
    <cfRule type="cellIs" dxfId="1164" priority="50" operator="greaterThan">
      <formula>$E$64</formula>
    </cfRule>
  </conditionalFormatting>
  <conditionalFormatting sqref="I65">
    <cfRule type="cellIs" dxfId="1163" priority="49" operator="greaterThan">
      <formula>$E$65</formula>
    </cfRule>
  </conditionalFormatting>
  <conditionalFormatting sqref="I66">
    <cfRule type="cellIs" dxfId="1162" priority="48" operator="greaterThan">
      <formula>$E$66</formula>
    </cfRule>
  </conditionalFormatting>
  <conditionalFormatting sqref="I67">
    <cfRule type="cellIs" dxfId="1161" priority="47" operator="greaterThan">
      <formula>$E$67</formula>
    </cfRule>
  </conditionalFormatting>
  <conditionalFormatting sqref="I68">
    <cfRule type="cellIs" dxfId="1160" priority="46" operator="greaterThan">
      <formula>$E$68</formula>
    </cfRule>
  </conditionalFormatting>
  <conditionalFormatting sqref="I69">
    <cfRule type="cellIs" dxfId="1159" priority="45" operator="greaterThan">
      <formula>$E$69</formula>
    </cfRule>
  </conditionalFormatting>
  <conditionalFormatting sqref="I70">
    <cfRule type="cellIs" dxfId="1158" priority="44" operator="greaterThan">
      <formula>$E$70</formula>
    </cfRule>
  </conditionalFormatting>
  <conditionalFormatting sqref="I71">
    <cfRule type="cellIs" dxfId="1157" priority="43" operator="greaterThan">
      <formula>$E$71</formula>
    </cfRule>
  </conditionalFormatting>
  <conditionalFormatting sqref="I72">
    <cfRule type="cellIs" dxfId="1156" priority="42" operator="greaterThan">
      <formula>$E$72</formula>
    </cfRule>
  </conditionalFormatting>
  <conditionalFormatting sqref="I73">
    <cfRule type="cellIs" dxfId="1155" priority="41" operator="greaterThan">
      <formula>$E$73</formula>
    </cfRule>
  </conditionalFormatting>
  <conditionalFormatting sqref="I74">
    <cfRule type="cellIs" dxfId="1154" priority="40" operator="greaterThan">
      <formula>$E$74</formula>
    </cfRule>
  </conditionalFormatting>
  <conditionalFormatting sqref="I75">
    <cfRule type="cellIs" dxfId="1153" priority="39" operator="greaterThan">
      <formula>$E$75</formula>
    </cfRule>
  </conditionalFormatting>
  <conditionalFormatting sqref="I76">
    <cfRule type="cellIs" dxfId="1152" priority="38" operator="greaterThan">
      <formula>$E$76</formula>
    </cfRule>
  </conditionalFormatting>
  <conditionalFormatting sqref="I77:I83">
    <cfRule type="cellIs" dxfId="1151" priority="37" operator="greaterThan">
      <formula>$E$77</formula>
    </cfRule>
  </conditionalFormatting>
  <conditionalFormatting sqref="I86">
    <cfRule type="cellIs" dxfId="1150" priority="36" operator="greaterThan">
      <formula>$E$86</formula>
    </cfRule>
  </conditionalFormatting>
  <conditionalFormatting sqref="I87">
    <cfRule type="cellIs" dxfId="1149" priority="35" operator="greaterThan">
      <formula>$E$87</formula>
    </cfRule>
  </conditionalFormatting>
  <conditionalFormatting sqref="I88">
    <cfRule type="cellIs" dxfId="1148" priority="34" operator="greaterThan">
      <formula>$E$88</formula>
    </cfRule>
  </conditionalFormatting>
  <conditionalFormatting sqref="I89">
    <cfRule type="cellIs" dxfId="1147" priority="33" operator="greaterThan">
      <formula>$E$89</formula>
    </cfRule>
  </conditionalFormatting>
  <conditionalFormatting sqref="I90">
    <cfRule type="cellIs" dxfId="1146" priority="32" operator="greaterThan">
      <formula>$E$90</formula>
    </cfRule>
  </conditionalFormatting>
  <conditionalFormatting sqref="I91">
    <cfRule type="cellIs" dxfId="1145" priority="31" operator="greaterThan">
      <formula>$E$91</formula>
    </cfRule>
  </conditionalFormatting>
  <conditionalFormatting sqref="I92">
    <cfRule type="cellIs" dxfId="1144" priority="30" operator="greaterThan">
      <formula>$E$92</formula>
    </cfRule>
  </conditionalFormatting>
  <conditionalFormatting sqref="I93">
    <cfRule type="cellIs" dxfId="1143" priority="29" operator="greaterThan">
      <formula>$E$93</formula>
    </cfRule>
  </conditionalFormatting>
  <conditionalFormatting sqref="I94">
    <cfRule type="cellIs" dxfId="1142" priority="28" operator="greaterThan">
      <formula>$E$94</formula>
    </cfRule>
  </conditionalFormatting>
  <conditionalFormatting sqref="I95">
    <cfRule type="cellIs" dxfId="1141" priority="27" operator="greaterThan">
      <formula>$E$95</formula>
    </cfRule>
  </conditionalFormatting>
  <conditionalFormatting sqref="I96">
    <cfRule type="cellIs" dxfId="1140" priority="26" operator="greaterThan">
      <formula>$E$96</formula>
    </cfRule>
  </conditionalFormatting>
  <conditionalFormatting sqref="I97">
    <cfRule type="cellIs" dxfId="1139" priority="25" operator="greaterThan">
      <formula>$E$97</formula>
    </cfRule>
  </conditionalFormatting>
  <conditionalFormatting sqref="I98">
    <cfRule type="cellIs" dxfId="1138" priority="24" operator="greaterThan">
      <formula>$E$98</formula>
    </cfRule>
  </conditionalFormatting>
  <conditionalFormatting sqref="I99">
    <cfRule type="cellIs" dxfId="1137" priority="23" operator="greaterThan">
      <formula>$E$99</formula>
    </cfRule>
  </conditionalFormatting>
  <conditionalFormatting sqref="I100">
    <cfRule type="cellIs" dxfId="1136" priority="22" operator="greaterThan">
      <formula>$E$100</formula>
    </cfRule>
  </conditionalFormatting>
  <conditionalFormatting sqref="I101">
    <cfRule type="cellIs" dxfId="1135" priority="21" operator="greaterThan">
      <formula>$E$101</formula>
    </cfRule>
  </conditionalFormatting>
  <conditionalFormatting sqref="I102">
    <cfRule type="cellIs" dxfId="1134" priority="20" operator="greaterThan">
      <formula>$E$102</formula>
    </cfRule>
  </conditionalFormatting>
  <conditionalFormatting sqref="I103:I110">
    <cfRule type="cellIs" dxfId="1133" priority="19" operator="greaterThan">
      <formula>$E$103</formula>
    </cfRule>
  </conditionalFormatting>
  <conditionalFormatting sqref="I113">
    <cfRule type="cellIs" dxfId="1132" priority="18" operator="greaterThan">
      <formula>$E$113</formula>
    </cfRule>
  </conditionalFormatting>
  <conditionalFormatting sqref="I114">
    <cfRule type="cellIs" dxfId="1131" priority="17" operator="greaterThan">
      <formula>$E$114</formula>
    </cfRule>
  </conditionalFormatting>
  <conditionalFormatting sqref="I115">
    <cfRule type="cellIs" dxfId="1130" priority="16" operator="greaterThan">
      <formula>$E$115</formula>
    </cfRule>
  </conditionalFormatting>
  <conditionalFormatting sqref="I116">
    <cfRule type="cellIs" dxfId="1129" priority="15" operator="greaterThan">
      <formula>$E$116</formula>
    </cfRule>
  </conditionalFormatting>
  <conditionalFormatting sqref="I117">
    <cfRule type="cellIs" dxfId="1128" priority="14" operator="greaterThan">
      <formula>$E$116</formula>
    </cfRule>
  </conditionalFormatting>
  <conditionalFormatting sqref="I118">
    <cfRule type="cellIs" dxfId="1127" priority="13" operator="greaterThan">
      <formula>$E$118</formula>
    </cfRule>
  </conditionalFormatting>
  <conditionalFormatting sqref="I119">
    <cfRule type="cellIs" dxfId="1126" priority="12" operator="greaterThan">
      <formula>$E$119</formula>
    </cfRule>
  </conditionalFormatting>
  <conditionalFormatting sqref="I120">
    <cfRule type="cellIs" dxfId="1125" priority="11" operator="greaterThan">
      <formula>$E$120</formula>
    </cfRule>
  </conditionalFormatting>
  <conditionalFormatting sqref="I121">
    <cfRule type="cellIs" dxfId="1124" priority="10" operator="greaterThan">
      <formula>$E$121</formula>
    </cfRule>
  </conditionalFormatting>
  <conditionalFormatting sqref="I122">
    <cfRule type="cellIs" dxfId="1123" priority="9" operator="greaterThan">
      <formula>$E$122</formula>
    </cfRule>
  </conditionalFormatting>
  <conditionalFormatting sqref="I123">
    <cfRule type="cellIs" dxfId="1122" priority="8" operator="greaterThan">
      <formula>$E$123</formula>
    </cfRule>
  </conditionalFormatting>
  <conditionalFormatting sqref="I124">
    <cfRule type="cellIs" dxfId="1121" priority="7" operator="greaterThan">
      <formula>$E$124</formula>
    </cfRule>
  </conditionalFormatting>
  <conditionalFormatting sqref="I125">
    <cfRule type="cellIs" dxfId="1120" priority="6" operator="greaterThan">
      <formula>$E$125</formula>
    </cfRule>
  </conditionalFormatting>
  <conditionalFormatting sqref="I126">
    <cfRule type="cellIs" dxfId="1119" priority="5" operator="greaterThan">
      <formula>$E$126</formula>
    </cfRule>
  </conditionalFormatting>
  <conditionalFormatting sqref="I127">
    <cfRule type="cellIs" dxfId="1118" priority="4" operator="greaterThan">
      <formula>$E$127</formula>
    </cfRule>
  </conditionalFormatting>
  <conditionalFormatting sqref="I128">
    <cfRule type="cellIs" dxfId="1117" priority="3" operator="greaterThan">
      <formula>$E$128</formula>
    </cfRule>
  </conditionalFormatting>
  <conditionalFormatting sqref="I129">
    <cfRule type="cellIs" dxfId="1116" priority="2" operator="greaterThan">
      <formula>$E$129</formula>
    </cfRule>
  </conditionalFormatting>
  <conditionalFormatting sqref="I130:I137">
    <cfRule type="cellIs" dxfId="1115" priority="1" operator="greaterThan">
      <formula>$E$130</formula>
    </cfRule>
  </conditionalFormatting>
  <dataValidations count="1">
    <dataValidation type="list" allowBlank="1" showInputMessage="1" showErrorMessage="1" sqref="B32:B56 B59:B83 B86:B110 B113:B137" xr:uid="{00000000-0002-0000-0100-000000000000}">
      <formula1>$A$2:$A$26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1000000}">
          <x14:formula1>
            <xm:f>'C:\Users\Kevin\Desktop\Micro-crèche PIGNAN\Heures BeeBaby PIGNAN\Heures parents\[Presence reelle des enfants semaines 35-52 (2017)_V1.5_KC.xlsx]Nom et prénom'!#REF!</xm:f>
          </x14:formula1>
          <xm:sqref>B5:B29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142"/>
  <sheetViews>
    <sheetView topLeftCell="A88" workbookViewId="0">
      <selection activeCell="B117" sqref="B117:B134"/>
    </sheetView>
  </sheetViews>
  <sheetFormatPr baseColWidth="10" defaultRowHeight="15" x14ac:dyDescent="0.25"/>
  <cols>
    <col min="2" max="2" width="16.5703125" bestFit="1" customWidth="1"/>
    <col min="3" max="3" width="13.42578125" bestFit="1" customWidth="1"/>
    <col min="4" max="4" width="14" bestFit="1" customWidth="1"/>
    <col min="5" max="5" width="5.85546875" bestFit="1" customWidth="1"/>
    <col min="6" max="6" width="13.42578125" bestFit="1" customWidth="1"/>
    <col min="7" max="7" width="14" bestFit="1" customWidth="1"/>
    <col min="8" max="8" width="6.28515625" bestFit="1" customWidth="1"/>
    <col min="9" max="9" width="14.85546875" bestFit="1" customWidth="1"/>
    <col min="10" max="10" width="11.28515625" bestFit="1" customWidth="1"/>
    <col min="11" max="11" width="14" bestFit="1" customWidth="1"/>
    <col min="15" max="15" width="17.85546875" bestFit="1" customWidth="1"/>
  </cols>
  <sheetData>
    <row r="1" spans="1:21" ht="15.75" thickBot="1" x14ac:dyDescent="0.3">
      <c r="A1" s="104" t="s">
        <v>1</v>
      </c>
      <c r="B1" s="113" t="s">
        <v>2</v>
      </c>
      <c r="C1" s="95" t="s">
        <v>3</v>
      </c>
      <c r="D1" s="96"/>
      <c r="E1" s="97"/>
      <c r="F1" s="95" t="s">
        <v>4</v>
      </c>
      <c r="G1" s="96"/>
      <c r="H1" s="97"/>
      <c r="I1" s="106" t="s">
        <v>5</v>
      </c>
      <c r="J1" s="107"/>
      <c r="K1" s="108"/>
      <c r="N1" s="91" t="s">
        <v>1</v>
      </c>
      <c r="O1" s="93" t="s">
        <v>2</v>
      </c>
      <c r="P1" s="104" t="s">
        <v>16</v>
      </c>
      <c r="Q1" s="98" t="s">
        <v>17</v>
      </c>
      <c r="R1" s="98" t="s">
        <v>18</v>
      </c>
      <c r="S1" s="98" t="s">
        <v>19</v>
      </c>
      <c r="T1" s="98" t="s">
        <v>20</v>
      </c>
      <c r="U1" s="98" t="s">
        <v>21</v>
      </c>
    </row>
    <row r="2" spans="1:21" ht="15.75" thickBot="1" x14ac:dyDescent="0.3">
      <c r="A2" s="105"/>
      <c r="B2" s="114"/>
      <c r="C2" s="6" t="s">
        <v>6</v>
      </c>
      <c r="D2" s="7" t="s">
        <v>7</v>
      </c>
      <c r="E2" s="8" t="s">
        <v>8</v>
      </c>
      <c r="F2" s="6" t="s">
        <v>6</v>
      </c>
      <c r="G2" s="7" t="s">
        <v>7</v>
      </c>
      <c r="H2" s="8" t="s">
        <v>9</v>
      </c>
      <c r="I2" s="5" t="s">
        <v>10</v>
      </c>
      <c r="J2" s="34" t="s">
        <v>22</v>
      </c>
      <c r="K2" s="34" t="s">
        <v>23</v>
      </c>
      <c r="N2" s="92"/>
      <c r="O2" s="94"/>
      <c r="P2" s="105"/>
      <c r="Q2" s="99"/>
      <c r="R2" s="99"/>
      <c r="S2" s="99"/>
      <c r="T2" s="99"/>
      <c r="U2" s="99"/>
    </row>
    <row r="3" spans="1:21" ht="15.75" thickBot="1" x14ac:dyDescent="0.3">
      <c r="A3" s="86"/>
      <c r="B3" s="42"/>
      <c r="C3" s="1"/>
      <c r="D3" s="1"/>
      <c r="E3" s="1"/>
      <c r="F3" s="1"/>
      <c r="G3" s="1"/>
      <c r="H3" s="1"/>
      <c r="I3" s="1"/>
      <c r="J3" s="1"/>
      <c r="K3" s="1"/>
      <c r="N3" s="86"/>
      <c r="O3" s="42"/>
      <c r="Q3" s="43"/>
      <c r="R3" s="43"/>
      <c r="S3" s="43"/>
      <c r="T3" s="43"/>
      <c r="U3" s="43"/>
    </row>
    <row r="4" spans="1:21" ht="15.75" thickBot="1" x14ac:dyDescent="0.3">
      <c r="C4" s="109" t="s">
        <v>25</v>
      </c>
      <c r="D4" s="102"/>
      <c r="E4" s="102"/>
      <c r="F4" s="102"/>
      <c r="G4" s="102"/>
      <c r="H4" s="102"/>
      <c r="I4" s="101"/>
      <c r="J4" s="102"/>
      <c r="K4" s="103"/>
      <c r="N4" s="86"/>
      <c r="O4" s="42"/>
      <c r="Q4" s="43"/>
      <c r="R4" s="43"/>
      <c r="S4" s="43"/>
      <c r="T4" s="43"/>
      <c r="U4" s="43"/>
    </row>
    <row r="5" spans="1:21" ht="15.75" thickBot="1" x14ac:dyDescent="0.3">
      <c r="A5" s="22">
        <v>1</v>
      </c>
      <c r="B5" s="41" t="s">
        <v>50</v>
      </c>
      <c r="C5" s="55">
        <v>0</v>
      </c>
      <c r="D5" s="56">
        <v>0</v>
      </c>
      <c r="E5" s="51">
        <f t="shared" ref="E5:E22" si="0">IF(OR(C5="abs",C5="",C5="CA"),0,D5-C5)</f>
        <v>0</v>
      </c>
      <c r="F5" s="57">
        <v>0</v>
      </c>
      <c r="G5" s="58">
        <v>0</v>
      </c>
      <c r="H5" s="52">
        <f t="shared" ref="H5:H17" si="1">IF(OR(F5="abs",F5="",F5="ca"),0,G5-F5)</f>
        <v>0</v>
      </c>
      <c r="I5" s="50">
        <f t="shared" ref="I5:I29" si="2">MAX(H5-E5,0)</f>
        <v>0</v>
      </c>
      <c r="J5" s="53">
        <v>8.75</v>
      </c>
      <c r="K5" s="35">
        <f t="shared" ref="K5:K22" si="3">(I5*24)*J5</f>
        <v>0</v>
      </c>
      <c r="N5" s="22">
        <v>1</v>
      </c>
      <c r="O5" s="41" t="s">
        <v>50</v>
      </c>
      <c r="P5" s="76">
        <f t="shared" ref="P5:P18" si="4">SUMPRODUCT(($B$5:$B$25=B5)*(($H$117:$H$137&gt;0)+($H$89:$H$109&gt;0)+($H$61:$H$81&gt;0)+($H$33:$H$53&gt;0)+($H$5:$H$25&gt;0)))</f>
        <v>0</v>
      </c>
      <c r="Q5" s="77">
        <f t="shared" ref="Q5:Q20" si="5">SUM($E5+$E33+$E61+$E89+$E117)</f>
        <v>1</v>
      </c>
      <c r="R5" s="77">
        <f t="shared" ref="R5:R18" si="6">SUM($H5+$H33+$H61+$H89+$H117)</f>
        <v>0</v>
      </c>
      <c r="S5" s="77">
        <f t="shared" ref="S5:S18" si="7">SUM($I5+$I33+$I61+$I89+$I117)</f>
        <v>0</v>
      </c>
      <c r="T5" s="78">
        <f t="shared" ref="T5:T29" si="8">SUM(Q5+S5)</f>
        <v>1</v>
      </c>
      <c r="U5" s="79">
        <f t="shared" ref="U5:U18" si="9">(S5*24)*J5</f>
        <v>0</v>
      </c>
    </row>
    <row r="6" spans="1:21" ht="15.75" thickBot="1" x14ac:dyDescent="0.3">
      <c r="A6" s="23">
        <v>2</v>
      </c>
      <c r="B6" s="41" t="s">
        <v>51</v>
      </c>
      <c r="C6" s="57">
        <v>0.3125</v>
      </c>
      <c r="D6" s="58">
        <v>0.77083333333333337</v>
      </c>
      <c r="E6" s="51">
        <f t="shared" si="0"/>
        <v>0.45833333333333337</v>
      </c>
      <c r="F6" s="57">
        <v>0</v>
      </c>
      <c r="G6" s="58">
        <v>0</v>
      </c>
      <c r="H6" s="52">
        <f t="shared" si="1"/>
        <v>0</v>
      </c>
      <c r="I6" s="50">
        <f t="shared" si="2"/>
        <v>0</v>
      </c>
      <c r="J6" s="53">
        <v>8</v>
      </c>
      <c r="K6" s="35">
        <f t="shared" si="3"/>
        <v>0</v>
      </c>
      <c r="N6" s="23">
        <v>2</v>
      </c>
      <c r="O6" s="41" t="s">
        <v>51</v>
      </c>
      <c r="P6" s="80">
        <f t="shared" si="4"/>
        <v>0</v>
      </c>
      <c r="Q6" s="77">
        <f t="shared" si="5"/>
        <v>2.0625000000000004</v>
      </c>
      <c r="R6" s="77">
        <f t="shared" si="6"/>
        <v>0</v>
      </c>
      <c r="S6" s="77">
        <f t="shared" si="7"/>
        <v>0</v>
      </c>
      <c r="T6" s="78">
        <f t="shared" si="8"/>
        <v>2.0625000000000004</v>
      </c>
      <c r="U6" s="79">
        <f t="shared" si="9"/>
        <v>0</v>
      </c>
    </row>
    <row r="7" spans="1:21" ht="15.75" thickBot="1" x14ac:dyDescent="0.3">
      <c r="A7" s="23">
        <v>3</v>
      </c>
      <c r="B7" s="41" t="s">
        <v>52</v>
      </c>
      <c r="C7" s="57">
        <v>0.3125</v>
      </c>
      <c r="D7" s="58">
        <v>0.75</v>
      </c>
      <c r="E7" s="51">
        <f t="shared" si="0"/>
        <v>0.4375</v>
      </c>
      <c r="F7" s="57">
        <v>0</v>
      </c>
      <c r="G7" s="58">
        <v>0</v>
      </c>
      <c r="H7" s="52">
        <f t="shared" si="1"/>
        <v>0</v>
      </c>
      <c r="I7" s="50">
        <f t="shared" si="2"/>
        <v>0</v>
      </c>
      <c r="J7" s="53">
        <v>8.75</v>
      </c>
      <c r="K7" s="35">
        <f t="shared" si="3"/>
        <v>0</v>
      </c>
      <c r="N7" s="23">
        <v>3</v>
      </c>
      <c r="O7" s="41" t="s">
        <v>52</v>
      </c>
      <c r="P7" s="80">
        <f t="shared" si="4"/>
        <v>0</v>
      </c>
      <c r="Q7" s="77">
        <f t="shared" si="5"/>
        <v>1.3125</v>
      </c>
      <c r="R7" s="77">
        <f t="shared" si="6"/>
        <v>0</v>
      </c>
      <c r="S7" s="77">
        <f t="shared" si="7"/>
        <v>0</v>
      </c>
      <c r="T7" s="78">
        <f t="shared" si="8"/>
        <v>1.3125</v>
      </c>
      <c r="U7" s="79">
        <f t="shared" si="9"/>
        <v>0</v>
      </c>
    </row>
    <row r="8" spans="1:21" ht="15.75" thickBot="1" x14ac:dyDescent="0.3">
      <c r="A8" s="23">
        <v>4</v>
      </c>
      <c r="B8" s="41" t="s">
        <v>53</v>
      </c>
      <c r="C8" s="57">
        <v>0</v>
      </c>
      <c r="D8" s="58">
        <v>0</v>
      </c>
      <c r="E8" s="51">
        <f t="shared" si="0"/>
        <v>0</v>
      </c>
      <c r="F8" s="57">
        <v>0</v>
      </c>
      <c r="G8" s="58">
        <v>0</v>
      </c>
      <c r="H8" s="52">
        <f t="shared" si="1"/>
        <v>0</v>
      </c>
      <c r="I8" s="50">
        <f t="shared" si="2"/>
        <v>0</v>
      </c>
      <c r="J8" s="54">
        <v>9.75</v>
      </c>
      <c r="K8" s="35">
        <f t="shared" si="3"/>
        <v>0</v>
      </c>
      <c r="N8" s="23">
        <v>4</v>
      </c>
      <c r="O8" s="41" t="s">
        <v>53</v>
      </c>
      <c r="P8" s="80">
        <f t="shared" si="4"/>
        <v>0</v>
      </c>
      <c r="Q8" s="77">
        <f t="shared" si="5"/>
        <v>0.39583333333333331</v>
      </c>
      <c r="R8" s="77">
        <f t="shared" si="6"/>
        <v>0</v>
      </c>
      <c r="S8" s="77">
        <f t="shared" si="7"/>
        <v>0</v>
      </c>
      <c r="T8" s="78">
        <f t="shared" si="8"/>
        <v>0.39583333333333331</v>
      </c>
      <c r="U8" s="79">
        <f t="shared" si="9"/>
        <v>0</v>
      </c>
    </row>
    <row r="9" spans="1:21" ht="15.75" thickBot="1" x14ac:dyDescent="0.3">
      <c r="A9" s="23">
        <v>5</v>
      </c>
      <c r="B9" s="41" t="s">
        <v>54</v>
      </c>
      <c r="C9" s="57">
        <v>0.33333333333333331</v>
      </c>
      <c r="D9" s="58">
        <v>0.75</v>
      </c>
      <c r="E9" s="51">
        <f t="shared" si="0"/>
        <v>0.41666666666666669</v>
      </c>
      <c r="F9" s="57">
        <v>0</v>
      </c>
      <c r="G9" s="58">
        <v>0</v>
      </c>
      <c r="H9" s="52">
        <f t="shared" si="1"/>
        <v>0</v>
      </c>
      <c r="I9" s="50">
        <f t="shared" si="2"/>
        <v>0</v>
      </c>
      <c r="J9" s="53">
        <v>9.25</v>
      </c>
      <c r="K9" s="35">
        <f t="shared" si="3"/>
        <v>0</v>
      </c>
      <c r="N9" s="23">
        <v>5</v>
      </c>
      <c r="O9" s="41" t="s">
        <v>54</v>
      </c>
      <c r="P9" s="80">
        <f t="shared" si="4"/>
        <v>0</v>
      </c>
      <c r="Q9" s="77">
        <f t="shared" si="5"/>
        <v>0.83333333333333337</v>
      </c>
      <c r="R9" s="77">
        <f t="shared" si="6"/>
        <v>0</v>
      </c>
      <c r="S9" s="77">
        <f t="shared" si="7"/>
        <v>0</v>
      </c>
      <c r="T9" s="78">
        <f t="shared" si="8"/>
        <v>0.83333333333333337</v>
      </c>
      <c r="U9" s="79">
        <f t="shared" si="9"/>
        <v>0</v>
      </c>
    </row>
    <row r="10" spans="1:21" ht="15.75" thickBot="1" x14ac:dyDescent="0.3">
      <c r="A10" s="23">
        <v>6</v>
      </c>
      <c r="B10" s="41" t="s">
        <v>55</v>
      </c>
      <c r="C10" s="57">
        <v>0.375</v>
      </c>
      <c r="D10" s="58">
        <v>0.6875</v>
      </c>
      <c r="E10" s="51">
        <f t="shared" si="0"/>
        <v>0.3125</v>
      </c>
      <c r="F10" s="57">
        <v>0</v>
      </c>
      <c r="G10" s="58">
        <v>0</v>
      </c>
      <c r="H10" s="52">
        <f t="shared" si="1"/>
        <v>0</v>
      </c>
      <c r="I10" s="50">
        <f t="shared" si="2"/>
        <v>0</v>
      </c>
      <c r="J10" s="53">
        <v>8</v>
      </c>
      <c r="K10" s="35">
        <f t="shared" si="3"/>
        <v>0</v>
      </c>
      <c r="N10" s="23">
        <v>6</v>
      </c>
      <c r="O10" s="41" t="s">
        <v>55</v>
      </c>
      <c r="P10" s="80">
        <f t="shared" si="4"/>
        <v>0</v>
      </c>
      <c r="Q10" s="77">
        <f t="shared" si="5"/>
        <v>1.4375</v>
      </c>
      <c r="R10" s="77">
        <f t="shared" si="6"/>
        <v>0</v>
      </c>
      <c r="S10" s="77">
        <f t="shared" si="7"/>
        <v>0</v>
      </c>
      <c r="T10" s="78">
        <f t="shared" si="8"/>
        <v>1.4375</v>
      </c>
      <c r="U10" s="79">
        <f t="shared" si="9"/>
        <v>0</v>
      </c>
    </row>
    <row r="11" spans="1:21" ht="15.75" thickBot="1" x14ac:dyDescent="0.3">
      <c r="A11" s="23">
        <v>7</v>
      </c>
      <c r="B11" s="41" t="s">
        <v>56</v>
      </c>
      <c r="C11" s="57">
        <v>0</v>
      </c>
      <c r="D11" s="58">
        <v>0</v>
      </c>
      <c r="E11" s="51">
        <f t="shared" si="0"/>
        <v>0</v>
      </c>
      <c r="F11" s="57">
        <v>0</v>
      </c>
      <c r="G11" s="58">
        <v>0</v>
      </c>
      <c r="H11" s="52">
        <f t="shared" si="1"/>
        <v>0</v>
      </c>
      <c r="I11" s="50">
        <f t="shared" si="2"/>
        <v>0</v>
      </c>
      <c r="J11" s="53">
        <v>9.5</v>
      </c>
      <c r="K11" s="35">
        <f t="shared" si="3"/>
        <v>0</v>
      </c>
      <c r="N11" s="23">
        <v>7</v>
      </c>
      <c r="O11" s="41" t="s">
        <v>56</v>
      </c>
      <c r="P11" s="80">
        <f t="shared" si="4"/>
        <v>0</v>
      </c>
      <c r="Q11" s="77">
        <f t="shared" si="5"/>
        <v>0.625</v>
      </c>
      <c r="R11" s="77">
        <f t="shared" si="6"/>
        <v>0</v>
      </c>
      <c r="S11" s="77">
        <f t="shared" si="7"/>
        <v>0</v>
      </c>
      <c r="T11" s="78">
        <f t="shared" si="8"/>
        <v>0.625</v>
      </c>
      <c r="U11" s="79">
        <f t="shared" si="9"/>
        <v>0</v>
      </c>
    </row>
    <row r="12" spans="1:21" ht="15.75" thickBot="1" x14ac:dyDescent="0.3">
      <c r="A12" s="23">
        <v>8</v>
      </c>
      <c r="B12" s="41" t="s">
        <v>57</v>
      </c>
      <c r="C12" s="57">
        <v>0.3125</v>
      </c>
      <c r="D12" s="58">
        <v>0.75</v>
      </c>
      <c r="E12" s="51">
        <f t="shared" si="0"/>
        <v>0.4375</v>
      </c>
      <c r="F12" s="57">
        <v>0</v>
      </c>
      <c r="G12" s="58">
        <v>0</v>
      </c>
      <c r="H12" s="52">
        <f t="shared" si="1"/>
        <v>0</v>
      </c>
      <c r="I12" s="50">
        <f t="shared" si="2"/>
        <v>0</v>
      </c>
      <c r="J12" s="53">
        <v>9.5</v>
      </c>
      <c r="K12" s="35">
        <f t="shared" si="3"/>
        <v>0</v>
      </c>
      <c r="N12" s="23">
        <v>8</v>
      </c>
      <c r="O12" s="41" t="s">
        <v>57</v>
      </c>
      <c r="P12" s="80">
        <f t="shared" si="4"/>
        <v>0</v>
      </c>
      <c r="Q12" s="77">
        <f t="shared" si="5"/>
        <v>0.875</v>
      </c>
      <c r="R12" s="77">
        <f t="shared" si="6"/>
        <v>0</v>
      </c>
      <c r="S12" s="77">
        <f t="shared" si="7"/>
        <v>0</v>
      </c>
      <c r="T12" s="78">
        <f t="shared" si="8"/>
        <v>0.875</v>
      </c>
      <c r="U12" s="79">
        <f t="shared" si="9"/>
        <v>0</v>
      </c>
    </row>
    <row r="13" spans="1:21" ht="15.75" thickBot="1" x14ac:dyDescent="0.3">
      <c r="A13" s="31">
        <v>9</v>
      </c>
      <c r="B13" s="41" t="s">
        <v>58</v>
      </c>
      <c r="C13" s="59">
        <v>0.41666666666666669</v>
      </c>
      <c r="D13" s="60">
        <v>0.70833333333333337</v>
      </c>
      <c r="E13" s="51">
        <f t="shared" si="0"/>
        <v>0.29166666666666669</v>
      </c>
      <c r="F13" s="57">
        <v>0</v>
      </c>
      <c r="G13" s="58">
        <v>0</v>
      </c>
      <c r="H13" s="52">
        <f t="shared" si="1"/>
        <v>0</v>
      </c>
      <c r="I13" s="50">
        <f t="shared" si="2"/>
        <v>0</v>
      </c>
      <c r="J13" s="53">
        <v>7.5</v>
      </c>
      <c r="K13" s="35">
        <f t="shared" si="3"/>
        <v>0</v>
      </c>
      <c r="N13" s="31">
        <v>9</v>
      </c>
      <c r="O13" s="41" t="s">
        <v>58</v>
      </c>
      <c r="P13" s="80">
        <f t="shared" si="4"/>
        <v>0</v>
      </c>
      <c r="Q13" s="77">
        <f t="shared" si="5"/>
        <v>1.4583333333333335</v>
      </c>
      <c r="R13" s="77">
        <f t="shared" si="6"/>
        <v>0</v>
      </c>
      <c r="S13" s="77">
        <f t="shared" si="7"/>
        <v>0</v>
      </c>
      <c r="T13" s="78">
        <f t="shared" si="8"/>
        <v>1.4583333333333335</v>
      </c>
      <c r="U13" s="79">
        <f t="shared" si="9"/>
        <v>0</v>
      </c>
    </row>
    <row r="14" spans="1:21" ht="15.75" thickBot="1" x14ac:dyDescent="0.3">
      <c r="A14" s="31">
        <v>10</v>
      </c>
      <c r="B14" s="41" t="s">
        <v>59</v>
      </c>
      <c r="C14" s="59">
        <v>0</v>
      </c>
      <c r="D14" s="60">
        <v>0</v>
      </c>
      <c r="E14" s="51">
        <f t="shared" si="0"/>
        <v>0</v>
      </c>
      <c r="F14" s="57">
        <v>0</v>
      </c>
      <c r="G14" s="58">
        <v>0</v>
      </c>
      <c r="H14" s="52">
        <f t="shared" si="1"/>
        <v>0</v>
      </c>
      <c r="I14" s="50">
        <f t="shared" si="2"/>
        <v>0</v>
      </c>
      <c r="J14" s="53">
        <v>9.75</v>
      </c>
      <c r="K14" s="35">
        <f t="shared" si="3"/>
        <v>0</v>
      </c>
      <c r="N14" s="31">
        <v>10</v>
      </c>
      <c r="O14" s="41" t="s">
        <v>59</v>
      </c>
      <c r="P14" s="80">
        <f t="shared" si="4"/>
        <v>0</v>
      </c>
      <c r="Q14" s="77">
        <f t="shared" si="5"/>
        <v>0.39583333333333331</v>
      </c>
      <c r="R14" s="77">
        <f t="shared" si="6"/>
        <v>0</v>
      </c>
      <c r="S14" s="77">
        <f t="shared" si="7"/>
        <v>0</v>
      </c>
      <c r="T14" s="78">
        <f t="shared" si="8"/>
        <v>0.39583333333333331</v>
      </c>
      <c r="U14" s="79">
        <f t="shared" si="9"/>
        <v>0</v>
      </c>
    </row>
    <row r="15" spans="1:21" ht="15.75" thickBot="1" x14ac:dyDescent="0.3">
      <c r="A15" s="31">
        <v>11</v>
      </c>
      <c r="B15" s="41" t="s">
        <v>60</v>
      </c>
      <c r="C15" s="59">
        <v>0</v>
      </c>
      <c r="D15" s="60">
        <v>0</v>
      </c>
      <c r="E15" s="51">
        <f t="shared" si="0"/>
        <v>0</v>
      </c>
      <c r="F15" s="57">
        <v>0</v>
      </c>
      <c r="G15" s="58">
        <v>0</v>
      </c>
      <c r="H15" s="52">
        <f t="shared" si="1"/>
        <v>0</v>
      </c>
      <c r="I15" s="50">
        <f t="shared" si="2"/>
        <v>0</v>
      </c>
      <c r="J15" s="53">
        <v>8.75</v>
      </c>
      <c r="K15" s="35">
        <f t="shared" si="3"/>
        <v>0</v>
      </c>
      <c r="N15" s="31">
        <v>11</v>
      </c>
      <c r="O15" s="41" t="s">
        <v>60</v>
      </c>
      <c r="P15" s="80">
        <f t="shared" si="4"/>
        <v>0</v>
      </c>
      <c r="Q15" s="77">
        <f t="shared" si="5"/>
        <v>1.1875</v>
      </c>
      <c r="R15" s="77">
        <f t="shared" si="6"/>
        <v>0</v>
      </c>
      <c r="S15" s="77">
        <f t="shared" si="7"/>
        <v>0</v>
      </c>
      <c r="T15" s="78">
        <f t="shared" si="8"/>
        <v>1.1875</v>
      </c>
      <c r="U15" s="79">
        <f t="shared" si="9"/>
        <v>0</v>
      </c>
    </row>
    <row r="16" spans="1:21" ht="15.75" thickBot="1" x14ac:dyDescent="0.3">
      <c r="A16" s="31">
        <v>12</v>
      </c>
      <c r="B16" s="41" t="s">
        <v>61</v>
      </c>
      <c r="C16" s="59">
        <v>0.3125</v>
      </c>
      <c r="D16" s="60">
        <v>0.71875</v>
      </c>
      <c r="E16" s="51">
        <f t="shared" si="0"/>
        <v>0.40625</v>
      </c>
      <c r="F16" s="57">
        <v>0</v>
      </c>
      <c r="G16" s="58">
        <v>0</v>
      </c>
      <c r="H16" s="52">
        <f t="shared" si="1"/>
        <v>0</v>
      </c>
      <c r="I16" s="50">
        <f t="shared" si="2"/>
        <v>0</v>
      </c>
      <c r="J16" s="53">
        <v>8.5</v>
      </c>
      <c r="K16" s="35">
        <f t="shared" si="3"/>
        <v>0</v>
      </c>
      <c r="N16" s="31">
        <v>12</v>
      </c>
      <c r="O16" s="41" t="s">
        <v>61</v>
      </c>
      <c r="P16" s="80">
        <f t="shared" si="4"/>
        <v>0</v>
      </c>
      <c r="Q16" s="77">
        <f t="shared" si="5"/>
        <v>1.625</v>
      </c>
      <c r="R16" s="77">
        <f t="shared" si="6"/>
        <v>0</v>
      </c>
      <c r="S16" s="77">
        <f t="shared" si="7"/>
        <v>0</v>
      </c>
      <c r="T16" s="78">
        <f t="shared" si="8"/>
        <v>1.625</v>
      </c>
      <c r="U16" s="79">
        <f t="shared" si="9"/>
        <v>0</v>
      </c>
    </row>
    <row r="17" spans="1:21" ht="15.75" thickBot="1" x14ac:dyDescent="0.3">
      <c r="A17" s="31">
        <v>13</v>
      </c>
      <c r="B17" s="41" t="s">
        <v>62</v>
      </c>
      <c r="C17" s="59">
        <v>0.35416666666666669</v>
      </c>
      <c r="D17" s="60">
        <v>0.77083333333333337</v>
      </c>
      <c r="E17" s="51">
        <f t="shared" si="0"/>
        <v>0.41666666666666669</v>
      </c>
      <c r="F17" s="57">
        <v>0</v>
      </c>
      <c r="G17" s="58">
        <v>0</v>
      </c>
      <c r="H17" s="52">
        <f t="shared" si="1"/>
        <v>0</v>
      </c>
      <c r="I17" s="50">
        <f t="shared" si="2"/>
        <v>0</v>
      </c>
      <c r="J17" s="53">
        <v>8.75</v>
      </c>
      <c r="K17" s="35">
        <f t="shared" si="3"/>
        <v>0</v>
      </c>
      <c r="N17" s="31">
        <v>13</v>
      </c>
      <c r="O17" s="41" t="s">
        <v>62</v>
      </c>
      <c r="P17" s="80">
        <f t="shared" si="4"/>
        <v>0</v>
      </c>
      <c r="Q17" s="77">
        <f t="shared" si="5"/>
        <v>1.25</v>
      </c>
      <c r="R17" s="77">
        <f t="shared" si="6"/>
        <v>0</v>
      </c>
      <c r="S17" s="77">
        <f t="shared" si="7"/>
        <v>0</v>
      </c>
      <c r="T17" s="78">
        <f t="shared" si="8"/>
        <v>1.25</v>
      </c>
      <c r="U17" s="79">
        <f t="shared" si="9"/>
        <v>0</v>
      </c>
    </row>
    <row r="18" spans="1:21" ht="15.75" thickBot="1" x14ac:dyDescent="0.3">
      <c r="A18" s="31">
        <v>14</v>
      </c>
      <c r="B18" s="41" t="s">
        <v>63</v>
      </c>
      <c r="C18" s="59">
        <v>0</v>
      </c>
      <c r="D18" s="60">
        <v>0</v>
      </c>
      <c r="E18" s="51">
        <f t="shared" si="0"/>
        <v>0</v>
      </c>
      <c r="F18" s="57">
        <v>0</v>
      </c>
      <c r="G18" s="58">
        <v>0</v>
      </c>
      <c r="H18" s="52">
        <v>0</v>
      </c>
      <c r="I18" s="50">
        <f t="shared" si="2"/>
        <v>0</v>
      </c>
      <c r="J18" s="53">
        <v>9</v>
      </c>
      <c r="K18" s="35">
        <f t="shared" si="3"/>
        <v>0</v>
      </c>
      <c r="N18" s="31">
        <v>14</v>
      </c>
      <c r="O18" s="41" t="s">
        <v>63</v>
      </c>
      <c r="P18" s="80">
        <f t="shared" si="4"/>
        <v>0</v>
      </c>
      <c r="Q18" s="77">
        <f t="shared" si="5"/>
        <v>0.52083333333333326</v>
      </c>
      <c r="R18" s="77">
        <f t="shared" si="6"/>
        <v>0</v>
      </c>
      <c r="S18" s="77">
        <f t="shared" si="7"/>
        <v>0</v>
      </c>
      <c r="T18" s="78">
        <f t="shared" si="8"/>
        <v>0.52083333333333326</v>
      </c>
      <c r="U18" s="79">
        <f t="shared" si="9"/>
        <v>0</v>
      </c>
    </row>
    <row r="19" spans="1:21" ht="15.75" thickBot="1" x14ac:dyDescent="0.3">
      <c r="A19" s="31">
        <v>15</v>
      </c>
      <c r="B19" s="41" t="s">
        <v>64</v>
      </c>
      <c r="C19" s="59">
        <v>0.36458333333333331</v>
      </c>
      <c r="D19" s="60">
        <v>0.68402777777777779</v>
      </c>
      <c r="E19" s="51">
        <f t="shared" si="0"/>
        <v>0.31944444444444448</v>
      </c>
      <c r="F19" s="57">
        <v>0</v>
      </c>
      <c r="G19" s="58">
        <v>0</v>
      </c>
      <c r="H19" s="52">
        <f>IF(OR(F19="abs",F19="",F19="ca"),0,G19-F19)</f>
        <v>0</v>
      </c>
      <c r="I19" s="50">
        <f t="shared" si="2"/>
        <v>0</v>
      </c>
      <c r="J19" s="53">
        <v>8.75</v>
      </c>
      <c r="K19" s="35">
        <f t="shared" si="3"/>
        <v>0</v>
      </c>
      <c r="N19" s="31">
        <v>15</v>
      </c>
      <c r="O19" s="41" t="s">
        <v>64</v>
      </c>
      <c r="P19" s="80">
        <v>0</v>
      </c>
      <c r="Q19" s="77">
        <f t="shared" si="5"/>
        <v>0.95833333333333348</v>
      </c>
      <c r="R19" s="77">
        <v>0</v>
      </c>
      <c r="S19" s="77">
        <v>0</v>
      </c>
      <c r="T19" s="78">
        <f t="shared" si="8"/>
        <v>0.95833333333333348</v>
      </c>
      <c r="U19" s="79">
        <v>0</v>
      </c>
    </row>
    <row r="20" spans="1:21" ht="15.75" thickBot="1" x14ac:dyDescent="0.3">
      <c r="A20" s="31">
        <v>16</v>
      </c>
      <c r="B20" s="41" t="s">
        <v>65</v>
      </c>
      <c r="C20" s="59">
        <v>0.41666666666666669</v>
      </c>
      <c r="D20" s="60">
        <v>0.75</v>
      </c>
      <c r="E20" s="51">
        <f t="shared" si="0"/>
        <v>0.33333333333333331</v>
      </c>
      <c r="F20" s="57">
        <v>0</v>
      </c>
      <c r="G20" s="58">
        <v>0</v>
      </c>
      <c r="H20" s="52">
        <f>IF(OR(F20="abs",F20="",F20="ca"),0,G20-F20)</f>
        <v>0</v>
      </c>
      <c r="I20" s="50">
        <f t="shared" si="2"/>
        <v>0</v>
      </c>
      <c r="J20" s="53">
        <v>7.75</v>
      </c>
      <c r="K20" s="35">
        <f t="shared" si="3"/>
        <v>0</v>
      </c>
      <c r="N20" s="31">
        <v>16</v>
      </c>
      <c r="O20" s="41" t="s">
        <v>65</v>
      </c>
      <c r="P20" s="80">
        <v>0</v>
      </c>
      <c r="Q20" s="77">
        <f t="shared" si="5"/>
        <v>1.6666666666666665</v>
      </c>
      <c r="R20" s="77">
        <v>0</v>
      </c>
      <c r="S20" s="77">
        <v>0</v>
      </c>
      <c r="T20" s="78">
        <f t="shared" si="8"/>
        <v>1.6666666666666665</v>
      </c>
      <c r="U20" s="79">
        <v>0</v>
      </c>
    </row>
    <row r="21" spans="1:21" ht="15.75" thickBot="1" x14ac:dyDescent="0.3">
      <c r="A21" s="31">
        <v>17</v>
      </c>
      <c r="B21" s="41" t="s">
        <v>66</v>
      </c>
      <c r="C21" s="59">
        <v>0</v>
      </c>
      <c r="D21" s="60">
        <v>0</v>
      </c>
      <c r="E21" s="51">
        <f t="shared" si="0"/>
        <v>0</v>
      </c>
      <c r="F21" s="57">
        <v>0</v>
      </c>
      <c r="G21" s="58">
        <v>0</v>
      </c>
      <c r="H21" s="52">
        <f>IF(OR(F21="abs",F21="",F21="ca"),0,G21-F21)</f>
        <v>0</v>
      </c>
      <c r="I21" s="50">
        <f t="shared" si="2"/>
        <v>0</v>
      </c>
      <c r="J21" s="53">
        <v>8.75</v>
      </c>
      <c r="K21" s="35">
        <f t="shared" si="3"/>
        <v>0</v>
      </c>
      <c r="N21" s="31">
        <v>17</v>
      </c>
      <c r="O21" s="41" t="s">
        <v>66</v>
      </c>
      <c r="P21" s="80">
        <v>0</v>
      </c>
      <c r="Q21" s="77">
        <f t="shared" ref="Q21:Q29" si="10">SUM($E21+$E49+$E77+$E105+$E133)</f>
        <v>0.97916666666666652</v>
      </c>
      <c r="R21" s="77">
        <f t="shared" ref="R21:R29" si="11">SUM($H21+$H49+$H77+$H105+$H133)</f>
        <v>0</v>
      </c>
      <c r="S21" s="77">
        <f t="shared" ref="S21:S29" si="12">SUM($I21+$I49+$I77+$I105+$I133)</f>
        <v>0</v>
      </c>
      <c r="T21" s="78">
        <f t="shared" si="8"/>
        <v>0.97916666666666652</v>
      </c>
      <c r="U21" s="79">
        <f t="shared" ref="U21:U29" si="13">(S21*24)*J21</f>
        <v>0</v>
      </c>
    </row>
    <row r="22" spans="1:21" ht="15.75" thickBot="1" x14ac:dyDescent="0.3">
      <c r="A22" s="31">
        <v>18</v>
      </c>
      <c r="B22" s="41" t="s">
        <v>67</v>
      </c>
      <c r="C22" s="59">
        <v>0.35416666666666669</v>
      </c>
      <c r="D22" s="60">
        <v>0.66666666666666663</v>
      </c>
      <c r="E22" s="51">
        <f t="shared" si="0"/>
        <v>0.31249999999999994</v>
      </c>
      <c r="F22" s="57">
        <v>0</v>
      </c>
      <c r="G22" s="58">
        <v>0</v>
      </c>
      <c r="H22" s="52">
        <f>IF(OR(F22="abs",F22="",F22="ca"),0,G22-F22)</f>
        <v>0</v>
      </c>
      <c r="I22" s="50">
        <f t="shared" si="2"/>
        <v>0</v>
      </c>
      <c r="J22" s="53">
        <v>8.25</v>
      </c>
      <c r="K22" s="37">
        <f t="shared" si="3"/>
        <v>0</v>
      </c>
      <c r="N22" s="31">
        <v>18</v>
      </c>
      <c r="O22" s="41" t="s">
        <v>67</v>
      </c>
      <c r="P22" s="80">
        <f t="shared" ref="P22:P25" si="14">SUMPRODUCT(($B$5:$B$25=B22)*(($H$117:$H$137&gt;0)+($H$89:$H$109&gt;0)+($H$61:$H$81&gt;0)+($H$33:$H$53&gt;0)+($H$5:$H$25&gt;0)))</f>
        <v>0</v>
      </c>
      <c r="Q22" s="77">
        <f t="shared" si="10"/>
        <v>1.2499999999999998</v>
      </c>
      <c r="R22" s="77">
        <f t="shared" si="11"/>
        <v>0</v>
      </c>
      <c r="S22" s="77">
        <f t="shared" si="12"/>
        <v>0</v>
      </c>
      <c r="T22" s="78">
        <f t="shared" si="8"/>
        <v>1.2499999999999998</v>
      </c>
      <c r="U22" s="79">
        <f t="shared" si="13"/>
        <v>0</v>
      </c>
    </row>
    <row r="23" spans="1:21" ht="15.75" thickBot="1" x14ac:dyDescent="0.3">
      <c r="A23" s="31">
        <v>19</v>
      </c>
      <c r="B23" s="41"/>
      <c r="C23" s="59"/>
      <c r="D23" s="60"/>
      <c r="E23" s="51"/>
      <c r="F23" s="59"/>
      <c r="G23" s="60"/>
      <c r="H23" s="52"/>
      <c r="I23" s="50">
        <f t="shared" si="2"/>
        <v>0</v>
      </c>
      <c r="J23" s="53"/>
      <c r="K23" s="37"/>
      <c r="N23" s="31">
        <v>19</v>
      </c>
      <c r="O23" s="41"/>
      <c r="P23" s="80">
        <f t="shared" si="14"/>
        <v>0</v>
      </c>
      <c r="Q23" s="77">
        <f t="shared" si="10"/>
        <v>0</v>
      </c>
      <c r="R23" s="77">
        <f t="shared" si="11"/>
        <v>0</v>
      </c>
      <c r="S23" s="77">
        <f t="shared" si="12"/>
        <v>0</v>
      </c>
      <c r="T23" s="78">
        <f t="shared" si="8"/>
        <v>0</v>
      </c>
      <c r="U23" s="79">
        <f t="shared" si="13"/>
        <v>0</v>
      </c>
    </row>
    <row r="24" spans="1:21" ht="15.75" thickBot="1" x14ac:dyDescent="0.3">
      <c r="A24" s="31">
        <v>20</v>
      </c>
      <c r="B24" s="41"/>
      <c r="C24" s="59"/>
      <c r="D24" s="60"/>
      <c r="E24" s="51"/>
      <c r="F24" s="59"/>
      <c r="G24" s="60"/>
      <c r="H24" s="52"/>
      <c r="I24" s="50">
        <f t="shared" si="2"/>
        <v>0</v>
      </c>
      <c r="J24" s="53"/>
      <c r="K24" s="37"/>
      <c r="N24" s="31">
        <v>20</v>
      </c>
      <c r="O24" s="41"/>
      <c r="P24" s="80">
        <f t="shared" si="14"/>
        <v>0</v>
      </c>
      <c r="Q24" s="77">
        <f t="shared" si="10"/>
        <v>0</v>
      </c>
      <c r="R24" s="77">
        <f t="shared" si="11"/>
        <v>0</v>
      </c>
      <c r="S24" s="77">
        <f t="shared" si="12"/>
        <v>0</v>
      </c>
      <c r="T24" s="78">
        <f t="shared" si="8"/>
        <v>0</v>
      </c>
      <c r="U24" s="79">
        <f t="shared" si="13"/>
        <v>0</v>
      </c>
    </row>
    <row r="25" spans="1:21" ht="15.75" thickBot="1" x14ac:dyDescent="0.3">
      <c r="A25" s="31">
        <v>21</v>
      </c>
      <c r="B25" s="41"/>
      <c r="C25" s="59"/>
      <c r="D25" s="60"/>
      <c r="E25" s="51"/>
      <c r="F25" s="59"/>
      <c r="G25" s="60"/>
      <c r="H25" s="52"/>
      <c r="I25" s="50">
        <f t="shared" si="2"/>
        <v>0</v>
      </c>
      <c r="J25" s="53"/>
      <c r="K25" s="37"/>
      <c r="N25" s="31">
        <v>21</v>
      </c>
      <c r="O25" s="41"/>
      <c r="P25" s="80">
        <f t="shared" si="14"/>
        <v>0</v>
      </c>
      <c r="Q25" s="77">
        <f t="shared" si="10"/>
        <v>0</v>
      </c>
      <c r="R25" s="77">
        <f t="shared" si="11"/>
        <v>0</v>
      </c>
      <c r="S25" s="77">
        <f t="shared" si="12"/>
        <v>0</v>
      </c>
      <c r="T25" s="78">
        <f t="shared" si="8"/>
        <v>0</v>
      </c>
      <c r="U25" s="79">
        <f t="shared" si="13"/>
        <v>0</v>
      </c>
    </row>
    <row r="26" spans="1:21" ht="15.75" thickBot="1" x14ac:dyDescent="0.3">
      <c r="A26" s="31">
        <v>22</v>
      </c>
      <c r="B26" s="41"/>
      <c r="C26" s="59"/>
      <c r="D26" s="60"/>
      <c r="E26" s="51"/>
      <c r="F26" s="59"/>
      <c r="G26" s="60"/>
      <c r="H26" s="52"/>
      <c r="I26" s="50">
        <f t="shared" si="2"/>
        <v>0</v>
      </c>
      <c r="J26" s="53"/>
      <c r="K26" s="37"/>
      <c r="N26" s="31">
        <v>22</v>
      </c>
      <c r="O26" s="41"/>
      <c r="P26" s="81"/>
      <c r="Q26" s="77">
        <f t="shared" si="10"/>
        <v>0</v>
      </c>
      <c r="R26" s="77">
        <f t="shared" si="11"/>
        <v>0</v>
      </c>
      <c r="S26" s="77">
        <f t="shared" si="12"/>
        <v>0</v>
      </c>
      <c r="T26" s="78">
        <f t="shared" si="8"/>
        <v>0</v>
      </c>
      <c r="U26" s="79">
        <f t="shared" si="13"/>
        <v>0</v>
      </c>
    </row>
    <row r="27" spans="1:21" ht="15.75" thickBot="1" x14ac:dyDescent="0.3">
      <c r="A27" s="31">
        <v>23</v>
      </c>
      <c r="B27" s="41"/>
      <c r="C27" s="59"/>
      <c r="D27" s="60"/>
      <c r="E27" s="51"/>
      <c r="F27" s="59"/>
      <c r="G27" s="60"/>
      <c r="H27" s="52"/>
      <c r="I27" s="50">
        <f t="shared" si="2"/>
        <v>0</v>
      </c>
      <c r="J27" s="38"/>
      <c r="K27" s="37"/>
      <c r="N27" s="31">
        <v>23</v>
      </c>
      <c r="O27" s="41"/>
      <c r="P27" s="80"/>
      <c r="Q27" s="77">
        <f t="shared" si="10"/>
        <v>0</v>
      </c>
      <c r="R27" s="77">
        <f t="shared" si="11"/>
        <v>0</v>
      </c>
      <c r="S27" s="77">
        <f t="shared" si="12"/>
        <v>0</v>
      </c>
      <c r="T27" s="78">
        <f t="shared" si="8"/>
        <v>0</v>
      </c>
      <c r="U27" s="79">
        <f t="shared" si="13"/>
        <v>0</v>
      </c>
    </row>
    <row r="28" spans="1:21" ht="15.75" thickBot="1" x14ac:dyDescent="0.3">
      <c r="A28" s="31">
        <v>24</v>
      </c>
      <c r="B28" s="41"/>
      <c r="C28" s="59"/>
      <c r="D28" s="60"/>
      <c r="E28" s="51"/>
      <c r="F28" s="59"/>
      <c r="G28" s="60"/>
      <c r="H28" s="52"/>
      <c r="I28" s="50">
        <f t="shared" si="2"/>
        <v>0</v>
      </c>
      <c r="J28" s="38"/>
      <c r="K28" s="37"/>
      <c r="N28" s="31">
        <v>24</v>
      </c>
      <c r="O28" s="41"/>
      <c r="P28" s="80"/>
      <c r="Q28" s="77">
        <f t="shared" si="10"/>
        <v>0</v>
      </c>
      <c r="R28" s="77">
        <f t="shared" si="11"/>
        <v>0</v>
      </c>
      <c r="S28" s="77">
        <f t="shared" si="12"/>
        <v>0</v>
      </c>
      <c r="T28" s="78">
        <f t="shared" si="8"/>
        <v>0</v>
      </c>
      <c r="U28" s="79">
        <f t="shared" si="13"/>
        <v>0</v>
      </c>
    </row>
    <row r="29" spans="1:21" ht="15.75" thickBot="1" x14ac:dyDescent="0.3">
      <c r="A29" s="24">
        <v>25</v>
      </c>
      <c r="B29" s="41"/>
      <c r="C29" s="61"/>
      <c r="D29" s="62"/>
      <c r="E29" s="51"/>
      <c r="F29" s="61"/>
      <c r="G29" s="62"/>
      <c r="H29" s="52"/>
      <c r="I29" s="50">
        <f t="shared" si="2"/>
        <v>0</v>
      </c>
      <c r="J29" s="38"/>
      <c r="K29" s="37"/>
      <c r="N29" s="24">
        <v>25</v>
      </c>
      <c r="O29" s="41"/>
      <c r="P29" s="82"/>
      <c r="Q29" s="77">
        <f t="shared" si="10"/>
        <v>0</v>
      </c>
      <c r="R29" s="77">
        <f t="shared" si="11"/>
        <v>0</v>
      </c>
      <c r="S29" s="77">
        <f t="shared" si="12"/>
        <v>0</v>
      </c>
      <c r="T29" s="78">
        <f t="shared" si="8"/>
        <v>0</v>
      </c>
      <c r="U29" s="79">
        <f t="shared" si="13"/>
        <v>0</v>
      </c>
    </row>
    <row r="30" spans="1:21" ht="15.75" thickBot="1" x14ac:dyDescent="0.3">
      <c r="A30" s="110" t="s">
        <v>24</v>
      </c>
      <c r="B30" s="111"/>
      <c r="C30" s="111"/>
      <c r="D30" s="111"/>
      <c r="E30" s="111"/>
      <c r="F30" s="111"/>
      <c r="G30" s="111"/>
      <c r="H30" s="112"/>
      <c r="I30" s="39">
        <f>SUM(I5:I29)</f>
        <v>0</v>
      </c>
      <c r="J30" s="36"/>
      <c r="K30" s="40">
        <f>SUM(K5:K29)</f>
        <v>0</v>
      </c>
      <c r="N30" s="86"/>
      <c r="O30" s="42"/>
      <c r="P30" s="83">
        <f>SUM(P5:P29)</f>
        <v>0</v>
      </c>
      <c r="Q30" s="84">
        <f>SUM(Q5:Q29)</f>
        <v>19.833333333333336</v>
      </c>
      <c r="R30" s="84">
        <f>SUM(R5:R29)</f>
        <v>0</v>
      </c>
      <c r="S30" s="84"/>
      <c r="T30" s="84">
        <f>SUM(T5:T29)</f>
        <v>19.833333333333336</v>
      </c>
      <c r="U30" s="85">
        <f>SUM(U5:U29)</f>
        <v>0</v>
      </c>
    </row>
    <row r="31" spans="1:21" ht="15.75" thickBot="1" x14ac:dyDescent="0.3">
      <c r="Q31" s="29">
        <f>((11.5/24)*10)*5</f>
        <v>23.958333333333336</v>
      </c>
      <c r="R31" s="29">
        <f>((11.5/24)*10)*5</f>
        <v>23.958333333333336</v>
      </c>
      <c r="S31" s="29"/>
      <c r="T31" s="29"/>
      <c r="U31" s="30">
        <f>Q30/Q31</f>
        <v>0.82782608695652171</v>
      </c>
    </row>
    <row r="32" spans="1:21" ht="15.75" thickBot="1" x14ac:dyDescent="0.3">
      <c r="C32" s="100" t="s">
        <v>26</v>
      </c>
      <c r="D32" s="101"/>
      <c r="E32" s="102"/>
      <c r="F32" s="102"/>
      <c r="G32" s="102"/>
      <c r="H32" s="102"/>
      <c r="I32" s="102"/>
      <c r="J32" s="102"/>
      <c r="K32" s="103"/>
      <c r="P32" s="44"/>
      <c r="Q32" s="30"/>
    </row>
    <row r="33" spans="1:17" ht="15.75" thickBot="1" x14ac:dyDescent="0.3">
      <c r="A33" s="22">
        <v>1</v>
      </c>
      <c r="B33" s="41" t="s">
        <v>50</v>
      </c>
      <c r="C33" s="69">
        <v>0.375</v>
      </c>
      <c r="D33" s="70">
        <v>0.70833333333333337</v>
      </c>
      <c r="E33" s="51">
        <f t="shared" ref="E33:E50" si="15">IF(OR(C33="abs",C33="",C33="CA"),0,D33-C33)</f>
        <v>0.33333333333333337</v>
      </c>
      <c r="F33" s="57">
        <v>0</v>
      </c>
      <c r="G33" s="58">
        <v>0</v>
      </c>
      <c r="H33" s="52">
        <f t="shared" ref="H33:H50" si="16">IF(OR(F33="abs",F33="",F33="ca"),0,G33-F33)</f>
        <v>0</v>
      </c>
      <c r="I33" s="50">
        <f t="shared" ref="I33:I57" si="17">MAX(H33-E33,0)</f>
        <v>0</v>
      </c>
      <c r="J33" s="53">
        <v>8.75</v>
      </c>
      <c r="K33" s="35">
        <f t="shared" ref="K33:K50" si="18">(I33*24)*J33</f>
        <v>0</v>
      </c>
      <c r="P33" s="44"/>
      <c r="Q33" s="30"/>
    </row>
    <row r="34" spans="1:17" ht="15.75" thickBot="1" x14ac:dyDescent="0.3">
      <c r="A34" s="23">
        <v>2</v>
      </c>
      <c r="B34" s="41" t="s">
        <v>51</v>
      </c>
      <c r="C34" s="63">
        <v>0.3125</v>
      </c>
      <c r="D34" s="64">
        <v>0.77083333333333337</v>
      </c>
      <c r="E34" s="51">
        <f t="shared" si="15"/>
        <v>0.45833333333333337</v>
      </c>
      <c r="F34" s="57">
        <v>0</v>
      </c>
      <c r="G34" s="58">
        <v>0</v>
      </c>
      <c r="H34" s="52">
        <f t="shared" si="16"/>
        <v>0</v>
      </c>
      <c r="I34" s="50">
        <f t="shared" si="17"/>
        <v>0</v>
      </c>
      <c r="J34" s="53">
        <v>8</v>
      </c>
      <c r="K34" s="35">
        <f t="shared" si="18"/>
        <v>0</v>
      </c>
      <c r="P34" s="44"/>
      <c r="Q34" s="30"/>
    </row>
    <row r="35" spans="1:17" ht="15.75" thickBot="1" x14ac:dyDescent="0.3">
      <c r="A35" s="23">
        <v>3</v>
      </c>
      <c r="B35" s="41" t="s">
        <v>52</v>
      </c>
      <c r="C35" s="69">
        <v>0.3125</v>
      </c>
      <c r="D35" s="70">
        <v>0.75</v>
      </c>
      <c r="E35" s="51">
        <f t="shared" si="15"/>
        <v>0.4375</v>
      </c>
      <c r="F35" s="57">
        <v>0</v>
      </c>
      <c r="G35" s="58">
        <v>0</v>
      </c>
      <c r="H35" s="52">
        <f t="shared" si="16"/>
        <v>0</v>
      </c>
      <c r="I35" s="50">
        <f t="shared" si="17"/>
        <v>0</v>
      </c>
      <c r="J35" s="53">
        <v>8.75</v>
      </c>
      <c r="K35" s="35">
        <f t="shared" si="18"/>
        <v>0</v>
      </c>
      <c r="P35" s="44"/>
      <c r="Q35" s="30"/>
    </row>
    <row r="36" spans="1:17" ht="15.75" thickBot="1" x14ac:dyDescent="0.3">
      <c r="A36" s="23">
        <v>4</v>
      </c>
      <c r="B36" s="41" t="s">
        <v>53</v>
      </c>
      <c r="C36" s="69">
        <v>0</v>
      </c>
      <c r="D36" s="70">
        <v>0</v>
      </c>
      <c r="E36" s="51">
        <f t="shared" si="15"/>
        <v>0</v>
      </c>
      <c r="F36" s="57">
        <v>0</v>
      </c>
      <c r="G36" s="58">
        <v>0</v>
      </c>
      <c r="H36" s="52">
        <f t="shared" si="16"/>
        <v>0</v>
      </c>
      <c r="I36" s="50">
        <f t="shared" si="17"/>
        <v>0</v>
      </c>
      <c r="J36" s="54">
        <v>9.75</v>
      </c>
      <c r="K36" s="35">
        <f t="shared" si="18"/>
        <v>0</v>
      </c>
      <c r="P36" s="44"/>
      <c r="Q36" s="30"/>
    </row>
    <row r="37" spans="1:17" ht="15.75" thickBot="1" x14ac:dyDescent="0.3">
      <c r="A37" s="23">
        <v>5</v>
      </c>
      <c r="B37" s="41" t="s">
        <v>54</v>
      </c>
      <c r="C37" s="69">
        <v>0</v>
      </c>
      <c r="D37" s="70">
        <v>0</v>
      </c>
      <c r="E37" s="51">
        <f t="shared" si="15"/>
        <v>0</v>
      </c>
      <c r="F37" s="57">
        <v>0</v>
      </c>
      <c r="G37" s="58">
        <v>0</v>
      </c>
      <c r="H37" s="52">
        <f t="shared" si="16"/>
        <v>0</v>
      </c>
      <c r="I37" s="50">
        <f t="shared" si="17"/>
        <v>0</v>
      </c>
      <c r="J37" s="53">
        <v>9.25</v>
      </c>
      <c r="K37" s="35">
        <f t="shared" si="18"/>
        <v>0</v>
      </c>
      <c r="P37" s="44"/>
      <c r="Q37" s="30"/>
    </row>
    <row r="38" spans="1:17" ht="15.75" thickBot="1" x14ac:dyDescent="0.3">
      <c r="A38" s="23">
        <v>6</v>
      </c>
      <c r="B38" s="41" t="s">
        <v>55</v>
      </c>
      <c r="C38" s="69">
        <v>0.32291666666666669</v>
      </c>
      <c r="D38" s="70">
        <v>0.73958333333333337</v>
      </c>
      <c r="E38" s="51">
        <f t="shared" si="15"/>
        <v>0.41666666666666669</v>
      </c>
      <c r="F38" s="57">
        <v>0</v>
      </c>
      <c r="G38" s="58">
        <v>0</v>
      </c>
      <c r="H38" s="52">
        <f t="shared" si="16"/>
        <v>0</v>
      </c>
      <c r="I38" s="50">
        <f t="shared" si="17"/>
        <v>0</v>
      </c>
      <c r="J38" s="53">
        <v>8</v>
      </c>
      <c r="K38" s="35">
        <f t="shared" si="18"/>
        <v>0</v>
      </c>
      <c r="P38" s="44"/>
      <c r="Q38" s="30"/>
    </row>
    <row r="39" spans="1:17" ht="15.75" thickBot="1" x14ac:dyDescent="0.3">
      <c r="A39" s="23">
        <v>7</v>
      </c>
      <c r="B39" s="41" t="s">
        <v>56</v>
      </c>
      <c r="C39" s="69">
        <v>0.375</v>
      </c>
      <c r="D39" s="70">
        <v>0.6875</v>
      </c>
      <c r="E39" s="51">
        <f t="shared" si="15"/>
        <v>0.3125</v>
      </c>
      <c r="F39" s="57">
        <v>0</v>
      </c>
      <c r="G39" s="58">
        <v>0</v>
      </c>
      <c r="H39" s="52">
        <f t="shared" si="16"/>
        <v>0</v>
      </c>
      <c r="I39" s="50">
        <f t="shared" si="17"/>
        <v>0</v>
      </c>
      <c r="J39" s="53">
        <v>9.5</v>
      </c>
      <c r="K39" s="35">
        <f t="shared" si="18"/>
        <v>0</v>
      </c>
      <c r="P39" s="44"/>
      <c r="Q39" s="30"/>
    </row>
    <row r="40" spans="1:17" ht="15.75" thickBot="1" x14ac:dyDescent="0.3">
      <c r="A40" s="23">
        <v>8</v>
      </c>
      <c r="B40" s="41" t="s">
        <v>57</v>
      </c>
      <c r="C40" s="69">
        <v>0</v>
      </c>
      <c r="D40" s="70">
        <v>0</v>
      </c>
      <c r="E40" s="51">
        <f t="shared" si="15"/>
        <v>0</v>
      </c>
      <c r="F40" s="57">
        <v>0</v>
      </c>
      <c r="G40" s="58">
        <v>0</v>
      </c>
      <c r="H40" s="52">
        <f t="shared" si="16"/>
        <v>0</v>
      </c>
      <c r="I40" s="50">
        <f t="shared" si="17"/>
        <v>0</v>
      </c>
      <c r="J40" s="53">
        <v>9.5</v>
      </c>
      <c r="K40" s="35">
        <f t="shared" si="18"/>
        <v>0</v>
      </c>
      <c r="P40" s="44"/>
      <c r="Q40" s="30"/>
    </row>
    <row r="41" spans="1:17" ht="15.75" thickBot="1" x14ac:dyDescent="0.3">
      <c r="A41" s="31">
        <v>9</v>
      </c>
      <c r="B41" s="41" t="s">
        <v>58</v>
      </c>
      <c r="C41" s="69">
        <v>0.41666666666666669</v>
      </c>
      <c r="D41" s="70">
        <v>0.70833333333333337</v>
      </c>
      <c r="E41" s="51">
        <f t="shared" si="15"/>
        <v>0.29166666666666669</v>
      </c>
      <c r="F41" s="57">
        <v>0</v>
      </c>
      <c r="G41" s="58">
        <v>0</v>
      </c>
      <c r="H41" s="52">
        <f t="shared" si="16"/>
        <v>0</v>
      </c>
      <c r="I41" s="50">
        <f t="shared" si="17"/>
        <v>0</v>
      </c>
      <c r="J41" s="53">
        <v>7.5</v>
      </c>
      <c r="K41" s="35">
        <f t="shared" si="18"/>
        <v>0</v>
      </c>
      <c r="P41" s="44"/>
      <c r="Q41" s="30"/>
    </row>
    <row r="42" spans="1:17" ht="15.75" thickBot="1" x14ac:dyDescent="0.3">
      <c r="A42" s="31">
        <v>10</v>
      </c>
      <c r="B42" s="41" t="s">
        <v>59</v>
      </c>
      <c r="C42" s="69">
        <v>0</v>
      </c>
      <c r="D42" s="70">
        <v>0</v>
      </c>
      <c r="E42" s="51">
        <f t="shared" si="15"/>
        <v>0</v>
      </c>
      <c r="F42" s="57">
        <v>0</v>
      </c>
      <c r="G42" s="58">
        <v>0</v>
      </c>
      <c r="H42" s="52">
        <f t="shared" si="16"/>
        <v>0</v>
      </c>
      <c r="I42" s="50">
        <f t="shared" si="17"/>
        <v>0</v>
      </c>
      <c r="J42" s="53">
        <v>9.75</v>
      </c>
      <c r="K42" s="35">
        <f t="shared" si="18"/>
        <v>0</v>
      </c>
      <c r="P42" s="44"/>
      <c r="Q42" s="30"/>
    </row>
    <row r="43" spans="1:17" ht="15.75" thickBot="1" x14ac:dyDescent="0.3">
      <c r="A43" s="31">
        <v>11</v>
      </c>
      <c r="B43" s="41" t="s">
        <v>60</v>
      </c>
      <c r="C43" s="69">
        <v>0.375</v>
      </c>
      <c r="D43" s="70">
        <v>0.77083333333333337</v>
      </c>
      <c r="E43" s="51">
        <f t="shared" si="15"/>
        <v>0.39583333333333337</v>
      </c>
      <c r="F43" s="57">
        <v>0</v>
      </c>
      <c r="G43" s="58">
        <v>0</v>
      </c>
      <c r="H43" s="52">
        <f t="shared" si="16"/>
        <v>0</v>
      </c>
      <c r="I43" s="50">
        <f t="shared" si="17"/>
        <v>0</v>
      </c>
      <c r="J43" s="53">
        <v>8.75</v>
      </c>
      <c r="K43" s="35">
        <f t="shared" si="18"/>
        <v>0</v>
      </c>
      <c r="P43" s="44"/>
      <c r="Q43" s="30"/>
    </row>
    <row r="44" spans="1:17" ht="15.75" thickBot="1" x14ac:dyDescent="0.3">
      <c r="A44" s="31">
        <v>12</v>
      </c>
      <c r="B44" s="41" t="s">
        <v>61</v>
      </c>
      <c r="C44" s="69">
        <v>0.3125</v>
      </c>
      <c r="D44" s="70">
        <v>0.72916666666666663</v>
      </c>
      <c r="E44" s="51">
        <f t="shared" si="15"/>
        <v>0.41666666666666663</v>
      </c>
      <c r="F44" s="57">
        <v>0</v>
      </c>
      <c r="G44" s="58">
        <v>0</v>
      </c>
      <c r="H44" s="52">
        <f t="shared" si="16"/>
        <v>0</v>
      </c>
      <c r="I44" s="50">
        <f t="shared" si="17"/>
        <v>0</v>
      </c>
      <c r="J44" s="53">
        <v>8.5</v>
      </c>
      <c r="K44" s="35">
        <f t="shared" si="18"/>
        <v>0</v>
      </c>
      <c r="P44" s="44"/>
      <c r="Q44" s="30"/>
    </row>
    <row r="45" spans="1:17" ht="15.75" thickBot="1" x14ac:dyDescent="0.3">
      <c r="A45" s="31">
        <v>13</v>
      </c>
      <c r="B45" s="41" t="s">
        <v>62</v>
      </c>
      <c r="C45" s="69">
        <v>0</v>
      </c>
      <c r="D45" s="70">
        <v>0</v>
      </c>
      <c r="E45" s="51">
        <f t="shared" si="15"/>
        <v>0</v>
      </c>
      <c r="F45" s="57">
        <v>0</v>
      </c>
      <c r="G45" s="58">
        <v>0</v>
      </c>
      <c r="H45" s="52">
        <f t="shared" si="16"/>
        <v>0</v>
      </c>
      <c r="I45" s="50">
        <f t="shared" si="17"/>
        <v>0</v>
      </c>
      <c r="J45" s="53">
        <v>8.75</v>
      </c>
      <c r="K45" s="37">
        <f t="shared" si="18"/>
        <v>0</v>
      </c>
      <c r="P45" s="44"/>
      <c r="Q45" s="30"/>
    </row>
    <row r="46" spans="1:17" ht="15.75" thickBot="1" x14ac:dyDescent="0.3">
      <c r="A46" s="31">
        <v>14</v>
      </c>
      <c r="B46" s="41" t="s">
        <v>63</v>
      </c>
      <c r="C46" s="69">
        <v>0</v>
      </c>
      <c r="D46" s="70">
        <v>0</v>
      </c>
      <c r="E46" s="51">
        <f t="shared" si="15"/>
        <v>0</v>
      </c>
      <c r="F46" s="57">
        <v>0</v>
      </c>
      <c r="G46" s="58">
        <v>0</v>
      </c>
      <c r="H46" s="52">
        <f t="shared" si="16"/>
        <v>0</v>
      </c>
      <c r="I46" s="50">
        <f t="shared" si="17"/>
        <v>0</v>
      </c>
      <c r="J46" s="53">
        <v>9</v>
      </c>
      <c r="K46" s="37">
        <f t="shared" si="18"/>
        <v>0</v>
      </c>
      <c r="P46" s="44"/>
      <c r="Q46" s="30"/>
    </row>
    <row r="47" spans="1:17" ht="15.75" thickBot="1" x14ac:dyDescent="0.3">
      <c r="A47" s="31">
        <v>15</v>
      </c>
      <c r="B47" s="41" t="s">
        <v>64</v>
      </c>
      <c r="C47" s="69">
        <v>0.36458333333333331</v>
      </c>
      <c r="D47" s="70">
        <v>0.68402777777777779</v>
      </c>
      <c r="E47" s="51">
        <f t="shared" si="15"/>
        <v>0.31944444444444448</v>
      </c>
      <c r="F47" s="57">
        <v>0</v>
      </c>
      <c r="G47" s="58">
        <v>0</v>
      </c>
      <c r="H47" s="52">
        <f t="shared" si="16"/>
        <v>0</v>
      </c>
      <c r="I47" s="50">
        <f t="shared" si="17"/>
        <v>0</v>
      </c>
      <c r="J47" s="53">
        <v>8.75</v>
      </c>
      <c r="K47" s="37">
        <f t="shared" si="18"/>
        <v>0</v>
      </c>
    </row>
    <row r="48" spans="1:17" ht="15.75" thickBot="1" x14ac:dyDescent="0.3">
      <c r="A48" s="31">
        <v>16</v>
      </c>
      <c r="B48" s="41" t="s">
        <v>65</v>
      </c>
      <c r="C48" s="69">
        <v>0.41666666666666669</v>
      </c>
      <c r="D48" s="70">
        <v>0.75</v>
      </c>
      <c r="E48" s="51">
        <f t="shared" si="15"/>
        <v>0.33333333333333331</v>
      </c>
      <c r="F48" s="57">
        <v>0</v>
      </c>
      <c r="G48" s="58">
        <v>0</v>
      </c>
      <c r="H48" s="52">
        <f t="shared" si="16"/>
        <v>0</v>
      </c>
      <c r="I48" s="50">
        <f t="shared" si="17"/>
        <v>0</v>
      </c>
      <c r="J48" s="53">
        <v>7.75</v>
      </c>
      <c r="K48" s="37">
        <f t="shared" si="18"/>
        <v>0</v>
      </c>
    </row>
    <row r="49" spans="1:11" ht="15.75" thickBot="1" x14ac:dyDescent="0.3">
      <c r="A49" s="31">
        <v>17</v>
      </c>
      <c r="B49" s="41" t="s">
        <v>66</v>
      </c>
      <c r="C49" s="69">
        <v>0.35416666666666669</v>
      </c>
      <c r="D49" s="70">
        <v>0.54166666666666663</v>
      </c>
      <c r="E49" s="51">
        <f t="shared" si="15"/>
        <v>0.18749999999999994</v>
      </c>
      <c r="F49" s="57">
        <v>0</v>
      </c>
      <c r="G49" s="58">
        <v>0</v>
      </c>
      <c r="H49" s="52">
        <f t="shared" si="16"/>
        <v>0</v>
      </c>
      <c r="I49" s="50">
        <f t="shared" si="17"/>
        <v>0</v>
      </c>
      <c r="J49" s="53">
        <v>8.75</v>
      </c>
      <c r="K49" s="37">
        <f t="shared" si="18"/>
        <v>0</v>
      </c>
    </row>
    <row r="50" spans="1:11" ht="15.75" thickBot="1" x14ac:dyDescent="0.3">
      <c r="A50" s="31">
        <v>18</v>
      </c>
      <c r="B50" s="41" t="s">
        <v>67</v>
      </c>
      <c r="C50" s="69">
        <v>0</v>
      </c>
      <c r="D50" s="70">
        <v>0</v>
      </c>
      <c r="E50" s="51">
        <f t="shared" si="15"/>
        <v>0</v>
      </c>
      <c r="F50" s="57">
        <v>0</v>
      </c>
      <c r="G50" s="58">
        <v>0</v>
      </c>
      <c r="H50" s="52">
        <f t="shared" si="16"/>
        <v>0</v>
      </c>
      <c r="I50" s="50">
        <f t="shared" si="17"/>
        <v>0</v>
      </c>
      <c r="J50" s="53">
        <v>8.25</v>
      </c>
      <c r="K50" s="37">
        <f t="shared" si="18"/>
        <v>0</v>
      </c>
    </row>
    <row r="51" spans="1:11" ht="15.75" thickBot="1" x14ac:dyDescent="0.3">
      <c r="A51" s="31">
        <v>19</v>
      </c>
      <c r="B51" s="41"/>
      <c r="C51" s="71"/>
      <c r="D51" s="72"/>
      <c r="E51" s="51"/>
      <c r="F51" s="59"/>
      <c r="G51" s="60"/>
      <c r="H51" s="52"/>
      <c r="I51" s="50">
        <f t="shared" si="17"/>
        <v>0</v>
      </c>
      <c r="J51" s="53"/>
      <c r="K51" s="37"/>
    </row>
    <row r="52" spans="1:11" ht="15.75" thickBot="1" x14ac:dyDescent="0.3">
      <c r="A52" s="31">
        <v>20</v>
      </c>
      <c r="B52" s="41"/>
      <c r="C52" s="71"/>
      <c r="D52" s="72"/>
      <c r="E52" s="51"/>
      <c r="F52" s="59"/>
      <c r="G52" s="60"/>
      <c r="H52" s="52"/>
      <c r="I52" s="50">
        <f t="shared" si="17"/>
        <v>0</v>
      </c>
      <c r="J52" s="53"/>
      <c r="K52" s="37"/>
    </row>
    <row r="53" spans="1:11" ht="15.75" thickBot="1" x14ac:dyDescent="0.3">
      <c r="A53" s="31">
        <v>21</v>
      </c>
      <c r="B53" s="41"/>
      <c r="C53" s="65"/>
      <c r="D53" s="66"/>
      <c r="E53" s="51"/>
      <c r="F53" s="59"/>
      <c r="G53" s="60"/>
      <c r="H53" s="52"/>
      <c r="I53" s="50">
        <f t="shared" si="17"/>
        <v>0</v>
      </c>
      <c r="J53" s="53"/>
      <c r="K53" s="37"/>
    </row>
    <row r="54" spans="1:11" ht="15.75" thickBot="1" x14ac:dyDescent="0.3">
      <c r="A54" s="31">
        <v>22</v>
      </c>
      <c r="B54" s="41"/>
      <c r="C54" s="65"/>
      <c r="D54" s="66"/>
      <c r="E54" s="51"/>
      <c r="F54" s="59"/>
      <c r="G54" s="60"/>
      <c r="H54" s="52"/>
      <c r="I54" s="50">
        <f t="shared" si="17"/>
        <v>0</v>
      </c>
      <c r="J54" s="53"/>
      <c r="K54" s="37"/>
    </row>
    <row r="55" spans="1:11" ht="15.75" thickBot="1" x14ac:dyDescent="0.3">
      <c r="A55" s="31">
        <v>23</v>
      </c>
      <c r="B55" s="41"/>
      <c r="C55" s="65"/>
      <c r="D55" s="66"/>
      <c r="E55" s="51"/>
      <c r="F55" s="59"/>
      <c r="G55" s="60"/>
      <c r="H55" s="52"/>
      <c r="I55" s="50">
        <f t="shared" si="17"/>
        <v>0</v>
      </c>
      <c r="J55" s="38"/>
      <c r="K55" s="37"/>
    </row>
    <row r="56" spans="1:11" ht="15.75" thickBot="1" x14ac:dyDescent="0.3">
      <c r="A56" s="31">
        <v>24</v>
      </c>
      <c r="B56" s="41"/>
      <c r="C56" s="65"/>
      <c r="D56" s="66"/>
      <c r="E56" s="51"/>
      <c r="F56" s="59"/>
      <c r="G56" s="60"/>
      <c r="H56" s="52"/>
      <c r="I56" s="50">
        <f t="shared" si="17"/>
        <v>0</v>
      </c>
      <c r="J56" s="38"/>
      <c r="K56" s="37"/>
    </row>
    <row r="57" spans="1:11" ht="15.75" thickBot="1" x14ac:dyDescent="0.3">
      <c r="A57" s="24">
        <v>25</v>
      </c>
      <c r="B57" s="41"/>
      <c r="C57" s="67"/>
      <c r="D57" s="68"/>
      <c r="E57" s="51"/>
      <c r="F57" s="61"/>
      <c r="G57" s="62"/>
      <c r="H57" s="52"/>
      <c r="I57" s="50">
        <f t="shared" si="17"/>
        <v>0</v>
      </c>
      <c r="J57" s="38"/>
      <c r="K57" s="37"/>
    </row>
    <row r="58" spans="1:11" ht="15.75" thickBot="1" x14ac:dyDescent="0.3">
      <c r="A58" s="110" t="s">
        <v>24</v>
      </c>
      <c r="B58" s="111"/>
      <c r="C58" s="111"/>
      <c r="D58" s="111"/>
      <c r="E58" s="111"/>
      <c r="F58" s="111"/>
      <c r="G58" s="111"/>
      <c r="H58" s="112"/>
      <c r="I58" s="39">
        <f>SUM(I33:I57)</f>
        <v>0</v>
      </c>
      <c r="J58" s="36"/>
      <c r="K58" s="40">
        <f>SUM(K33:K57)</f>
        <v>0</v>
      </c>
    </row>
    <row r="59" spans="1:11" ht="15.75" thickBot="1" x14ac:dyDescent="0.3">
      <c r="A59" s="46"/>
      <c r="B59" s="46"/>
      <c r="C59" s="87"/>
      <c r="D59" s="87"/>
      <c r="E59" s="87"/>
      <c r="F59" s="87"/>
      <c r="G59" s="87"/>
      <c r="H59" s="87"/>
      <c r="I59" s="47"/>
      <c r="J59" s="36"/>
      <c r="K59" s="48"/>
    </row>
    <row r="60" spans="1:11" ht="15.75" thickBot="1" x14ac:dyDescent="0.3">
      <c r="C60" s="100" t="s">
        <v>27</v>
      </c>
      <c r="D60" s="101"/>
      <c r="E60" s="102"/>
      <c r="F60" s="102"/>
      <c r="G60" s="102"/>
      <c r="H60" s="102"/>
      <c r="I60" s="102"/>
      <c r="J60" s="102"/>
      <c r="K60" s="103"/>
    </row>
    <row r="61" spans="1:11" ht="15.75" thickBot="1" x14ac:dyDescent="0.3">
      <c r="A61" s="22">
        <v>1</v>
      </c>
      <c r="B61" s="41" t="s">
        <v>50</v>
      </c>
      <c r="C61" s="69">
        <v>0</v>
      </c>
      <c r="D61" s="70">
        <v>0</v>
      </c>
      <c r="E61" s="51">
        <f t="shared" ref="E61:E78" si="19">IF(OR(C61="abs",C61="",C61="CA"),0,D61-C61)</f>
        <v>0</v>
      </c>
      <c r="F61" s="57">
        <v>0</v>
      </c>
      <c r="G61" s="58">
        <v>0</v>
      </c>
      <c r="H61" s="52">
        <f t="shared" ref="H61:H78" si="20">IF(OR(F61="abs",F61="",F61="ca"),0,G61-F61)</f>
        <v>0</v>
      </c>
      <c r="I61" s="50">
        <f t="shared" ref="I61:I85" si="21">MAX(H61-E61,0)</f>
        <v>0</v>
      </c>
      <c r="J61" s="53">
        <v>8.75</v>
      </c>
      <c r="K61" s="35">
        <f t="shared" ref="K61:K78" si="22">(I61*24)*J61</f>
        <v>0</v>
      </c>
    </row>
    <row r="62" spans="1:11" ht="15.75" thickBot="1" x14ac:dyDescent="0.3">
      <c r="A62" s="23">
        <v>2</v>
      </c>
      <c r="B62" s="41" t="s">
        <v>51</v>
      </c>
      <c r="C62" s="69">
        <v>0.35416666666666669</v>
      </c>
      <c r="D62" s="70">
        <v>0.70833333333333337</v>
      </c>
      <c r="E62" s="51">
        <f t="shared" si="19"/>
        <v>0.35416666666666669</v>
      </c>
      <c r="F62" s="57">
        <v>0</v>
      </c>
      <c r="G62" s="58">
        <v>0</v>
      </c>
      <c r="H62" s="52">
        <f t="shared" si="20"/>
        <v>0</v>
      </c>
      <c r="I62" s="50">
        <f t="shared" si="21"/>
        <v>0</v>
      </c>
      <c r="J62" s="53">
        <v>8</v>
      </c>
      <c r="K62" s="35">
        <f t="shared" si="22"/>
        <v>0</v>
      </c>
    </row>
    <row r="63" spans="1:11" ht="15.75" thickBot="1" x14ac:dyDescent="0.3">
      <c r="A63" s="23">
        <v>3</v>
      </c>
      <c r="B63" s="41" t="s">
        <v>52</v>
      </c>
      <c r="C63" s="69">
        <v>0.3125</v>
      </c>
      <c r="D63" s="70">
        <v>0.75</v>
      </c>
      <c r="E63" s="51">
        <f t="shared" si="19"/>
        <v>0.4375</v>
      </c>
      <c r="F63" s="57">
        <v>0</v>
      </c>
      <c r="G63" s="58">
        <v>0</v>
      </c>
      <c r="H63" s="52">
        <f t="shared" si="20"/>
        <v>0</v>
      </c>
      <c r="I63" s="50">
        <f t="shared" si="21"/>
        <v>0</v>
      </c>
      <c r="J63" s="53">
        <v>8.75</v>
      </c>
      <c r="K63" s="35">
        <f t="shared" si="22"/>
        <v>0</v>
      </c>
    </row>
    <row r="64" spans="1:11" ht="15.75" thickBot="1" x14ac:dyDescent="0.3">
      <c r="A64" s="23">
        <v>4</v>
      </c>
      <c r="B64" s="41" t="s">
        <v>53</v>
      </c>
      <c r="C64" s="69">
        <v>0</v>
      </c>
      <c r="D64" s="70">
        <v>0</v>
      </c>
      <c r="E64" s="51">
        <f t="shared" si="19"/>
        <v>0</v>
      </c>
      <c r="F64" s="57">
        <v>0</v>
      </c>
      <c r="G64" s="58">
        <v>0</v>
      </c>
      <c r="H64" s="52">
        <f t="shared" si="20"/>
        <v>0</v>
      </c>
      <c r="I64" s="50">
        <f t="shared" si="21"/>
        <v>0</v>
      </c>
      <c r="J64" s="54">
        <v>9.75</v>
      </c>
      <c r="K64" s="35">
        <f t="shared" si="22"/>
        <v>0</v>
      </c>
    </row>
    <row r="65" spans="1:11" ht="15.75" thickBot="1" x14ac:dyDescent="0.3">
      <c r="A65" s="23">
        <v>5</v>
      </c>
      <c r="B65" s="41" t="s">
        <v>54</v>
      </c>
      <c r="C65" s="69">
        <v>0</v>
      </c>
      <c r="D65" s="70">
        <v>0</v>
      </c>
      <c r="E65" s="51">
        <f t="shared" si="19"/>
        <v>0</v>
      </c>
      <c r="F65" s="57">
        <v>0</v>
      </c>
      <c r="G65" s="58">
        <v>0</v>
      </c>
      <c r="H65" s="52">
        <f t="shared" si="20"/>
        <v>0</v>
      </c>
      <c r="I65" s="50">
        <f t="shared" si="21"/>
        <v>0</v>
      </c>
      <c r="J65" s="53">
        <v>9.25</v>
      </c>
      <c r="K65" s="35">
        <f t="shared" si="22"/>
        <v>0</v>
      </c>
    </row>
    <row r="66" spans="1:11" ht="15.75" thickBot="1" x14ac:dyDescent="0.3">
      <c r="A66" s="23">
        <v>6</v>
      </c>
      <c r="B66" s="41" t="s">
        <v>55</v>
      </c>
      <c r="C66" s="69">
        <v>0</v>
      </c>
      <c r="D66" s="70">
        <v>0</v>
      </c>
      <c r="E66" s="51">
        <f t="shared" si="19"/>
        <v>0</v>
      </c>
      <c r="F66" s="57">
        <v>0</v>
      </c>
      <c r="G66" s="58">
        <v>0</v>
      </c>
      <c r="H66" s="52">
        <f t="shared" si="20"/>
        <v>0</v>
      </c>
      <c r="I66" s="50">
        <f t="shared" si="21"/>
        <v>0</v>
      </c>
      <c r="J66" s="53">
        <v>8</v>
      </c>
      <c r="K66" s="35">
        <f t="shared" si="22"/>
        <v>0</v>
      </c>
    </row>
    <row r="67" spans="1:11" ht="15.75" thickBot="1" x14ac:dyDescent="0.3">
      <c r="A67" s="23">
        <v>7</v>
      </c>
      <c r="B67" s="41" t="s">
        <v>56</v>
      </c>
      <c r="C67" s="69">
        <v>0</v>
      </c>
      <c r="D67" s="70">
        <v>0</v>
      </c>
      <c r="E67" s="51">
        <f t="shared" si="19"/>
        <v>0</v>
      </c>
      <c r="F67" s="57">
        <v>0</v>
      </c>
      <c r="G67" s="58">
        <v>0</v>
      </c>
      <c r="H67" s="52">
        <f t="shared" si="20"/>
        <v>0</v>
      </c>
      <c r="I67" s="50">
        <f t="shared" si="21"/>
        <v>0</v>
      </c>
      <c r="J67" s="53">
        <v>9.5</v>
      </c>
      <c r="K67" s="35">
        <f t="shared" si="22"/>
        <v>0</v>
      </c>
    </row>
    <row r="68" spans="1:11" ht="15.75" thickBot="1" x14ac:dyDescent="0.3">
      <c r="A68" s="23">
        <v>8</v>
      </c>
      <c r="B68" s="41" t="s">
        <v>57</v>
      </c>
      <c r="C68" s="69">
        <v>0</v>
      </c>
      <c r="D68" s="70">
        <v>0</v>
      </c>
      <c r="E68" s="51">
        <f t="shared" si="19"/>
        <v>0</v>
      </c>
      <c r="F68" s="57">
        <v>0</v>
      </c>
      <c r="G68" s="58">
        <v>0</v>
      </c>
      <c r="H68" s="52">
        <f t="shared" si="20"/>
        <v>0</v>
      </c>
      <c r="I68" s="50">
        <f t="shared" si="21"/>
        <v>0</v>
      </c>
      <c r="J68" s="53">
        <v>9.5</v>
      </c>
      <c r="K68" s="35">
        <f t="shared" si="22"/>
        <v>0</v>
      </c>
    </row>
    <row r="69" spans="1:11" ht="15.75" thickBot="1" x14ac:dyDescent="0.3">
      <c r="A69" s="31">
        <v>9</v>
      </c>
      <c r="B69" s="41" t="s">
        <v>58</v>
      </c>
      <c r="C69" s="69">
        <v>0.41666666666666669</v>
      </c>
      <c r="D69" s="70">
        <v>0.70833333333333337</v>
      </c>
      <c r="E69" s="51">
        <f t="shared" si="19"/>
        <v>0.29166666666666669</v>
      </c>
      <c r="F69" s="57">
        <v>0</v>
      </c>
      <c r="G69" s="58">
        <v>0</v>
      </c>
      <c r="H69" s="52">
        <f t="shared" si="20"/>
        <v>0</v>
      </c>
      <c r="I69" s="50">
        <f t="shared" si="21"/>
        <v>0</v>
      </c>
      <c r="J69" s="53">
        <v>7.5</v>
      </c>
      <c r="K69" s="35">
        <f t="shared" si="22"/>
        <v>0</v>
      </c>
    </row>
    <row r="70" spans="1:11" ht="15.75" thickBot="1" x14ac:dyDescent="0.3">
      <c r="A70" s="31">
        <v>10</v>
      </c>
      <c r="B70" s="41" t="s">
        <v>59</v>
      </c>
      <c r="C70" s="69">
        <v>0.35416666666666669</v>
      </c>
      <c r="D70" s="70">
        <v>0.75</v>
      </c>
      <c r="E70" s="51">
        <f t="shared" si="19"/>
        <v>0.39583333333333331</v>
      </c>
      <c r="F70" s="57">
        <v>0</v>
      </c>
      <c r="G70" s="58">
        <v>0</v>
      </c>
      <c r="H70" s="52">
        <f t="shared" si="20"/>
        <v>0</v>
      </c>
      <c r="I70" s="50">
        <f t="shared" si="21"/>
        <v>0</v>
      </c>
      <c r="J70" s="53">
        <v>9.75</v>
      </c>
      <c r="K70" s="35">
        <f t="shared" si="22"/>
        <v>0</v>
      </c>
    </row>
    <row r="71" spans="1:11" ht="15.75" thickBot="1" x14ac:dyDescent="0.3">
      <c r="A71" s="31">
        <v>11</v>
      </c>
      <c r="B71" s="41" t="s">
        <v>60</v>
      </c>
      <c r="C71" s="69">
        <v>0.375</v>
      </c>
      <c r="D71" s="70">
        <v>0.77083333333333337</v>
      </c>
      <c r="E71" s="51">
        <f t="shared" si="19"/>
        <v>0.39583333333333337</v>
      </c>
      <c r="F71" s="57">
        <v>0</v>
      </c>
      <c r="G71" s="58">
        <v>0</v>
      </c>
      <c r="H71" s="52">
        <f t="shared" si="20"/>
        <v>0</v>
      </c>
      <c r="I71" s="50">
        <f t="shared" si="21"/>
        <v>0</v>
      </c>
      <c r="J71" s="53">
        <v>8.75</v>
      </c>
      <c r="K71" s="35">
        <f t="shared" si="22"/>
        <v>0</v>
      </c>
    </row>
    <row r="72" spans="1:11" ht="15.75" thickBot="1" x14ac:dyDescent="0.3">
      <c r="A72" s="31">
        <v>12</v>
      </c>
      <c r="B72" s="41" t="s">
        <v>61</v>
      </c>
      <c r="C72" s="69">
        <v>0</v>
      </c>
      <c r="D72" s="70">
        <v>0</v>
      </c>
      <c r="E72" s="51">
        <f t="shared" si="19"/>
        <v>0</v>
      </c>
      <c r="F72" s="57">
        <v>0</v>
      </c>
      <c r="G72" s="58">
        <v>0</v>
      </c>
      <c r="H72" s="52">
        <f t="shared" si="20"/>
        <v>0</v>
      </c>
      <c r="I72" s="50">
        <f t="shared" si="21"/>
        <v>0</v>
      </c>
      <c r="J72" s="53">
        <v>8.5</v>
      </c>
      <c r="K72" s="35">
        <f t="shared" si="22"/>
        <v>0</v>
      </c>
    </row>
    <row r="73" spans="1:11" ht="15.75" thickBot="1" x14ac:dyDescent="0.3">
      <c r="A73" s="31">
        <v>13</v>
      </c>
      <c r="B73" s="41" t="s">
        <v>62</v>
      </c>
      <c r="C73" s="69">
        <v>0.35416666666666669</v>
      </c>
      <c r="D73" s="70">
        <v>0.77083333333333337</v>
      </c>
      <c r="E73" s="51">
        <f t="shared" si="19"/>
        <v>0.41666666666666669</v>
      </c>
      <c r="F73" s="57">
        <v>0</v>
      </c>
      <c r="G73" s="58">
        <v>0</v>
      </c>
      <c r="H73" s="52">
        <f t="shared" si="20"/>
        <v>0</v>
      </c>
      <c r="I73" s="50">
        <f t="shared" si="21"/>
        <v>0</v>
      </c>
      <c r="J73" s="53">
        <v>8.75</v>
      </c>
      <c r="K73" s="37">
        <f t="shared" si="22"/>
        <v>0</v>
      </c>
    </row>
    <row r="74" spans="1:11" ht="15.75" thickBot="1" x14ac:dyDescent="0.3">
      <c r="A74" s="31">
        <v>14</v>
      </c>
      <c r="B74" s="41" t="s">
        <v>63</v>
      </c>
      <c r="C74" s="73">
        <v>0.41666666666666669</v>
      </c>
      <c r="D74" s="64">
        <v>0.6875</v>
      </c>
      <c r="E74" s="51">
        <f t="shared" si="19"/>
        <v>0.27083333333333331</v>
      </c>
      <c r="F74" s="57">
        <v>0</v>
      </c>
      <c r="G74" s="58">
        <v>0</v>
      </c>
      <c r="H74" s="52">
        <f t="shared" si="20"/>
        <v>0</v>
      </c>
      <c r="I74" s="50">
        <f t="shared" si="21"/>
        <v>0</v>
      </c>
      <c r="J74" s="53">
        <v>9</v>
      </c>
      <c r="K74" s="37">
        <f t="shared" si="22"/>
        <v>0</v>
      </c>
    </row>
    <row r="75" spans="1:11" ht="15.75" thickBot="1" x14ac:dyDescent="0.3">
      <c r="A75" s="31">
        <v>15</v>
      </c>
      <c r="B75" s="41" t="s">
        <v>64</v>
      </c>
      <c r="C75" s="69">
        <v>0.36458333333333331</v>
      </c>
      <c r="D75" s="70">
        <v>0.68402777777777779</v>
      </c>
      <c r="E75" s="51">
        <f t="shared" si="19"/>
        <v>0.31944444444444448</v>
      </c>
      <c r="F75" s="57">
        <v>0</v>
      </c>
      <c r="G75" s="58">
        <v>0</v>
      </c>
      <c r="H75" s="52">
        <f t="shared" si="20"/>
        <v>0</v>
      </c>
      <c r="I75" s="50">
        <f t="shared" si="21"/>
        <v>0</v>
      </c>
      <c r="J75" s="53">
        <v>8.75</v>
      </c>
      <c r="K75" s="37">
        <f t="shared" si="22"/>
        <v>0</v>
      </c>
    </row>
    <row r="76" spans="1:11" ht="15.75" thickBot="1" x14ac:dyDescent="0.3">
      <c r="A76" s="31">
        <v>16</v>
      </c>
      <c r="B76" s="41" t="s">
        <v>65</v>
      </c>
      <c r="C76" s="69">
        <v>0.41666666666666669</v>
      </c>
      <c r="D76" s="70">
        <v>0.75</v>
      </c>
      <c r="E76" s="51">
        <f t="shared" si="19"/>
        <v>0.33333333333333331</v>
      </c>
      <c r="F76" s="57">
        <v>0</v>
      </c>
      <c r="G76" s="58">
        <v>0</v>
      </c>
      <c r="H76" s="52">
        <f t="shared" si="20"/>
        <v>0</v>
      </c>
      <c r="I76" s="50">
        <f t="shared" si="21"/>
        <v>0</v>
      </c>
      <c r="J76" s="53">
        <v>7.75</v>
      </c>
      <c r="K76" s="37">
        <f t="shared" si="22"/>
        <v>0</v>
      </c>
    </row>
    <row r="77" spans="1:11" ht="15.75" thickBot="1" x14ac:dyDescent="0.3">
      <c r="A77" s="31">
        <v>17</v>
      </c>
      <c r="B77" s="41" t="s">
        <v>66</v>
      </c>
      <c r="C77" s="69">
        <v>0.35416666666666669</v>
      </c>
      <c r="D77" s="70">
        <v>0.75</v>
      </c>
      <c r="E77" s="51">
        <f t="shared" si="19"/>
        <v>0.39583333333333331</v>
      </c>
      <c r="F77" s="57">
        <v>0</v>
      </c>
      <c r="G77" s="58">
        <v>0</v>
      </c>
      <c r="H77" s="52">
        <f t="shared" si="20"/>
        <v>0</v>
      </c>
      <c r="I77" s="50">
        <f t="shared" si="21"/>
        <v>0</v>
      </c>
      <c r="J77" s="53">
        <v>8.75</v>
      </c>
      <c r="K77" s="37">
        <f t="shared" si="22"/>
        <v>0</v>
      </c>
    </row>
    <row r="78" spans="1:11" ht="15.75" thickBot="1" x14ac:dyDescent="0.3">
      <c r="A78" s="31">
        <v>18</v>
      </c>
      <c r="B78" s="41" t="s">
        <v>67</v>
      </c>
      <c r="C78" s="74">
        <v>0.35416666666666669</v>
      </c>
      <c r="D78" s="75">
        <v>0.66666666666666663</v>
      </c>
      <c r="E78" s="51">
        <f t="shared" si="19"/>
        <v>0.31249999999999994</v>
      </c>
      <c r="F78" s="57">
        <v>0</v>
      </c>
      <c r="G78" s="58">
        <v>0</v>
      </c>
      <c r="H78" s="52">
        <f t="shared" si="20"/>
        <v>0</v>
      </c>
      <c r="I78" s="50">
        <f t="shared" si="21"/>
        <v>0</v>
      </c>
      <c r="J78" s="53">
        <v>8.25</v>
      </c>
      <c r="K78" s="37">
        <f t="shared" si="22"/>
        <v>0</v>
      </c>
    </row>
    <row r="79" spans="1:11" ht="15.75" thickBot="1" x14ac:dyDescent="0.3">
      <c r="A79" s="31">
        <v>19</v>
      </c>
      <c r="B79" s="41"/>
      <c r="C79" s="65"/>
      <c r="D79" s="66"/>
      <c r="E79" s="51"/>
      <c r="F79" s="59"/>
      <c r="G79" s="60"/>
      <c r="H79" s="52"/>
      <c r="I79" s="50">
        <f t="shared" si="21"/>
        <v>0</v>
      </c>
      <c r="J79" s="53"/>
      <c r="K79" s="37"/>
    </row>
    <row r="80" spans="1:11" ht="15.75" thickBot="1" x14ac:dyDescent="0.3">
      <c r="A80" s="31">
        <v>20</v>
      </c>
      <c r="B80" s="41"/>
      <c r="C80" s="65"/>
      <c r="D80" s="66"/>
      <c r="E80" s="51"/>
      <c r="F80" s="59"/>
      <c r="G80" s="60"/>
      <c r="H80" s="52"/>
      <c r="I80" s="50">
        <f t="shared" si="21"/>
        <v>0</v>
      </c>
      <c r="J80" s="53"/>
      <c r="K80" s="37"/>
    </row>
    <row r="81" spans="1:11" ht="15.75" thickBot="1" x14ac:dyDescent="0.3">
      <c r="A81" s="31">
        <v>21</v>
      </c>
      <c r="B81" s="41"/>
      <c r="C81" s="65"/>
      <c r="D81" s="66"/>
      <c r="E81" s="51"/>
      <c r="F81" s="59"/>
      <c r="G81" s="60"/>
      <c r="H81" s="52"/>
      <c r="I81" s="50">
        <f t="shared" si="21"/>
        <v>0</v>
      </c>
      <c r="J81" s="53"/>
      <c r="K81" s="37"/>
    </row>
    <row r="82" spans="1:11" ht="15.75" thickBot="1" x14ac:dyDescent="0.3">
      <c r="A82" s="31">
        <v>22</v>
      </c>
      <c r="B82" s="41"/>
      <c r="C82" s="65"/>
      <c r="D82" s="66"/>
      <c r="E82" s="51"/>
      <c r="F82" s="59"/>
      <c r="G82" s="60"/>
      <c r="H82" s="52"/>
      <c r="I82" s="50">
        <f t="shared" si="21"/>
        <v>0</v>
      </c>
      <c r="J82" s="53"/>
      <c r="K82" s="37"/>
    </row>
    <row r="83" spans="1:11" ht="15.75" thickBot="1" x14ac:dyDescent="0.3">
      <c r="A83" s="31">
        <v>23</v>
      </c>
      <c r="B83" s="41"/>
      <c r="C83" s="65"/>
      <c r="D83" s="66"/>
      <c r="E83" s="51"/>
      <c r="F83" s="59"/>
      <c r="G83" s="60"/>
      <c r="H83" s="52"/>
      <c r="I83" s="50">
        <f t="shared" si="21"/>
        <v>0</v>
      </c>
      <c r="J83" s="38"/>
      <c r="K83" s="37"/>
    </row>
    <row r="84" spans="1:11" ht="15.75" thickBot="1" x14ac:dyDescent="0.3">
      <c r="A84" s="31">
        <v>24</v>
      </c>
      <c r="B84" s="41"/>
      <c r="C84" s="65"/>
      <c r="D84" s="66"/>
      <c r="E84" s="51"/>
      <c r="F84" s="59"/>
      <c r="G84" s="60"/>
      <c r="H84" s="52"/>
      <c r="I84" s="50">
        <f t="shared" si="21"/>
        <v>0</v>
      </c>
      <c r="J84" s="38"/>
      <c r="K84" s="37"/>
    </row>
    <row r="85" spans="1:11" ht="15.75" thickBot="1" x14ac:dyDescent="0.3">
      <c r="A85" s="24">
        <v>25</v>
      </c>
      <c r="B85" s="41"/>
      <c r="C85" s="67"/>
      <c r="D85" s="68"/>
      <c r="E85" s="51"/>
      <c r="F85" s="61"/>
      <c r="G85" s="62"/>
      <c r="H85" s="52"/>
      <c r="I85" s="50">
        <f t="shared" si="21"/>
        <v>0</v>
      </c>
      <c r="J85" s="38"/>
      <c r="K85" s="37"/>
    </row>
    <row r="86" spans="1:11" ht="15.75" thickBot="1" x14ac:dyDescent="0.3">
      <c r="A86" s="110" t="s">
        <v>24</v>
      </c>
      <c r="B86" s="111"/>
      <c r="C86" s="111"/>
      <c r="D86" s="111"/>
      <c r="E86" s="111"/>
      <c r="F86" s="111"/>
      <c r="G86" s="111"/>
      <c r="H86" s="112"/>
      <c r="I86" s="39">
        <f>SUM(I61:I85)</f>
        <v>0</v>
      </c>
      <c r="J86" s="36"/>
      <c r="K86" s="40">
        <f>SUM(K61:K85)</f>
        <v>0</v>
      </c>
    </row>
    <row r="87" spans="1:11" ht="15.75" thickBot="1" x14ac:dyDescent="0.3">
      <c r="A87" s="46"/>
      <c r="B87" s="46"/>
      <c r="C87" s="87"/>
      <c r="D87" s="87"/>
      <c r="E87" s="87"/>
      <c r="F87" s="87"/>
      <c r="G87" s="87"/>
      <c r="H87" s="87"/>
      <c r="I87" s="47"/>
      <c r="J87" s="36"/>
      <c r="K87" s="48"/>
    </row>
    <row r="88" spans="1:11" ht="15.75" thickBot="1" x14ac:dyDescent="0.3">
      <c r="C88" s="100" t="s">
        <v>28</v>
      </c>
      <c r="D88" s="101"/>
      <c r="E88" s="102"/>
      <c r="F88" s="102"/>
      <c r="G88" s="102"/>
      <c r="H88" s="102"/>
      <c r="I88" s="102"/>
      <c r="J88" s="102"/>
      <c r="K88" s="103"/>
    </row>
    <row r="89" spans="1:11" ht="15.75" thickBot="1" x14ac:dyDescent="0.3">
      <c r="A89" s="22">
        <v>1</v>
      </c>
      <c r="B89" s="41" t="s">
        <v>50</v>
      </c>
      <c r="C89" s="69">
        <v>0.375</v>
      </c>
      <c r="D89" s="70">
        <v>0.70833333333333337</v>
      </c>
      <c r="E89" s="51">
        <f t="shared" ref="E89:E106" si="23">IF(OR(C89="abs",C89="",C89="CA"),0,D89-C89)</f>
        <v>0.33333333333333337</v>
      </c>
      <c r="F89" s="57">
        <v>0</v>
      </c>
      <c r="G89" s="58">
        <v>0</v>
      </c>
      <c r="H89" s="52">
        <f t="shared" ref="H89:H101" si="24">IF(OR(F89="abs",F89="",F89="ca"),0,G89-F89)</f>
        <v>0</v>
      </c>
      <c r="I89" s="50">
        <f t="shared" ref="I89:I113" si="25">MAX(H89-E89,0)</f>
        <v>0</v>
      </c>
      <c r="J89" s="53">
        <v>8.75</v>
      </c>
      <c r="K89" s="35">
        <f t="shared" ref="K89:K106" si="26">(I89*24)*J89</f>
        <v>0</v>
      </c>
    </row>
    <row r="90" spans="1:11" ht="15.75" thickBot="1" x14ac:dyDescent="0.3">
      <c r="A90" s="23">
        <v>2</v>
      </c>
      <c r="B90" s="41" t="s">
        <v>51</v>
      </c>
      <c r="C90" s="69">
        <v>0.3125</v>
      </c>
      <c r="D90" s="70">
        <v>0.77083333333333337</v>
      </c>
      <c r="E90" s="51">
        <f t="shared" si="23"/>
        <v>0.45833333333333337</v>
      </c>
      <c r="F90" s="57">
        <v>0</v>
      </c>
      <c r="G90" s="58">
        <v>0</v>
      </c>
      <c r="H90" s="52">
        <f t="shared" si="24"/>
        <v>0</v>
      </c>
      <c r="I90" s="50">
        <f t="shared" si="25"/>
        <v>0</v>
      </c>
      <c r="J90" s="53">
        <v>8</v>
      </c>
      <c r="K90" s="35">
        <f t="shared" si="26"/>
        <v>0</v>
      </c>
    </row>
    <row r="91" spans="1:11" ht="15.75" thickBot="1" x14ac:dyDescent="0.3">
      <c r="A91" s="23">
        <v>3</v>
      </c>
      <c r="B91" s="41" t="s">
        <v>52</v>
      </c>
      <c r="C91" s="69">
        <v>0</v>
      </c>
      <c r="D91" s="70">
        <v>0</v>
      </c>
      <c r="E91" s="51">
        <f t="shared" si="23"/>
        <v>0</v>
      </c>
      <c r="F91" s="57">
        <v>0</v>
      </c>
      <c r="G91" s="58">
        <v>0</v>
      </c>
      <c r="H91" s="52">
        <f t="shared" si="24"/>
        <v>0</v>
      </c>
      <c r="I91" s="50">
        <f t="shared" si="25"/>
        <v>0</v>
      </c>
      <c r="J91" s="53">
        <v>8.75</v>
      </c>
      <c r="K91" s="35">
        <f t="shared" si="26"/>
        <v>0</v>
      </c>
    </row>
    <row r="92" spans="1:11" ht="15.75" thickBot="1" x14ac:dyDescent="0.3">
      <c r="A92" s="23">
        <v>4</v>
      </c>
      <c r="B92" s="41" t="s">
        <v>53</v>
      </c>
      <c r="C92" s="69">
        <v>0</v>
      </c>
      <c r="D92" s="70">
        <v>0</v>
      </c>
      <c r="E92" s="51">
        <f t="shared" si="23"/>
        <v>0</v>
      </c>
      <c r="F92" s="57">
        <v>0</v>
      </c>
      <c r="G92" s="58">
        <v>0</v>
      </c>
      <c r="H92" s="52">
        <f t="shared" si="24"/>
        <v>0</v>
      </c>
      <c r="I92" s="50">
        <f t="shared" si="25"/>
        <v>0</v>
      </c>
      <c r="J92" s="54">
        <v>9.75</v>
      </c>
      <c r="K92" s="35">
        <f t="shared" si="26"/>
        <v>0</v>
      </c>
    </row>
    <row r="93" spans="1:11" ht="15.75" thickBot="1" x14ac:dyDescent="0.3">
      <c r="A93" s="23">
        <v>5</v>
      </c>
      <c r="B93" s="41" t="s">
        <v>54</v>
      </c>
      <c r="C93" s="69">
        <v>0</v>
      </c>
      <c r="D93" s="70">
        <v>0</v>
      </c>
      <c r="E93" s="51">
        <f t="shared" si="23"/>
        <v>0</v>
      </c>
      <c r="F93" s="57">
        <v>0</v>
      </c>
      <c r="G93" s="58">
        <v>0</v>
      </c>
      <c r="H93" s="52">
        <f t="shared" si="24"/>
        <v>0</v>
      </c>
      <c r="I93" s="50">
        <f t="shared" si="25"/>
        <v>0</v>
      </c>
      <c r="J93" s="53">
        <v>9.25</v>
      </c>
      <c r="K93" s="35">
        <f t="shared" si="26"/>
        <v>0</v>
      </c>
    </row>
    <row r="94" spans="1:11" ht="15.75" thickBot="1" x14ac:dyDescent="0.3">
      <c r="A94" s="23">
        <v>6</v>
      </c>
      <c r="B94" s="41" t="s">
        <v>55</v>
      </c>
      <c r="C94" s="69">
        <v>0.375</v>
      </c>
      <c r="D94" s="70">
        <v>0.72916666666666663</v>
      </c>
      <c r="E94" s="51">
        <f t="shared" si="23"/>
        <v>0.35416666666666663</v>
      </c>
      <c r="F94" s="57">
        <v>0</v>
      </c>
      <c r="G94" s="58">
        <v>0</v>
      </c>
      <c r="H94" s="52">
        <f t="shared" si="24"/>
        <v>0</v>
      </c>
      <c r="I94" s="50">
        <f t="shared" si="25"/>
        <v>0</v>
      </c>
      <c r="J94" s="53">
        <v>8</v>
      </c>
      <c r="K94" s="35">
        <f t="shared" si="26"/>
        <v>0</v>
      </c>
    </row>
    <row r="95" spans="1:11" ht="15.75" thickBot="1" x14ac:dyDescent="0.3">
      <c r="A95" s="23">
        <v>7</v>
      </c>
      <c r="B95" s="41" t="s">
        <v>56</v>
      </c>
      <c r="C95" s="69">
        <v>0.375</v>
      </c>
      <c r="D95" s="70">
        <v>0.6875</v>
      </c>
      <c r="E95" s="51">
        <f t="shared" si="23"/>
        <v>0.3125</v>
      </c>
      <c r="F95" s="57">
        <v>0</v>
      </c>
      <c r="G95" s="58">
        <v>0</v>
      </c>
      <c r="H95" s="52">
        <f t="shared" si="24"/>
        <v>0</v>
      </c>
      <c r="I95" s="50">
        <f t="shared" si="25"/>
        <v>0</v>
      </c>
      <c r="J95" s="53">
        <v>9.5</v>
      </c>
      <c r="K95" s="35">
        <f t="shared" si="26"/>
        <v>0</v>
      </c>
    </row>
    <row r="96" spans="1:11" ht="15.75" thickBot="1" x14ac:dyDescent="0.3">
      <c r="A96" s="23">
        <v>8</v>
      </c>
      <c r="B96" s="41" t="s">
        <v>57</v>
      </c>
      <c r="C96" s="69">
        <v>0.3125</v>
      </c>
      <c r="D96" s="70">
        <v>0.75</v>
      </c>
      <c r="E96" s="51">
        <f t="shared" si="23"/>
        <v>0.4375</v>
      </c>
      <c r="F96" s="57">
        <v>0</v>
      </c>
      <c r="G96" s="58">
        <v>0</v>
      </c>
      <c r="H96" s="52">
        <f t="shared" si="24"/>
        <v>0</v>
      </c>
      <c r="I96" s="50">
        <f t="shared" si="25"/>
        <v>0</v>
      </c>
      <c r="J96" s="53">
        <v>9.5</v>
      </c>
      <c r="K96" s="35">
        <f t="shared" si="26"/>
        <v>0</v>
      </c>
    </row>
    <row r="97" spans="1:11" ht="15.75" thickBot="1" x14ac:dyDescent="0.3">
      <c r="A97" s="31">
        <v>9</v>
      </c>
      <c r="B97" s="41" t="s">
        <v>58</v>
      </c>
      <c r="C97" s="69">
        <v>0.41666666666666669</v>
      </c>
      <c r="D97" s="70">
        <v>0.70833333333333337</v>
      </c>
      <c r="E97" s="51">
        <f t="shared" si="23"/>
        <v>0.29166666666666669</v>
      </c>
      <c r="F97" s="57">
        <v>0</v>
      </c>
      <c r="G97" s="58">
        <v>0</v>
      </c>
      <c r="H97" s="52">
        <f t="shared" si="24"/>
        <v>0</v>
      </c>
      <c r="I97" s="50">
        <f t="shared" si="25"/>
        <v>0</v>
      </c>
      <c r="J97" s="53">
        <v>7.5</v>
      </c>
      <c r="K97" s="35">
        <f t="shared" si="26"/>
        <v>0</v>
      </c>
    </row>
    <row r="98" spans="1:11" ht="15.75" thickBot="1" x14ac:dyDescent="0.3">
      <c r="A98" s="31">
        <v>10</v>
      </c>
      <c r="B98" s="41" t="s">
        <v>59</v>
      </c>
      <c r="C98" s="69">
        <v>0</v>
      </c>
      <c r="D98" s="70">
        <v>0</v>
      </c>
      <c r="E98" s="51">
        <f t="shared" si="23"/>
        <v>0</v>
      </c>
      <c r="F98" s="57">
        <v>0</v>
      </c>
      <c r="G98" s="58">
        <v>0</v>
      </c>
      <c r="H98" s="52">
        <f t="shared" si="24"/>
        <v>0</v>
      </c>
      <c r="I98" s="50">
        <f t="shared" si="25"/>
        <v>0</v>
      </c>
      <c r="J98" s="53">
        <v>9.75</v>
      </c>
      <c r="K98" s="35">
        <f t="shared" si="26"/>
        <v>0</v>
      </c>
    </row>
    <row r="99" spans="1:11" ht="15.75" thickBot="1" x14ac:dyDescent="0.3">
      <c r="A99" s="31">
        <v>11</v>
      </c>
      <c r="B99" s="41" t="s">
        <v>60</v>
      </c>
      <c r="C99" s="69">
        <v>0</v>
      </c>
      <c r="D99" s="70">
        <v>0</v>
      </c>
      <c r="E99" s="51">
        <f t="shared" si="23"/>
        <v>0</v>
      </c>
      <c r="F99" s="57">
        <v>0</v>
      </c>
      <c r="G99" s="58">
        <v>0</v>
      </c>
      <c r="H99" s="52">
        <f t="shared" si="24"/>
        <v>0</v>
      </c>
      <c r="I99" s="50">
        <f t="shared" si="25"/>
        <v>0</v>
      </c>
      <c r="J99" s="53">
        <v>8.75</v>
      </c>
      <c r="K99" s="35">
        <f t="shared" si="26"/>
        <v>0</v>
      </c>
    </row>
    <row r="100" spans="1:11" ht="15.75" thickBot="1" x14ac:dyDescent="0.3">
      <c r="A100" s="31">
        <v>12</v>
      </c>
      <c r="B100" s="41" t="s">
        <v>61</v>
      </c>
      <c r="C100" s="69">
        <v>0.3125</v>
      </c>
      <c r="D100" s="70">
        <v>0.72916666666666663</v>
      </c>
      <c r="E100" s="51">
        <f t="shared" si="23"/>
        <v>0.41666666666666663</v>
      </c>
      <c r="F100" s="57">
        <v>0</v>
      </c>
      <c r="G100" s="58">
        <v>0</v>
      </c>
      <c r="H100" s="52">
        <f t="shared" si="24"/>
        <v>0</v>
      </c>
      <c r="I100" s="50">
        <f t="shared" si="25"/>
        <v>0</v>
      </c>
      <c r="J100" s="53">
        <v>8.5</v>
      </c>
      <c r="K100" s="35">
        <f t="shared" si="26"/>
        <v>0</v>
      </c>
    </row>
    <row r="101" spans="1:11" ht="15.75" thickBot="1" x14ac:dyDescent="0.3">
      <c r="A101" s="31">
        <v>13</v>
      </c>
      <c r="B101" s="41" t="s">
        <v>62</v>
      </c>
      <c r="C101" s="69">
        <v>0</v>
      </c>
      <c r="D101" s="70">
        <v>0</v>
      </c>
      <c r="E101" s="51">
        <f t="shared" si="23"/>
        <v>0</v>
      </c>
      <c r="F101" s="57">
        <v>0</v>
      </c>
      <c r="G101" s="58">
        <v>0</v>
      </c>
      <c r="H101" s="52">
        <f t="shared" si="24"/>
        <v>0</v>
      </c>
      <c r="I101" s="50">
        <f t="shared" si="25"/>
        <v>0</v>
      </c>
      <c r="J101" s="53">
        <v>8.75</v>
      </c>
      <c r="K101" s="37">
        <f t="shared" si="26"/>
        <v>0</v>
      </c>
    </row>
    <row r="102" spans="1:11" ht="15.75" thickBot="1" x14ac:dyDescent="0.3">
      <c r="A102" s="31">
        <v>14</v>
      </c>
      <c r="B102" s="41" t="s">
        <v>63</v>
      </c>
      <c r="C102" s="73">
        <v>0.41666666666666669</v>
      </c>
      <c r="D102" s="64">
        <v>0.66666666666666663</v>
      </c>
      <c r="E102" s="51">
        <f t="shared" si="23"/>
        <v>0.24999999999999994</v>
      </c>
      <c r="F102" s="57">
        <v>0</v>
      </c>
      <c r="G102" s="58">
        <v>0</v>
      </c>
      <c r="H102" s="52"/>
      <c r="I102" s="50">
        <f t="shared" si="25"/>
        <v>0</v>
      </c>
      <c r="J102" s="53">
        <v>9</v>
      </c>
      <c r="K102" s="37">
        <f t="shared" si="26"/>
        <v>0</v>
      </c>
    </row>
    <row r="103" spans="1:11" ht="15.75" thickBot="1" x14ac:dyDescent="0.3">
      <c r="A103" s="31">
        <v>15</v>
      </c>
      <c r="B103" s="41" t="s">
        <v>64</v>
      </c>
      <c r="C103" s="69">
        <v>0</v>
      </c>
      <c r="D103" s="70">
        <v>0</v>
      </c>
      <c r="E103" s="51">
        <f t="shared" si="23"/>
        <v>0</v>
      </c>
      <c r="F103" s="57">
        <v>0</v>
      </c>
      <c r="G103" s="58">
        <v>0</v>
      </c>
      <c r="H103" s="52">
        <f>IF(OR(F103="abs",F103="",F103="ca"),0,G103-F103)</f>
        <v>0</v>
      </c>
      <c r="I103" s="50">
        <f t="shared" si="25"/>
        <v>0</v>
      </c>
      <c r="J103" s="53">
        <v>8.75</v>
      </c>
      <c r="K103" s="37">
        <f t="shared" si="26"/>
        <v>0</v>
      </c>
    </row>
    <row r="104" spans="1:11" ht="15.75" thickBot="1" x14ac:dyDescent="0.3">
      <c r="A104" s="31">
        <v>16</v>
      </c>
      <c r="B104" s="41" t="s">
        <v>65</v>
      </c>
      <c r="C104" s="69">
        <v>0.41666666666666669</v>
      </c>
      <c r="D104" s="70">
        <v>0.75</v>
      </c>
      <c r="E104" s="51">
        <f t="shared" si="23"/>
        <v>0.33333333333333331</v>
      </c>
      <c r="F104" s="57">
        <v>0</v>
      </c>
      <c r="G104" s="58">
        <v>0</v>
      </c>
      <c r="H104" s="52">
        <f>IF(OR(F104="abs",F104="",F104="ca"),0,G104-F104)</f>
        <v>0</v>
      </c>
      <c r="I104" s="50">
        <f t="shared" si="25"/>
        <v>0</v>
      </c>
      <c r="J104" s="53">
        <v>7.75</v>
      </c>
      <c r="K104" s="37">
        <f t="shared" si="26"/>
        <v>0</v>
      </c>
    </row>
    <row r="105" spans="1:11" ht="15.75" thickBot="1" x14ac:dyDescent="0.3">
      <c r="A105" s="31">
        <v>17</v>
      </c>
      <c r="B105" s="41" t="s">
        <v>66</v>
      </c>
      <c r="C105" s="69">
        <v>0.35416666666666669</v>
      </c>
      <c r="D105" s="70">
        <v>0.75</v>
      </c>
      <c r="E105" s="51">
        <f t="shared" si="23"/>
        <v>0.39583333333333331</v>
      </c>
      <c r="F105" s="57">
        <v>0</v>
      </c>
      <c r="G105" s="58">
        <v>0</v>
      </c>
      <c r="H105" s="52">
        <f>IF(OR(F105="abs",F105="",F105="ca"),0,G105-F105)</f>
        <v>0</v>
      </c>
      <c r="I105" s="50">
        <f t="shared" si="25"/>
        <v>0</v>
      </c>
      <c r="J105" s="53">
        <v>8.75</v>
      </c>
      <c r="K105" s="37">
        <f t="shared" si="26"/>
        <v>0</v>
      </c>
    </row>
    <row r="106" spans="1:11" ht="15.75" thickBot="1" x14ac:dyDescent="0.3">
      <c r="A106" s="31">
        <v>18</v>
      </c>
      <c r="B106" s="41" t="s">
        <v>67</v>
      </c>
      <c r="C106" s="74">
        <v>0.35416666666666669</v>
      </c>
      <c r="D106" s="75">
        <v>0.66666666666666663</v>
      </c>
      <c r="E106" s="51">
        <f t="shared" si="23"/>
        <v>0.31249999999999994</v>
      </c>
      <c r="F106" s="57">
        <v>0</v>
      </c>
      <c r="G106" s="58">
        <v>0</v>
      </c>
      <c r="H106" s="52">
        <f>IF(OR(F106="abs",F106="",F106="ca"),0,G106-F106)</f>
        <v>0</v>
      </c>
      <c r="I106" s="50">
        <f t="shared" si="25"/>
        <v>0</v>
      </c>
      <c r="J106" s="53">
        <v>8.25</v>
      </c>
      <c r="K106" s="37">
        <f t="shared" si="26"/>
        <v>0</v>
      </c>
    </row>
    <row r="107" spans="1:11" ht="15.75" thickBot="1" x14ac:dyDescent="0.3">
      <c r="A107" s="31">
        <v>19</v>
      </c>
      <c r="B107" s="41"/>
      <c r="C107" s="65"/>
      <c r="D107" s="66"/>
      <c r="E107" s="51"/>
      <c r="F107" s="59"/>
      <c r="G107" s="60"/>
      <c r="H107" s="52"/>
      <c r="I107" s="50">
        <f t="shared" si="25"/>
        <v>0</v>
      </c>
      <c r="J107" s="53"/>
      <c r="K107" s="37"/>
    </row>
    <row r="108" spans="1:11" ht="15.75" thickBot="1" x14ac:dyDescent="0.3">
      <c r="A108" s="31">
        <v>20</v>
      </c>
      <c r="B108" s="41"/>
      <c r="C108" s="65"/>
      <c r="D108" s="66"/>
      <c r="E108" s="51"/>
      <c r="F108" s="59"/>
      <c r="G108" s="60"/>
      <c r="H108" s="52"/>
      <c r="I108" s="50">
        <f t="shared" si="25"/>
        <v>0</v>
      </c>
      <c r="J108" s="53"/>
      <c r="K108" s="37"/>
    </row>
    <row r="109" spans="1:11" ht="15.75" thickBot="1" x14ac:dyDescent="0.3">
      <c r="A109" s="31">
        <v>21</v>
      </c>
      <c r="B109" s="41"/>
      <c r="C109" s="65"/>
      <c r="D109" s="66"/>
      <c r="E109" s="51"/>
      <c r="F109" s="59"/>
      <c r="G109" s="60"/>
      <c r="H109" s="52"/>
      <c r="I109" s="50">
        <f t="shared" si="25"/>
        <v>0</v>
      </c>
      <c r="J109" s="53"/>
      <c r="K109" s="37"/>
    </row>
    <row r="110" spans="1:11" ht="15.75" thickBot="1" x14ac:dyDescent="0.3">
      <c r="A110" s="31">
        <v>22</v>
      </c>
      <c r="B110" s="41"/>
      <c r="C110" s="65"/>
      <c r="D110" s="66"/>
      <c r="E110" s="51"/>
      <c r="F110" s="59"/>
      <c r="G110" s="60"/>
      <c r="H110" s="52"/>
      <c r="I110" s="50">
        <f t="shared" si="25"/>
        <v>0</v>
      </c>
      <c r="J110" s="53"/>
      <c r="K110" s="37"/>
    </row>
    <row r="111" spans="1:11" ht="15.75" thickBot="1" x14ac:dyDescent="0.3">
      <c r="A111" s="31">
        <v>23</v>
      </c>
      <c r="B111" s="41"/>
      <c r="C111" s="65"/>
      <c r="D111" s="66"/>
      <c r="E111" s="51"/>
      <c r="F111" s="59"/>
      <c r="G111" s="60"/>
      <c r="H111" s="52"/>
      <c r="I111" s="50">
        <f t="shared" si="25"/>
        <v>0</v>
      </c>
      <c r="J111" s="38"/>
      <c r="K111" s="37"/>
    </row>
    <row r="112" spans="1:11" ht="15.75" thickBot="1" x14ac:dyDescent="0.3">
      <c r="A112" s="31">
        <v>24</v>
      </c>
      <c r="B112" s="41"/>
      <c r="C112" s="65"/>
      <c r="D112" s="66"/>
      <c r="E112" s="51"/>
      <c r="F112" s="59"/>
      <c r="G112" s="60"/>
      <c r="H112" s="52"/>
      <c r="I112" s="50">
        <f t="shared" si="25"/>
        <v>0</v>
      </c>
      <c r="J112" s="38"/>
      <c r="K112" s="37"/>
    </row>
    <row r="113" spans="1:11" ht="15.75" thickBot="1" x14ac:dyDescent="0.3">
      <c r="A113" s="24">
        <v>25</v>
      </c>
      <c r="B113" s="41"/>
      <c r="C113" s="67"/>
      <c r="D113" s="68"/>
      <c r="E113" s="51"/>
      <c r="F113" s="61"/>
      <c r="G113" s="62"/>
      <c r="H113" s="52"/>
      <c r="I113" s="50">
        <f t="shared" si="25"/>
        <v>0</v>
      </c>
      <c r="J113" s="38"/>
      <c r="K113" s="37"/>
    </row>
    <row r="114" spans="1:11" ht="15.75" thickBot="1" x14ac:dyDescent="0.3">
      <c r="A114" s="110" t="s">
        <v>24</v>
      </c>
      <c r="B114" s="111"/>
      <c r="C114" s="111"/>
      <c r="D114" s="111"/>
      <c r="E114" s="111"/>
      <c r="F114" s="111"/>
      <c r="G114" s="111"/>
      <c r="H114" s="112"/>
      <c r="I114" s="39">
        <f>SUM(I89:I113)</f>
        <v>0</v>
      </c>
      <c r="J114" s="38"/>
      <c r="K114" s="40">
        <f>SUM(K89:K113)</f>
        <v>0</v>
      </c>
    </row>
    <row r="115" spans="1:11" ht="15.75" thickBot="1" x14ac:dyDescent="0.3">
      <c r="A115" s="46"/>
      <c r="B115" s="46"/>
      <c r="C115" s="87"/>
      <c r="D115" s="87"/>
      <c r="E115" s="87"/>
      <c r="F115" s="87"/>
      <c r="G115" s="87"/>
      <c r="H115" s="87"/>
      <c r="I115" s="47"/>
      <c r="J115" s="36"/>
      <c r="K115" s="49"/>
    </row>
    <row r="116" spans="1:11" ht="15.75" thickBot="1" x14ac:dyDescent="0.3">
      <c r="C116" s="100" t="s">
        <v>29</v>
      </c>
      <c r="D116" s="101"/>
      <c r="E116" s="102"/>
      <c r="F116" s="102"/>
      <c r="G116" s="102"/>
      <c r="H116" s="102"/>
      <c r="I116" s="102"/>
      <c r="J116" s="102"/>
      <c r="K116" s="103"/>
    </row>
    <row r="117" spans="1:11" ht="15.75" thickBot="1" x14ac:dyDescent="0.3">
      <c r="A117" s="22">
        <v>1</v>
      </c>
      <c r="B117" s="41" t="s">
        <v>50</v>
      </c>
      <c r="C117" s="69">
        <v>0.375</v>
      </c>
      <c r="D117" s="70">
        <v>0.70833333333333337</v>
      </c>
      <c r="E117" s="51">
        <f t="shared" ref="E117:E134" si="27">IF(OR(C117="abs",C117="",C117="CA"),0,D117-C117)</f>
        <v>0.33333333333333337</v>
      </c>
      <c r="F117" s="57">
        <v>0</v>
      </c>
      <c r="G117" s="58">
        <v>0</v>
      </c>
      <c r="H117" s="52">
        <f t="shared" ref="H117:H134" si="28">IF(OR(F117="abs",F117="",F117="ca"),0,G117-F117)</f>
        <v>0</v>
      </c>
      <c r="I117" s="50">
        <f t="shared" ref="I117:I141" si="29">MAX(H117-E117,0)</f>
        <v>0</v>
      </c>
      <c r="J117" s="53">
        <v>8.75</v>
      </c>
      <c r="K117" s="35">
        <f t="shared" ref="K117:K134" si="30">(I117*24)*J117</f>
        <v>0</v>
      </c>
    </row>
    <row r="118" spans="1:11" ht="15.75" thickBot="1" x14ac:dyDescent="0.3">
      <c r="A118" s="23">
        <v>2</v>
      </c>
      <c r="B118" s="41" t="s">
        <v>51</v>
      </c>
      <c r="C118" s="69">
        <v>0.35416666666666669</v>
      </c>
      <c r="D118" s="70">
        <v>0.6875</v>
      </c>
      <c r="E118" s="51">
        <f t="shared" si="27"/>
        <v>0.33333333333333331</v>
      </c>
      <c r="F118" s="57">
        <v>0</v>
      </c>
      <c r="G118" s="58">
        <v>0</v>
      </c>
      <c r="H118" s="52">
        <f t="shared" si="28"/>
        <v>0</v>
      </c>
      <c r="I118" s="50">
        <f t="shared" si="29"/>
        <v>0</v>
      </c>
      <c r="J118" s="53">
        <v>8</v>
      </c>
      <c r="K118" s="35">
        <f t="shared" si="30"/>
        <v>0</v>
      </c>
    </row>
    <row r="119" spans="1:11" ht="15.75" thickBot="1" x14ac:dyDescent="0.3">
      <c r="A119" s="23">
        <v>3</v>
      </c>
      <c r="B119" s="41" t="s">
        <v>52</v>
      </c>
      <c r="C119" s="69">
        <v>0</v>
      </c>
      <c r="D119" s="70">
        <v>0</v>
      </c>
      <c r="E119" s="51">
        <f t="shared" si="27"/>
        <v>0</v>
      </c>
      <c r="F119" s="57">
        <v>0</v>
      </c>
      <c r="G119" s="58">
        <v>0</v>
      </c>
      <c r="H119" s="52">
        <f t="shared" si="28"/>
        <v>0</v>
      </c>
      <c r="I119" s="50">
        <f t="shared" si="29"/>
        <v>0</v>
      </c>
      <c r="J119" s="53">
        <v>8.75</v>
      </c>
      <c r="K119" s="35">
        <f t="shared" si="30"/>
        <v>0</v>
      </c>
    </row>
    <row r="120" spans="1:11" ht="15.75" thickBot="1" x14ac:dyDescent="0.3">
      <c r="A120" s="23">
        <v>4</v>
      </c>
      <c r="B120" s="41" t="s">
        <v>53</v>
      </c>
      <c r="C120" s="69">
        <v>0.32291666666666669</v>
      </c>
      <c r="D120" s="70">
        <v>0.71875</v>
      </c>
      <c r="E120" s="51">
        <f t="shared" si="27"/>
        <v>0.39583333333333331</v>
      </c>
      <c r="F120" s="57">
        <v>0</v>
      </c>
      <c r="G120" s="58">
        <v>0</v>
      </c>
      <c r="H120" s="52">
        <f t="shared" si="28"/>
        <v>0</v>
      </c>
      <c r="I120" s="50">
        <f t="shared" si="29"/>
        <v>0</v>
      </c>
      <c r="J120" s="54">
        <v>9.75</v>
      </c>
      <c r="K120" s="35">
        <f t="shared" si="30"/>
        <v>0</v>
      </c>
    </row>
    <row r="121" spans="1:11" ht="15.75" thickBot="1" x14ac:dyDescent="0.3">
      <c r="A121" s="23">
        <v>5</v>
      </c>
      <c r="B121" s="41" t="s">
        <v>54</v>
      </c>
      <c r="C121" s="69">
        <v>0.33333333333333331</v>
      </c>
      <c r="D121" s="70">
        <v>0.75</v>
      </c>
      <c r="E121" s="51">
        <f t="shared" si="27"/>
        <v>0.41666666666666669</v>
      </c>
      <c r="F121" s="57">
        <v>0</v>
      </c>
      <c r="G121" s="58">
        <v>0</v>
      </c>
      <c r="H121" s="52">
        <f t="shared" si="28"/>
        <v>0</v>
      </c>
      <c r="I121" s="50">
        <f t="shared" si="29"/>
        <v>0</v>
      </c>
      <c r="J121" s="53">
        <v>9.25</v>
      </c>
      <c r="K121" s="35">
        <f t="shared" si="30"/>
        <v>0</v>
      </c>
    </row>
    <row r="122" spans="1:11" ht="15.75" thickBot="1" x14ac:dyDescent="0.3">
      <c r="A122" s="23">
        <v>6</v>
      </c>
      <c r="B122" s="41" t="s">
        <v>55</v>
      </c>
      <c r="C122" s="69">
        <v>0.375</v>
      </c>
      <c r="D122" s="70">
        <v>0.72916666666666663</v>
      </c>
      <c r="E122" s="51">
        <f t="shared" si="27"/>
        <v>0.35416666666666663</v>
      </c>
      <c r="F122" s="57">
        <v>0</v>
      </c>
      <c r="G122" s="58">
        <v>0</v>
      </c>
      <c r="H122" s="52">
        <f t="shared" si="28"/>
        <v>0</v>
      </c>
      <c r="I122" s="50">
        <f t="shared" si="29"/>
        <v>0</v>
      </c>
      <c r="J122" s="53">
        <v>8</v>
      </c>
      <c r="K122" s="35">
        <f t="shared" si="30"/>
        <v>0</v>
      </c>
    </row>
    <row r="123" spans="1:11" ht="15.75" thickBot="1" x14ac:dyDescent="0.3">
      <c r="A123" s="23">
        <v>7</v>
      </c>
      <c r="B123" s="41" t="s">
        <v>56</v>
      </c>
      <c r="C123" s="69">
        <v>0</v>
      </c>
      <c r="D123" s="70">
        <v>0</v>
      </c>
      <c r="E123" s="51">
        <f t="shared" si="27"/>
        <v>0</v>
      </c>
      <c r="F123" s="57">
        <v>0</v>
      </c>
      <c r="G123" s="58">
        <v>0</v>
      </c>
      <c r="H123" s="52">
        <f t="shared" si="28"/>
        <v>0</v>
      </c>
      <c r="I123" s="50">
        <f t="shared" si="29"/>
        <v>0</v>
      </c>
      <c r="J123" s="53">
        <v>9.5</v>
      </c>
      <c r="K123" s="35">
        <f t="shared" si="30"/>
        <v>0</v>
      </c>
    </row>
    <row r="124" spans="1:11" ht="15.75" thickBot="1" x14ac:dyDescent="0.3">
      <c r="A124" s="23">
        <v>8</v>
      </c>
      <c r="B124" s="41" t="s">
        <v>57</v>
      </c>
      <c r="C124" s="69">
        <v>0</v>
      </c>
      <c r="D124" s="70">
        <v>0</v>
      </c>
      <c r="E124" s="51">
        <f t="shared" si="27"/>
        <v>0</v>
      </c>
      <c r="F124" s="57">
        <v>0</v>
      </c>
      <c r="G124" s="58">
        <v>0</v>
      </c>
      <c r="H124" s="52">
        <f t="shared" si="28"/>
        <v>0</v>
      </c>
      <c r="I124" s="50">
        <f t="shared" si="29"/>
        <v>0</v>
      </c>
      <c r="J124" s="53">
        <v>9.5</v>
      </c>
      <c r="K124" s="35">
        <f t="shared" si="30"/>
        <v>0</v>
      </c>
    </row>
    <row r="125" spans="1:11" ht="15.75" thickBot="1" x14ac:dyDescent="0.3">
      <c r="A125" s="31">
        <v>9</v>
      </c>
      <c r="B125" s="41" t="s">
        <v>58</v>
      </c>
      <c r="C125" s="69">
        <v>0.41666666666666669</v>
      </c>
      <c r="D125" s="70">
        <v>0.70833333333333337</v>
      </c>
      <c r="E125" s="51">
        <f t="shared" si="27"/>
        <v>0.29166666666666669</v>
      </c>
      <c r="F125" s="57">
        <v>0</v>
      </c>
      <c r="G125" s="58">
        <v>0</v>
      </c>
      <c r="H125" s="52">
        <f t="shared" si="28"/>
        <v>0</v>
      </c>
      <c r="I125" s="50">
        <f t="shared" si="29"/>
        <v>0</v>
      </c>
      <c r="J125" s="53">
        <v>7.5</v>
      </c>
      <c r="K125" s="35">
        <f t="shared" si="30"/>
        <v>0</v>
      </c>
    </row>
    <row r="126" spans="1:11" ht="15.75" thickBot="1" x14ac:dyDescent="0.3">
      <c r="A126" s="31">
        <v>10</v>
      </c>
      <c r="B126" s="41" t="s">
        <v>59</v>
      </c>
      <c r="C126" s="69">
        <v>0</v>
      </c>
      <c r="D126" s="70">
        <v>0</v>
      </c>
      <c r="E126" s="51">
        <f t="shared" si="27"/>
        <v>0</v>
      </c>
      <c r="F126" s="57">
        <v>0</v>
      </c>
      <c r="G126" s="58">
        <v>0</v>
      </c>
      <c r="H126" s="52">
        <f t="shared" si="28"/>
        <v>0</v>
      </c>
      <c r="I126" s="50">
        <f t="shared" si="29"/>
        <v>0</v>
      </c>
      <c r="J126" s="53">
        <v>9.75</v>
      </c>
      <c r="K126" s="35">
        <f t="shared" si="30"/>
        <v>0</v>
      </c>
    </row>
    <row r="127" spans="1:11" ht="15.75" thickBot="1" x14ac:dyDescent="0.3">
      <c r="A127" s="31">
        <v>11</v>
      </c>
      <c r="B127" s="41" t="s">
        <v>60</v>
      </c>
      <c r="C127" s="69">
        <v>0.375</v>
      </c>
      <c r="D127" s="70">
        <v>0.77083333333333337</v>
      </c>
      <c r="E127" s="51">
        <f t="shared" si="27"/>
        <v>0.39583333333333337</v>
      </c>
      <c r="F127" s="57">
        <v>0</v>
      </c>
      <c r="G127" s="58">
        <v>0</v>
      </c>
      <c r="H127" s="52">
        <f t="shared" si="28"/>
        <v>0</v>
      </c>
      <c r="I127" s="50">
        <f t="shared" si="29"/>
        <v>0</v>
      </c>
      <c r="J127" s="53">
        <v>8.75</v>
      </c>
      <c r="K127" s="35">
        <f t="shared" si="30"/>
        <v>0</v>
      </c>
    </row>
    <row r="128" spans="1:11" ht="15.75" thickBot="1" x14ac:dyDescent="0.3">
      <c r="A128" s="31">
        <v>12</v>
      </c>
      <c r="B128" s="41" t="s">
        <v>61</v>
      </c>
      <c r="C128" s="69">
        <v>0.3125</v>
      </c>
      <c r="D128" s="70">
        <v>0.69791666666666663</v>
      </c>
      <c r="E128" s="51">
        <f t="shared" si="27"/>
        <v>0.38541666666666663</v>
      </c>
      <c r="F128" s="57">
        <v>0</v>
      </c>
      <c r="G128" s="58">
        <v>0</v>
      </c>
      <c r="H128" s="52">
        <f t="shared" si="28"/>
        <v>0</v>
      </c>
      <c r="I128" s="50">
        <f t="shared" si="29"/>
        <v>0</v>
      </c>
      <c r="J128" s="53">
        <v>8.5</v>
      </c>
      <c r="K128" s="35">
        <f t="shared" si="30"/>
        <v>0</v>
      </c>
    </row>
    <row r="129" spans="1:11" ht="15.75" thickBot="1" x14ac:dyDescent="0.3">
      <c r="A129" s="31">
        <v>13</v>
      </c>
      <c r="B129" s="41" t="s">
        <v>62</v>
      </c>
      <c r="C129" s="69">
        <v>0.35416666666666669</v>
      </c>
      <c r="D129" s="70">
        <v>0.77083333333333337</v>
      </c>
      <c r="E129" s="51">
        <f t="shared" si="27"/>
        <v>0.41666666666666669</v>
      </c>
      <c r="F129" s="57">
        <v>0</v>
      </c>
      <c r="G129" s="58">
        <v>0</v>
      </c>
      <c r="H129" s="52">
        <f t="shared" si="28"/>
        <v>0</v>
      </c>
      <c r="I129" s="50">
        <f t="shared" si="29"/>
        <v>0</v>
      </c>
      <c r="J129" s="53">
        <v>8.75</v>
      </c>
      <c r="K129" s="37">
        <f t="shared" si="30"/>
        <v>0</v>
      </c>
    </row>
    <row r="130" spans="1:11" ht="15.75" thickBot="1" x14ac:dyDescent="0.3">
      <c r="A130" s="31">
        <v>14</v>
      </c>
      <c r="B130" s="41" t="s">
        <v>63</v>
      </c>
      <c r="C130" s="73">
        <v>0</v>
      </c>
      <c r="D130" s="64">
        <v>0</v>
      </c>
      <c r="E130" s="51">
        <f t="shared" si="27"/>
        <v>0</v>
      </c>
      <c r="F130" s="57">
        <v>0</v>
      </c>
      <c r="G130" s="58">
        <v>0</v>
      </c>
      <c r="H130" s="52">
        <f t="shared" si="28"/>
        <v>0</v>
      </c>
      <c r="I130" s="50">
        <f t="shared" si="29"/>
        <v>0</v>
      </c>
      <c r="J130" s="53">
        <v>9</v>
      </c>
      <c r="K130" s="37">
        <f t="shared" si="30"/>
        <v>0</v>
      </c>
    </row>
    <row r="131" spans="1:11" ht="15.75" thickBot="1" x14ac:dyDescent="0.3">
      <c r="A131" s="31">
        <v>15</v>
      </c>
      <c r="B131" s="41" t="s">
        <v>64</v>
      </c>
      <c r="C131" s="69">
        <v>0</v>
      </c>
      <c r="D131" s="70">
        <v>0</v>
      </c>
      <c r="E131" s="51">
        <f t="shared" si="27"/>
        <v>0</v>
      </c>
      <c r="F131" s="57">
        <v>0</v>
      </c>
      <c r="G131" s="58">
        <v>0</v>
      </c>
      <c r="H131" s="52">
        <f t="shared" si="28"/>
        <v>0</v>
      </c>
      <c r="I131" s="50">
        <f t="shared" si="29"/>
        <v>0</v>
      </c>
      <c r="J131" s="53">
        <v>8.75</v>
      </c>
      <c r="K131" s="37">
        <f t="shared" si="30"/>
        <v>0</v>
      </c>
    </row>
    <row r="132" spans="1:11" ht="15.75" thickBot="1" x14ac:dyDescent="0.3">
      <c r="A132" s="31">
        <v>16</v>
      </c>
      <c r="B132" s="41" t="s">
        <v>65</v>
      </c>
      <c r="C132" s="69">
        <v>0.41666666666666669</v>
      </c>
      <c r="D132" s="70">
        <v>0.75</v>
      </c>
      <c r="E132" s="51">
        <f t="shared" si="27"/>
        <v>0.33333333333333331</v>
      </c>
      <c r="F132" s="57">
        <v>0</v>
      </c>
      <c r="G132" s="58">
        <v>0</v>
      </c>
      <c r="H132" s="52">
        <f t="shared" si="28"/>
        <v>0</v>
      </c>
      <c r="I132" s="50">
        <f t="shared" si="29"/>
        <v>0</v>
      </c>
      <c r="J132" s="53">
        <v>7.75</v>
      </c>
      <c r="K132" s="37">
        <f t="shared" si="30"/>
        <v>0</v>
      </c>
    </row>
    <row r="133" spans="1:11" ht="15.75" thickBot="1" x14ac:dyDescent="0.3">
      <c r="A133" s="31">
        <v>17</v>
      </c>
      <c r="B133" s="41" t="s">
        <v>66</v>
      </c>
      <c r="C133" s="69">
        <v>0</v>
      </c>
      <c r="D133" s="70">
        <v>0</v>
      </c>
      <c r="E133" s="51">
        <f t="shared" si="27"/>
        <v>0</v>
      </c>
      <c r="F133" s="57">
        <v>0</v>
      </c>
      <c r="G133" s="58">
        <v>0</v>
      </c>
      <c r="H133" s="52">
        <f t="shared" si="28"/>
        <v>0</v>
      </c>
      <c r="I133" s="50">
        <f t="shared" si="29"/>
        <v>0</v>
      </c>
      <c r="J133" s="53">
        <v>8.75</v>
      </c>
      <c r="K133" s="37">
        <f t="shared" si="30"/>
        <v>0</v>
      </c>
    </row>
    <row r="134" spans="1:11" ht="15.75" thickBot="1" x14ac:dyDescent="0.3">
      <c r="A134" s="31">
        <v>18</v>
      </c>
      <c r="B134" s="41" t="s">
        <v>67</v>
      </c>
      <c r="C134" s="74">
        <v>0.35416666666666669</v>
      </c>
      <c r="D134" s="75">
        <v>0.66666666666666663</v>
      </c>
      <c r="E134" s="51">
        <f t="shared" si="27"/>
        <v>0.31249999999999994</v>
      </c>
      <c r="F134" s="57">
        <v>0</v>
      </c>
      <c r="G134" s="58">
        <v>0</v>
      </c>
      <c r="H134" s="52">
        <f t="shared" si="28"/>
        <v>0</v>
      </c>
      <c r="I134" s="50">
        <f t="shared" si="29"/>
        <v>0</v>
      </c>
      <c r="J134" s="53">
        <v>8.25</v>
      </c>
      <c r="K134" s="37">
        <f t="shared" si="30"/>
        <v>0</v>
      </c>
    </row>
    <row r="135" spans="1:11" ht="15.75" thickBot="1" x14ac:dyDescent="0.3">
      <c r="A135" s="31">
        <v>19</v>
      </c>
      <c r="B135" s="41"/>
      <c r="C135" s="65"/>
      <c r="D135" s="66"/>
      <c r="E135" s="51"/>
      <c r="F135" s="59"/>
      <c r="G135" s="60"/>
      <c r="H135" s="52"/>
      <c r="I135" s="50">
        <f t="shared" si="29"/>
        <v>0</v>
      </c>
      <c r="J135" s="53"/>
      <c r="K135" s="37"/>
    </row>
    <row r="136" spans="1:11" ht="15.75" thickBot="1" x14ac:dyDescent="0.3">
      <c r="A136" s="31">
        <v>20</v>
      </c>
      <c r="B136" s="41"/>
      <c r="C136" s="65"/>
      <c r="D136" s="66"/>
      <c r="E136" s="51"/>
      <c r="F136" s="59"/>
      <c r="G136" s="60"/>
      <c r="H136" s="52"/>
      <c r="I136" s="50">
        <f t="shared" si="29"/>
        <v>0</v>
      </c>
      <c r="J136" s="53"/>
      <c r="K136" s="37"/>
    </row>
    <row r="137" spans="1:11" ht="15.75" thickBot="1" x14ac:dyDescent="0.3">
      <c r="A137" s="31">
        <v>21</v>
      </c>
      <c r="B137" s="41"/>
      <c r="C137" s="65"/>
      <c r="D137" s="66"/>
      <c r="E137" s="51"/>
      <c r="F137" s="59"/>
      <c r="G137" s="60"/>
      <c r="H137" s="52"/>
      <c r="I137" s="50">
        <f t="shared" si="29"/>
        <v>0</v>
      </c>
      <c r="J137" s="53"/>
      <c r="K137" s="37"/>
    </row>
    <row r="138" spans="1:11" ht="15.75" thickBot="1" x14ac:dyDescent="0.3">
      <c r="A138" s="31">
        <v>22</v>
      </c>
      <c r="B138" s="41"/>
      <c r="C138" s="65"/>
      <c r="D138" s="66"/>
      <c r="E138" s="51"/>
      <c r="F138" s="59"/>
      <c r="G138" s="60"/>
      <c r="H138" s="52"/>
      <c r="I138" s="50">
        <f t="shared" si="29"/>
        <v>0</v>
      </c>
      <c r="J138" s="53"/>
      <c r="K138" s="37"/>
    </row>
    <row r="139" spans="1:11" ht="15.75" thickBot="1" x14ac:dyDescent="0.3">
      <c r="A139" s="31">
        <v>23</v>
      </c>
      <c r="B139" s="41"/>
      <c r="C139" s="65"/>
      <c r="D139" s="66"/>
      <c r="E139" s="51"/>
      <c r="F139" s="59"/>
      <c r="G139" s="60"/>
      <c r="H139" s="52"/>
      <c r="I139" s="50">
        <f t="shared" si="29"/>
        <v>0</v>
      </c>
      <c r="J139" s="38"/>
      <c r="K139" s="37"/>
    </row>
    <row r="140" spans="1:11" ht="15.75" thickBot="1" x14ac:dyDescent="0.3">
      <c r="A140" s="31">
        <v>24</v>
      </c>
      <c r="B140" s="41"/>
      <c r="C140" s="65"/>
      <c r="D140" s="66"/>
      <c r="E140" s="51"/>
      <c r="F140" s="59"/>
      <c r="G140" s="60"/>
      <c r="H140" s="52"/>
      <c r="I140" s="50">
        <f t="shared" si="29"/>
        <v>0</v>
      </c>
      <c r="J140" s="38"/>
      <c r="K140" s="37"/>
    </row>
    <row r="141" spans="1:11" ht="15.75" thickBot="1" x14ac:dyDescent="0.3">
      <c r="A141" s="24">
        <v>25</v>
      </c>
      <c r="B141" s="41"/>
      <c r="C141" s="67"/>
      <c r="D141" s="68"/>
      <c r="E141" s="51"/>
      <c r="F141" s="61"/>
      <c r="G141" s="62"/>
      <c r="H141" s="52"/>
      <c r="I141" s="50">
        <f t="shared" si="29"/>
        <v>0</v>
      </c>
      <c r="J141" s="38"/>
      <c r="K141" s="37"/>
    </row>
    <row r="142" spans="1:11" ht="15.75" thickBot="1" x14ac:dyDescent="0.3">
      <c r="A142" s="110" t="s">
        <v>24</v>
      </c>
      <c r="B142" s="111"/>
      <c r="C142" s="111"/>
      <c r="D142" s="111"/>
      <c r="E142" s="111"/>
      <c r="F142" s="111"/>
      <c r="G142" s="111"/>
      <c r="H142" s="112"/>
      <c r="I142" s="39">
        <f>SUM(I117:I141)</f>
        <v>0</v>
      </c>
      <c r="J142" s="38"/>
      <c r="K142" s="40">
        <f>SUM(K117:K141)</f>
        <v>0</v>
      </c>
    </row>
  </sheetData>
  <mergeCells count="23">
    <mergeCell ref="C116:K116"/>
    <mergeCell ref="A142:H142"/>
    <mergeCell ref="S1:S2"/>
    <mergeCell ref="A1:A2"/>
    <mergeCell ref="B1:B2"/>
    <mergeCell ref="A86:H86"/>
    <mergeCell ref="A58:H58"/>
    <mergeCell ref="U1:U2"/>
    <mergeCell ref="C4:K4"/>
    <mergeCell ref="A30:H30"/>
    <mergeCell ref="C32:K32"/>
    <mergeCell ref="A114:H114"/>
    <mergeCell ref="T1:T2"/>
    <mergeCell ref="C88:K88"/>
    <mergeCell ref="C60:K60"/>
    <mergeCell ref="O1:O2"/>
    <mergeCell ref="P1:P2"/>
    <mergeCell ref="Q1:Q2"/>
    <mergeCell ref="R1:R2"/>
    <mergeCell ref="C1:E1"/>
    <mergeCell ref="F1:H1"/>
    <mergeCell ref="I1:K1"/>
    <mergeCell ref="N1:N2"/>
  </mergeCells>
  <conditionalFormatting sqref="S30">
    <cfRule type="cellIs" dxfId="1114" priority="223" operator="greaterThan">
      <formula>0</formula>
    </cfRule>
  </conditionalFormatting>
  <conditionalFormatting sqref="S5:S29">
    <cfRule type="cellIs" dxfId="1113" priority="222" operator="greaterThan">
      <formula>0</formula>
    </cfRule>
  </conditionalFormatting>
  <conditionalFormatting sqref="F5:F29">
    <cfRule type="containsText" dxfId="1112" priority="219" operator="containsText" text="abs">
      <formula>NOT(ISERROR(SEARCH("abs",F5)))</formula>
    </cfRule>
    <cfRule type="containsText" dxfId="1111" priority="220" operator="containsText" text="CA">
      <formula>NOT(ISERROR(SEARCH("CA",F5)))</formula>
    </cfRule>
    <cfRule type="containsText" dxfId="1110" priority="221" operator="containsText" text="Abs">
      <formula>NOT(ISERROR(SEARCH("Abs",F5)))</formula>
    </cfRule>
  </conditionalFormatting>
  <conditionalFormatting sqref="C20">
    <cfRule type="containsText" dxfId="1109" priority="213" operator="containsText" text="abs">
      <formula>NOT(ISERROR(SEARCH("abs",C20)))</formula>
    </cfRule>
    <cfRule type="containsText" dxfId="1108" priority="214" operator="containsText" text="CA">
      <formula>NOT(ISERROR(SEARCH("CA",C20)))</formula>
    </cfRule>
    <cfRule type="containsText" dxfId="1107" priority="215" operator="containsText" text="Abs">
      <formula>NOT(ISERROR(SEARCH("Abs",C20)))</formula>
    </cfRule>
  </conditionalFormatting>
  <conditionalFormatting sqref="C5:C6 C12 C18:C29">
    <cfRule type="containsText" dxfId="1106" priority="216" operator="containsText" text="abs">
      <formula>NOT(ISERROR(SEARCH("abs",C5)))</formula>
    </cfRule>
    <cfRule type="containsText" dxfId="1105" priority="217" operator="containsText" text="CA">
      <formula>NOT(ISERROR(SEARCH("CA",C5)))</formula>
    </cfRule>
    <cfRule type="containsText" dxfId="1104" priority="218" operator="containsText" text="Abs">
      <formula>NOT(ISERROR(SEARCH("Abs",C5)))</formula>
    </cfRule>
  </conditionalFormatting>
  <conditionalFormatting sqref="I5:I29">
    <cfRule type="cellIs" dxfId="1103" priority="212" operator="greaterThan">
      <formula>$G$6</formula>
    </cfRule>
  </conditionalFormatting>
  <conditionalFormatting sqref="C7">
    <cfRule type="containsText" dxfId="1102" priority="209" operator="containsText" text="abs">
      <formula>NOT(ISERROR(SEARCH("abs",C7)))</formula>
    </cfRule>
    <cfRule type="containsText" dxfId="1101" priority="210" operator="containsText" text="CA">
      <formula>NOT(ISERROR(SEARCH("CA",C7)))</formula>
    </cfRule>
    <cfRule type="containsText" dxfId="1100" priority="211" operator="containsText" text="Abs">
      <formula>NOT(ISERROR(SEARCH("Abs",C7)))</formula>
    </cfRule>
  </conditionalFormatting>
  <conditionalFormatting sqref="C8">
    <cfRule type="containsText" dxfId="1099" priority="206" operator="containsText" text="abs">
      <formula>NOT(ISERROR(SEARCH("abs",C8)))</formula>
    </cfRule>
    <cfRule type="containsText" dxfId="1098" priority="207" operator="containsText" text="CA">
      <formula>NOT(ISERROR(SEARCH("CA",C8)))</formula>
    </cfRule>
    <cfRule type="containsText" dxfId="1097" priority="208" operator="containsText" text="Abs">
      <formula>NOT(ISERROR(SEARCH("Abs",C8)))</formula>
    </cfRule>
  </conditionalFormatting>
  <conditionalFormatting sqref="C9">
    <cfRule type="containsText" dxfId="1096" priority="203" operator="containsText" text="abs">
      <formula>NOT(ISERROR(SEARCH("abs",C9)))</formula>
    </cfRule>
    <cfRule type="containsText" dxfId="1095" priority="204" operator="containsText" text="CA">
      <formula>NOT(ISERROR(SEARCH("CA",C9)))</formula>
    </cfRule>
    <cfRule type="containsText" dxfId="1094" priority="205" operator="containsText" text="Abs">
      <formula>NOT(ISERROR(SEARCH("Abs",C9)))</formula>
    </cfRule>
  </conditionalFormatting>
  <conditionalFormatting sqref="C10">
    <cfRule type="containsText" dxfId="1093" priority="200" operator="containsText" text="abs">
      <formula>NOT(ISERROR(SEARCH("abs",C10)))</formula>
    </cfRule>
    <cfRule type="containsText" dxfId="1092" priority="201" operator="containsText" text="CA">
      <formula>NOT(ISERROR(SEARCH("CA",C10)))</formula>
    </cfRule>
    <cfRule type="containsText" dxfId="1091" priority="202" operator="containsText" text="Abs">
      <formula>NOT(ISERROR(SEARCH("Abs",C10)))</formula>
    </cfRule>
  </conditionalFormatting>
  <conditionalFormatting sqref="C11">
    <cfRule type="containsText" dxfId="1090" priority="197" operator="containsText" text="abs">
      <formula>NOT(ISERROR(SEARCH("abs",C11)))</formula>
    </cfRule>
    <cfRule type="containsText" dxfId="1089" priority="198" operator="containsText" text="CA">
      <formula>NOT(ISERROR(SEARCH("CA",C11)))</formula>
    </cfRule>
    <cfRule type="containsText" dxfId="1088" priority="199" operator="containsText" text="Abs">
      <formula>NOT(ISERROR(SEARCH("Abs",C11)))</formula>
    </cfRule>
  </conditionalFormatting>
  <conditionalFormatting sqref="C13">
    <cfRule type="containsText" dxfId="1087" priority="194" operator="containsText" text="abs">
      <formula>NOT(ISERROR(SEARCH("abs",C13)))</formula>
    </cfRule>
    <cfRule type="containsText" dxfId="1086" priority="195" operator="containsText" text="CA">
      <formula>NOT(ISERROR(SEARCH("CA",C13)))</formula>
    </cfRule>
    <cfRule type="containsText" dxfId="1085" priority="196" operator="containsText" text="Abs">
      <formula>NOT(ISERROR(SEARCH("Abs",C13)))</formula>
    </cfRule>
  </conditionalFormatting>
  <conditionalFormatting sqref="C14">
    <cfRule type="containsText" dxfId="1084" priority="191" operator="containsText" text="abs">
      <formula>NOT(ISERROR(SEARCH("abs",C14)))</formula>
    </cfRule>
    <cfRule type="containsText" dxfId="1083" priority="192" operator="containsText" text="CA">
      <formula>NOT(ISERROR(SEARCH("CA",C14)))</formula>
    </cfRule>
    <cfRule type="containsText" dxfId="1082" priority="193" operator="containsText" text="Abs">
      <formula>NOT(ISERROR(SEARCH("Abs",C14)))</formula>
    </cfRule>
  </conditionalFormatting>
  <conditionalFormatting sqref="C15">
    <cfRule type="containsText" dxfId="1081" priority="188" operator="containsText" text="abs">
      <formula>NOT(ISERROR(SEARCH("abs",C15)))</formula>
    </cfRule>
    <cfRule type="containsText" dxfId="1080" priority="189" operator="containsText" text="CA">
      <formula>NOT(ISERROR(SEARCH("CA",C15)))</formula>
    </cfRule>
    <cfRule type="containsText" dxfId="1079" priority="190" operator="containsText" text="Abs">
      <formula>NOT(ISERROR(SEARCH("Abs",C15)))</formula>
    </cfRule>
  </conditionalFormatting>
  <conditionalFormatting sqref="C16">
    <cfRule type="containsText" dxfId="1078" priority="185" operator="containsText" text="abs">
      <formula>NOT(ISERROR(SEARCH("abs",C16)))</formula>
    </cfRule>
    <cfRule type="containsText" dxfId="1077" priority="186" operator="containsText" text="CA">
      <formula>NOT(ISERROR(SEARCH("CA",C16)))</formula>
    </cfRule>
    <cfRule type="containsText" dxfId="1076" priority="187" operator="containsText" text="Abs">
      <formula>NOT(ISERROR(SEARCH("Abs",C16)))</formula>
    </cfRule>
  </conditionalFormatting>
  <conditionalFormatting sqref="C17">
    <cfRule type="containsText" dxfId="1075" priority="182" operator="containsText" text="abs">
      <formula>NOT(ISERROR(SEARCH("abs",C17)))</formula>
    </cfRule>
    <cfRule type="containsText" dxfId="1074" priority="183" operator="containsText" text="CA">
      <formula>NOT(ISERROR(SEARCH("CA",C17)))</formula>
    </cfRule>
    <cfRule type="containsText" dxfId="1073" priority="184" operator="containsText" text="Abs">
      <formula>NOT(ISERROR(SEARCH("Abs",C17)))</formula>
    </cfRule>
  </conditionalFormatting>
  <conditionalFormatting sqref="C19">
    <cfRule type="containsText" dxfId="1072" priority="179" operator="containsText" text="abs">
      <formula>NOT(ISERROR(SEARCH("abs",C19)))</formula>
    </cfRule>
    <cfRule type="containsText" dxfId="1071" priority="180" operator="containsText" text="CA">
      <formula>NOT(ISERROR(SEARCH("CA",C19)))</formula>
    </cfRule>
    <cfRule type="containsText" dxfId="1070" priority="181" operator="containsText" text="Abs">
      <formula>NOT(ISERROR(SEARCH("Abs",C19)))</formula>
    </cfRule>
  </conditionalFormatting>
  <conditionalFormatting sqref="C48">
    <cfRule type="containsText" dxfId="1069" priority="173" operator="containsText" text="abs">
      <formula>NOT(ISERROR(SEARCH("abs",C48)))</formula>
    </cfRule>
    <cfRule type="containsText" dxfId="1068" priority="174" operator="containsText" text="CA">
      <formula>NOT(ISERROR(SEARCH("CA",C48)))</formula>
    </cfRule>
    <cfRule type="containsText" dxfId="1067" priority="175" operator="containsText" text="Abs">
      <formula>NOT(ISERROR(SEARCH("Abs",C48)))</formula>
    </cfRule>
  </conditionalFormatting>
  <conditionalFormatting sqref="C33 C45 C47:C57">
    <cfRule type="containsText" dxfId="1066" priority="176" operator="containsText" text="abs">
      <formula>NOT(ISERROR(SEARCH("abs",C33)))</formula>
    </cfRule>
    <cfRule type="containsText" dxfId="1065" priority="177" operator="containsText" text="CA">
      <formula>NOT(ISERROR(SEARCH("CA",C33)))</formula>
    </cfRule>
    <cfRule type="containsText" dxfId="1064" priority="178" operator="containsText" text="Abs">
      <formula>NOT(ISERROR(SEARCH("Abs",C33)))</formula>
    </cfRule>
  </conditionalFormatting>
  <conditionalFormatting sqref="C35">
    <cfRule type="containsText" dxfId="1063" priority="170" operator="containsText" text="abs">
      <formula>NOT(ISERROR(SEARCH("abs",C35)))</formula>
    </cfRule>
    <cfRule type="containsText" dxfId="1062" priority="171" operator="containsText" text="CA">
      <formula>NOT(ISERROR(SEARCH("CA",C35)))</formula>
    </cfRule>
    <cfRule type="containsText" dxfId="1061" priority="172" operator="containsText" text="Abs">
      <formula>NOT(ISERROR(SEARCH("Abs",C35)))</formula>
    </cfRule>
  </conditionalFormatting>
  <conditionalFormatting sqref="C36">
    <cfRule type="containsText" dxfId="1060" priority="167" operator="containsText" text="abs">
      <formula>NOT(ISERROR(SEARCH("abs",C36)))</formula>
    </cfRule>
    <cfRule type="containsText" dxfId="1059" priority="168" operator="containsText" text="CA">
      <formula>NOT(ISERROR(SEARCH("CA",C36)))</formula>
    </cfRule>
    <cfRule type="containsText" dxfId="1058" priority="169" operator="containsText" text="Abs">
      <formula>NOT(ISERROR(SEARCH("Abs",C36)))</formula>
    </cfRule>
  </conditionalFormatting>
  <conditionalFormatting sqref="C37">
    <cfRule type="containsText" dxfId="1057" priority="164" operator="containsText" text="abs">
      <formula>NOT(ISERROR(SEARCH("abs",C37)))</formula>
    </cfRule>
    <cfRule type="containsText" dxfId="1056" priority="165" operator="containsText" text="CA">
      <formula>NOT(ISERROR(SEARCH("CA",C37)))</formula>
    </cfRule>
    <cfRule type="containsText" dxfId="1055" priority="166" operator="containsText" text="Abs">
      <formula>NOT(ISERROR(SEARCH("Abs",C37)))</formula>
    </cfRule>
  </conditionalFormatting>
  <conditionalFormatting sqref="C38">
    <cfRule type="containsText" dxfId="1054" priority="161" operator="containsText" text="abs">
      <formula>NOT(ISERROR(SEARCH("abs",C38)))</formula>
    </cfRule>
    <cfRule type="containsText" dxfId="1053" priority="162" operator="containsText" text="CA">
      <formula>NOT(ISERROR(SEARCH("CA",C38)))</formula>
    </cfRule>
    <cfRule type="containsText" dxfId="1052" priority="163" operator="containsText" text="Abs">
      <formula>NOT(ISERROR(SEARCH("Abs",C38)))</formula>
    </cfRule>
  </conditionalFormatting>
  <conditionalFormatting sqref="C39">
    <cfRule type="containsText" dxfId="1051" priority="158" operator="containsText" text="abs">
      <formula>NOT(ISERROR(SEARCH("abs",C39)))</formula>
    </cfRule>
    <cfRule type="containsText" dxfId="1050" priority="159" operator="containsText" text="CA">
      <formula>NOT(ISERROR(SEARCH("CA",C39)))</formula>
    </cfRule>
    <cfRule type="containsText" dxfId="1049" priority="160" operator="containsText" text="Abs">
      <formula>NOT(ISERROR(SEARCH("Abs",C39)))</formula>
    </cfRule>
  </conditionalFormatting>
  <conditionalFormatting sqref="C40">
    <cfRule type="containsText" dxfId="1048" priority="155" operator="containsText" text="abs">
      <formula>NOT(ISERROR(SEARCH("abs",C40)))</formula>
    </cfRule>
    <cfRule type="containsText" dxfId="1047" priority="156" operator="containsText" text="CA">
      <formula>NOT(ISERROR(SEARCH("CA",C40)))</formula>
    </cfRule>
    <cfRule type="containsText" dxfId="1046" priority="157" operator="containsText" text="Abs">
      <formula>NOT(ISERROR(SEARCH("Abs",C40)))</formula>
    </cfRule>
  </conditionalFormatting>
  <conditionalFormatting sqref="C41">
    <cfRule type="containsText" dxfId="1045" priority="152" operator="containsText" text="abs">
      <formula>NOT(ISERROR(SEARCH("abs",C41)))</formula>
    </cfRule>
    <cfRule type="containsText" dxfId="1044" priority="153" operator="containsText" text="CA">
      <formula>NOT(ISERROR(SEARCH("CA",C41)))</formula>
    </cfRule>
    <cfRule type="containsText" dxfId="1043" priority="154" operator="containsText" text="Abs">
      <formula>NOT(ISERROR(SEARCH("Abs",C41)))</formula>
    </cfRule>
  </conditionalFormatting>
  <conditionalFormatting sqref="C42">
    <cfRule type="containsText" dxfId="1042" priority="149" operator="containsText" text="abs">
      <formula>NOT(ISERROR(SEARCH("abs",C42)))</formula>
    </cfRule>
    <cfRule type="containsText" dxfId="1041" priority="150" operator="containsText" text="CA">
      <formula>NOT(ISERROR(SEARCH("CA",C42)))</formula>
    </cfRule>
    <cfRule type="containsText" dxfId="1040" priority="151" operator="containsText" text="Abs">
      <formula>NOT(ISERROR(SEARCH("Abs",C42)))</formula>
    </cfRule>
  </conditionalFormatting>
  <conditionalFormatting sqref="C43">
    <cfRule type="containsText" dxfId="1039" priority="146" operator="containsText" text="abs">
      <formula>NOT(ISERROR(SEARCH("abs",C43)))</formula>
    </cfRule>
    <cfRule type="containsText" dxfId="1038" priority="147" operator="containsText" text="CA">
      <formula>NOT(ISERROR(SEARCH("CA",C43)))</formula>
    </cfRule>
    <cfRule type="containsText" dxfId="1037" priority="148" operator="containsText" text="Abs">
      <formula>NOT(ISERROR(SEARCH("Abs",C43)))</formula>
    </cfRule>
  </conditionalFormatting>
  <conditionalFormatting sqref="C44">
    <cfRule type="containsText" dxfId="1036" priority="143" operator="containsText" text="abs">
      <formula>NOT(ISERROR(SEARCH("abs",C44)))</formula>
    </cfRule>
    <cfRule type="containsText" dxfId="1035" priority="144" operator="containsText" text="CA">
      <formula>NOT(ISERROR(SEARCH("CA",C44)))</formula>
    </cfRule>
    <cfRule type="containsText" dxfId="1034" priority="145" operator="containsText" text="Abs">
      <formula>NOT(ISERROR(SEARCH("Abs",C44)))</formula>
    </cfRule>
  </conditionalFormatting>
  <conditionalFormatting sqref="C46">
    <cfRule type="containsText" dxfId="1033" priority="140" operator="containsText" text="abs">
      <formula>NOT(ISERROR(SEARCH("abs",C46)))</formula>
    </cfRule>
    <cfRule type="containsText" dxfId="1032" priority="141" operator="containsText" text="CA">
      <formula>NOT(ISERROR(SEARCH("CA",C46)))</formula>
    </cfRule>
    <cfRule type="containsText" dxfId="1031" priority="142" operator="containsText" text="Abs">
      <formula>NOT(ISERROR(SEARCH("Abs",C46)))</formula>
    </cfRule>
  </conditionalFormatting>
  <conditionalFormatting sqref="I33:I57">
    <cfRule type="cellIs" dxfId="1030" priority="139" operator="greaterThan">
      <formula>$G$6</formula>
    </cfRule>
  </conditionalFormatting>
  <conditionalFormatting sqref="C47">
    <cfRule type="containsText" dxfId="1029" priority="136" operator="containsText" text="abs">
      <formula>NOT(ISERROR(SEARCH("abs",C47)))</formula>
    </cfRule>
    <cfRule type="containsText" dxfId="1028" priority="137" operator="containsText" text="CA">
      <formula>NOT(ISERROR(SEARCH("CA",C47)))</formula>
    </cfRule>
    <cfRule type="containsText" dxfId="1027" priority="138" operator="containsText" text="Abs">
      <formula>NOT(ISERROR(SEARCH("Abs",C47)))</formula>
    </cfRule>
  </conditionalFormatting>
  <conditionalFormatting sqref="F33:F57">
    <cfRule type="containsText" dxfId="1026" priority="133" operator="containsText" text="abs">
      <formula>NOT(ISERROR(SEARCH("abs",F33)))</formula>
    </cfRule>
    <cfRule type="containsText" dxfId="1025" priority="134" operator="containsText" text="CA">
      <formula>NOT(ISERROR(SEARCH("CA",F33)))</formula>
    </cfRule>
    <cfRule type="containsText" dxfId="1024" priority="135" operator="containsText" text="Abs">
      <formula>NOT(ISERROR(SEARCH("Abs",F33)))</formula>
    </cfRule>
  </conditionalFormatting>
  <conditionalFormatting sqref="C34">
    <cfRule type="containsText" dxfId="1023" priority="130" operator="containsText" text="abs">
      <formula>NOT(ISERROR(SEARCH("abs",C34)))</formula>
    </cfRule>
    <cfRule type="containsText" dxfId="1022" priority="131" operator="containsText" text="CA">
      <formula>NOT(ISERROR(SEARCH("CA",C34)))</formula>
    </cfRule>
    <cfRule type="containsText" dxfId="1021" priority="132" operator="containsText" text="Abs">
      <formula>NOT(ISERROR(SEARCH("Abs",C34)))</formula>
    </cfRule>
  </conditionalFormatting>
  <conditionalFormatting sqref="C76">
    <cfRule type="containsText" dxfId="1020" priority="124" operator="containsText" text="abs">
      <formula>NOT(ISERROR(SEARCH("abs",C76)))</formula>
    </cfRule>
    <cfRule type="containsText" dxfId="1019" priority="125" operator="containsText" text="CA">
      <formula>NOT(ISERROR(SEARCH("CA",C76)))</formula>
    </cfRule>
    <cfRule type="containsText" dxfId="1018" priority="126" operator="containsText" text="Abs">
      <formula>NOT(ISERROR(SEARCH("Abs",C76)))</formula>
    </cfRule>
  </conditionalFormatting>
  <conditionalFormatting sqref="C61:C62 C68 C73:C85">
    <cfRule type="containsText" dxfId="1017" priority="127" operator="containsText" text="abs">
      <formula>NOT(ISERROR(SEARCH("abs",C61)))</formula>
    </cfRule>
    <cfRule type="containsText" dxfId="1016" priority="128" operator="containsText" text="CA">
      <formula>NOT(ISERROR(SEARCH("CA",C61)))</formula>
    </cfRule>
    <cfRule type="containsText" dxfId="1015" priority="129" operator="containsText" text="Abs">
      <formula>NOT(ISERROR(SEARCH("Abs",C61)))</formula>
    </cfRule>
  </conditionalFormatting>
  <conditionalFormatting sqref="C63">
    <cfRule type="containsText" dxfId="1014" priority="121" operator="containsText" text="abs">
      <formula>NOT(ISERROR(SEARCH("abs",C63)))</formula>
    </cfRule>
    <cfRule type="containsText" dxfId="1013" priority="122" operator="containsText" text="CA">
      <formula>NOT(ISERROR(SEARCH("CA",C63)))</formula>
    </cfRule>
    <cfRule type="containsText" dxfId="1012" priority="123" operator="containsText" text="Abs">
      <formula>NOT(ISERROR(SEARCH("Abs",C63)))</formula>
    </cfRule>
  </conditionalFormatting>
  <conditionalFormatting sqref="C64">
    <cfRule type="containsText" dxfId="1011" priority="118" operator="containsText" text="abs">
      <formula>NOT(ISERROR(SEARCH("abs",C64)))</formula>
    </cfRule>
    <cfRule type="containsText" dxfId="1010" priority="119" operator="containsText" text="CA">
      <formula>NOT(ISERROR(SEARCH("CA",C64)))</formula>
    </cfRule>
    <cfRule type="containsText" dxfId="1009" priority="120" operator="containsText" text="Abs">
      <formula>NOT(ISERROR(SEARCH("Abs",C64)))</formula>
    </cfRule>
  </conditionalFormatting>
  <conditionalFormatting sqref="C65">
    <cfRule type="containsText" dxfId="1008" priority="115" operator="containsText" text="abs">
      <formula>NOT(ISERROR(SEARCH("abs",C65)))</formula>
    </cfRule>
    <cfRule type="containsText" dxfId="1007" priority="116" operator="containsText" text="CA">
      <formula>NOT(ISERROR(SEARCH("CA",C65)))</formula>
    </cfRule>
    <cfRule type="containsText" dxfId="1006" priority="117" operator="containsText" text="Abs">
      <formula>NOT(ISERROR(SEARCH("Abs",C65)))</formula>
    </cfRule>
  </conditionalFormatting>
  <conditionalFormatting sqref="C66">
    <cfRule type="containsText" dxfId="1005" priority="112" operator="containsText" text="abs">
      <formula>NOT(ISERROR(SEARCH("abs",C66)))</formula>
    </cfRule>
    <cfRule type="containsText" dxfId="1004" priority="113" operator="containsText" text="CA">
      <formula>NOT(ISERROR(SEARCH("CA",C66)))</formula>
    </cfRule>
    <cfRule type="containsText" dxfId="1003" priority="114" operator="containsText" text="Abs">
      <formula>NOT(ISERROR(SEARCH("Abs",C66)))</formula>
    </cfRule>
  </conditionalFormatting>
  <conditionalFormatting sqref="C67">
    <cfRule type="containsText" dxfId="1002" priority="109" operator="containsText" text="abs">
      <formula>NOT(ISERROR(SEARCH("abs",C67)))</formula>
    </cfRule>
    <cfRule type="containsText" dxfId="1001" priority="110" operator="containsText" text="CA">
      <formula>NOT(ISERROR(SEARCH("CA",C67)))</formula>
    </cfRule>
    <cfRule type="containsText" dxfId="1000" priority="111" operator="containsText" text="Abs">
      <formula>NOT(ISERROR(SEARCH("Abs",C67)))</formula>
    </cfRule>
  </conditionalFormatting>
  <conditionalFormatting sqref="C69">
    <cfRule type="containsText" dxfId="999" priority="106" operator="containsText" text="abs">
      <formula>NOT(ISERROR(SEARCH("abs",C69)))</formula>
    </cfRule>
    <cfRule type="containsText" dxfId="998" priority="107" operator="containsText" text="CA">
      <formula>NOT(ISERROR(SEARCH("CA",C69)))</formula>
    </cfRule>
    <cfRule type="containsText" dxfId="997" priority="108" operator="containsText" text="Abs">
      <formula>NOT(ISERROR(SEARCH("Abs",C69)))</formula>
    </cfRule>
  </conditionalFormatting>
  <conditionalFormatting sqref="C70">
    <cfRule type="containsText" dxfId="996" priority="103" operator="containsText" text="abs">
      <formula>NOT(ISERROR(SEARCH("abs",C70)))</formula>
    </cfRule>
    <cfRule type="containsText" dxfId="995" priority="104" operator="containsText" text="CA">
      <formula>NOT(ISERROR(SEARCH("CA",C70)))</formula>
    </cfRule>
    <cfRule type="containsText" dxfId="994" priority="105" operator="containsText" text="Abs">
      <formula>NOT(ISERROR(SEARCH("Abs",C70)))</formula>
    </cfRule>
  </conditionalFormatting>
  <conditionalFormatting sqref="C71">
    <cfRule type="containsText" dxfId="993" priority="100" operator="containsText" text="abs">
      <formula>NOT(ISERROR(SEARCH("abs",C71)))</formula>
    </cfRule>
    <cfRule type="containsText" dxfId="992" priority="101" operator="containsText" text="CA">
      <formula>NOT(ISERROR(SEARCH("CA",C71)))</formula>
    </cfRule>
    <cfRule type="containsText" dxfId="991" priority="102" operator="containsText" text="Abs">
      <formula>NOT(ISERROR(SEARCH("Abs",C71)))</formula>
    </cfRule>
  </conditionalFormatting>
  <conditionalFormatting sqref="C72">
    <cfRule type="containsText" dxfId="990" priority="97" operator="containsText" text="abs">
      <formula>NOT(ISERROR(SEARCH("abs",C72)))</formula>
    </cfRule>
    <cfRule type="containsText" dxfId="989" priority="98" operator="containsText" text="CA">
      <formula>NOT(ISERROR(SEARCH("CA",C72)))</formula>
    </cfRule>
    <cfRule type="containsText" dxfId="988" priority="99" operator="containsText" text="Abs">
      <formula>NOT(ISERROR(SEARCH("Abs",C72)))</formula>
    </cfRule>
  </conditionalFormatting>
  <conditionalFormatting sqref="I61:I85">
    <cfRule type="cellIs" dxfId="987" priority="96" operator="greaterThan">
      <formula>$G$6</formula>
    </cfRule>
  </conditionalFormatting>
  <conditionalFormatting sqref="C75">
    <cfRule type="containsText" dxfId="986" priority="93" operator="containsText" text="abs">
      <formula>NOT(ISERROR(SEARCH("abs",C75)))</formula>
    </cfRule>
    <cfRule type="containsText" dxfId="985" priority="94" operator="containsText" text="CA">
      <formula>NOT(ISERROR(SEARCH("CA",C75)))</formula>
    </cfRule>
    <cfRule type="containsText" dxfId="984" priority="95" operator="containsText" text="Abs">
      <formula>NOT(ISERROR(SEARCH("Abs",C75)))</formula>
    </cfRule>
  </conditionalFormatting>
  <conditionalFormatting sqref="F61:F85">
    <cfRule type="containsText" dxfId="983" priority="90" operator="containsText" text="abs">
      <formula>NOT(ISERROR(SEARCH("abs",F61)))</formula>
    </cfRule>
    <cfRule type="containsText" dxfId="982" priority="91" operator="containsText" text="CA">
      <formula>NOT(ISERROR(SEARCH("CA",F61)))</formula>
    </cfRule>
    <cfRule type="containsText" dxfId="981" priority="92" operator="containsText" text="Abs">
      <formula>NOT(ISERROR(SEARCH("Abs",F61)))</formula>
    </cfRule>
  </conditionalFormatting>
  <conditionalFormatting sqref="C104">
    <cfRule type="containsText" dxfId="980" priority="84" operator="containsText" text="abs">
      <formula>NOT(ISERROR(SEARCH("abs",C104)))</formula>
    </cfRule>
    <cfRule type="containsText" dxfId="979" priority="85" operator="containsText" text="CA">
      <formula>NOT(ISERROR(SEARCH("CA",C104)))</formula>
    </cfRule>
    <cfRule type="containsText" dxfId="978" priority="86" operator="containsText" text="Abs">
      <formula>NOT(ISERROR(SEARCH("Abs",C104)))</formula>
    </cfRule>
  </conditionalFormatting>
  <conditionalFormatting sqref="C90 C102:C113">
    <cfRule type="containsText" dxfId="977" priority="87" operator="containsText" text="abs">
      <formula>NOT(ISERROR(SEARCH("abs",C90)))</formula>
    </cfRule>
    <cfRule type="containsText" dxfId="976" priority="88" operator="containsText" text="CA">
      <formula>NOT(ISERROR(SEARCH("CA",C90)))</formula>
    </cfRule>
    <cfRule type="containsText" dxfId="975" priority="89" operator="containsText" text="Abs">
      <formula>NOT(ISERROR(SEARCH("Abs",C90)))</formula>
    </cfRule>
  </conditionalFormatting>
  <conditionalFormatting sqref="C91">
    <cfRule type="containsText" dxfId="974" priority="81" operator="containsText" text="abs">
      <formula>NOT(ISERROR(SEARCH("abs",C91)))</formula>
    </cfRule>
    <cfRule type="containsText" dxfId="973" priority="82" operator="containsText" text="CA">
      <formula>NOT(ISERROR(SEARCH("CA",C91)))</formula>
    </cfRule>
    <cfRule type="containsText" dxfId="972" priority="83" operator="containsText" text="Abs">
      <formula>NOT(ISERROR(SEARCH("Abs",C91)))</formula>
    </cfRule>
  </conditionalFormatting>
  <conditionalFormatting sqref="C92">
    <cfRule type="containsText" dxfId="971" priority="78" operator="containsText" text="abs">
      <formula>NOT(ISERROR(SEARCH("abs",C92)))</formula>
    </cfRule>
    <cfRule type="containsText" dxfId="970" priority="79" operator="containsText" text="CA">
      <formula>NOT(ISERROR(SEARCH("CA",C92)))</formula>
    </cfRule>
    <cfRule type="containsText" dxfId="969" priority="80" operator="containsText" text="Abs">
      <formula>NOT(ISERROR(SEARCH("Abs",C92)))</formula>
    </cfRule>
  </conditionalFormatting>
  <conditionalFormatting sqref="C93">
    <cfRule type="containsText" dxfId="968" priority="75" operator="containsText" text="abs">
      <formula>NOT(ISERROR(SEARCH("abs",C93)))</formula>
    </cfRule>
    <cfRule type="containsText" dxfId="967" priority="76" operator="containsText" text="CA">
      <formula>NOT(ISERROR(SEARCH("CA",C93)))</formula>
    </cfRule>
    <cfRule type="containsText" dxfId="966" priority="77" operator="containsText" text="Abs">
      <formula>NOT(ISERROR(SEARCH("Abs",C93)))</formula>
    </cfRule>
  </conditionalFormatting>
  <conditionalFormatting sqref="C94">
    <cfRule type="containsText" dxfId="965" priority="72" operator="containsText" text="abs">
      <formula>NOT(ISERROR(SEARCH("abs",C94)))</formula>
    </cfRule>
    <cfRule type="containsText" dxfId="964" priority="73" operator="containsText" text="CA">
      <formula>NOT(ISERROR(SEARCH("CA",C94)))</formula>
    </cfRule>
    <cfRule type="containsText" dxfId="963" priority="74" operator="containsText" text="Abs">
      <formula>NOT(ISERROR(SEARCH("Abs",C94)))</formula>
    </cfRule>
  </conditionalFormatting>
  <conditionalFormatting sqref="C95">
    <cfRule type="containsText" dxfId="962" priority="69" operator="containsText" text="abs">
      <formula>NOT(ISERROR(SEARCH("abs",C95)))</formula>
    </cfRule>
    <cfRule type="containsText" dxfId="961" priority="70" operator="containsText" text="CA">
      <formula>NOT(ISERROR(SEARCH("CA",C95)))</formula>
    </cfRule>
    <cfRule type="containsText" dxfId="960" priority="71" operator="containsText" text="Abs">
      <formula>NOT(ISERROR(SEARCH("Abs",C95)))</formula>
    </cfRule>
  </conditionalFormatting>
  <conditionalFormatting sqref="C96">
    <cfRule type="containsText" dxfId="959" priority="66" operator="containsText" text="abs">
      <formula>NOT(ISERROR(SEARCH("abs",C96)))</formula>
    </cfRule>
    <cfRule type="containsText" dxfId="958" priority="67" operator="containsText" text="CA">
      <formula>NOT(ISERROR(SEARCH("CA",C96)))</formula>
    </cfRule>
    <cfRule type="containsText" dxfId="957" priority="68" operator="containsText" text="Abs">
      <formula>NOT(ISERROR(SEARCH("Abs",C96)))</formula>
    </cfRule>
  </conditionalFormatting>
  <conditionalFormatting sqref="C97">
    <cfRule type="containsText" dxfId="956" priority="63" operator="containsText" text="abs">
      <formula>NOT(ISERROR(SEARCH("abs",C97)))</formula>
    </cfRule>
    <cfRule type="containsText" dxfId="955" priority="64" operator="containsText" text="CA">
      <formula>NOT(ISERROR(SEARCH("CA",C97)))</formula>
    </cfRule>
    <cfRule type="containsText" dxfId="954" priority="65" operator="containsText" text="Abs">
      <formula>NOT(ISERROR(SEARCH("Abs",C97)))</formula>
    </cfRule>
  </conditionalFormatting>
  <conditionalFormatting sqref="C98">
    <cfRule type="containsText" dxfId="953" priority="60" operator="containsText" text="abs">
      <formula>NOT(ISERROR(SEARCH("abs",C98)))</formula>
    </cfRule>
    <cfRule type="containsText" dxfId="952" priority="61" operator="containsText" text="CA">
      <formula>NOT(ISERROR(SEARCH("CA",C98)))</formula>
    </cfRule>
    <cfRule type="containsText" dxfId="951" priority="62" operator="containsText" text="Abs">
      <formula>NOT(ISERROR(SEARCH("Abs",C98)))</formula>
    </cfRule>
  </conditionalFormatting>
  <conditionalFormatting sqref="C99">
    <cfRule type="containsText" dxfId="950" priority="57" operator="containsText" text="abs">
      <formula>NOT(ISERROR(SEARCH("abs",C99)))</formula>
    </cfRule>
    <cfRule type="containsText" dxfId="949" priority="58" operator="containsText" text="CA">
      <formula>NOT(ISERROR(SEARCH("CA",C99)))</formula>
    </cfRule>
    <cfRule type="containsText" dxfId="948" priority="59" operator="containsText" text="Abs">
      <formula>NOT(ISERROR(SEARCH("Abs",C99)))</formula>
    </cfRule>
  </conditionalFormatting>
  <conditionalFormatting sqref="C100">
    <cfRule type="containsText" dxfId="947" priority="54" operator="containsText" text="abs">
      <formula>NOT(ISERROR(SEARCH("abs",C100)))</formula>
    </cfRule>
    <cfRule type="containsText" dxfId="946" priority="55" operator="containsText" text="CA">
      <formula>NOT(ISERROR(SEARCH("CA",C100)))</formula>
    </cfRule>
    <cfRule type="containsText" dxfId="945" priority="56" operator="containsText" text="Abs">
      <formula>NOT(ISERROR(SEARCH("Abs",C100)))</formula>
    </cfRule>
  </conditionalFormatting>
  <conditionalFormatting sqref="C101">
    <cfRule type="containsText" dxfId="944" priority="51" operator="containsText" text="abs">
      <formula>NOT(ISERROR(SEARCH("abs",C101)))</formula>
    </cfRule>
    <cfRule type="containsText" dxfId="943" priority="52" operator="containsText" text="CA">
      <formula>NOT(ISERROR(SEARCH("CA",C101)))</formula>
    </cfRule>
    <cfRule type="containsText" dxfId="942" priority="53" operator="containsText" text="Abs">
      <formula>NOT(ISERROR(SEARCH("Abs",C101)))</formula>
    </cfRule>
  </conditionalFormatting>
  <conditionalFormatting sqref="I89:I113">
    <cfRule type="cellIs" dxfId="941" priority="50" operator="greaterThan">
      <formula>$G$6</formula>
    </cfRule>
  </conditionalFormatting>
  <conditionalFormatting sqref="C103">
    <cfRule type="containsText" dxfId="940" priority="47" operator="containsText" text="abs">
      <formula>NOT(ISERROR(SEARCH("abs",C103)))</formula>
    </cfRule>
    <cfRule type="containsText" dxfId="939" priority="48" operator="containsText" text="CA">
      <formula>NOT(ISERROR(SEARCH("CA",C103)))</formula>
    </cfRule>
    <cfRule type="containsText" dxfId="938" priority="49" operator="containsText" text="Abs">
      <formula>NOT(ISERROR(SEARCH("Abs",C103)))</formula>
    </cfRule>
  </conditionalFormatting>
  <conditionalFormatting sqref="C89">
    <cfRule type="containsText" dxfId="937" priority="44" operator="containsText" text="abs">
      <formula>NOT(ISERROR(SEARCH("abs",C89)))</formula>
    </cfRule>
    <cfRule type="containsText" dxfId="936" priority="45" operator="containsText" text="CA">
      <formula>NOT(ISERROR(SEARCH("CA",C89)))</formula>
    </cfRule>
    <cfRule type="containsText" dxfId="935" priority="46" operator="containsText" text="Abs">
      <formula>NOT(ISERROR(SEARCH("Abs",C89)))</formula>
    </cfRule>
  </conditionalFormatting>
  <conditionalFormatting sqref="F89:F113">
    <cfRule type="containsText" dxfId="934" priority="41" operator="containsText" text="abs">
      <formula>NOT(ISERROR(SEARCH("abs",F89)))</formula>
    </cfRule>
    <cfRule type="containsText" dxfId="933" priority="42" operator="containsText" text="CA">
      <formula>NOT(ISERROR(SEARCH("CA",F89)))</formula>
    </cfRule>
    <cfRule type="containsText" dxfId="932" priority="43" operator="containsText" text="Abs">
      <formula>NOT(ISERROR(SEARCH("Abs",F89)))</formula>
    </cfRule>
  </conditionalFormatting>
  <conditionalFormatting sqref="C132">
    <cfRule type="containsText" dxfId="931" priority="35" operator="containsText" text="abs">
      <formula>NOT(ISERROR(SEARCH("abs",C132)))</formula>
    </cfRule>
    <cfRule type="containsText" dxfId="930" priority="36" operator="containsText" text="CA">
      <formula>NOT(ISERROR(SEARCH("CA",C132)))</formula>
    </cfRule>
    <cfRule type="containsText" dxfId="929" priority="37" operator="containsText" text="Abs">
      <formula>NOT(ISERROR(SEARCH("Abs",C132)))</formula>
    </cfRule>
  </conditionalFormatting>
  <conditionalFormatting sqref="C118 C120 C124 C129:C141">
    <cfRule type="containsText" dxfId="928" priority="38" operator="containsText" text="abs">
      <formula>NOT(ISERROR(SEARCH("abs",C118)))</formula>
    </cfRule>
    <cfRule type="containsText" dxfId="927" priority="39" operator="containsText" text="CA">
      <formula>NOT(ISERROR(SEARCH("CA",C118)))</formula>
    </cfRule>
    <cfRule type="containsText" dxfId="926" priority="40" operator="containsText" text="Abs">
      <formula>NOT(ISERROR(SEARCH("Abs",C118)))</formula>
    </cfRule>
  </conditionalFormatting>
  <conditionalFormatting sqref="C119">
    <cfRule type="containsText" dxfId="925" priority="32" operator="containsText" text="abs">
      <formula>NOT(ISERROR(SEARCH("abs",C119)))</formula>
    </cfRule>
    <cfRule type="containsText" dxfId="924" priority="33" operator="containsText" text="CA">
      <formula>NOT(ISERROR(SEARCH("CA",C119)))</formula>
    </cfRule>
    <cfRule type="containsText" dxfId="923" priority="34" operator="containsText" text="Abs">
      <formula>NOT(ISERROR(SEARCH("Abs",C119)))</formula>
    </cfRule>
  </conditionalFormatting>
  <conditionalFormatting sqref="C121">
    <cfRule type="containsText" dxfId="922" priority="29" operator="containsText" text="abs">
      <formula>NOT(ISERROR(SEARCH("abs",C121)))</formula>
    </cfRule>
    <cfRule type="containsText" dxfId="921" priority="30" operator="containsText" text="CA">
      <formula>NOT(ISERROR(SEARCH("CA",C121)))</formula>
    </cfRule>
    <cfRule type="containsText" dxfId="920" priority="31" operator="containsText" text="Abs">
      <formula>NOT(ISERROR(SEARCH("Abs",C121)))</formula>
    </cfRule>
  </conditionalFormatting>
  <conditionalFormatting sqref="C122">
    <cfRule type="containsText" dxfId="919" priority="26" operator="containsText" text="abs">
      <formula>NOT(ISERROR(SEARCH("abs",C122)))</formula>
    </cfRule>
    <cfRule type="containsText" dxfId="918" priority="27" operator="containsText" text="CA">
      <formula>NOT(ISERROR(SEARCH("CA",C122)))</formula>
    </cfRule>
    <cfRule type="containsText" dxfId="917" priority="28" operator="containsText" text="Abs">
      <formula>NOT(ISERROR(SEARCH("Abs",C122)))</formula>
    </cfRule>
  </conditionalFormatting>
  <conditionalFormatting sqref="C123">
    <cfRule type="containsText" dxfId="916" priority="23" operator="containsText" text="abs">
      <formula>NOT(ISERROR(SEARCH("abs",C123)))</formula>
    </cfRule>
    <cfRule type="containsText" dxfId="915" priority="24" operator="containsText" text="CA">
      <formula>NOT(ISERROR(SEARCH("CA",C123)))</formula>
    </cfRule>
    <cfRule type="containsText" dxfId="914" priority="25" operator="containsText" text="Abs">
      <formula>NOT(ISERROR(SEARCH("Abs",C123)))</formula>
    </cfRule>
  </conditionalFormatting>
  <conditionalFormatting sqref="C125">
    <cfRule type="containsText" dxfId="913" priority="20" operator="containsText" text="abs">
      <formula>NOT(ISERROR(SEARCH("abs",C125)))</formula>
    </cfRule>
    <cfRule type="containsText" dxfId="912" priority="21" operator="containsText" text="CA">
      <formula>NOT(ISERROR(SEARCH("CA",C125)))</formula>
    </cfRule>
    <cfRule type="containsText" dxfId="911" priority="22" operator="containsText" text="Abs">
      <formula>NOT(ISERROR(SEARCH("Abs",C125)))</formula>
    </cfRule>
  </conditionalFormatting>
  <conditionalFormatting sqref="C126">
    <cfRule type="containsText" dxfId="910" priority="17" operator="containsText" text="abs">
      <formula>NOT(ISERROR(SEARCH("abs",C126)))</formula>
    </cfRule>
    <cfRule type="containsText" dxfId="909" priority="18" operator="containsText" text="CA">
      <formula>NOT(ISERROR(SEARCH("CA",C126)))</formula>
    </cfRule>
    <cfRule type="containsText" dxfId="908" priority="19" operator="containsText" text="Abs">
      <formula>NOT(ISERROR(SEARCH("Abs",C126)))</formula>
    </cfRule>
  </conditionalFormatting>
  <conditionalFormatting sqref="C127">
    <cfRule type="containsText" dxfId="907" priority="14" operator="containsText" text="abs">
      <formula>NOT(ISERROR(SEARCH("abs",C127)))</formula>
    </cfRule>
    <cfRule type="containsText" dxfId="906" priority="15" operator="containsText" text="CA">
      <formula>NOT(ISERROR(SEARCH("CA",C127)))</formula>
    </cfRule>
    <cfRule type="containsText" dxfId="905" priority="16" operator="containsText" text="Abs">
      <formula>NOT(ISERROR(SEARCH("Abs",C127)))</formula>
    </cfRule>
  </conditionalFormatting>
  <conditionalFormatting sqref="C128">
    <cfRule type="containsText" dxfId="904" priority="11" operator="containsText" text="abs">
      <formula>NOT(ISERROR(SEARCH("abs",C128)))</formula>
    </cfRule>
    <cfRule type="containsText" dxfId="903" priority="12" operator="containsText" text="CA">
      <formula>NOT(ISERROR(SEARCH("CA",C128)))</formula>
    </cfRule>
    <cfRule type="containsText" dxfId="902" priority="13" operator="containsText" text="Abs">
      <formula>NOT(ISERROR(SEARCH("Abs",C128)))</formula>
    </cfRule>
  </conditionalFormatting>
  <conditionalFormatting sqref="I117:I141">
    <cfRule type="cellIs" dxfId="901" priority="10" operator="greaterThan">
      <formula>$G$6</formula>
    </cfRule>
  </conditionalFormatting>
  <conditionalFormatting sqref="C131">
    <cfRule type="containsText" dxfId="900" priority="7" operator="containsText" text="abs">
      <formula>NOT(ISERROR(SEARCH("abs",C131)))</formula>
    </cfRule>
    <cfRule type="containsText" dxfId="899" priority="8" operator="containsText" text="CA">
      <formula>NOT(ISERROR(SEARCH("CA",C131)))</formula>
    </cfRule>
    <cfRule type="containsText" dxfId="898" priority="9" operator="containsText" text="Abs">
      <formula>NOT(ISERROR(SEARCH("Abs",C131)))</formula>
    </cfRule>
  </conditionalFormatting>
  <conditionalFormatting sqref="C117">
    <cfRule type="containsText" dxfId="897" priority="4" operator="containsText" text="abs">
      <formula>NOT(ISERROR(SEARCH("abs",C117)))</formula>
    </cfRule>
    <cfRule type="containsText" dxfId="896" priority="5" operator="containsText" text="CA">
      <formula>NOT(ISERROR(SEARCH("CA",C117)))</formula>
    </cfRule>
    <cfRule type="containsText" dxfId="895" priority="6" operator="containsText" text="Abs">
      <formula>NOT(ISERROR(SEARCH("Abs",C117)))</formula>
    </cfRule>
  </conditionalFormatting>
  <conditionalFormatting sqref="F117:F141">
    <cfRule type="containsText" dxfId="894" priority="1" operator="containsText" text="abs">
      <formula>NOT(ISERROR(SEARCH("abs",F117)))</formula>
    </cfRule>
    <cfRule type="containsText" dxfId="893" priority="2" operator="containsText" text="CA">
      <formula>NOT(ISERROR(SEARCH("CA",F117)))</formula>
    </cfRule>
    <cfRule type="containsText" dxfId="892" priority="3" operator="containsText" text="Abs">
      <formula>NOT(ISERROR(SEARCH("Abs",F117)))</formula>
    </cfRule>
  </conditionalFormatting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DA2B849-8FE0-4231-8FB7-7AFF923D065F}">
          <x14:formula1>
            <xm:f>'Nom et prénom'!$A$2:$A$27</xm:f>
          </x14:formula1>
          <xm:sqref>O5:O29 B33:B57 B89:B113 B61:B85 B5:B29 B117:B141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0"/>
  <dimension ref="A1:U142"/>
  <sheetViews>
    <sheetView workbookViewId="0">
      <selection activeCell="B117" sqref="B117:B134"/>
    </sheetView>
  </sheetViews>
  <sheetFormatPr baseColWidth="10" defaultRowHeight="15" x14ac:dyDescent="0.25"/>
  <cols>
    <col min="2" max="2" width="16.5703125" bestFit="1" customWidth="1"/>
    <col min="3" max="3" width="13.42578125" bestFit="1" customWidth="1"/>
    <col min="4" max="4" width="14" bestFit="1" customWidth="1"/>
    <col min="5" max="5" width="5.85546875" bestFit="1" customWidth="1"/>
    <col min="6" max="6" width="13.42578125" bestFit="1" customWidth="1"/>
    <col min="7" max="7" width="14" bestFit="1" customWidth="1"/>
    <col min="8" max="8" width="6.28515625" bestFit="1" customWidth="1"/>
    <col min="9" max="9" width="14.85546875" bestFit="1" customWidth="1"/>
    <col min="10" max="10" width="11.28515625" bestFit="1" customWidth="1"/>
    <col min="11" max="11" width="14" bestFit="1" customWidth="1"/>
    <col min="15" max="15" width="17.85546875" bestFit="1" customWidth="1"/>
  </cols>
  <sheetData>
    <row r="1" spans="1:21" ht="15.75" thickBot="1" x14ac:dyDescent="0.3">
      <c r="A1" s="104" t="s">
        <v>1</v>
      </c>
      <c r="B1" s="113" t="s">
        <v>2</v>
      </c>
      <c r="C1" s="95" t="s">
        <v>3</v>
      </c>
      <c r="D1" s="96"/>
      <c r="E1" s="97"/>
      <c r="F1" s="95" t="s">
        <v>4</v>
      </c>
      <c r="G1" s="96"/>
      <c r="H1" s="97"/>
      <c r="I1" s="106" t="s">
        <v>5</v>
      </c>
      <c r="J1" s="107"/>
      <c r="K1" s="108"/>
      <c r="N1" s="91" t="s">
        <v>1</v>
      </c>
      <c r="O1" s="93" t="s">
        <v>2</v>
      </c>
      <c r="P1" s="104" t="s">
        <v>16</v>
      </c>
      <c r="Q1" s="98" t="s">
        <v>17</v>
      </c>
      <c r="R1" s="98" t="s">
        <v>18</v>
      </c>
      <c r="S1" s="98" t="s">
        <v>19</v>
      </c>
      <c r="T1" s="98" t="s">
        <v>20</v>
      </c>
      <c r="U1" s="98" t="s">
        <v>21</v>
      </c>
    </row>
    <row r="2" spans="1:21" ht="15.75" thickBot="1" x14ac:dyDescent="0.3">
      <c r="A2" s="105"/>
      <c r="B2" s="114"/>
      <c r="C2" s="6" t="s">
        <v>6</v>
      </c>
      <c r="D2" s="7" t="s">
        <v>7</v>
      </c>
      <c r="E2" s="8" t="s">
        <v>8</v>
      </c>
      <c r="F2" s="6" t="s">
        <v>6</v>
      </c>
      <c r="G2" s="7" t="s">
        <v>7</v>
      </c>
      <c r="H2" s="8" t="s">
        <v>9</v>
      </c>
      <c r="I2" s="5" t="s">
        <v>10</v>
      </c>
      <c r="J2" s="34" t="s">
        <v>22</v>
      </c>
      <c r="K2" s="34" t="s">
        <v>23</v>
      </c>
      <c r="N2" s="92"/>
      <c r="O2" s="94"/>
      <c r="P2" s="105"/>
      <c r="Q2" s="99"/>
      <c r="R2" s="99"/>
      <c r="S2" s="99"/>
      <c r="T2" s="99"/>
      <c r="U2" s="99"/>
    </row>
    <row r="3" spans="1:21" ht="15.75" thickBot="1" x14ac:dyDescent="0.3">
      <c r="A3" s="86"/>
      <c r="B3" s="42"/>
      <c r="C3" s="1"/>
      <c r="D3" s="1"/>
      <c r="E3" s="1"/>
      <c r="F3" s="1"/>
      <c r="G3" s="1"/>
      <c r="H3" s="1"/>
      <c r="I3" s="1"/>
      <c r="J3" s="1"/>
      <c r="K3" s="1"/>
      <c r="N3" s="86"/>
      <c r="O3" s="42"/>
      <c r="Q3" s="43"/>
      <c r="R3" s="43"/>
      <c r="S3" s="43"/>
      <c r="T3" s="43"/>
      <c r="U3" s="43"/>
    </row>
    <row r="4" spans="1:21" ht="15.75" thickBot="1" x14ac:dyDescent="0.3">
      <c r="C4" s="109" t="s">
        <v>30</v>
      </c>
      <c r="D4" s="102"/>
      <c r="E4" s="102"/>
      <c r="F4" s="102"/>
      <c r="G4" s="102"/>
      <c r="H4" s="102"/>
      <c r="I4" s="101"/>
      <c r="J4" s="102"/>
      <c r="K4" s="103"/>
      <c r="N4" s="86"/>
      <c r="O4" s="42"/>
      <c r="Q4" s="43"/>
      <c r="R4" s="43"/>
      <c r="S4" s="43"/>
      <c r="T4" s="43"/>
      <c r="U4" s="43"/>
    </row>
    <row r="5" spans="1:21" ht="15.75" thickBot="1" x14ac:dyDescent="0.3">
      <c r="A5" s="22">
        <v>1</v>
      </c>
      <c r="B5" s="41" t="s">
        <v>50</v>
      </c>
      <c r="C5" s="55">
        <v>0</v>
      </c>
      <c r="D5" s="56">
        <v>0</v>
      </c>
      <c r="E5" s="51">
        <f t="shared" ref="E5:E22" si="0">IF(OR(C5="abs",C5="",C5="CA"),0,D5-C5)</f>
        <v>0</v>
      </c>
      <c r="F5" s="57">
        <v>0</v>
      </c>
      <c r="G5" s="58">
        <v>0</v>
      </c>
      <c r="H5" s="52">
        <f t="shared" ref="H5:H17" si="1">IF(OR(F5="abs",F5="",F5="ca"),0,G5-F5)</f>
        <v>0</v>
      </c>
      <c r="I5" s="50">
        <f t="shared" ref="I5:I29" si="2">MAX(H5-E5,0)</f>
        <v>0</v>
      </c>
      <c r="J5" s="53">
        <v>8.75</v>
      </c>
      <c r="K5" s="35">
        <f t="shared" ref="K5:K22" si="3">(I5*24)*J5</f>
        <v>0</v>
      </c>
      <c r="N5" s="22">
        <v>1</v>
      </c>
      <c r="O5" s="41" t="s">
        <v>50</v>
      </c>
      <c r="P5" s="76">
        <f t="shared" ref="P5:P18" si="4">SUMPRODUCT(($B$5:$B$25=B5)*(($H$117:$H$137&gt;0)+($H$89:$H$109&gt;0)+($H$61:$H$81&gt;0)+($H$33:$H$53&gt;0)+($H$5:$H$25&gt;0)))</f>
        <v>0</v>
      </c>
      <c r="Q5" s="77">
        <f t="shared" ref="Q5:Q20" si="5">SUM($E5+$E33+$E61+$E89+$E117)</f>
        <v>1</v>
      </c>
      <c r="R5" s="77">
        <f t="shared" ref="R5:R18" si="6">SUM($H5+$H33+$H61+$H89+$H117)</f>
        <v>0</v>
      </c>
      <c r="S5" s="77">
        <f t="shared" ref="S5:S18" si="7">SUM($I5+$I33+$I61+$I89+$I117)</f>
        <v>0</v>
      </c>
      <c r="T5" s="78">
        <f t="shared" ref="T5:T29" si="8">SUM(Q5+S5)</f>
        <v>1</v>
      </c>
      <c r="U5" s="79">
        <f t="shared" ref="U5:U18" si="9">(S5*24)*J5</f>
        <v>0</v>
      </c>
    </row>
    <row r="6" spans="1:21" ht="15.75" thickBot="1" x14ac:dyDescent="0.3">
      <c r="A6" s="23">
        <v>2</v>
      </c>
      <c r="B6" s="41" t="s">
        <v>51</v>
      </c>
      <c r="C6" s="57">
        <v>0.3125</v>
      </c>
      <c r="D6" s="58">
        <v>0.77083333333333337</v>
      </c>
      <c r="E6" s="51">
        <f t="shared" si="0"/>
        <v>0.45833333333333337</v>
      </c>
      <c r="F6" s="57">
        <v>0</v>
      </c>
      <c r="G6" s="58">
        <v>0</v>
      </c>
      <c r="H6" s="52">
        <f t="shared" si="1"/>
        <v>0</v>
      </c>
      <c r="I6" s="50">
        <f t="shared" si="2"/>
        <v>0</v>
      </c>
      <c r="J6" s="53">
        <v>8</v>
      </c>
      <c r="K6" s="35">
        <f t="shared" si="3"/>
        <v>0</v>
      </c>
      <c r="N6" s="23">
        <v>2</v>
      </c>
      <c r="O6" s="41" t="s">
        <v>51</v>
      </c>
      <c r="P6" s="80">
        <f t="shared" si="4"/>
        <v>0</v>
      </c>
      <c r="Q6" s="77">
        <f t="shared" si="5"/>
        <v>2.0625000000000004</v>
      </c>
      <c r="R6" s="77">
        <f t="shared" si="6"/>
        <v>0</v>
      </c>
      <c r="S6" s="77">
        <f t="shared" si="7"/>
        <v>0</v>
      </c>
      <c r="T6" s="78">
        <f t="shared" si="8"/>
        <v>2.0625000000000004</v>
      </c>
      <c r="U6" s="79">
        <f t="shared" si="9"/>
        <v>0</v>
      </c>
    </row>
    <row r="7" spans="1:21" ht="15.75" thickBot="1" x14ac:dyDescent="0.3">
      <c r="A7" s="23">
        <v>3</v>
      </c>
      <c r="B7" s="41" t="s">
        <v>52</v>
      </c>
      <c r="C7" s="57">
        <v>0.3125</v>
      </c>
      <c r="D7" s="58">
        <v>0.75</v>
      </c>
      <c r="E7" s="51">
        <f t="shared" si="0"/>
        <v>0.4375</v>
      </c>
      <c r="F7" s="57">
        <v>0</v>
      </c>
      <c r="G7" s="58">
        <v>0</v>
      </c>
      <c r="H7" s="52">
        <f t="shared" si="1"/>
        <v>0</v>
      </c>
      <c r="I7" s="50">
        <f t="shared" si="2"/>
        <v>0</v>
      </c>
      <c r="J7" s="53">
        <v>8.75</v>
      </c>
      <c r="K7" s="35">
        <f t="shared" si="3"/>
        <v>0</v>
      </c>
      <c r="N7" s="23">
        <v>3</v>
      </c>
      <c r="O7" s="41" t="s">
        <v>52</v>
      </c>
      <c r="P7" s="80">
        <f t="shared" si="4"/>
        <v>0</v>
      </c>
      <c r="Q7" s="77">
        <f t="shared" si="5"/>
        <v>1.3125</v>
      </c>
      <c r="R7" s="77">
        <f t="shared" si="6"/>
        <v>0</v>
      </c>
      <c r="S7" s="77">
        <f t="shared" si="7"/>
        <v>0</v>
      </c>
      <c r="T7" s="78">
        <f t="shared" si="8"/>
        <v>1.3125</v>
      </c>
      <c r="U7" s="79">
        <f t="shared" si="9"/>
        <v>0</v>
      </c>
    </row>
    <row r="8" spans="1:21" ht="15.75" thickBot="1" x14ac:dyDescent="0.3">
      <c r="A8" s="23">
        <v>4</v>
      </c>
      <c r="B8" s="41" t="s">
        <v>53</v>
      </c>
      <c r="C8" s="57">
        <v>0</v>
      </c>
      <c r="D8" s="58">
        <v>0</v>
      </c>
      <c r="E8" s="51">
        <f t="shared" si="0"/>
        <v>0</v>
      </c>
      <c r="F8" s="57">
        <v>0</v>
      </c>
      <c r="G8" s="58">
        <v>0</v>
      </c>
      <c r="H8" s="52">
        <f t="shared" si="1"/>
        <v>0</v>
      </c>
      <c r="I8" s="50">
        <f t="shared" si="2"/>
        <v>0</v>
      </c>
      <c r="J8" s="54">
        <v>9.75</v>
      </c>
      <c r="K8" s="35">
        <f t="shared" si="3"/>
        <v>0</v>
      </c>
      <c r="N8" s="23">
        <v>4</v>
      </c>
      <c r="O8" s="41" t="s">
        <v>53</v>
      </c>
      <c r="P8" s="80">
        <f t="shared" si="4"/>
        <v>0</v>
      </c>
      <c r="Q8" s="77">
        <f t="shared" si="5"/>
        <v>0.39583333333333331</v>
      </c>
      <c r="R8" s="77">
        <f t="shared" si="6"/>
        <v>0</v>
      </c>
      <c r="S8" s="77">
        <f t="shared" si="7"/>
        <v>0</v>
      </c>
      <c r="T8" s="78">
        <f t="shared" si="8"/>
        <v>0.39583333333333331</v>
      </c>
      <c r="U8" s="79">
        <f t="shared" si="9"/>
        <v>0</v>
      </c>
    </row>
    <row r="9" spans="1:21" ht="15.75" thickBot="1" x14ac:dyDescent="0.3">
      <c r="A9" s="23">
        <v>5</v>
      </c>
      <c r="B9" s="41" t="s">
        <v>54</v>
      </c>
      <c r="C9" s="57">
        <v>0.33333333333333331</v>
      </c>
      <c r="D9" s="58">
        <v>0.75</v>
      </c>
      <c r="E9" s="51">
        <f t="shared" si="0"/>
        <v>0.41666666666666669</v>
      </c>
      <c r="F9" s="57">
        <v>0</v>
      </c>
      <c r="G9" s="58">
        <v>0</v>
      </c>
      <c r="H9" s="52">
        <f t="shared" si="1"/>
        <v>0</v>
      </c>
      <c r="I9" s="50">
        <f t="shared" si="2"/>
        <v>0</v>
      </c>
      <c r="J9" s="53">
        <v>9.25</v>
      </c>
      <c r="K9" s="35">
        <f t="shared" si="3"/>
        <v>0</v>
      </c>
      <c r="N9" s="23">
        <v>5</v>
      </c>
      <c r="O9" s="41" t="s">
        <v>54</v>
      </c>
      <c r="P9" s="80">
        <f t="shared" si="4"/>
        <v>0</v>
      </c>
      <c r="Q9" s="77">
        <f t="shared" si="5"/>
        <v>0.83333333333333337</v>
      </c>
      <c r="R9" s="77">
        <f t="shared" si="6"/>
        <v>0</v>
      </c>
      <c r="S9" s="77">
        <f t="shared" si="7"/>
        <v>0</v>
      </c>
      <c r="T9" s="78">
        <f t="shared" si="8"/>
        <v>0.83333333333333337</v>
      </c>
      <c r="U9" s="79">
        <f t="shared" si="9"/>
        <v>0</v>
      </c>
    </row>
    <row r="10" spans="1:21" ht="15.75" thickBot="1" x14ac:dyDescent="0.3">
      <c r="A10" s="23">
        <v>6</v>
      </c>
      <c r="B10" s="41" t="s">
        <v>55</v>
      </c>
      <c r="C10" s="57">
        <v>0.375</v>
      </c>
      <c r="D10" s="58">
        <v>0.6875</v>
      </c>
      <c r="E10" s="51">
        <f t="shared" si="0"/>
        <v>0.3125</v>
      </c>
      <c r="F10" s="57">
        <v>0</v>
      </c>
      <c r="G10" s="58">
        <v>0</v>
      </c>
      <c r="H10" s="52">
        <f t="shared" si="1"/>
        <v>0</v>
      </c>
      <c r="I10" s="50">
        <f t="shared" si="2"/>
        <v>0</v>
      </c>
      <c r="J10" s="53">
        <v>8</v>
      </c>
      <c r="K10" s="35">
        <f t="shared" si="3"/>
        <v>0</v>
      </c>
      <c r="N10" s="23">
        <v>6</v>
      </c>
      <c r="O10" s="41" t="s">
        <v>55</v>
      </c>
      <c r="P10" s="80">
        <f t="shared" si="4"/>
        <v>0</v>
      </c>
      <c r="Q10" s="77">
        <f t="shared" si="5"/>
        <v>1.4375</v>
      </c>
      <c r="R10" s="77">
        <f t="shared" si="6"/>
        <v>0</v>
      </c>
      <c r="S10" s="77">
        <f t="shared" si="7"/>
        <v>0</v>
      </c>
      <c r="T10" s="78">
        <f t="shared" si="8"/>
        <v>1.4375</v>
      </c>
      <c r="U10" s="79">
        <f t="shared" si="9"/>
        <v>0</v>
      </c>
    </row>
    <row r="11" spans="1:21" ht="15.75" thickBot="1" x14ac:dyDescent="0.3">
      <c r="A11" s="23">
        <v>7</v>
      </c>
      <c r="B11" s="41" t="s">
        <v>56</v>
      </c>
      <c r="C11" s="57">
        <v>0</v>
      </c>
      <c r="D11" s="58">
        <v>0</v>
      </c>
      <c r="E11" s="51">
        <f t="shared" si="0"/>
        <v>0</v>
      </c>
      <c r="F11" s="57">
        <v>0</v>
      </c>
      <c r="G11" s="58">
        <v>0</v>
      </c>
      <c r="H11" s="52">
        <f t="shared" si="1"/>
        <v>0</v>
      </c>
      <c r="I11" s="50">
        <f t="shared" si="2"/>
        <v>0</v>
      </c>
      <c r="J11" s="53">
        <v>9.5</v>
      </c>
      <c r="K11" s="35">
        <f t="shared" si="3"/>
        <v>0</v>
      </c>
      <c r="N11" s="23">
        <v>7</v>
      </c>
      <c r="O11" s="41" t="s">
        <v>56</v>
      </c>
      <c r="P11" s="80">
        <f t="shared" si="4"/>
        <v>0</v>
      </c>
      <c r="Q11" s="77">
        <f t="shared" si="5"/>
        <v>0.625</v>
      </c>
      <c r="R11" s="77">
        <f t="shared" si="6"/>
        <v>0</v>
      </c>
      <c r="S11" s="77">
        <f t="shared" si="7"/>
        <v>0</v>
      </c>
      <c r="T11" s="78">
        <f t="shared" si="8"/>
        <v>0.625</v>
      </c>
      <c r="U11" s="79">
        <f t="shared" si="9"/>
        <v>0</v>
      </c>
    </row>
    <row r="12" spans="1:21" ht="15.75" thickBot="1" x14ac:dyDescent="0.3">
      <c r="A12" s="23">
        <v>8</v>
      </c>
      <c r="B12" s="41" t="s">
        <v>57</v>
      </c>
      <c r="C12" s="57">
        <v>0.3125</v>
      </c>
      <c r="D12" s="58">
        <v>0.75</v>
      </c>
      <c r="E12" s="51">
        <f t="shared" si="0"/>
        <v>0.4375</v>
      </c>
      <c r="F12" s="57">
        <v>0</v>
      </c>
      <c r="G12" s="58">
        <v>0</v>
      </c>
      <c r="H12" s="52">
        <f t="shared" si="1"/>
        <v>0</v>
      </c>
      <c r="I12" s="50">
        <f t="shared" si="2"/>
        <v>0</v>
      </c>
      <c r="J12" s="53">
        <v>9.5</v>
      </c>
      <c r="K12" s="35">
        <f t="shared" si="3"/>
        <v>0</v>
      </c>
      <c r="N12" s="23">
        <v>8</v>
      </c>
      <c r="O12" s="41" t="s">
        <v>57</v>
      </c>
      <c r="P12" s="80">
        <f t="shared" si="4"/>
        <v>0</v>
      </c>
      <c r="Q12" s="77">
        <f t="shared" si="5"/>
        <v>0.875</v>
      </c>
      <c r="R12" s="77">
        <f t="shared" si="6"/>
        <v>0</v>
      </c>
      <c r="S12" s="77">
        <f t="shared" si="7"/>
        <v>0</v>
      </c>
      <c r="T12" s="78">
        <f t="shared" si="8"/>
        <v>0.875</v>
      </c>
      <c r="U12" s="79">
        <f t="shared" si="9"/>
        <v>0</v>
      </c>
    </row>
    <row r="13" spans="1:21" ht="15.75" thickBot="1" x14ac:dyDescent="0.3">
      <c r="A13" s="31">
        <v>9</v>
      </c>
      <c r="B13" s="41" t="s">
        <v>58</v>
      </c>
      <c r="C13" s="59">
        <v>0.41666666666666669</v>
      </c>
      <c r="D13" s="60">
        <v>0.70833333333333337</v>
      </c>
      <c r="E13" s="51">
        <f t="shared" si="0"/>
        <v>0.29166666666666669</v>
      </c>
      <c r="F13" s="57">
        <v>0</v>
      </c>
      <c r="G13" s="58">
        <v>0</v>
      </c>
      <c r="H13" s="52">
        <f t="shared" si="1"/>
        <v>0</v>
      </c>
      <c r="I13" s="50">
        <f t="shared" si="2"/>
        <v>0</v>
      </c>
      <c r="J13" s="53">
        <v>7.5</v>
      </c>
      <c r="K13" s="35">
        <f t="shared" si="3"/>
        <v>0</v>
      </c>
      <c r="N13" s="31">
        <v>9</v>
      </c>
      <c r="O13" s="41" t="s">
        <v>58</v>
      </c>
      <c r="P13" s="80">
        <f t="shared" si="4"/>
        <v>0</v>
      </c>
      <c r="Q13" s="77">
        <f t="shared" si="5"/>
        <v>1.4583333333333335</v>
      </c>
      <c r="R13" s="77">
        <f t="shared" si="6"/>
        <v>0</v>
      </c>
      <c r="S13" s="77">
        <f t="shared" si="7"/>
        <v>0</v>
      </c>
      <c r="T13" s="78">
        <f t="shared" si="8"/>
        <v>1.4583333333333335</v>
      </c>
      <c r="U13" s="79">
        <f t="shared" si="9"/>
        <v>0</v>
      </c>
    </row>
    <row r="14" spans="1:21" ht="15.75" thickBot="1" x14ac:dyDescent="0.3">
      <c r="A14" s="31">
        <v>10</v>
      </c>
      <c r="B14" s="41" t="s">
        <v>59</v>
      </c>
      <c r="C14" s="59">
        <v>0</v>
      </c>
      <c r="D14" s="60">
        <v>0</v>
      </c>
      <c r="E14" s="51">
        <f t="shared" si="0"/>
        <v>0</v>
      </c>
      <c r="F14" s="57">
        <v>0</v>
      </c>
      <c r="G14" s="58">
        <v>0</v>
      </c>
      <c r="H14" s="52">
        <f t="shared" si="1"/>
        <v>0</v>
      </c>
      <c r="I14" s="50">
        <f t="shared" si="2"/>
        <v>0</v>
      </c>
      <c r="J14" s="53">
        <v>9.75</v>
      </c>
      <c r="K14" s="35">
        <f t="shared" si="3"/>
        <v>0</v>
      </c>
      <c r="N14" s="31">
        <v>10</v>
      </c>
      <c r="O14" s="41" t="s">
        <v>59</v>
      </c>
      <c r="P14" s="80">
        <f t="shared" si="4"/>
        <v>0</v>
      </c>
      <c r="Q14" s="77">
        <f t="shared" si="5"/>
        <v>0.39583333333333331</v>
      </c>
      <c r="R14" s="77">
        <f t="shared" si="6"/>
        <v>0</v>
      </c>
      <c r="S14" s="77">
        <f t="shared" si="7"/>
        <v>0</v>
      </c>
      <c r="T14" s="78">
        <f t="shared" si="8"/>
        <v>0.39583333333333331</v>
      </c>
      <c r="U14" s="79">
        <f t="shared" si="9"/>
        <v>0</v>
      </c>
    </row>
    <row r="15" spans="1:21" ht="15.75" thickBot="1" x14ac:dyDescent="0.3">
      <c r="A15" s="31">
        <v>11</v>
      </c>
      <c r="B15" s="41" t="s">
        <v>60</v>
      </c>
      <c r="C15" s="59">
        <v>0</v>
      </c>
      <c r="D15" s="60">
        <v>0</v>
      </c>
      <c r="E15" s="51">
        <f t="shared" si="0"/>
        <v>0</v>
      </c>
      <c r="F15" s="57">
        <v>0</v>
      </c>
      <c r="G15" s="58">
        <v>0</v>
      </c>
      <c r="H15" s="52">
        <f t="shared" si="1"/>
        <v>0</v>
      </c>
      <c r="I15" s="50">
        <f t="shared" si="2"/>
        <v>0</v>
      </c>
      <c r="J15" s="53">
        <v>8.75</v>
      </c>
      <c r="K15" s="35">
        <f t="shared" si="3"/>
        <v>0</v>
      </c>
      <c r="N15" s="31">
        <v>11</v>
      </c>
      <c r="O15" s="41" t="s">
        <v>60</v>
      </c>
      <c r="P15" s="80">
        <f t="shared" si="4"/>
        <v>0</v>
      </c>
      <c r="Q15" s="77">
        <f t="shared" si="5"/>
        <v>1.1875</v>
      </c>
      <c r="R15" s="77">
        <f t="shared" si="6"/>
        <v>0</v>
      </c>
      <c r="S15" s="77">
        <f t="shared" si="7"/>
        <v>0</v>
      </c>
      <c r="T15" s="78">
        <f t="shared" si="8"/>
        <v>1.1875</v>
      </c>
      <c r="U15" s="79">
        <f t="shared" si="9"/>
        <v>0</v>
      </c>
    </row>
    <row r="16" spans="1:21" ht="15.75" thickBot="1" x14ac:dyDescent="0.3">
      <c r="A16" s="31">
        <v>12</v>
      </c>
      <c r="B16" s="41" t="s">
        <v>61</v>
      </c>
      <c r="C16" s="59">
        <v>0.3125</v>
      </c>
      <c r="D16" s="60">
        <v>0.71875</v>
      </c>
      <c r="E16" s="51">
        <f t="shared" si="0"/>
        <v>0.40625</v>
      </c>
      <c r="F16" s="57">
        <v>0</v>
      </c>
      <c r="G16" s="58">
        <v>0</v>
      </c>
      <c r="H16" s="52">
        <f t="shared" si="1"/>
        <v>0</v>
      </c>
      <c r="I16" s="50">
        <f t="shared" si="2"/>
        <v>0</v>
      </c>
      <c r="J16" s="53">
        <v>8.5</v>
      </c>
      <c r="K16" s="35">
        <f t="shared" si="3"/>
        <v>0</v>
      </c>
      <c r="N16" s="31">
        <v>12</v>
      </c>
      <c r="O16" s="41" t="s">
        <v>61</v>
      </c>
      <c r="P16" s="80">
        <f t="shared" si="4"/>
        <v>0</v>
      </c>
      <c r="Q16" s="77">
        <f t="shared" si="5"/>
        <v>1.625</v>
      </c>
      <c r="R16" s="77">
        <f t="shared" si="6"/>
        <v>0</v>
      </c>
      <c r="S16" s="77">
        <f t="shared" si="7"/>
        <v>0</v>
      </c>
      <c r="T16" s="78">
        <f t="shared" si="8"/>
        <v>1.625</v>
      </c>
      <c r="U16" s="79">
        <f t="shared" si="9"/>
        <v>0</v>
      </c>
    </row>
    <row r="17" spans="1:21" ht="15.75" thickBot="1" x14ac:dyDescent="0.3">
      <c r="A17" s="31">
        <v>13</v>
      </c>
      <c r="B17" s="41" t="s">
        <v>62</v>
      </c>
      <c r="C17" s="59">
        <v>0.35416666666666669</v>
      </c>
      <c r="D17" s="60">
        <v>0.77083333333333337</v>
      </c>
      <c r="E17" s="51">
        <f t="shared" si="0"/>
        <v>0.41666666666666669</v>
      </c>
      <c r="F17" s="57">
        <v>0</v>
      </c>
      <c r="G17" s="58">
        <v>0</v>
      </c>
      <c r="H17" s="52">
        <f t="shared" si="1"/>
        <v>0</v>
      </c>
      <c r="I17" s="50">
        <f t="shared" si="2"/>
        <v>0</v>
      </c>
      <c r="J17" s="53">
        <v>8.75</v>
      </c>
      <c r="K17" s="35">
        <f t="shared" si="3"/>
        <v>0</v>
      </c>
      <c r="N17" s="31">
        <v>13</v>
      </c>
      <c r="O17" s="41" t="s">
        <v>62</v>
      </c>
      <c r="P17" s="80">
        <f t="shared" si="4"/>
        <v>0</v>
      </c>
      <c r="Q17" s="77">
        <f t="shared" si="5"/>
        <v>1.25</v>
      </c>
      <c r="R17" s="77">
        <f t="shared" si="6"/>
        <v>0</v>
      </c>
      <c r="S17" s="77">
        <f t="shared" si="7"/>
        <v>0</v>
      </c>
      <c r="T17" s="78">
        <f t="shared" si="8"/>
        <v>1.25</v>
      </c>
      <c r="U17" s="79">
        <f t="shared" si="9"/>
        <v>0</v>
      </c>
    </row>
    <row r="18" spans="1:21" ht="15.75" thickBot="1" x14ac:dyDescent="0.3">
      <c r="A18" s="31">
        <v>14</v>
      </c>
      <c r="B18" s="41" t="s">
        <v>63</v>
      </c>
      <c r="C18" s="59">
        <v>0</v>
      </c>
      <c r="D18" s="60">
        <v>0</v>
      </c>
      <c r="E18" s="51">
        <f t="shared" si="0"/>
        <v>0</v>
      </c>
      <c r="F18" s="57">
        <v>0</v>
      </c>
      <c r="G18" s="58">
        <v>0</v>
      </c>
      <c r="H18" s="52">
        <v>0</v>
      </c>
      <c r="I18" s="50">
        <f t="shared" si="2"/>
        <v>0</v>
      </c>
      <c r="J18" s="53">
        <v>9</v>
      </c>
      <c r="K18" s="35">
        <f t="shared" si="3"/>
        <v>0</v>
      </c>
      <c r="N18" s="31">
        <v>14</v>
      </c>
      <c r="O18" s="41" t="s">
        <v>63</v>
      </c>
      <c r="P18" s="80">
        <f t="shared" si="4"/>
        <v>0</v>
      </c>
      <c r="Q18" s="77">
        <f t="shared" si="5"/>
        <v>0.52083333333333326</v>
      </c>
      <c r="R18" s="77">
        <f t="shared" si="6"/>
        <v>0</v>
      </c>
      <c r="S18" s="77">
        <f t="shared" si="7"/>
        <v>0</v>
      </c>
      <c r="T18" s="78">
        <f t="shared" si="8"/>
        <v>0.52083333333333326</v>
      </c>
      <c r="U18" s="79">
        <f t="shared" si="9"/>
        <v>0</v>
      </c>
    </row>
    <row r="19" spans="1:21" ht="15.75" thickBot="1" x14ac:dyDescent="0.3">
      <c r="A19" s="31">
        <v>15</v>
      </c>
      <c r="B19" s="41" t="s">
        <v>64</v>
      </c>
      <c r="C19" s="59">
        <v>0.36458333333333331</v>
      </c>
      <c r="D19" s="60">
        <v>0.68402777777777779</v>
      </c>
      <c r="E19" s="51">
        <f t="shared" si="0"/>
        <v>0.31944444444444448</v>
      </c>
      <c r="F19" s="57">
        <v>0</v>
      </c>
      <c r="G19" s="58">
        <v>0</v>
      </c>
      <c r="H19" s="52">
        <f>IF(OR(F19="abs",F19="",F19="ca"),0,G19-F19)</f>
        <v>0</v>
      </c>
      <c r="I19" s="50">
        <f t="shared" si="2"/>
        <v>0</v>
      </c>
      <c r="J19" s="53">
        <v>8.75</v>
      </c>
      <c r="K19" s="35">
        <f t="shared" si="3"/>
        <v>0</v>
      </c>
      <c r="N19" s="31">
        <v>15</v>
      </c>
      <c r="O19" s="41" t="s">
        <v>64</v>
      </c>
      <c r="P19" s="80">
        <v>0</v>
      </c>
      <c r="Q19" s="77">
        <f t="shared" si="5"/>
        <v>0.95833333333333348</v>
      </c>
      <c r="R19" s="77">
        <v>0</v>
      </c>
      <c r="S19" s="77">
        <v>0</v>
      </c>
      <c r="T19" s="78">
        <f t="shared" si="8"/>
        <v>0.95833333333333348</v>
      </c>
      <c r="U19" s="79">
        <v>0</v>
      </c>
    </row>
    <row r="20" spans="1:21" ht="15.75" thickBot="1" x14ac:dyDescent="0.3">
      <c r="A20" s="31">
        <v>16</v>
      </c>
      <c r="B20" s="41" t="s">
        <v>65</v>
      </c>
      <c r="C20" s="59">
        <v>0.41666666666666669</v>
      </c>
      <c r="D20" s="60">
        <v>0.75</v>
      </c>
      <c r="E20" s="51">
        <f t="shared" si="0"/>
        <v>0.33333333333333331</v>
      </c>
      <c r="F20" s="57">
        <v>0</v>
      </c>
      <c r="G20" s="58">
        <v>0</v>
      </c>
      <c r="H20" s="52">
        <f>IF(OR(F20="abs",F20="",F20="ca"),0,G20-F20)</f>
        <v>0</v>
      </c>
      <c r="I20" s="50">
        <f t="shared" si="2"/>
        <v>0</v>
      </c>
      <c r="J20" s="53">
        <v>7.75</v>
      </c>
      <c r="K20" s="35">
        <f t="shared" si="3"/>
        <v>0</v>
      </c>
      <c r="N20" s="31">
        <v>16</v>
      </c>
      <c r="O20" s="41" t="s">
        <v>65</v>
      </c>
      <c r="P20" s="80">
        <v>0</v>
      </c>
      <c r="Q20" s="77">
        <f t="shared" si="5"/>
        <v>1.6666666666666665</v>
      </c>
      <c r="R20" s="77">
        <v>0</v>
      </c>
      <c r="S20" s="77">
        <v>0</v>
      </c>
      <c r="T20" s="78">
        <f t="shared" si="8"/>
        <v>1.6666666666666665</v>
      </c>
      <c r="U20" s="79">
        <v>0</v>
      </c>
    </row>
    <row r="21" spans="1:21" ht="15.75" thickBot="1" x14ac:dyDescent="0.3">
      <c r="A21" s="31">
        <v>17</v>
      </c>
      <c r="B21" s="41" t="s">
        <v>66</v>
      </c>
      <c r="C21" s="59">
        <v>0</v>
      </c>
      <c r="D21" s="60">
        <v>0</v>
      </c>
      <c r="E21" s="51">
        <f t="shared" si="0"/>
        <v>0</v>
      </c>
      <c r="F21" s="57">
        <v>0</v>
      </c>
      <c r="G21" s="58">
        <v>0</v>
      </c>
      <c r="H21" s="52">
        <f>IF(OR(F21="abs",F21="",F21="ca"),0,G21-F21)</f>
        <v>0</v>
      </c>
      <c r="I21" s="50">
        <f t="shared" si="2"/>
        <v>0</v>
      </c>
      <c r="J21" s="53">
        <v>8.75</v>
      </c>
      <c r="K21" s="35">
        <f t="shared" si="3"/>
        <v>0</v>
      </c>
      <c r="N21" s="31">
        <v>17</v>
      </c>
      <c r="O21" s="41" t="s">
        <v>66</v>
      </c>
      <c r="P21" s="80">
        <v>0</v>
      </c>
      <c r="Q21" s="77">
        <f t="shared" ref="Q21:Q29" si="10">SUM($E21+$E49+$E77+$E105+$E133)</f>
        <v>0.97916666666666652</v>
      </c>
      <c r="R21" s="77">
        <f t="shared" ref="R21:R29" si="11">SUM($H21+$H49+$H77+$H105+$H133)</f>
        <v>0</v>
      </c>
      <c r="S21" s="77">
        <f t="shared" ref="S21:S29" si="12">SUM($I21+$I49+$I77+$I105+$I133)</f>
        <v>0</v>
      </c>
      <c r="T21" s="78">
        <f t="shared" si="8"/>
        <v>0.97916666666666652</v>
      </c>
      <c r="U21" s="79">
        <f t="shared" ref="U21:U29" si="13">(S21*24)*J21</f>
        <v>0</v>
      </c>
    </row>
    <row r="22" spans="1:21" ht="15.75" thickBot="1" x14ac:dyDescent="0.3">
      <c r="A22" s="31">
        <v>18</v>
      </c>
      <c r="B22" s="41" t="s">
        <v>67</v>
      </c>
      <c r="C22" s="59">
        <v>0.35416666666666669</v>
      </c>
      <c r="D22" s="60">
        <v>0.66666666666666663</v>
      </c>
      <c r="E22" s="51">
        <f t="shared" si="0"/>
        <v>0.31249999999999994</v>
      </c>
      <c r="F22" s="57">
        <v>0</v>
      </c>
      <c r="G22" s="58">
        <v>0</v>
      </c>
      <c r="H22" s="52">
        <f>IF(OR(F22="abs",F22="",F22="ca"),0,G22-F22)</f>
        <v>0</v>
      </c>
      <c r="I22" s="50">
        <f t="shared" si="2"/>
        <v>0</v>
      </c>
      <c r="J22" s="53">
        <v>8.25</v>
      </c>
      <c r="K22" s="37">
        <f t="shared" si="3"/>
        <v>0</v>
      </c>
      <c r="N22" s="31">
        <v>18</v>
      </c>
      <c r="O22" s="41" t="s">
        <v>67</v>
      </c>
      <c r="P22" s="80">
        <f t="shared" ref="P22:P25" si="14">SUMPRODUCT(($B$5:$B$25=B22)*(($H$117:$H$137&gt;0)+($H$89:$H$109&gt;0)+($H$61:$H$81&gt;0)+($H$33:$H$53&gt;0)+($H$5:$H$25&gt;0)))</f>
        <v>0</v>
      </c>
      <c r="Q22" s="77">
        <f t="shared" si="10"/>
        <v>1.2499999999999998</v>
      </c>
      <c r="R22" s="77">
        <f t="shared" si="11"/>
        <v>0</v>
      </c>
      <c r="S22" s="77">
        <f t="shared" si="12"/>
        <v>0</v>
      </c>
      <c r="T22" s="78">
        <f t="shared" si="8"/>
        <v>1.2499999999999998</v>
      </c>
      <c r="U22" s="79">
        <f t="shared" si="13"/>
        <v>0</v>
      </c>
    </row>
    <row r="23" spans="1:21" ht="15.75" thickBot="1" x14ac:dyDescent="0.3">
      <c r="A23" s="31">
        <v>19</v>
      </c>
      <c r="B23" s="41"/>
      <c r="C23" s="59"/>
      <c r="D23" s="60"/>
      <c r="E23" s="51"/>
      <c r="F23" s="59"/>
      <c r="G23" s="60"/>
      <c r="H23" s="52"/>
      <c r="I23" s="50">
        <f t="shared" si="2"/>
        <v>0</v>
      </c>
      <c r="J23" s="53"/>
      <c r="K23" s="37"/>
      <c r="N23" s="31">
        <v>19</v>
      </c>
      <c r="O23" s="41"/>
      <c r="P23" s="80">
        <f t="shared" si="14"/>
        <v>0</v>
      </c>
      <c r="Q23" s="77">
        <f t="shared" si="10"/>
        <v>0</v>
      </c>
      <c r="R23" s="77">
        <f t="shared" si="11"/>
        <v>0</v>
      </c>
      <c r="S23" s="77">
        <f t="shared" si="12"/>
        <v>0</v>
      </c>
      <c r="T23" s="78">
        <f t="shared" si="8"/>
        <v>0</v>
      </c>
      <c r="U23" s="79">
        <f t="shared" si="13"/>
        <v>0</v>
      </c>
    </row>
    <row r="24" spans="1:21" ht="15.75" thickBot="1" x14ac:dyDescent="0.3">
      <c r="A24" s="31">
        <v>20</v>
      </c>
      <c r="B24" s="41"/>
      <c r="C24" s="59"/>
      <c r="D24" s="60"/>
      <c r="E24" s="51"/>
      <c r="F24" s="59"/>
      <c r="G24" s="60"/>
      <c r="H24" s="52"/>
      <c r="I24" s="50">
        <f t="shared" si="2"/>
        <v>0</v>
      </c>
      <c r="J24" s="53"/>
      <c r="K24" s="37"/>
      <c r="N24" s="31">
        <v>20</v>
      </c>
      <c r="O24" s="41"/>
      <c r="P24" s="80">
        <f t="shared" si="14"/>
        <v>0</v>
      </c>
      <c r="Q24" s="77">
        <f t="shared" si="10"/>
        <v>0</v>
      </c>
      <c r="R24" s="77">
        <f t="shared" si="11"/>
        <v>0</v>
      </c>
      <c r="S24" s="77">
        <f t="shared" si="12"/>
        <v>0</v>
      </c>
      <c r="T24" s="78">
        <f t="shared" si="8"/>
        <v>0</v>
      </c>
      <c r="U24" s="79">
        <f t="shared" si="13"/>
        <v>0</v>
      </c>
    </row>
    <row r="25" spans="1:21" ht="15.75" thickBot="1" x14ac:dyDescent="0.3">
      <c r="A25" s="31">
        <v>21</v>
      </c>
      <c r="B25" s="41"/>
      <c r="C25" s="59"/>
      <c r="D25" s="60"/>
      <c r="E25" s="51"/>
      <c r="F25" s="59"/>
      <c r="G25" s="60"/>
      <c r="H25" s="52"/>
      <c r="I25" s="50">
        <f t="shared" si="2"/>
        <v>0</v>
      </c>
      <c r="J25" s="53"/>
      <c r="K25" s="37"/>
      <c r="N25" s="31">
        <v>21</v>
      </c>
      <c r="O25" s="41"/>
      <c r="P25" s="80">
        <f t="shared" si="14"/>
        <v>0</v>
      </c>
      <c r="Q25" s="77">
        <f t="shared" si="10"/>
        <v>0</v>
      </c>
      <c r="R25" s="77">
        <f t="shared" si="11"/>
        <v>0</v>
      </c>
      <c r="S25" s="77">
        <f t="shared" si="12"/>
        <v>0</v>
      </c>
      <c r="T25" s="78">
        <f t="shared" si="8"/>
        <v>0</v>
      </c>
      <c r="U25" s="79">
        <f t="shared" si="13"/>
        <v>0</v>
      </c>
    </row>
    <row r="26" spans="1:21" ht="15.75" thickBot="1" x14ac:dyDescent="0.3">
      <c r="A26" s="31">
        <v>22</v>
      </c>
      <c r="B26" s="41"/>
      <c r="C26" s="59"/>
      <c r="D26" s="60"/>
      <c r="E26" s="51"/>
      <c r="F26" s="59"/>
      <c r="G26" s="60"/>
      <c r="H26" s="52"/>
      <c r="I26" s="50">
        <f t="shared" si="2"/>
        <v>0</v>
      </c>
      <c r="J26" s="53"/>
      <c r="K26" s="37"/>
      <c r="N26" s="31">
        <v>22</v>
      </c>
      <c r="O26" s="41"/>
      <c r="P26" s="81"/>
      <c r="Q26" s="77">
        <f t="shared" si="10"/>
        <v>0</v>
      </c>
      <c r="R26" s="77">
        <f t="shared" si="11"/>
        <v>0</v>
      </c>
      <c r="S26" s="77">
        <f t="shared" si="12"/>
        <v>0</v>
      </c>
      <c r="T26" s="78">
        <f t="shared" si="8"/>
        <v>0</v>
      </c>
      <c r="U26" s="79">
        <f t="shared" si="13"/>
        <v>0</v>
      </c>
    </row>
    <row r="27" spans="1:21" ht="15.75" thickBot="1" x14ac:dyDescent="0.3">
      <c r="A27" s="31">
        <v>23</v>
      </c>
      <c r="B27" s="41"/>
      <c r="C27" s="59"/>
      <c r="D27" s="60"/>
      <c r="E27" s="51"/>
      <c r="F27" s="59"/>
      <c r="G27" s="60"/>
      <c r="H27" s="52"/>
      <c r="I27" s="50">
        <f t="shared" si="2"/>
        <v>0</v>
      </c>
      <c r="J27" s="38"/>
      <c r="K27" s="37"/>
      <c r="N27" s="31">
        <v>23</v>
      </c>
      <c r="O27" s="41"/>
      <c r="P27" s="80"/>
      <c r="Q27" s="77">
        <f t="shared" si="10"/>
        <v>0</v>
      </c>
      <c r="R27" s="77">
        <f t="shared" si="11"/>
        <v>0</v>
      </c>
      <c r="S27" s="77">
        <f t="shared" si="12"/>
        <v>0</v>
      </c>
      <c r="T27" s="78">
        <f t="shared" si="8"/>
        <v>0</v>
      </c>
      <c r="U27" s="79">
        <f t="shared" si="13"/>
        <v>0</v>
      </c>
    </row>
    <row r="28" spans="1:21" ht="15.75" thickBot="1" x14ac:dyDescent="0.3">
      <c r="A28" s="31">
        <v>24</v>
      </c>
      <c r="B28" s="41"/>
      <c r="C28" s="59"/>
      <c r="D28" s="60"/>
      <c r="E28" s="51"/>
      <c r="F28" s="59"/>
      <c r="G28" s="60"/>
      <c r="H28" s="52"/>
      <c r="I28" s="50">
        <f t="shared" si="2"/>
        <v>0</v>
      </c>
      <c r="J28" s="38"/>
      <c r="K28" s="37"/>
      <c r="N28" s="31">
        <v>24</v>
      </c>
      <c r="O28" s="41"/>
      <c r="P28" s="80"/>
      <c r="Q28" s="77">
        <f t="shared" si="10"/>
        <v>0</v>
      </c>
      <c r="R28" s="77">
        <f t="shared" si="11"/>
        <v>0</v>
      </c>
      <c r="S28" s="77">
        <f t="shared" si="12"/>
        <v>0</v>
      </c>
      <c r="T28" s="78">
        <f t="shared" si="8"/>
        <v>0</v>
      </c>
      <c r="U28" s="79">
        <f t="shared" si="13"/>
        <v>0</v>
      </c>
    </row>
    <row r="29" spans="1:21" ht="15.75" thickBot="1" x14ac:dyDescent="0.3">
      <c r="A29" s="24">
        <v>25</v>
      </c>
      <c r="B29" s="41"/>
      <c r="C29" s="61"/>
      <c r="D29" s="62"/>
      <c r="E29" s="51"/>
      <c r="F29" s="61"/>
      <c r="G29" s="62"/>
      <c r="H29" s="52"/>
      <c r="I29" s="50">
        <f t="shared" si="2"/>
        <v>0</v>
      </c>
      <c r="J29" s="38"/>
      <c r="K29" s="37"/>
      <c r="N29" s="24">
        <v>25</v>
      </c>
      <c r="O29" s="41"/>
      <c r="P29" s="82"/>
      <c r="Q29" s="77">
        <f t="shared" si="10"/>
        <v>0</v>
      </c>
      <c r="R29" s="77">
        <f t="shared" si="11"/>
        <v>0</v>
      </c>
      <c r="S29" s="77">
        <f t="shared" si="12"/>
        <v>0</v>
      </c>
      <c r="T29" s="78">
        <f t="shared" si="8"/>
        <v>0</v>
      </c>
      <c r="U29" s="79">
        <f t="shared" si="13"/>
        <v>0</v>
      </c>
    </row>
    <row r="30" spans="1:21" ht="15.75" thickBot="1" x14ac:dyDescent="0.3">
      <c r="A30" s="110" t="s">
        <v>24</v>
      </c>
      <c r="B30" s="111"/>
      <c r="C30" s="111"/>
      <c r="D30" s="111"/>
      <c r="E30" s="111"/>
      <c r="F30" s="111"/>
      <c r="G30" s="111"/>
      <c r="H30" s="112"/>
      <c r="I30" s="39">
        <f>SUM(I5:I29)</f>
        <v>0</v>
      </c>
      <c r="J30" s="36"/>
      <c r="K30" s="40">
        <f>SUM(K5:K29)</f>
        <v>0</v>
      </c>
      <c r="N30" s="86"/>
      <c r="O30" s="42"/>
      <c r="P30" s="83">
        <f>SUM(P5:P29)</f>
        <v>0</v>
      </c>
      <c r="Q30" s="84">
        <f>SUM(Q5:Q29)</f>
        <v>19.833333333333336</v>
      </c>
      <c r="R30" s="84">
        <f>SUM(R5:R29)</f>
        <v>0</v>
      </c>
      <c r="S30" s="84"/>
      <c r="T30" s="84">
        <f>SUM(T5:T29)</f>
        <v>19.833333333333336</v>
      </c>
      <c r="U30" s="85">
        <f>SUM(U5:U29)</f>
        <v>0</v>
      </c>
    </row>
    <row r="31" spans="1:21" ht="15.75" thickBot="1" x14ac:dyDescent="0.3">
      <c r="Q31" s="29">
        <f>((11.5/24)*10)*5</f>
        <v>23.958333333333336</v>
      </c>
      <c r="R31" s="29">
        <f>((11.5/24)*10)*5</f>
        <v>23.958333333333336</v>
      </c>
      <c r="S31" s="29"/>
      <c r="T31" s="29"/>
      <c r="U31" s="30">
        <f>Q30/Q31</f>
        <v>0.82782608695652171</v>
      </c>
    </row>
    <row r="32" spans="1:21" ht="15.75" thickBot="1" x14ac:dyDescent="0.3">
      <c r="C32" s="100" t="s">
        <v>31</v>
      </c>
      <c r="D32" s="101"/>
      <c r="E32" s="102"/>
      <c r="F32" s="102"/>
      <c r="G32" s="102"/>
      <c r="H32" s="102"/>
      <c r="I32" s="102"/>
      <c r="J32" s="102"/>
      <c r="K32" s="103"/>
      <c r="P32" s="44"/>
      <c r="Q32" s="30"/>
    </row>
    <row r="33" spans="1:17" ht="15.75" thickBot="1" x14ac:dyDescent="0.3">
      <c r="A33" s="22">
        <v>1</v>
      </c>
      <c r="B33" s="41" t="s">
        <v>50</v>
      </c>
      <c r="C33" s="69">
        <v>0.375</v>
      </c>
      <c r="D33" s="70">
        <v>0.70833333333333337</v>
      </c>
      <c r="E33" s="51">
        <f t="shared" ref="E33:E50" si="15">IF(OR(C33="abs",C33="",C33="CA"),0,D33-C33)</f>
        <v>0.33333333333333337</v>
      </c>
      <c r="F33" s="57">
        <v>0</v>
      </c>
      <c r="G33" s="58">
        <v>0</v>
      </c>
      <c r="H33" s="52">
        <f t="shared" ref="H33:H50" si="16">IF(OR(F33="abs",F33="",F33="ca"),0,G33-F33)</f>
        <v>0</v>
      </c>
      <c r="I33" s="50">
        <f t="shared" ref="I33:I57" si="17">MAX(H33-E33,0)</f>
        <v>0</v>
      </c>
      <c r="J33" s="53">
        <v>8.75</v>
      </c>
      <c r="K33" s="35">
        <f t="shared" ref="K33:K50" si="18">(I33*24)*J33</f>
        <v>0</v>
      </c>
      <c r="P33" s="44"/>
      <c r="Q33" s="30"/>
    </row>
    <row r="34" spans="1:17" ht="15.75" thickBot="1" x14ac:dyDescent="0.3">
      <c r="A34" s="23">
        <v>2</v>
      </c>
      <c r="B34" s="41" t="s">
        <v>51</v>
      </c>
      <c r="C34" s="63">
        <v>0.3125</v>
      </c>
      <c r="D34" s="64">
        <v>0.77083333333333337</v>
      </c>
      <c r="E34" s="51">
        <f t="shared" si="15"/>
        <v>0.45833333333333337</v>
      </c>
      <c r="F34" s="57">
        <v>0</v>
      </c>
      <c r="G34" s="58">
        <v>0</v>
      </c>
      <c r="H34" s="52">
        <f t="shared" si="16"/>
        <v>0</v>
      </c>
      <c r="I34" s="50">
        <f t="shared" si="17"/>
        <v>0</v>
      </c>
      <c r="J34" s="53">
        <v>8</v>
      </c>
      <c r="K34" s="35">
        <f t="shared" si="18"/>
        <v>0</v>
      </c>
      <c r="P34" s="44"/>
      <c r="Q34" s="30"/>
    </row>
    <row r="35" spans="1:17" ht="15.75" thickBot="1" x14ac:dyDescent="0.3">
      <c r="A35" s="23">
        <v>3</v>
      </c>
      <c r="B35" s="41" t="s">
        <v>52</v>
      </c>
      <c r="C35" s="69">
        <v>0.3125</v>
      </c>
      <c r="D35" s="70">
        <v>0.75</v>
      </c>
      <c r="E35" s="51">
        <f t="shared" si="15"/>
        <v>0.4375</v>
      </c>
      <c r="F35" s="57">
        <v>0</v>
      </c>
      <c r="G35" s="58">
        <v>0</v>
      </c>
      <c r="H35" s="52">
        <f t="shared" si="16"/>
        <v>0</v>
      </c>
      <c r="I35" s="50">
        <f t="shared" si="17"/>
        <v>0</v>
      </c>
      <c r="J35" s="53">
        <v>8.75</v>
      </c>
      <c r="K35" s="35">
        <f t="shared" si="18"/>
        <v>0</v>
      </c>
      <c r="P35" s="44"/>
      <c r="Q35" s="30"/>
    </row>
    <row r="36" spans="1:17" ht="15.75" thickBot="1" x14ac:dyDescent="0.3">
      <c r="A36" s="23">
        <v>4</v>
      </c>
      <c r="B36" s="41" t="s">
        <v>53</v>
      </c>
      <c r="C36" s="69">
        <v>0</v>
      </c>
      <c r="D36" s="70">
        <v>0</v>
      </c>
      <c r="E36" s="51">
        <f t="shared" si="15"/>
        <v>0</v>
      </c>
      <c r="F36" s="57">
        <v>0</v>
      </c>
      <c r="G36" s="58">
        <v>0</v>
      </c>
      <c r="H36" s="52">
        <f t="shared" si="16"/>
        <v>0</v>
      </c>
      <c r="I36" s="50">
        <f t="shared" si="17"/>
        <v>0</v>
      </c>
      <c r="J36" s="54">
        <v>9.75</v>
      </c>
      <c r="K36" s="35">
        <f t="shared" si="18"/>
        <v>0</v>
      </c>
      <c r="P36" s="44"/>
      <c r="Q36" s="30"/>
    </row>
    <row r="37" spans="1:17" ht="15.75" thickBot="1" x14ac:dyDescent="0.3">
      <c r="A37" s="23">
        <v>5</v>
      </c>
      <c r="B37" s="41" t="s">
        <v>54</v>
      </c>
      <c r="C37" s="69">
        <v>0</v>
      </c>
      <c r="D37" s="70">
        <v>0</v>
      </c>
      <c r="E37" s="51">
        <f t="shared" si="15"/>
        <v>0</v>
      </c>
      <c r="F37" s="57">
        <v>0</v>
      </c>
      <c r="G37" s="58">
        <v>0</v>
      </c>
      <c r="H37" s="52">
        <f t="shared" si="16"/>
        <v>0</v>
      </c>
      <c r="I37" s="50">
        <f t="shared" si="17"/>
        <v>0</v>
      </c>
      <c r="J37" s="53">
        <v>9.25</v>
      </c>
      <c r="K37" s="35">
        <f t="shared" si="18"/>
        <v>0</v>
      </c>
      <c r="P37" s="44"/>
      <c r="Q37" s="30"/>
    </row>
    <row r="38" spans="1:17" ht="15.75" thickBot="1" x14ac:dyDescent="0.3">
      <c r="A38" s="23">
        <v>6</v>
      </c>
      <c r="B38" s="41" t="s">
        <v>55</v>
      </c>
      <c r="C38" s="69">
        <v>0.32291666666666669</v>
      </c>
      <c r="D38" s="70">
        <v>0.73958333333333337</v>
      </c>
      <c r="E38" s="51">
        <f t="shared" si="15"/>
        <v>0.41666666666666669</v>
      </c>
      <c r="F38" s="57">
        <v>0</v>
      </c>
      <c r="G38" s="58">
        <v>0</v>
      </c>
      <c r="H38" s="52">
        <f t="shared" si="16"/>
        <v>0</v>
      </c>
      <c r="I38" s="50">
        <f t="shared" si="17"/>
        <v>0</v>
      </c>
      <c r="J38" s="53">
        <v>8</v>
      </c>
      <c r="K38" s="35">
        <f t="shared" si="18"/>
        <v>0</v>
      </c>
      <c r="P38" s="44"/>
      <c r="Q38" s="30"/>
    </row>
    <row r="39" spans="1:17" ht="15.75" thickBot="1" x14ac:dyDescent="0.3">
      <c r="A39" s="23">
        <v>7</v>
      </c>
      <c r="B39" s="41" t="s">
        <v>56</v>
      </c>
      <c r="C39" s="69">
        <v>0.375</v>
      </c>
      <c r="D39" s="70">
        <v>0.6875</v>
      </c>
      <c r="E39" s="51">
        <f t="shared" si="15"/>
        <v>0.3125</v>
      </c>
      <c r="F39" s="57">
        <v>0</v>
      </c>
      <c r="G39" s="58">
        <v>0</v>
      </c>
      <c r="H39" s="52">
        <f t="shared" si="16"/>
        <v>0</v>
      </c>
      <c r="I39" s="50">
        <f t="shared" si="17"/>
        <v>0</v>
      </c>
      <c r="J39" s="53">
        <v>9.5</v>
      </c>
      <c r="K39" s="35">
        <f t="shared" si="18"/>
        <v>0</v>
      </c>
      <c r="P39" s="44"/>
      <c r="Q39" s="30"/>
    </row>
    <row r="40" spans="1:17" ht="15.75" thickBot="1" x14ac:dyDescent="0.3">
      <c r="A40" s="23">
        <v>8</v>
      </c>
      <c r="B40" s="41" t="s">
        <v>57</v>
      </c>
      <c r="C40" s="69">
        <v>0</v>
      </c>
      <c r="D40" s="70">
        <v>0</v>
      </c>
      <c r="E40" s="51">
        <f t="shared" si="15"/>
        <v>0</v>
      </c>
      <c r="F40" s="57">
        <v>0</v>
      </c>
      <c r="G40" s="58">
        <v>0</v>
      </c>
      <c r="H40" s="52">
        <f t="shared" si="16"/>
        <v>0</v>
      </c>
      <c r="I40" s="50">
        <f t="shared" si="17"/>
        <v>0</v>
      </c>
      <c r="J40" s="53">
        <v>9.5</v>
      </c>
      <c r="K40" s="35">
        <f t="shared" si="18"/>
        <v>0</v>
      </c>
      <c r="P40" s="44"/>
      <c r="Q40" s="30"/>
    </row>
    <row r="41" spans="1:17" ht="15.75" thickBot="1" x14ac:dyDescent="0.3">
      <c r="A41" s="31">
        <v>9</v>
      </c>
      <c r="B41" s="41" t="s">
        <v>58</v>
      </c>
      <c r="C41" s="69">
        <v>0.41666666666666669</v>
      </c>
      <c r="D41" s="70">
        <v>0.70833333333333337</v>
      </c>
      <c r="E41" s="51">
        <f t="shared" si="15"/>
        <v>0.29166666666666669</v>
      </c>
      <c r="F41" s="57">
        <v>0</v>
      </c>
      <c r="G41" s="58">
        <v>0</v>
      </c>
      <c r="H41" s="52">
        <f t="shared" si="16"/>
        <v>0</v>
      </c>
      <c r="I41" s="50">
        <f t="shared" si="17"/>
        <v>0</v>
      </c>
      <c r="J41" s="53">
        <v>7.5</v>
      </c>
      <c r="K41" s="35">
        <f t="shared" si="18"/>
        <v>0</v>
      </c>
      <c r="P41" s="44"/>
      <c r="Q41" s="30"/>
    </row>
    <row r="42" spans="1:17" ht="15.75" thickBot="1" x14ac:dyDescent="0.3">
      <c r="A42" s="31">
        <v>10</v>
      </c>
      <c r="B42" s="41" t="s">
        <v>59</v>
      </c>
      <c r="C42" s="69">
        <v>0</v>
      </c>
      <c r="D42" s="70">
        <v>0</v>
      </c>
      <c r="E42" s="51">
        <f t="shared" si="15"/>
        <v>0</v>
      </c>
      <c r="F42" s="57">
        <v>0</v>
      </c>
      <c r="G42" s="58">
        <v>0</v>
      </c>
      <c r="H42" s="52">
        <f t="shared" si="16"/>
        <v>0</v>
      </c>
      <c r="I42" s="50">
        <f t="shared" si="17"/>
        <v>0</v>
      </c>
      <c r="J42" s="53">
        <v>9.75</v>
      </c>
      <c r="K42" s="35">
        <f t="shared" si="18"/>
        <v>0</v>
      </c>
      <c r="P42" s="44"/>
      <c r="Q42" s="30"/>
    </row>
    <row r="43" spans="1:17" ht="15.75" thickBot="1" x14ac:dyDescent="0.3">
      <c r="A43" s="31">
        <v>11</v>
      </c>
      <c r="B43" s="41" t="s">
        <v>60</v>
      </c>
      <c r="C43" s="69">
        <v>0.375</v>
      </c>
      <c r="D43" s="70">
        <v>0.77083333333333337</v>
      </c>
      <c r="E43" s="51">
        <f t="shared" si="15"/>
        <v>0.39583333333333337</v>
      </c>
      <c r="F43" s="57">
        <v>0</v>
      </c>
      <c r="G43" s="58">
        <v>0</v>
      </c>
      <c r="H43" s="52">
        <f t="shared" si="16"/>
        <v>0</v>
      </c>
      <c r="I43" s="50">
        <f t="shared" si="17"/>
        <v>0</v>
      </c>
      <c r="J43" s="53">
        <v>8.75</v>
      </c>
      <c r="K43" s="35">
        <f t="shared" si="18"/>
        <v>0</v>
      </c>
      <c r="P43" s="44"/>
      <c r="Q43" s="30"/>
    </row>
    <row r="44" spans="1:17" ht="15.75" thickBot="1" x14ac:dyDescent="0.3">
      <c r="A44" s="31">
        <v>12</v>
      </c>
      <c r="B44" s="41" t="s">
        <v>61</v>
      </c>
      <c r="C44" s="69">
        <v>0.3125</v>
      </c>
      <c r="D44" s="70">
        <v>0.72916666666666663</v>
      </c>
      <c r="E44" s="51">
        <f t="shared" si="15"/>
        <v>0.41666666666666663</v>
      </c>
      <c r="F44" s="57">
        <v>0</v>
      </c>
      <c r="G44" s="58">
        <v>0</v>
      </c>
      <c r="H44" s="52">
        <f t="shared" si="16"/>
        <v>0</v>
      </c>
      <c r="I44" s="50">
        <f t="shared" si="17"/>
        <v>0</v>
      </c>
      <c r="J44" s="53">
        <v>8.5</v>
      </c>
      <c r="K44" s="35">
        <f t="shared" si="18"/>
        <v>0</v>
      </c>
      <c r="P44" s="44"/>
      <c r="Q44" s="30"/>
    </row>
    <row r="45" spans="1:17" ht="15.75" thickBot="1" x14ac:dyDescent="0.3">
      <c r="A45" s="31">
        <v>13</v>
      </c>
      <c r="B45" s="41" t="s">
        <v>62</v>
      </c>
      <c r="C45" s="69">
        <v>0</v>
      </c>
      <c r="D45" s="70">
        <v>0</v>
      </c>
      <c r="E45" s="51">
        <f t="shared" si="15"/>
        <v>0</v>
      </c>
      <c r="F45" s="57">
        <v>0</v>
      </c>
      <c r="G45" s="58">
        <v>0</v>
      </c>
      <c r="H45" s="52">
        <f t="shared" si="16"/>
        <v>0</v>
      </c>
      <c r="I45" s="50">
        <f t="shared" si="17"/>
        <v>0</v>
      </c>
      <c r="J45" s="53">
        <v>8.75</v>
      </c>
      <c r="K45" s="37">
        <f t="shared" si="18"/>
        <v>0</v>
      </c>
      <c r="P45" s="44"/>
      <c r="Q45" s="30"/>
    </row>
    <row r="46" spans="1:17" ht="15.75" thickBot="1" x14ac:dyDescent="0.3">
      <c r="A46" s="31">
        <v>14</v>
      </c>
      <c r="B46" s="41" t="s">
        <v>63</v>
      </c>
      <c r="C46" s="69">
        <v>0</v>
      </c>
      <c r="D46" s="70">
        <v>0</v>
      </c>
      <c r="E46" s="51">
        <f t="shared" si="15"/>
        <v>0</v>
      </c>
      <c r="F46" s="57">
        <v>0</v>
      </c>
      <c r="G46" s="58">
        <v>0</v>
      </c>
      <c r="H46" s="52">
        <f t="shared" si="16"/>
        <v>0</v>
      </c>
      <c r="I46" s="50">
        <f t="shared" si="17"/>
        <v>0</v>
      </c>
      <c r="J46" s="53">
        <v>9</v>
      </c>
      <c r="K46" s="37">
        <f t="shared" si="18"/>
        <v>0</v>
      </c>
      <c r="P46" s="44"/>
      <c r="Q46" s="30"/>
    </row>
    <row r="47" spans="1:17" ht="15.75" thickBot="1" x14ac:dyDescent="0.3">
      <c r="A47" s="31">
        <v>15</v>
      </c>
      <c r="B47" s="41" t="s">
        <v>64</v>
      </c>
      <c r="C47" s="69">
        <v>0.36458333333333331</v>
      </c>
      <c r="D47" s="70">
        <v>0.68402777777777779</v>
      </c>
      <c r="E47" s="51">
        <f t="shared" si="15"/>
        <v>0.31944444444444448</v>
      </c>
      <c r="F47" s="57">
        <v>0</v>
      </c>
      <c r="G47" s="58">
        <v>0</v>
      </c>
      <c r="H47" s="52">
        <f t="shared" si="16"/>
        <v>0</v>
      </c>
      <c r="I47" s="50">
        <f t="shared" si="17"/>
        <v>0</v>
      </c>
      <c r="J47" s="53">
        <v>8.75</v>
      </c>
      <c r="K47" s="37">
        <f t="shared" si="18"/>
        <v>0</v>
      </c>
    </row>
    <row r="48" spans="1:17" ht="15.75" thickBot="1" x14ac:dyDescent="0.3">
      <c r="A48" s="31">
        <v>16</v>
      </c>
      <c r="B48" s="41" t="s">
        <v>65</v>
      </c>
      <c r="C48" s="69">
        <v>0.41666666666666669</v>
      </c>
      <c r="D48" s="70">
        <v>0.75</v>
      </c>
      <c r="E48" s="51">
        <f t="shared" si="15"/>
        <v>0.33333333333333331</v>
      </c>
      <c r="F48" s="57">
        <v>0</v>
      </c>
      <c r="G48" s="58">
        <v>0</v>
      </c>
      <c r="H48" s="52">
        <f t="shared" si="16"/>
        <v>0</v>
      </c>
      <c r="I48" s="50">
        <f t="shared" si="17"/>
        <v>0</v>
      </c>
      <c r="J48" s="53">
        <v>7.75</v>
      </c>
      <c r="K48" s="37">
        <f t="shared" si="18"/>
        <v>0</v>
      </c>
    </row>
    <row r="49" spans="1:11" ht="15.75" thickBot="1" x14ac:dyDescent="0.3">
      <c r="A49" s="31">
        <v>17</v>
      </c>
      <c r="B49" s="41" t="s">
        <v>66</v>
      </c>
      <c r="C49" s="69">
        <v>0.35416666666666669</v>
      </c>
      <c r="D49" s="70">
        <v>0.54166666666666663</v>
      </c>
      <c r="E49" s="51">
        <f t="shared" si="15"/>
        <v>0.18749999999999994</v>
      </c>
      <c r="F49" s="57">
        <v>0</v>
      </c>
      <c r="G49" s="58">
        <v>0</v>
      </c>
      <c r="H49" s="52">
        <f t="shared" si="16"/>
        <v>0</v>
      </c>
      <c r="I49" s="50">
        <f t="shared" si="17"/>
        <v>0</v>
      </c>
      <c r="J49" s="53">
        <v>8.75</v>
      </c>
      <c r="K49" s="37">
        <f t="shared" si="18"/>
        <v>0</v>
      </c>
    </row>
    <row r="50" spans="1:11" ht="15.75" thickBot="1" x14ac:dyDescent="0.3">
      <c r="A50" s="31">
        <v>18</v>
      </c>
      <c r="B50" s="41" t="s">
        <v>67</v>
      </c>
      <c r="C50" s="69">
        <v>0</v>
      </c>
      <c r="D50" s="70">
        <v>0</v>
      </c>
      <c r="E50" s="51">
        <f t="shared" si="15"/>
        <v>0</v>
      </c>
      <c r="F50" s="57">
        <v>0</v>
      </c>
      <c r="G50" s="58">
        <v>0</v>
      </c>
      <c r="H50" s="52">
        <f t="shared" si="16"/>
        <v>0</v>
      </c>
      <c r="I50" s="50">
        <f t="shared" si="17"/>
        <v>0</v>
      </c>
      <c r="J50" s="53">
        <v>8.25</v>
      </c>
      <c r="K50" s="37">
        <f t="shared" si="18"/>
        <v>0</v>
      </c>
    </row>
    <row r="51" spans="1:11" ht="15.75" thickBot="1" x14ac:dyDescent="0.3">
      <c r="A51" s="31">
        <v>19</v>
      </c>
      <c r="B51" s="41"/>
      <c r="C51" s="71"/>
      <c r="D51" s="72"/>
      <c r="E51" s="51"/>
      <c r="F51" s="59"/>
      <c r="G51" s="60"/>
      <c r="H51" s="52"/>
      <c r="I51" s="50">
        <f t="shared" si="17"/>
        <v>0</v>
      </c>
      <c r="J51" s="53"/>
      <c r="K51" s="37"/>
    </row>
    <row r="52" spans="1:11" ht="15.75" thickBot="1" x14ac:dyDescent="0.3">
      <c r="A52" s="31">
        <v>20</v>
      </c>
      <c r="B52" s="41"/>
      <c r="C52" s="71"/>
      <c r="D52" s="72"/>
      <c r="E52" s="51"/>
      <c r="F52" s="59"/>
      <c r="G52" s="60"/>
      <c r="H52" s="52"/>
      <c r="I52" s="50">
        <f t="shared" si="17"/>
        <v>0</v>
      </c>
      <c r="J52" s="53"/>
      <c r="K52" s="37"/>
    </row>
    <row r="53" spans="1:11" ht="15.75" thickBot="1" x14ac:dyDescent="0.3">
      <c r="A53" s="31">
        <v>21</v>
      </c>
      <c r="B53" s="41"/>
      <c r="C53" s="65"/>
      <c r="D53" s="66"/>
      <c r="E53" s="51"/>
      <c r="F53" s="59"/>
      <c r="G53" s="60"/>
      <c r="H53" s="52"/>
      <c r="I53" s="50">
        <f t="shared" si="17"/>
        <v>0</v>
      </c>
      <c r="J53" s="53"/>
      <c r="K53" s="37"/>
    </row>
    <row r="54" spans="1:11" ht="15.75" thickBot="1" x14ac:dyDescent="0.3">
      <c r="A54" s="31">
        <v>22</v>
      </c>
      <c r="B54" s="41"/>
      <c r="C54" s="65"/>
      <c r="D54" s="66"/>
      <c r="E54" s="51"/>
      <c r="F54" s="59"/>
      <c r="G54" s="60"/>
      <c r="H54" s="52"/>
      <c r="I54" s="50">
        <f t="shared" si="17"/>
        <v>0</v>
      </c>
      <c r="J54" s="53"/>
      <c r="K54" s="37"/>
    </row>
    <row r="55" spans="1:11" ht="15.75" thickBot="1" x14ac:dyDescent="0.3">
      <c r="A55" s="31">
        <v>23</v>
      </c>
      <c r="B55" s="41"/>
      <c r="C55" s="65"/>
      <c r="D55" s="66"/>
      <c r="E55" s="51"/>
      <c r="F55" s="59"/>
      <c r="G55" s="60"/>
      <c r="H55" s="52"/>
      <c r="I55" s="50">
        <f t="shared" si="17"/>
        <v>0</v>
      </c>
      <c r="J55" s="38"/>
      <c r="K55" s="37"/>
    </row>
    <row r="56" spans="1:11" ht="15.75" thickBot="1" x14ac:dyDescent="0.3">
      <c r="A56" s="31">
        <v>24</v>
      </c>
      <c r="B56" s="41"/>
      <c r="C56" s="65"/>
      <c r="D56" s="66"/>
      <c r="E56" s="51"/>
      <c r="F56" s="59"/>
      <c r="G56" s="60"/>
      <c r="H56" s="52"/>
      <c r="I56" s="50">
        <f t="shared" si="17"/>
        <v>0</v>
      </c>
      <c r="J56" s="38"/>
      <c r="K56" s="37"/>
    </row>
    <row r="57" spans="1:11" ht="15.75" thickBot="1" x14ac:dyDescent="0.3">
      <c r="A57" s="24">
        <v>25</v>
      </c>
      <c r="B57" s="41"/>
      <c r="C57" s="67"/>
      <c r="D57" s="68"/>
      <c r="E57" s="51"/>
      <c r="F57" s="61"/>
      <c r="G57" s="62"/>
      <c r="H57" s="52"/>
      <c r="I57" s="50">
        <f t="shared" si="17"/>
        <v>0</v>
      </c>
      <c r="J57" s="38"/>
      <c r="K57" s="37"/>
    </row>
    <row r="58" spans="1:11" ht="15.75" thickBot="1" x14ac:dyDescent="0.3">
      <c r="A58" s="110" t="s">
        <v>24</v>
      </c>
      <c r="B58" s="111"/>
      <c r="C58" s="111"/>
      <c r="D58" s="111"/>
      <c r="E58" s="111"/>
      <c r="F58" s="111"/>
      <c r="G58" s="111"/>
      <c r="H58" s="112"/>
      <c r="I58" s="39">
        <f>SUM(I33:I57)</f>
        <v>0</v>
      </c>
      <c r="J58" s="36"/>
      <c r="K58" s="40">
        <f>SUM(K33:K57)</f>
        <v>0</v>
      </c>
    </row>
    <row r="59" spans="1:11" ht="15.75" thickBot="1" x14ac:dyDescent="0.3">
      <c r="A59" s="46"/>
      <c r="B59" s="46"/>
      <c r="C59" s="87"/>
      <c r="D59" s="87"/>
      <c r="E59" s="87"/>
      <c r="F59" s="87"/>
      <c r="G59" s="87"/>
      <c r="H59" s="87"/>
      <c r="I59" s="47"/>
      <c r="J59" s="36"/>
      <c r="K59" s="48"/>
    </row>
    <row r="60" spans="1:11" ht="15.75" thickBot="1" x14ac:dyDescent="0.3">
      <c r="C60" s="100" t="s">
        <v>32</v>
      </c>
      <c r="D60" s="101"/>
      <c r="E60" s="102"/>
      <c r="F60" s="102"/>
      <c r="G60" s="102"/>
      <c r="H60" s="102"/>
      <c r="I60" s="102"/>
      <c r="J60" s="102"/>
      <c r="K60" s="103"/>
    </row>
    <row r="61" spans="1:11" ht="15.75" thickBot="1" x14ac:dyDescent="0.3">
      <c r="A61" s="22">
        <v>1</v>
      </c>
      <c r="B61" s="41" t="s">
        <v>50</v>
      </c>
      <c r="C61" s="69">
        <v>0</v>
      </c>
      <c r="D61" s="70">
        <v>0</v>
      </c>
      <c r="E61" s="51">
        <f t="shared" ref="E61:E78" si="19">IF(OR(C61="abs",C61="",C61="CA"),0,D61-C61)</f>
        <v>0</v>
      </c>
      <c r="F61" s="57">
        <v>0</v>
      </c>
      <c r="G61" s="58">
        <v>0</v>
      </c>
      <c r="H61" s="52">
        <f t="shared" ref="H61:H78" si="20">IF(OR(F61="abs",F61="",F61="ca"),0,G61-F61)</f>
        <v>0</v>
      </c>
      <c r="I61" s="50">
        <f t="shared" ref="I61:I85" si="21">MAX(H61-E61,0)</f>
        <v>0</v>
      </c>
      <c r="J61" s="53">
        <v>8.75</v>
      </c>
      <c r="K61" s="35">
        <f t="shared" ref="K61:K78" si="22">(I61*24)*J61</f>
        <v>0</v>
      </c>
    </row>
    <row r="62" spans="1:11" ht="15.75" thickBot="1" x14ac:dyDescent="0.3">
      <c r="A62" s="23">
        <v>2</v>
      </c>
      <c r="B62" s="41" t="s">
        <v>51</v>
      </c>
      <c r="C62" s="69">
        <v>0.35416666666666669</v>
      </c>
      <c r="D62" s="70">
        <v>0.70833333333333337</v>
      </c>
      <c r="E62" s="51">
        <f t="shared" si="19"/>
        <v>0.35416666666666669</v>
      </c>
      <c r="F62" s="57">
        <v>0</v>
      </c>
      <c r="G62" s="58">
        <v>0</v>
      </c>
      <c r="H62" s="52">
        <f t="shared" si="20"/>
        <v>0</v>
      </c>
      <c r="I62" s="50">
        <f t="shared" si="21"/>
        <v>0</v>
      </c>
      <c r="J62" s="53">
        <v>8</v>
      </c>
      <c r="K62" s="35">
        <f t="shared" si="22"/>
        <v>0</v>
      </c>
    </row>
    <row r="63" spans="1:11" ht="15.75" thickBot="1" x14ac:dyDescent="0.3">
      <c r="A63" s="23">
        <v>3</v>
      </c>
      <c r="B63" s="41" t="s">
        <v>52</v>
      </c>
      <c r="C63" s="69">
        <v>0.3125</v>
      </c>
      <c r="D63" s="70">
        <v>0.75</v>
      </c>
      <c r="E63" s="51">
        <f t="shared" si="19"/>
        <v>0.4375</v>
      </c>
      <c r="F63" s="57">
        <v>0</v>
      </c>
      <c r="G63" s="58">
        <v>0</v>
      </c>
      <c r="H63" s="52">
        <f t="shared" si="20"/>
        <v>0</v>
      </c>
      <c r="I63" s="50">
        <f t="shared" si="21"/>
        <v>0</v>
      </c>
      <c r="J63" s="53">
        <v>8.75</v>
      </c>
      <c r="K63" s="35">
        <f t="shared" si="22"/>
        <v>0</v>
      </c>
    </row>
    <row r="64" spans="1:11" ht="15.75" thickBot="1" x14ac:dyDescent="0.3">
      <c r="A64" s="23">
        <v>4</v>
      </c>
      <c r="B64" s="41" t="s">
        <v>53</v>
      </c>
      <c r="C64" s="69">
        <v>0</v>
      </c>
      <c r="D64" s="70">
        <v>0</v>
      </c>
      <c r="E64" s="51">
        <f t="shared" si="19"/>
        <v>0</v>
      </c>
      <c r="F64" s="57">
        <v>0</v>
      </c>
      <c r="G64" s="58">
        <v>0</v>
      </c>
      <c r="H64" s="52">
        <f t="shared" si="20"/>
        <v>0</v>
      </c>
      <c r="I64" s="50">
        <f t="shared" si="21"/>
        <v>0</v>
      </c>
      <c r="J64" s="54">
        <v>9.75</v>
      </c>
      <c r="K64" s="35">
        <f t="shared" si="22"/>
        <v>0</v>
      </c>
    </row>
    <row r="65" spans="1:11" ht="15.75" thickBot="1" x14ac:dyDescent="0.3">
      <c r="A65" s="23">
        <v>5</v>
      </c>
      <c r="B65" s="41" t="s">
        <v>54</v>
      </c>
      <c r="C65" s="69">
        <v>0</v>
      </c>
      <c r="D65" s="70">
        <v>0</v>
      </c>
      <c r="E65" s="51">
        <f t="shared" si="19"/>
        <v>0</v>
      </c>
      <c r="F65" s="57">
        <v>0</v>
      </c>
      <c r="G65" s="58">
        <v>0</v>
      </c>
      <c r="H65" s="52">
        <f t="shared" si="20"/>
        <v>0</v>
      </c>
      <c r="I65" s="50">
        <f t="shared" si="21"/>
        <v>0</v>
      </c>
      <c r="J65" s="53">
        <v>9.25</v>
      </c>
      <c r="K65" s="35">
        <f t="shared" si="22"/>
        <v>0</v>
      </c>
    </row>
    <row r="66" spans="1:11" ht="15.75" thickBot="1" x14ac:dyDescent="0.3">
      <c r="A66" s="23">
        <v>6</v>
      </c>
      <c r="B66" s="41" t="s">
        <v>55</v>
      </c>
      <c r="C66" s="69">
        <v>0</v>
      </c>
      <c r="D66" s="70">
        <v>0</v>
      </c>
      <c r="E66" s="51">
        <f t="shared" si="19"/>
        <v>0</v>
      </c>
      <c r="F66" s="57">
        <v>0</v>
      </c>
      <c r="G66" s="58">
        <v>0</v>
      </c>
      <c r="H66" s="52">
        <f t="shared" si="20"/>
        <v>0</v>
      </c>
      <c r="I66" s="50">
        <f t="shared" si="21"/>
        <v>0</v>
      </c>
      <c r="J66" s="53">
        <v>8</v>
      </c>
      <c r="K66" s="35">
        <f t="shared" si="22"/>
        <v>0</v>
      </c>
    </row>
    <row r="67" spans="1:11" ht="15.75" thickBot="1" x14ac:dyDescent="0.3">
      <c r="A67" s="23">
        <v>7</v>
      </c>
      <c r="B67" s="41" t="s">
        <v>56</v>
      </c>
      <c r="C67" s="69">
        <v>0</v>
      </c>
      <c r="D67" s="70">
        <v>0</v>
      </c>
      <c r="E67" s="51">
        <f t="shared" si="19"/>
        <v>0</v>
      </c>
      <c r="F67" s="57">
        <v>0</v>
      </c>
      <c r="G67" s="58">
        <v>0</v>
      </c>
      <c r="H67" s="52">
        <f t="shared" si="20"/>
        <v>0</v>
      </c>
      <c r="I67" s="50">
        <f t="shared" si="21"/>
        <v>0</v>
      </c>
      <c r="J67" s="53">
        <v>9.5</v>
      </c>
      <c r="K67" s="35">
        <f t="shared" si="22"/>
        <v>0</v>
      </c>
    </row>
    <row r="68" spans="1:11" ht="15.75" thickBot="1" x14ac:dyDescent="0.3">
      <c r="A68" s="23">
        <v>8</v>
      </c>
      <c r="B68" s="41" t="s">
        <v>57</v>
      </c>
      <c r="C68" s="69">
        <v>0</v>
      </c>
      <c r="D68" s="70">
        <v>0</v>
      </c>
      <c r="E68" s="51">
        <f t="shared" si="19"/>
        <v>0</v>
      </c>
      <c r="F68" s="57">
        <v>0</v>
      </c>
      <c r="G68" s="58">
        <v>0</v>
      </c>
      <c r="H68" s="52">
        <f t="shared" si="20"/>
        <v>0</v>
      </c>
      <c r="I68" s="50">
        <f t="shared" si="21"/>
        <v>0</v>
      </c>
      <c r="J68" s="53">
        <v>9.5</v>
      </c>
      <c r="K68" s="35">
        <f t="shared" si="22"/>
        <v>0</v>
      </c>
    </row>
    <row r="69" spans="1:11" ht="15.75" thickBot="1" x14ac:dyDescent="0.3">
      <c r="A69" s="31">
        <v>9</v>
      </c>
      <c r="B69" s="41" t="s">
        <v>58</v>
      </c>
      <c r="C69" s="69">
        <v>0.41666666666666669</v>
      </c>
      <c r="D69" s="70">
        <v>0.70833333333333337</v>
      </c>
      <c r="E69" s="51">
        <f t="shared" si="19"/>
        <v>0.29166666666666669</v>
      </c>
      <c r="F69" s="57">
        <v>0</v>
      </c>
      <c r="G69" s="58">
        <v>0</v>
      </c>
      <c r="H69" s="52">
        <f t="shared" si="20"/>
        <v>0</v>
      </c>
      <c r="I69" s="50">
        <f t="shared" si="21"/>
        <v>0</v>
      </c>
      <c r="J69" s="53">
        <v>7.5</v>
      </c>
      <c r="K69" s="35">
        <f t="shared" si="22"/>
        <v>0</v>
      </c>
    </row>
    <row r="70" spans="1:11" ht="15.75" thickBot="1" x14ac:dyDescent="0.3">
      <c r="A70" s="31">
        <v>10</v>
      </c>
      <c r="B70" s="41" t="s">
        <v>59</v>
      </c>
      <c r="C70" s="69">
        <v>0.35416666666666669</v>
      </c>
      <c r="D70" s="70">
        <v>0.75</v>
      </c>
      <c r="E70" s="51">
        <f t="shared" si="19"/>
        <v>0.39583333333333331</v>
      </c>
      <c r="F70" s="57">
        <v>0</v>
      </c>
      <c r="G70" s="58">
        <v>0</v>
      </c>
      <c r="H70" s="52">
        <f t="shared" si="20"/>
        <v>0</v>
      </c>
      <c r="I70" s="50">
        <f t="shared" si="21"/>
        <v>0</v>
      </c>
      <c r="J70" s="53">
        <v>9.75</v>
      </c>
      <c r="K70" s="35">
        <f t="shared" si="22"/>
        <v>0</v>
      </c>
    </row>
    <row r="71" spans="1:11" ht="15.75" thickBot="1" x14ac:dyDescent="0.3">
      <c r="A71" s="31">
        <v>11</v>
      </c>
      <c r="B71" s="41" t="s">
        <v>60</v>
      </c>
      <c r="C71" s="69">
        <v>0.375</v>
      </c>
      <c r="D71" s="70">
        <v>0.77083333333333337</v>
      </c>
      <c r="E71" s="51">
        <f t="shared" si="19"/>
        <v>0.39583333333333337</v>
      </c>
      <c r="F71" s="57">
        <v>0</v>
      </c>
      <c r="G71" s="58">
        <v>0</v>
      </c>
      <c r="H71" s="52">
        <f t="shared" si="20"/>
        <v>0</v>
      </c>
      <c r="I71" s="50">
        <f t="shared" si="21"/>
        <v>0</v>
      </c>
      <c r="J71" s="53">
        <v>8.75</v>
      </c>
      <c r="K71" s="35">
        <f t="shared" si="22"/>
        <v>0</v>
      </c>
    </row>
    <row r="72" spans="1:11" ht="15.75" thickBot="1" x14ac:dyDescent="0.3">
      <c r="A72" s="31">
        <v>12</v>
      </c>
      <c r="B72" s="41" t="s">
        <v>61</v>
      </c>
      <c r="C72" s="69">
        <v>0</v>
      </c>
      <c r="D72" s="70">
        <v>0</v>
      </c>
      <c r="E72" s="51">
        <f t="shared" si="19"/>
        <v>0</v>
      </c>
      <c r="F72" s="57">
        <v>0</v>
      </c>
      <c r="G72" s="58">
        <v>0</v>
      </c>
      <c r="H72" s="52">
        <f t="shared" si="20"/>
        <v>0</v>
      </c>
      <c r="I72" s="50">
        <f t="shared" si="21"/>
        <v>0</v>
      </c>
      <c r="J72" s="53">
        <v>8.5</v>
      </c>
      <c r="K72" s="35">
        <f t="shared" si="22"/>
        <v>0</v>
      </c>
    </row>
    <row r="73" spans="1:11" ht="15.75" thickBot="1" x14ac:dyDescent="0.3">
      <c r="A73" s="31">
        <v>13</v>
      </c>
      <c r="B73" s="41" t="s">
        <v>62</v>
      </c>
      <c r="C73" s="69">
        <v>0.35416666666666669</v>
      </c>
      <c r="D73" s="70">
        <v>0.77083333333333337</v>
      </c>
      <c r="E73" s="51">
        <f t="shared" si="19"/>
        <v>0.41666666666666669</v>
      </c>
      <c r="F73" s="57">
        <v>0</v>
      </c>
      <c r="G73" s="58">
        <v>0</v>
      </c>
      <c r="H73" s="52">
        <f t="shared" si="20"/>
        <v>0</v>
      </c>
      <c r="I73" s="50">
        <f t="shared" si="21"/>
        <v>0</v>
      </c>
      <c r="J73" s="53">
        <v>8.75</v>
      </c>
      <c r="K73" s="37">
        <f t="shared" si="22"/>
        <v>0</v>
      </c>
    </row>
    <row r="74" spans="1:11" ht="15.75" thickBot="1" x14ac:dyDescent="0.3">
      <c r="A74" s="31">
        <v>14</v>
      </c>
      <c r="B74" s="41" t="s">
        <v>63</v>
      </c>
      <c r="C74" s="73">
        <v>0.41666666666666669</v>
      </c>
      <c r="D74" s="64">
        <v>0.6875</v>
      </c>
      <c r="E74" s="51">
        <f t="shared" si="19"/>
        <v>0.27083333333333331</v>
      </c>
      <c r="F74" s="57">
        <v>0</v>
      </c>
      <c r="G74" s="58">
        <v>0</v>
      </c>
      <c r="H74" s="52">
        <f t="shared" si="20"/>
        <v>0</v>
      </c>
      <c r="I74" s="50">
        <f t="shared" si="21"/>
        <v>0</v>
      </c>
      <c r="J74" s="53">
        <v>9</v>
      </c>
      <c r="K74" s="37">
        <f t="shared" si="22"/>
        <v>0</v>
      </c>
    </row>
    <row r="75" spans="1:11" ht="15.75" thickBot="1" x14ac:dyDescent="0.3">
      <c r="A75" s="31">
        <v>15</v>
      </c>
      <c r="B75" s="41" t="s">
        <v>64</v>
      </c>
      <c r="C75" s="69">
        <v>0.36458333333333331</v>
      </c>
      <c r="D75" s="70">
        <v>0.68402777777777779</v>
      </c>
      <c r="E75" s="51">
        <f t="shared" si="19"/>
        <v>0.31944444444444448</v>
      </c>
      <c r="F75" s="57">
        <v>0</v>
      </c>
      <c r="G75" s="58">
        <v>0</v>
      </c>
      <c r="H75" s="52">
        <f t="shared" si="20"/>
        <v>0</v>
      </c>
      <c r="I75" s="50">
        <f t="shared" si="21"/>
        <v>0</v>
      </c>
      <c r="J75" s="53">
        <v>8.75</v>
      </c>
      <c r="K75" s="37">
        <f t="shared" si="22"/>
        <v>0</v>
      </c>
    </row>
    <row r="76" spans="1:11" ht="15.75" thickBot="1" x14ac:dyDescent="0.3">
      <c r="A76" s="31">
        <v>16</v>
      </c>
      <c r="B76" s="41" t="s">
        <v>65</v>
      </c>
      <c r="C76" s="69">
        <v>0.41666666666666669</v>
      </c>
      <c r="D76" s="70">
        <v>0.75</v>
      </c>
      <c r="E76" s="51">
        <f t="shared" si="19"/>
        <v>0.33333333333333331</v>
      </c>
      <c r="F76" s="57">
        <v>0</v>
      </c>
      <c r="G76" s="58">
        <v>0</v>
      </c>
      <c r="H76" s="52">
        <f t="shared" si="20"/>
        <v>0</v>
      </c>
      <c r="I76" s="50">
        <f t="shared" si="21"/>
        <v>0</v>
      </c>
      <c r="J76" s="53">
        <v>7.75</v>
      </c>
      <c r="K76" s="37">
        <f t="shared" si="22"/>
        <v>0</v>
      </c>
    </row>
    <row r="77" spans="1:11" ht="15.75" thickBot="1" x14ac:dyDescent="0.3">
      <c r="A77" s="31">
        <v>17</v>
      </c>
      <c r="B77" s="41" t="s">
        <v>66</v>
      </c>
      <c r="C77" s="69">
        <v>0.35416666666666669</v>
      </c>
      <c r="D77" s="70">
        <v>0.75</v>
      </c>
      <c r="E77" s="51">
        <f t="shared" si="19"/>
        <v>0.39583333333333331</v>
      </c>
      <c r="F77" s="57">
        <v>0</v>
      </c>
      <c r="G77" s="58">
        <v>0</v>
      </c>
      <c r="H77" s="52">
        <f t="shared" si="20"/>
        <v>0</v>
      </c>
      <c r="I77" s="50">
        <f t="shared" si="21"/>
        <v>0</v>
      </c>
      <c r="J77" s="53">
        <v>8.75</v>
      </c>
      <c r="K77" s="37">
        <f t="shared" si="22"/>
        <v>0</v>
      </c>
    </row>
    <row r="78" spans="1:11" ht="15.75" thickBot="1" x14ac:dyDescent="0.3">
      <c r="A78" s="31">
        <v>18</v>
      </c>
      <c r="B78" s="41" t="s">
        <v>67</v>
      </c>
      <c r="C78" s="74">
        <v>0.35416666666666669</v>
      </c>
      <c r="D78" s="75">
        <v>0.66666666666666663</v>
      </c>
      <c r="E78" s="51">
        <f t="shared" si="19"/>
        <v>0.31249999999999994</v>
      </c>
      <c r="F78" s="57">
        <v>0</v>
      </c>
      <c r="G78" s="58">
        <v>0</v>
      </c>
      <c r="H78" s="52">
        <f t="shared" si="20"/>
        <v>0</v>
      </c>
      <c r="I78" s="50">
        <f t="shared" si="21"/>
        <v>0</v>
      </c>
      <c r="J78" s="53">
        <v>8.25</v>
      </c>
      <c r="K78" s="37">
        <f t="shared" si="22"/>
        <v>0</v>
      </c>
    </row>
    <row r="79" spans="1:11" ht="15.75" thickBot="1" x14ac:dyDescent="0.3">
      <c r="A79" s="31">
        <v>19</v>
      </c>
      <c r="B79" s="41"/>
      <c r="C79" s="65"/>
      <c r="D79" s="66"/>
      <c r="E79" s="51"/>
      <c r="F79" s="59"/>
      <c r="G79" s="60"/>
      <c r="H79" s="52"/>
      <c r="I79" s="50">
        <f t="shared" si="21"/>
        <v>0</v>
      </c>
      <c r="J79" s="53"/>
      <c r="K79" s="37"/>
    </row>
    <row r="80" spans="1:11" ht="15.75" thickBot="1" x14ac:dyDescent="0.3">
      <c r="A80" s="31">
        <v>20</v>
      </c>
      <c r="B80" s="41"/>
      <c r="C80" s="65"/>
      <c r="D80" s="66"/>
      <c r="E80" s="51"/>
      <c r="F80" s="59"/>
      <c r="G80" s="60"/>
      <c r="H80" s="52"/>
      <c r="I80" s="50">
        <f t="shared" si="21"/>
        <v>0</v>
      </c>
      <c r="J80" s="53"/>
      <c r="K80" s="37"/>
    </row>
    <row r="81" spans="1:11" ht="15.75" thickBot="1" x14ac:dyDescent="0.3">
      <c r="A81" s="31">
        <v>21</v>
      </c>
      <c r="B81" s="41"/>
      <c r="C81" s="65"/>
      <c r="D81" s="66"/>
      <c r="E81" s="51"/>
      <c r="F81" s="59"/>
      <c r="G81" s="60"/>
      <c r="H81" s="52"/>
      <c r="I81" s="50">
        <f t="shared" si="21"/>
        <v>0</v>
      </c>
      <c r="J81" s="53"/>
      <c r="K81" s="37"/>
    </row>
    <row r="82" spans="1:11" ht="15.75" thickBot="1" x14ac:dyDescent="0.3">
      <c r="A82" s="31">
        <v>22</v>
      </c>
      <c r="B82" s="41"/>
      <c r="C82" s="65"/>
      <c r="D82" s="66"/>
      <c r="E82" s="51"/>
      <c r="F82" s="59"/>
      <c r="G82" s="60"/>
      <c r="H82" s="52"/>
      <c r="I82" s="50">
        <f t="shared" si="21"/>
        <v>0</v>
      </c>
      <c r="J82" s="53"/>
      <c r="K82" s="37"/>
    </row>
    <row r="83" spans="1:11" ht="15.75" thickBot="1" x14ac:dyDescent="0.3">
      <c r="A83" s="31">
        <v>23</v>
      </c>
      <c r="B83" s="41"/>
      <c r="C83" s="65"/>
      <c r="D83" s="66"/>
      <c r="E83" s="51"/>
      <c r="F83" s="59"/>
      <c r="G83" s="60"/>
      <c r="H83" s="52"/>
      <c r="I83" s="50">
        <f t="shared" si="21"/>
        <v>0</v>
      </c>
      <c r="J83" s="38"/>
      <c r="K83" s="37"/>
    </row>
    <row r="84" spans="1:11" ht="15.75" thickBot="1" x14ac:dyDescent="0.3">
      <c r="A84" s="31">
        <v>24</v>
      </c>
      <c r="B84" s="41"/>
      <c r="C84" s="65"/>
      <c r="D84" s="66"/>
      <c r="E84" s="51"/>
      <c r="F84" s="59"/>
      <c r="G84" s="60"/>
      <c r="H84" s="52"/>
      <c r="I84" s="50">
        <f t="shared" si="21"/>
        <v>0</v>
      </c>
      <c r="J84" s="38"/>
      <c r="K84" s="37"/>
    </row>
    <row r="85" spans="1:11" ht="15.75" thickBot="1" x14ac:dyDescent="0.3">
      <c r="A85" s="24">
        <v>25</v>
      </c>
      <c r="B85" s="41"/>
      <c r="C85" s="67"/>
      <c r="D85" s="68"/>
      <c r="E85" s="51"/>
      <c r="F85" s="61"/>
      <c r="G85" s="62"/>
      <c r="H85" s="52"/>
      <c r="I85" s="50">
        <f t="shared" si="21"/>
        <v>0</v>
      </c>
      <c r="J85" s="38"/>
      <c r="K85" s="37"/>
    </row>
    <row r="86" spans="1:11" ht="15.75" thickBot="1" x14ac:dyDescent="0.3">
      <c r="A86" s="110" t="s">
        <v>24</v>
      </c>
      <c r="B86" s="111"/>
      <c r="C86" s="111"/>
      <c r="D86" s="111"/>
      <c r="E86" s="111"/>
      <c r="F86" s="111"/>
      <c r="G86" s="111"/>
      <c r="H86" s="112"/>
      <c r="I86" s="39">
        <f>SUM(I61:I85)</f>
        <v>0</v>
      </c>
      <c r="J86" s="36"/>
      <c r="K86" s="40">
        <f>SUM(K61:K85)</f>
        <v>0</v>
      </c>
    </row>
    <row r="87" spans="1:11" ht="15.75" thickBot="1" x14ac:dyDescent="0.3">
      <c r="A87" s="46"/>
      <c r="B87" s="46"/>
      <c r="C87" s="87"/>
      <c r="D87" s="87"/>
      <c r="E87" s="87"/>
      <c r="F87" s="87"/>
      <c r="G87" s="87"/>
      <c r="H87" s="87"/>
      <c r="I87" s="47"/>
      <c r="J87" s="36"/>
      <c r="K87" s="48"/>
    </row>
    <row r="88" spans="1:11" ht="15.75" thickBot="1" x14ac:dyDescent="0.3">
      <c r="C88" s="100" t="s">
        <v>33</v>
      </c>
      <c r="D88" s="101"/>
      <c r="E88" s="102"/>
      <c r="F88" s="102"/>
      <c r="G88" s="102"/>
      <c r="H88" s="102"/>
      <c r="I88" s="102"/>
      <c r="J88" s="102"/>
      <c r="K88" s="103"/>
    </row>
    <row r="89" spans="1:11" ht="15.75" thickBot="1" x14ac:dyDescent="0.3">
      <c r="A89" s="22">
        <v>1</v>
      </c>
      <c r="B89" s="41" t="s">
        <v>50</v>
      </c>
      <c r="C89" s="69">
        <v>0.375</v>
      </c>
      <c r="D89" s="70">
        <v>0.70833333333333337</v>
      </c>
      <c r="E89" s="51">
        <f t="shared" ref="E89:E106" si="23">IF(OR(C89="abs",C89="",C89="CA"),0,D89-C89)</f>
        <v>0.33333333333333337</v>
      </c>
      <c r="F89" s="57">
        <v>0</v>
      </c>
      <c r="G89" s="58">
        <v>0</v>
      </c>
      <c r="H89" s="52">
        <f t="shared" ref="H89:H101" si="24">IF(OR(F89="abs",F89="",F89="ca"),0,G89-F89)</f>
        <v>0</v>
      </c>
      <c r="I89" s="50">
        <f t="shared" ref="I89:I113" si="25">MAX(H89-E89,0)</f>
        <v>0</v>
      </c>
      <c r="J89" s="53">
        <v>8.75</v>
      </c>
      <c r="K89" s="35">
        <f t="shared" ref="K89:K106" si="26">(I89*24)*J89</f>
        <v>0</v>
      </c>
    </row>
    <row r="90" spans="1:11" ht="15.75" thickBot="1" x14ac:dyDescent="0.3">
      <c r="A90" s="23">
        <v>2</v>
      </c>
      <c r="B90" s="41" t="s">
        <v>51</v>
      </c>
      <c r="C90" s="69">
        <v>0.3125</v>
      </c>
      <c r="D90" s="70">
        <v>0.77083333333333337</v>
      </c>
      <c r="E90" s="51">
        <f t="shared" si="23"/>
        <v>0.45833333333333337</v>
      </c>
      <c r="F90" s="57">
        <v>0</v>
      </c>
      <c r="G90" s="58">
        <v>0</v>
      </c>
      <c r="H90" s="52">
        <f t="shared" si="24"/>
        <v>0</v>
      </c>
      <c r="I90" s="50">
        <f t="shared" si="25"/>
        <v>0</v>
      </c>
      <c r="J90" s="53">
        <v>8</v>
      </c>
      <c r="K90" s="35">
        <f t="shared" si="26"/>
        <v>0</v>
      </c>
    </row>
    <row r="91" spans="1:11" ht="15.75" thickBot="1" x14ac:dyDescent="0.3">
      <c r="A91" s="23">
        <v>3</v>
      </c>
      <c r="B91" s="41" t="s">
        <v>52</v>
      </c>
      <c r="C91" s="69">
        <v>0</v>
      </c>
      <c r="D91" s="70">
        <v>0</v>
      </c>
      <c r="E91" s="51">
        <f t="shared" si="23"/>
        <v>0</v>
      </c>
      <c r="F91" s="57">
        <v>0</v>
      </c>
      <c r="G91" s="58">
        <v>0</v>
      </c>
      <c r="H91" s="52">
        <f t="shared" si="24"/>
        <v>0</v>
      </c>
      <c r="I91" s="50">
        <f t="shared" si="25"/>
        <v>0</v>
      </c>
      <c r="J91" s="53">
        <v>8.75</v>
      </c>
      <c r="K91" s="35">
        <f t="shared" si="26"/>
        <v>0</v>
      </c>
    </row>
    <row r="92" spans="1:11" ht="15.75" thickBot="1" x14ac:dyDescent="0.3">
      <c r="A92" s="23">
        <v>4</v>
      </c>
      <c r="B92" s="41" t="s">
        <v>53</v>
      </c>
      <c r="C92" s="69">
        <v>0</v>
      </c>
      <c r="D92" s="70">
        <v>0</v>
      </c>
      <c r="E92" s="51">
        <f t="shared" si="23"/>
        <v>0</v>
      </c>
      <c r="F92" s="57">
        <v>0</v>
      </c>
      <c r="G92" s="58">
        <v>0</v>
      </c>
      <c r="H92" s="52">
        <f t="shared" si="24"/>
        <v>0</v>
      </c>
      <c r="I92" s="50">
        <f t="shared" si="25"/>
        <v>0</v>
      </c>
      <c r="J92" s="54">
        <v>9.75</v>
      </c>
      <c r="K92" s="35">
        <f t="shared" si="26"/>
        <v>0</v>
      </c>
    </row>
    <row r="93" spans="1:11" ht="15.75" thickBot="1" x14ac:dyDescent="0.3">
      <c r="A93" s="23">
        <v>5</v>
      </c>
      <c r="B93" s="41" t="s">
        <v>54</v>
      </c>
      <c r="C93" s="69">
        <v>0</v>
      </c>
      <c r="D93" s="70">
        <v>0</v>
      </c>
      <c r="E93" s="51">
        <f t="shared" si="23"/>
        <v>0</v>
      </c>
      <c r="F93" s="57">
        <v>0</v>
      </c>
      <c r="G93" s="58">
        <v>0</v>
      </c>
      <c r="H93" s="52">
        <f t="shared" si="24"/>
        <v>0</v>
      </c>
      <c r="I93" s="50">
        <f t="shared" si="25"/>
        <v>0</v>
      </c>
      <c r="J93" s="53">
        <v>9.25</v>
      </c>
      <c r="K93" s="35">
        <f t="shared" si="26"/>
        <v>0</v>
      </c>
    </row>
    <row r="94" spans="1:11" ht="15.75" thickBot="1" x14ac:dyDescent="0.3">
      <c r="A94" s="23">
        <v>6</v>
      </c>
      <c r="B94" s="41" t="s">
        <v>55</v>
      </c>
      <c r="C94" s="69">
        <v>0.375</v>
      </c>
      <c r="D94" s="70">
        <v>0.72916666666666663</v>
      </c>
      <c r="E94" s="51">
        <f t="shared" si="23"/>
        <v>0.35416666666666663</v>
      </c>
      <c r="F94" s="57">
        <v>0</v>
      </c>
      <c r="G94" s="58">
        <v>0</v>
      </c>
      <c r="H94" s="52">
        <f t="shared" si="24"/>
        <v>0</v>
      </c>
      <c r="I94" s="50">
        <f t="shared" si="25"/>
        <v>0</v>
      </c>
      <c r="J94" s="53">
        <v>8</v>
      </c>
      <c r="K94" s="35">
        <f t="shared" si="26"/>
        <v>0</v>
      </c>
    </row>
    <row r="95" spans="1:11" ht="15.75" thickBot="1" x14ac:dyDescent="0.3">
      <c r="A95" s="23">
        <v>7</v>
      </c>
      <c r="B95" s="41" t="s">
        <v>56</v>
      </c>
      <c r="C95" s="69">
        <v>0.375</v>
      </c>
      <c r="D95" s="70">
        <v>0.6875</v>
      </c>
      <c r="E95" s="51">
        <f t="shared" si="23"/>
        <v>0.3125</v>
      </c>
      <c r="F95" s="57">
        <v>0</v>
      </c>
      <c r="G95" s="58">
        <v>0</v>
      </c>
      <c r="H95" s="52">
        <f t="shared" si="24"/>
        <v>0</v>
      </c>
      <c r="I95" s="50">
        <f t="shared" si="25"/>
        <v>0</v>
      </c>
      <c r="J95" s="53">
        <v>9.5</v>
      </c>
      <c r="K95" s="35">
        <f t="shared" si="26"/>
        <v>0</v>
      </c>
    </row>
    <row r="96" spans="1:11" ht="15.75" thickBot="1" x14ac:dyDescent="0.3">
      <c r="A96" s="23">
        <v>8</v>
      </c>
      <c r="B96" s="41" t="s">
        <v>57</v>
      </c>
      <c r="C96" s="69">
        <v>0.3125</v>
      </c>
      <c r="D96" s="70">
        <v>0.75</v>
      </c>
      <c r="E96" s="51">
        <f t="shared" si="23"/>
        <v>0.4375</v>
      </c>
      <c r="F96" s="57">
        <v>0</v>
      </c>
      <c r="G96" s="58">
        <v>0</v>
      </c>
      <c r="H96" s="52">
        <f t="shared" si="24"/>
        <v>0</v>
      </c>
      <c r="I96" s="50">
        <f t="shared" si="25"/>
        <v>0</v>
      </c>
      <c r="J96" s="53">
        <v>9.5</v>
      </c>
      <c r="K96" s="35">
        <f t="shared" si="26"/>
        <v>0</v>
      </c>
    </row>
    <row r="97" spans="1:11" ht="15.75" thickBot="1" x14ac:dyDescent="0.3">
      <c r="A97" s="31">
        <v>9</v>
      </c>
      <c r="B97" s="41" t="s">
        <v>58</v>
      </c>
      <c r="C97" s="69">
        <v>0.41666666666666669</v>
      </c>
      <c r="D97" s="70">
        <v>0.70833333333333337</v>
      </c>
      <c r="E97" s="51">
        <f t="shared" si="23"/>
        <v>0.29166666666666669</v>
      </c>
      <c r="F97" s="57">
        <v>0</v>
      </c>
      <c r="G97" s="58">
        <v>0</v>
      </c>
      <c r="H97" s="52">
        <f t="shared" si="24"/>
        <v>0</v>
      </c>
      <c r="I97" s="50">
        <f t="shared" si="25"/>
        <v>0</v>
      </c>
      <c r="J97" s="53">
        <v>7.5</v>
      </c>
      <c r="K97" s="35">
        <f t="shared" si="26"/>
        <v>0</v>
      </c>
    </row>
    <row r="98" spans="1:11" ht="15.75" thickBot="1" x14ac:dyDescent="0.3">
      <c r="A98" s="31">
        <v>10</v>
      </c>
      <c r="B98" s="41" t="s">
        <v>59</v>
      </c>
      <c r="C98" s="69">
        <v>0</v>
      </c>
      <c r="D98" s="70">
        <v>0</v>
      </c>
      <c r="E98" s="51">
        <f t="shared" si="23"/>
        <v>0</v>
      </c>
      <c r="F98" s="57">
        <v>0</v>
      </c>
      <c r="G98" s="58">
        <v>0</v>
      </c>
      <c r="H98" s="52">
        <f t="shared" si="24"/>
        <v>0</v>
      </c>
      <c r="I98" s="50">
        <f t="shared" si="25"/>
        <v>0</v>
      </c>
      <c r="J98" s="53">
        <v>9.75</v>
      </c>
      <c r="K98" s="35">
        <f t="shared" si="26"/>
        <v>0</v>
      </c>
    </row>
    <row r="99" spans="1:11" ht="15.75" thickBot="1" x14ac:dyDescent="0.3">
      <c r="A99" s="31">
        <v>11</v>
      </c>
      <c r="B99" s="41" t="s">
        <v>60</v>
      </c>
      <c r="C99" s="69">
        <v>0</v>
      </c>
      <c r="D99" s="70">
        <v>0</v>
      </c>
      <c r="E99" s="51">
        <f t="shared" si="23"/>
        <v>0</v>
      </c>
      <c r="F99" s="57">
        <v>0</v>
      </c>
      <c r="G99" s="58">
        <v>0</v>
      </c>
      <c r="H99" s="52">
        <f t="shared" si="24"/>
        <v>0</v>
      </c>
      <c r="I99" s="50">
        <f t="shared" si="25"/>
        <v>0</v>
      </c>
      <c r="J99" s="53">
        <v>8.75</v>
      </c>
      <c r="K99" s="35">
        <f t="shared" si="26"/>
        <v>0</v>
      </c>
    </row>
    <row r="100" spans="1:11" ht="15.75" thickBot="1" x14ac:dyDescent="0.3">
      <c r="A100" s="31">
        <v>12</v>
      </c>
      <c r="B100" s="41" t="s">
        <v>61</v>
      </c>
      <c r="C100" s="69">
        <v>0.3125</v>
      </c>
      <c r="D100" s="70">
        <v>0.72916666666666663</v>
      </c>
      <c r="E100" s="51">
        <f t="shared" si="23"/>
        <v>0.41666666666666663</v>
      </c>
      <c r="F100" s="57">
        <v>0</v>
      </c>
      <c r="G100" s="58">
        <v>0</v>
      </c>
      <c r="H100" s="52">
        <f t="shared" si="24"/>
        <v>0</v>
      </c>
      <c r="I100" s="50">
        <f t="shared" si="25"/>
        <v>0</v>
      </c>
      <c r="J100" s="53">
        <v>8.5</v>
      </c>
      <c r="K100" s="35">
        <f t="shared" si="26"/>
        <v>0</v>
      </c>
    </row>
    <row r="101" spans="1:11" ht="15.75" thickBot="1" x14ac:dyDescent="0.3">
      <c r="A101" s="31">
        <v>13</v>
      </c>
      <c r="B101" s="41" t="s">
        <v>62</v>
      </c>
      <c r="C101" s="69">
        <v>0</v>
      </c>
      <c r="D101" s="70">
        <v>0</v>
      </c>
      <c r="E101" s="51">
        <f t="shared" si="23"/>
        <v>0</v>
      </c>
      <c r="F101" s="57">
        <v>0</v>
      </c>
      <c r="G101" s="58">
        <v>0</v>
      </c>
      <c r="H101" s="52">
        <f t="shared" si="24"/>
        <v>0</v>
      </c>
      <c r="I101" s="50">
        <f t="shared" si="25"/>
        <v>0</v>
      </c>
      <c r="J101" s="53">
        <v>8.75</v>
      </c>
      <c r="K101" s="37">
        <f t="shared" si="26"/>
        <v>0</v>
      </c>
    </row>
    <row r="102" spans="1:11" ht="15.75" thickBot="1" x14ac:dyDescent="0.3">
      <c r="A102" s="31">
        <v>14</v>
      </c>
      <c r="B102" s="41" t="s">
        <v>63</v>
      </c>
      <c r="C102" s="73">
        <v>0.41666666666666669</v>
      </c>
      <c r="D102" s="64">
        <v>0.66666666666666663</v>
      </c>
      <c r="E102" s="51">
        <f t="shared" si="23"/>
        <v>0.24999999999999994</v>
      </c>
      <c r="F102" s="57">
        <v>0</v>
      </c>
      <c r="G102" s="58">
        <v>0</v>
      </c>
      <c r="H102" s="52"/>
      <c r="I102" s="50">
        <f t="shared" si="25"/>
        <v>0</v>
      </c>
      <c r="J102" s="53">
        <v>9</v>
      </c>
      <c r="K102" s="37">
        <f t="shared" si="26"/>
        <v>0</v>
      </c>
    </row>
    <row r="103" spans="1:11" ht="15.75" thickBot="1" x14ac:dyDescent="0.3">
      <c r="A103" s="31">
        <v>15</v>
      </c>
      <c r="B103" s="41" t="s">
        <v>64</v>
      </c>
      <c r="C103" s="69">
        <v>0</v>
      </c>
      <c r="D103" s="70">
        <v>0</v>
      </c>
      <c r="E103" s="51">
        <f t="shared" si="23"/>
        <v>0</v>
      </c>
      <c r="F103" s="57">
        <v>0</v>
      </c>
      <c r="G103" s="58">
        <v>0</v>
      </c>
      <c r="H103" s="52">
        <f>IF(OR(F103="abs",F103="",F103="ca"),0,G103-F103)</f>
        <v>0</v>
      </c>
      <c r="I103" s="50">
        <f t="shared" si="25"/>
        <v>0</v>
      </c>
      <c r="J103" s="53">
        <v>8.75</v>
      </c>
      <c r="K103" s="37">
        <f t="shared" si="26"/>
        <v>0</v>
      </c>
    </row>
    <row r="104" spans="1:11" ht="15.75" thickBot="1" x14ac:dyDescent="0.3">
      <c r="A104" s="31">
        <v>16</v>
      </c>
      <c r="B104" s="41" t="s">
        <v>65</v>
      </c>
      <c r="C104" s="69">
        <v>0.41666666666666669</v>
      </c>
      <c r="D104" s="70">
        <v>0.75</v>
      </c>
      <c r="E104" s="51">
        <f t="shared" si="23"/>
        <v>0.33333333333333331</v>
      </c>
      <c r="F104" s="57">
        <v>0</v>
      </c>
      <c r="G104" s="58">
        <v>0</v>
      </c>
      <c r="H104" s="52">
        <f>IF(OR(F104="abs",F104="",F104="ca"),0,G104-F104)</f>
        <v>0</v>
      </c>
      <c r="I104" s="50">
        <f t="shared" si="25"/>
        <v>0</v>
      </c>
      <c r="J104" s="53">
        <v>7.75</v>
      </c>
      <c r="K104" s="37">
        <f t="shared" si="26"/>
        <v>0</v>
      </c>
    </row>
    <row r="105" spans="1:11" ht="15.75" thickBot="1" x14ac:dyDescent="0.3">
      <c r="A105" s="31">
        <v>17</v>
      </c>
      <c r="B105" s="41" t="s">
        <v>66</v>
      </c>
      <c r="C105" s="69">
        <v>0.35416666666666669</v>
      </c>
      <c r="D105" s="70">
        <v>0.75</v>
      </c>
      <c r="E105" s="51">
        <f t="shared" si="23"/>
        <v>0.39583333333333331</v>
      </c>
      <c r="F105" s="57">
        <v>0</v>
      </c>
      <c r="G105" s="58">
        <v>0</v>
      </c>
      <c r="H105" s="52">
        <f>IF(OR(F105="abs",F105="",F105="ca"),0,G105-F105)</f>
        <v>0</v>
      </c>
      <c r="I105" s="50">
        <f t="shared" si="25"/>
        <v>0</v>
      </c>
      <c r="J105" s="53">
        <v>8.75</v>
      </c>
      <c r="K105" s="37">
        <f t="shared" si="26"/>
        <v>0</v>
      </c>
    </row>
    <row r="106" spans="1:11" ht="15.75" thickBot="1" x14ac:dyDescent="0.3">
      <c r="A106" s="31">
        <v>18</v>
      </c>
      <c r="B106" s="41" t="s">
        <v>67</v>
      </c>
      <c r="C106" s="74">
        <v>0.35416666666666669</v>
      </c>
      <c r="D106" s="75">
        <v>0.66666666666666663</v>
      </c>
      <c r="E106" s="51">
        <f t="shared" si="23"/>
        <v>0.31249999999999994</v>
      </c>
      <c r="F106" s="57">
        <v>0</v>
      </c>
      <c r="G106" s="58">
        <v>0</v>
      </c>
      <c r="H106" s="52">
        <f>IF(OR(F106="abs",F106="",F106="ca"),0,G106-F106)</f>
        <v>0</v>
      </c>
      <c r="I106" s="50">
        <f t="shared" si="25"/>
        <v>0</v>
      </c>
      <c r="J106" s="53">
        <v>8.25</v>
      </c>
      <c r="K106" s="37">
        <f t="shared" si="26"/>
        <v>0</v>
      </c>
    </row>
    <row r="107" spans="1:11" ht="15.75" thickBot="1" x14ac:dyDescent="0.3">
      <c r="A107" s="31">
        <v>19</v>
      </c>
      <c r="B107" s="41"/>
      <c r="C107" s="65"/>
      <c r="D107" s="66"/>
      <c r="E107" s="51"/>
      <c r="F107" s="59"/>
      <c r="G107" s="60"/>
      <c r="H107" s="52"/>
      <c r="I107" s="50">
        <f t="shared" si="25"/>
        <v>0</v>
      </c>
      <c r="J107" s="53"/>
      <c r="K107" s="37"/>
    </row>
    <row r="108" spans="1:11" ht="15.75" thickBot="1" x14ac:dyDescent="0.3">
      <c r="A108" s="31">
        <v>20</v>
      </c>
      <c r="B108" s="41"/>
      <c r="C108" s="65"/>
      <c r="D108" s="66"/>
      <c r="E108" s="51"/>
      <c r="F108" s="59"/>
      <c r="G108" s="60"/>
      <c r="H108" s="52"/>
      <c r="I108" s="50">
        <f t="shared" si="25"/>
        <v>0</v>
      </c>
      <c r="J108" s="53"/>
      <c r="K108" s="37"/>
    </row>
    <row r="109" spans="1:11" ht="15.75" thickBot="1" x14ac:dyDescent="0.3">
      <c r="A109" s="31">
        <v>21</v>
      </c>
      <c r="B109" s="41"/>
      <c r="C109" s="65"/>
      <c r="D109" s="66"/>
      <c r="E109" s="51"/>
      <c r="F109" s="59"/>
      <c r="G109" s="60"/>
      <c r="H109" s="52"/>
      <c r="I109" s="50">
        <f t="shared" si="25"/>
        <v>0</v>
      </c>
      <c r="J109" s="53"/>
      <c r="K109" s="37"/>
    </row>
    <row r="110" spans="1:11" ht="15.75" thickBot="1" x14ac:dyDescent="0.3">
      <c r="A110" s="31">
        <v>22</v>
      </c>
      <c r="B110" s="41"/>
      <c r="C110" s="65"/>
      <c r="D110" s="66"/>
      <c r="E110" s="51"/>
      <c r="F110" s="59"/>
      <c r="G110" s="60"/>
      <c r="H110" s="52"/>
      <c r="I110" s="50">
        <f t="shared" si="25"/>
        <v>0</v>
      </c>
      <c r="J110" s="53"/>
      <c r="K110" s="37"/>
    </row>
    <row r="111" spans="1:11" ht="15.75" thickBot="1" x14ac:dyDescent="0.3">
      <c r="A111" s="31">
        <v>23</v>
      </c>
      <c r="B111" s="41"/>
      <c r="C111" s="65"/>
      <c r="D111" s="66"/>
      <c r="E111" s="51"/>
      <c r="F111" s="59"/>
      <c r="G111" s="60"/>
      <c r="H111" s="52"/>
      <c r="I111" s="50">
        <f t="shared" si="25"/>
        <v>0</v>
      </c>
      <c r="J111" s="38"/>
      <c r="K111" s="37"/>
    </row>
    <row r="112" spans="1:11" ht="15.75" thickBot="1" x14ac:dyDescent="0.3">
      <c r="A112" s="31">
        <v>24</v>
      </c>
      <c r="B112" s="41"/>
      <c r="C112" s="65"/>
      <c r="D112" s="66"/>
      <c r="E112" s="51"/>
      <c r="F112" s="59"/>
      <c r="G112" s="60"/>
      <c r="H112" s="52"/>
      <c r="I112" s="50">
        <f t="shared" si="25"/>
        <v>0</v>
      </c>
      <c r="J112" s="38"/>
      <c r="K112" s="37"/>
    </row>
    <row r="113" spans="1:11" ht="15.75" thickBot="1" x14ac:dyDescent="0.3">
      <c r="A113" s="24">
        <v>25</v>
      </c>
      <c r="B113" s="41"/>
      <c r="C113" s="67"/>
      <c r="D113" s="68"/>
      <c r="E113" s="51"/>
      <c r="F113" s="61"/>
      <c r="G113" s="62"/>
      <c r="H113" s="52"/>
      <c r="I113" s="50">
        <f t="shared" si="25"/>
        <v>0</v>
      </c>
      <c r="J113" s="38"/>
      <c r="K113" s="37"/>
    </row>
    <row r="114" spans="1:11" ht="15.75" thickBot="1" x14ac:dyDescent="0.3">
      <c r="A114" s="110" t="s">
        <v>24</v>
      </c>
      <c r="B114" s="111"/>
      <c r="C114" s="111"/>
      <c r="D114" s="111"/>
      <c r="E114" s="111"/>
      <c r="F114" s="111"/>
      <c r="G114" s="111"/>
      <c r="H114" s="112"/>
      <c r="I114" s="39">
        <f>SUM(I89:I113)</f>
        <v>0</v>
      </c>
      <c r="J114" s="38"/>
      <c r="K114" s="40">
        <f>SUM(K89:K113)</f>
        <v>0</v>
      </c>
    </row>
    <row r="115" spans="1:11" ht="15.75" thickBot="1" x14ac:dyDescent="0.3">
      <c r="A115" s="46"/>
      <c r="B115" s="46"/>
      <c r="C115" s="87"/>
      <c r="D115" s="87"/>
      <c r="E115" s="87"/>
      <c r="F115" s="87"/>
      <c r="G115" s="87"/>
      <c r="H115" s="87"/>
      <c r="I115" s="47"/>
      <c r="J115" s="36"/>
      <c r="K115" s="49"/>
    </row>
    <row r="116" spans="1:11" ht="15.75" thickBot="1" x14ac:dyDescent="0.3">
      <c r="C116" s="100" t="s">
        <v>34</v>
      </c>
      <c r="D116" s="101"/>
      <c r="E116" s="102"/>
      <c r="F116" s="102"/>
      <c r="G116" s="102"/>
      <c r="H116" s="102"/>
      <c r="I116" s="102"/>
      <c r="J116" s="102"/>
      <c r="K116" s="103"/>
    </row>
    <row r="117" spans="1:11" ht="15.75" thickBot="1" x14ac:dyDescent="0.3">
      <c r="A117" s="22">
        <v>1</v>
      </c>
      <c r="B117" s="41" t="s">
        <v>50</v>
      </c>
      <c r="C117" s="69">
        <v>0.375</v>
      </c>
      <c r="D117" s="70">
        <v>0.70833333333333337</v>
      </c>
      <c r="E117" s="51">
        <f t="shared" ref="E117:E134" si="27">IF(OR(C117="abs",C117="",C117="CA"),0,D117-C117)</f>
        <v>0.33333333333333337</v>
      </c>
      <c r="F117" s="57">
        <v>0</v>
      </c>
      <c r="G117" s="58">
        <v>0</v>
      </c>
      <c r="H117" s="52">
        <f t="shared" ref="H117:H134" si="28">IF(OR(F117="abs",F117="",F117="ca"),0,G117-F117)</f>
        <v>0</v>
      </c>
      <c r="I117" s="50">
        <f t="shared" ref="I117:I141" si="29">MAX(H117-E117,0)</f>
        <v>0</v>
      </c>
      <c r="J117" s="53">
        <v>8.75</v>
      </c>
      <c r="K117" s="35">
        <f t="shared" ref="K117:K134" si="30">(I117*24)*J117</f>
        <v>0</v>
      </c>
    </row>
    <row r="118" spans="1:11" ht="15.75" thickBot="1" x14ac:dyDescent="0.3">
      <c r="A118" s="23">
        <v>2</v>
      </c>
      <c r="B118" s="41" t="s">
        <v>51</v>
      </c>
      <c r="C118" s="69">
        <v>0.35416666666666669</v>
      </c>
      <c r="D118" s="70">
        <v>0.6875</v>
      </c>
      <c r="E118" s="51">
        <f t="shared" si="27"/>
        <v>0.33333333333333331</v>
      </c>
      <c r="F118" s="57">
        <v>0</v>
      </c>
      <c r="G118" s="58">
        <v>0</v>
      </c>
      <c r="H118" s="52">
        <f t="shared" si="28"/>
        <v>0</v>
      </c>
      <c r="I118" s="50">
        <f t="shared" si="29"/>
        <v>0</v>
      </c>
      <c r="J118" s="53">
        <v>8</v>
      </c>
      <c r="K118" s="35">
        <f t="shared" si="30"/>
        <v>0</v>
      </c>
    </row>
    <row r="119" spans="1:11" ht="15.75" thickBot="1" x14ac:dyDescent="0.3">
      <c r="A119" s="23">
        <v>3</v>
      </c>
      <c r="B119" s="41" t="s">
        <v>52</v>
      </c>
      <c r="C119" s="69">
        <v>0</v>
      </c>
      <c r="D119" s="70">
        <v>0</v>
      </c>
      <c r="E119" s="51">
        <f t="shared" si="27"/>
        <v>0</v>
      </c>
      <c r="F119" s="57">
        <v>0</v>
      </c>
      <c r="G119" s="58">
        <v>0</v>
      </c>
      <c r="H119" s="52">
        <f t="shared" si="28"/>
        <v>0</v>
      </c>
      <c r="I119" s="50">
        <f t="shared" si="29"/>
        <v>0</v>
      </c>
      <c r="J119" s="53">
        <v>8.75</v>
      </c>
      <c r="K119" s="35">
        <f t="shared" si="30"/>
        <v>0</v>
      </c>
    </row>
    <row r="120" spans="1:11" ht="15.75" thickBot="1" x14ac:dyDescent="0.3">
      <c r="A120" s="23">
        <v>4</v>
      </c>
      <c r="B120" s="41" t="s">
        <v>53</v>
      </c>
      <c r="C120" s="69">
        <v>0.32291666666666669</v>
      </c>
      <c r="D120" s="70">
        <v>0.71875</v>
      </c>
      <c r="E120" s="51">
        <f t="shared" si="27"/>
        <v>0.39583333333333331</v>
      </c>
      <c r="F120" s="57">
        <v>0</v>
      </c>
      <c r="G120" s="58">
        <v>0</v>
      </c>
      <c r="H120" s="52">
        <f t="shared" si="28"/>
        <v>0</v>
      </c>
      <c r="I120" s="50">
        <f t="shared" si="29"/>
        <v>0</v>
      </c>
      <c r="J120" s="54">
        <v>9.75</v>
      </c>
      <c r="K120" s="35">
        <f t="shared" si="30"/>
        <v>0</v>
      </c>
    </row>
    <row r="121" spans="1:11" ht="15.75" thickBot="1" x14ac:dyDescent="0.3">
      <c r="A121" s="23">
        <v>5</v>
      </c>
      <c r="B121" s="41" t="s">
        <v>54</v>
      </c>
      <c r="C121" s="69">
        <v>0.33333333333333331</v>
      </c>
      <c r="D121" s="70">
        <v>0.75</v>
      </c>
      <c r="E121" s="51">
        <f t="shared" si="27"/>
        <v>0.41666666666666669</v>
      </c>
      <c r="F121" s="57">
        <v>0</v>
      </c>
      <c r="G121" s="58">
        <v>0</v>
      </c>
      <c r="H121" s="52">
        <f t="shared" si="28"/>
        <v>0</v>
      </c>
      <c r="I121" s="50">
        <f t="shared" si="29"/>
        <v>0</v>
      </c>
      <c r="J121" s="53">
        <v>9.25</v>
      </c>
      <c r="K121" s="35">
        <f t="shared" si="30"/>
        <v>0</v>
      </c>
    </row>
    <row r="122" spans="1:11" ht="15.75" thickBot="1" x14ac:dyDescent="0.3">
      <c r="A122" s="23">
        <v>6</v>
      </c>
      <c r="B122" s="41" t="s">
        <v>55</v>
      </c>
      <c r="C122" s="69">
        <v>0.375</v>
      </c>
      <c r="D122" s="70">
        <v>0.72916666666666663</v>
      </c>
      <c r="E122" s="51">
        <f t="shared" si="27"/>
        <v>0.35416666666666663</v>
      </c>
      <c r="F122" s="57">
        <v>0</v>
      </c>
      <c r="G122" s="58">
        <v>0</v>
      </c>
      <c r="H122" s="52">
        <f t="shared" si="28"/>
        <v>0</v>
      </c>
      <c r="I122" s="50">
        <f t="shared" si="29"/>
        <v>0</v>
      </c>
      <c r="J122" s="53">
        <v>8</v>
      </c>
      <c r="K122" s="35">
        <f t="shared" si="30"/>
        <v>0</v>
      </c>
    </row>
    <row r="123" spans="1:11" ht="15.75" thickBot="1" x14ac:dyDescent="0.3">
      <c r="A123" s="23">
        <v>7</v>
      </c>
      <c r="B123" s="41" t="s">
        <v>56</v>
      </c>
      <c r="C123" s="69">
        <v>0</v>
      </c>
      <c r="D123" s="70">
        <v>0</v>
      </c>
      <c r="E123" s="51">
        <f t="shared" si="27"/>
        <v>0</v>
      </c>
      <c r="F123" s="57">
        <v>0</v>
      </c>
      <c r="G123" s="58">
        <v>0</v>
      </c>
      <c r="H123" s="52">
        <f t="shared" si="28"/>
        <v>0</v>
      </c>
      <c r="I123" s="50">
        <f t="shared" si="29"/>
        <v>0</v>
      </c>
      <c r="J123" s="53">
        <v>9.5</v>
      </c>
      <c r="K123" s="35">
        <f t="shared" si="30"/>
        <v>0</v>
      </c>
    </row>
    <row r="124" spans="1:11" ht="15.75" thickBot="1" x14ac:dyDescent="0.3">
      <c r="A124" s="23">
        <v>8</v>
      </c>
      <c r="B124" s="41" t="s">
        <v>57</v>
      </c>
      <c r="C124" s="69">
        <v>0</v>
      </c>
      <c r="D124" s="70">
        <v>0</v>
      </c>
      <c r="E124" s="51">
        <f t="shared" si="27"/>
        <v>0</v>
      </c>
      <c r="F124" s="57">
        <v>0</v>
      </c>
      <c r="G124" s="58">
        <v>0</v>
      </c>
      <c r="H124" s="52">
        <f t="shared" si="28"/>
        <v>0</v>
      </c>
      <c r="I124" s="50">
        <f t="shared" si="29"/>
        <v>0</v>
      </c>
      <c r="J124" s="53">
        <v>9.5</v>
      </c>
      <c r="K124" s="35">
        <f t="shared" si="30"/>
        <v>0</v>
      </c>
    </row>
    <row r="125" spans="1:11" ht="15.75" thickBot="1" x14ac:dyDescent="0.3">
      <c r="A125" s="31">
        <v>9</v>
      </c>
      <c r="B125" s="41" t="s">
        <v>58</v>
      </c>
      <c r="C125" s="69">
        <v>0.41666666666666669</v>
      </c>
      <c r="D125" s="70">
        <v>0.70833333333333337</v>
      </c>
      <c r="E125" s="51">
        <f t="shared" si="27"/>
        <v>0.29166666666666669</v>
      </c>
      <c r="F125" s="57">
        <v>0</v>
      </c>
      <c r="G125" s="58">
        <v>0</v>
      </c>
      <c r="H125" s="52">
        <f t="shared" si="28"/>
        <v>0</v>
      </c>
      <c r="I125" s="50">
        <f t="shared" si="29"/>
        <v>0</v>
      </c>
      <c r="J125" s="53">
        <v>7.5</v>
      </c>
      <c r="K125" s="35">
        <f t="shared" si="30"/>
        <v>0</v>
      </c>
    </row>
    <row r="126" spans="1:11" ht="15.75" thickBot="1" x14ac:dyDescent="0.3">
      <c r="A126" s="31">
        <v>10</v>
      </c>
      <c r="B126" s="41" t="s">
        <v>59</v>
      </c>
      <c r="C126" s="69">
        <v>0</v>
      </c>
      <c r="D126" s="70">
        <v>0</v>
      </c>
      <c r="E126" s="51">
        <f t="shared" si="27"/>
        <v>0</v>
      </c>
      <c r="F126" s="57">
        <v>0</v>
      </c>
      <c r="G126" s="58">
        <v>0</v>
      </c>
      <c r="H126" s="52">
        <f t="shared" si="28"/>
        <v>0</v>
      </c>
      <c r="I126" s="50">
        <f t="shared" si="29"/>
        <v>0</v>
      </c>
      <c r="J126" s="53">
        <v>9.75</v>
      </c>
      <c r="K126" s="35">
        <f t="shared" si="30"/>
        <v>0</v>
      </c>
    </row>
    <row r="127" spans="1:11" ht="15.75" thickBot="1" x14ac:dyDescent="0.3">
      <c r="A127" s="31">
        <v>11</v>
      </c>
      <c r="B127" s="41" t="s">
        <v>60</v>
      </c>
      <c r="C127" s="69">
        <v>0.375</v>
      </c>
      <c r="D127" s="70">
        <v>0.77083333333333337</v>
      </c>
      <c r="E127" s="51">
        <f t="shared" si="27"/>
        <v>0.39583333333333337</v>
      </c>
      <c r="F127" s="57">
        <v>0</v>
      </c>
      <c r="G127" s="58">
        <v>0</v>
      </c>
      <c r="H127" s="52">
        <f t="shared" si="28"/>
        <v>0</v>
      </c>
      <c r="I127" s="50">
        <f t="shared" si="29"/>
        <v>0</v>
      </c>
      <c r="J127" s="53">
        <v>8.75</v>
      </c>
      <c r="K127" s="35">
        <f t="shared" si="30"/>
        <v>0</v>
      </c>
    </row>
    <row r="128" spans="1:11" ht="15.75" thickBot="1" x14ac:dyDescent="0.3">
      <c r="A128" s="31">
        <v>12</v>
      </c>
      <c r="B128" s="41" t="s">
        <v>61</v>
      </c>
      <c r="C128" s="69">
        <v>0.3125</v>
      </c>
      <c r="D128" s="70">
        <v>0.69791666666666663</v>
      </c>
      <c r="E128" s="51">
        <f t="shared" si="27"/>
        <v>0.38541666666666663</v>
      </c>
      <c r="F128" s="57">
        <v>0</v>
      </c>
      <c r="G128" s="58">
        <v>0</v>
      </c>
      <c r="H128" s="52">
        <f t="shared" si="28"/>
        <v>0</v>
      </c>
      <c r="I128" s="50">
        <f t="shared" si="29"/>
        <v>0</v>
      </c>
      <c r="J128" s="53">
        <v>8.5</v>
      </c>
      <c r="K128" s="35">
        <f t="shared" si="30"/>
        <v>0</v>
      </c>
    </row>
    <row r="129" spans="1:11" ht="15.75" thickBot="1" x14ac:dyDescent="0.3">
      <c r="A129" s="31">
        <v>13</v>
      </c>
      <c r="B129" s="41" t="s">
        <v>62</v>
      </c>
      <c r="C129" s="69">
        <v>0.35416666666666669</v>
      </c>
      <c r="D129" s="70">
        <v>0.77083333333333337</v>
      </c>
      <c r="E129" s="51">
        <f t="shared" si="27"/>
        <v>0.41666666666666669</v>
      </c>
      <c r="F129" s="57">
        <v>0</v>
      </c>
      <c r="G129" s="58">
        <v>0</v>
      </c>
      <c r="H129" s="52">
        <f t="shared" si="28"/>
        <v>0</v>
      </c>
      <c r="I129" s="50">
        <f t="shared" si="29"/>
        <v>0</v>
      </c>
      <c r="J129" s="53">
        <v>8.75</v>
      </c>
      <c r="K129" s="37">
        <f t="shared" si="30"/>
        <v>0</v>
      </c>
    </row>
    <row r="130" spans="1:11" ht="15.75" thickBot="1" x14ac:dyDescent="0.3">
      <c r="A130" s="31">
        <v>14</v>
      </c>
      <c r="B130" s="41" t="s">
        <v>63</v>
      </c>
      <c r="C130" s="73">
        <v>0</v>
      </c>
      <c r="D130" s="64">
        <v>0</v>
      </c>
      <c r="E130" s="51">
        <f t="shared" si="27"/>
        <v>0</v>
      </c>
      <c r="F130" s="57">
        <v>0</v>
      </c>
      <c r="G130" s="58">
        <v>0</v>
      </c>
      <c r="H130" s="52">
        <f t="shared" si="28"/>
        <v>0</v>
      </c>
      <c r="I130" s="50">
        <f t="shared" si="29"/>
        <v>0</v>
      </c>
      <c r="J130" s="53">
        <v>9</v>
      </c>
      <c r="K130" s="37">
        <f t="shared" si="30"/>
        <v>0</v>
      </c>
    </row>
    <row r="131" spans="1:11" ht="15.75" thickBot="1" x14ac:dyDescent="0.3">
      <c r="A131" s="31">
        <v>15</v>
      </c>
      <c r="B131" s="41" t="s">
        <v>64</v>
      </c>
      <c r="C131" s="69">
        <v>0</v>
      </c>
      <c r="D131" s="70">
        <v>0</v>
      </c>
      <c r="E131" s="51">
        <f t="shared" si="27"/>
        <v>0</v>
      </c>
      <c r="F131" s="57">
        <v>0</v>
      </c>
      <c r="G131" s="58">
        <v>0</v>
      </c>
      <c r="H131" s="52">
        <f t="shared" si="28"/>
        <v>0</v>
      </c>
      <c r="I131" s="50">
        <f t="shared" si="29"/>
        <v>0</v>
      </c>
      <c r="J131" s="53">
        <v>8.75</v>
      </c>
      <c r="K131" s="37">
        <f t="shared" si="30"/>
        <v>0</v>
      </c>
    </row>
    <row r="132" spans="1:11" ht="15.75" thickBot="1" x14ac:dyDescent="0.3">
      <c r="A132" s="31">
        <v>16</v>
      </c>
      <c r="B132" s="41" t="s">
        <v>65</v>
      </c>
      <c r="C132" s="69">
        <v>0.41666666666666669</v>
      </c>
      <c r="D132" s="70">
        <v>0.75</v>
      </c>
      <c r="E132" s="51">
        <f t="shared" si="27"/>
        <v>0.33333333333333331</v>
      </c>
      <c r="F132" s="57">
        <v>0</v>
      </c>
      <c r="G132" s="58">
        <v>0</v>
      </c>
      <c r="H132" s="52">
        <f t="shared" si="28"/>
        <v>0</v>
      </c>
      <c r="I132" s="50">
        <f t="shared" si="29"/>
        <v>0</v>
      </c>
      <c r="J132" s="53">
        <v>7.75</v>
      </c>
      <c r="K132" s="37">
        <f t="shared" si="30"/>
        <v>0</v>
      </c>
    </row>
    <row r="133" spans="1:11" ht="15.75" thickBot="1" x14ac:dyDescent="0.3">
      <c r="A133" s="31">
        <v>17</v>
      </c>
      <c r="B133" s="41" t="s">
        <v>66</v>
      </c>
      <c r="C133" s="69">
        <v>0</v>
      </c>
      <c r="D133" s="70">
        <v>0</v>
      </c>
      <c r="E133" s="51">
        <f t="shared" si="27"/>
        <v>0</v>
      </c>
      <c r="F133" s="57">
        <v>0</v>
      </c>
      <c r="G133" s="58">
        <v>0</v>
      </c>
      <c r="H133" s="52">
        <f t="shared" si="28"/>
        <v>0</v>
      </c>
      <c r="I133" s="50">
        <f t="shared" si="29"/>
        <v>0</v>
      </c>
      <c r="J133" s="53">
        <v>8.75</v>
      </c>
      <c r="K133" s="37">
        <f t="shared" si="30"/>
        <v>0</v>
      </c>
    </row>
    <row r="134" spans="1:11" ht="15.75" thickBot="1" x14ac:dyDescent="0.3">
      <c r="A134" s="31">
        <v>18</v>
      </c>
      <c r="B134" s="41" t="s">
        <v>67</v>
      </c>
      <c r="C134" s="74">
        <v>0.35416666666666669</v>
      </c>
      <c r="D134" s="75">
        <v>0.66666666666666663</v>
      </c>
      <c r="E134" s="51">
        <f t="shared" si="27"/>
        <v>0.31249999999999994</v>
      </c>
      <c r="F134" s="57">
        <v>0</v>
      </c>
      <c r="G134" s="58">
        <v>0</v>
      </c>
      <c r="H134" s="52">
        <f t="shared" si="28"/>
        <v>0</v>
      </c>
      <c r="I134" s="50">
        <f t="shared" si="29"/>
        <v>0</v>
      </c>
      <c r="J134" s="53">
        <v>8.25</v>
      </c>
      <c r="K134" s="37">
        <f t="shared" si="30"/>
        <v>0</v>
      </c>
    </row>
    <row r="135" spans="1:11" ht="15.75" thickBot="1" x14ac:dyDescent="0.3">
      <c r="A135" s="31">
        <v>19</v>
      </c>
      <c r="B135" s="41"/>
      <c r="C135" s="65"/>
      <c r="D135" s="66"/>
      <c r="E135" s="51"/>
      <c r="F135" s="59"/>
      <c r="G135" s="60"/>
      <c r="H135" s="52"/>
      <c r="I135" s="50">
        <f t="shared" si="29"/>
        <v>0</v>
      </c>
      <c r="J135" s="53"/>
      <c r="K135" s="37"/>
    </row>
    <row r="136" spans="1:11" ht="15.75" thickBot="1" x14ac:dyDescent="0.3">
      <c r="A136" s="31">
        <v>20</v>
      </c>
      <c r="B136" s="41"/>
      <c r="C136" s="65"/>
      <c r="D136" s="66"/>
      <c r="E136" s="51"/>
      <c r="F136" s="59"/>
      <c r="G136" s="60"/>
      <c r="H136" s="52"/>
      <c r="I136" s="50">
        <f t="shared" si="29"/>
        <v>0</v>
      </c>
      <c r="J136" s="53"/>
      <c r="K136" s="37"/>
    </row>
    <row r="137" spans="1:11" ht="15.75" thickBot="1" x14ac:dyDescent="0.3">
      <c r="A137" s="31">
        <v>21</v>
      </c>
      <c r="B137" s="41"/>
      <c r="C137" s="65"/>
      <c r="D137" s="66"/>
      <c r="E137" s="51"/>
      <c r="F137" s="59"/>
      <c r="G137" s="60"/>
      <c r="H137" s="52"/>
      <c r="I137" s="50">
        <f t="shared" si="29"/>
        <v>0</v>
      </c>
      <c r="J137" s="53"/>
      <c r="K137" s="37"/>
    </row>
    <row r="138" spans="1:11" ht="15.75" thickBot="1" x14ac:dyDescent="0.3">
      <c r="A138" s="31">
        <v>22</v>
      </c>
      <c r="B138" s="41"/>
      <c r="C138" s="65"/>
      <c r="D138" s="66"/>
      <c r="E138" s="51"/>
      <c r="F138" s="59"/>
      <c r="G138" s="60"/>
      <c r="H138" s="52"/>
      <c r="I138" s="50">
        <f t="shared" si="29"/>
        <v>0</v>
      </c>
      <c r="J138" s="53"/>
      <c r="K138" s="37"/>
    </row>
    <row r="139" spans="1:11" ht="15.75" thickBot="1" x14ac:dyDescent="0.3">
      <c r="A139" s="31">
        <v>23</v>
      </c>
      <c r="B139" s="41"/>
      <c r="C139" s="65"/>
      <c r="D139" s="66"/>
      <c r="E139" s="51"/>
      <c r="F139" s="59"/>
      <c r="G139" s="60"/>
      <c r="H139" s="52"/>
      <c r="I139" s="50">
        <f t="shared" si="29"/>
        <v>0</v>
      </c>
      <c r="J139" s="38"/>
      <c r="K139" s="37"/>
    </row>
    <row r="140" spans="1:11" ht="15.75" thickBot="1" x14ac:dyDescent="0.3">
      <c r="A140" s="31">
        <v>24</v>
      </c>
      <c r="B140" s="41"/>
      <c r="C140" s="65"/>
      <c r="D140" s="66"/>
      <c r="E140" s="51"/>
      <c r="F140" s="59"/>
      <c r="G140" s="60"/>
      <c r="H140" s="52"/>
      <c r="I140" s="50">
        <f t="shared" si="29"/>
        <v>0</v>
      </c>
      <c r="J140" s="38"/>
      <c r="K140" s="37"/>
    </row>
    <row r="141" spans="1:11" ht="15.75" thickBot="1" x14ac:dyDescent="0.3">
      <c r="A141" s="24">
        <v>25</v>
      </c>
      <c r="B141" s="41"/>
      <c r="C141" s="67"/>
      <c r="D141" s="68"/>
      <c r="E141" s="51"/>
      <c r="F141" s="61"/>
      <c r="G141" s="62"/>
      <c r="H141" s="52"/>
      <c r="I141" s="50">
        <f t="shared" si="29"/>
        <v>0</v>
      </c>
      <c r="J141" s="38"/>
      <c r="K141" s="37"/>
    </row>
    <row r="142" spans="1:11" ht="15.75" thickBot="1" x14ac:dyDescent="0.3">
      <c r="A142" s="110" t="s">
        <v>24</v>
      </c>
      <c r="B142" s="111"/>
      <c r="C142" s="111"/>
      <c r="D142" s="111"/>
      <c r="E142" s="111"/>
      <c r="F142" s="111"/>
      <c r="G142" s="111"/>
      <c r="H142" s="112"/>
      <c r="I142" s="39">
        <f>SUM(I117:I141)</f>
        <v>0</v>
      </c>
      <c r="J142" s="38"/>
      <c r="K142" s="40">
        <f>SUM(K117:K141)</f>
        <v>0</v>
      </c>
    </row>
  </sheetData>
  <mergeCells count="23">
    <mergeCell ref="C116:K116"/>
    <mergeCell ref="A142:H142"/>
    <mergeCell ref="A30:H30"/>
    <mergeCell ref="C32:K32"/>
    <mergeCell ref="A58:H58"/>
    <mergeCell ref="C60:K60"/>
    <mergeCell ref="A86:H86"/>
    <mergeCell ref="C88:K88"/>
    <mergeCell ref="R1:R2"/>
    <mergeCell ref="S1:S2"/>
    <mergeCell ref="T1:T2"/>
    <mergeCell ref="U1:U2"/>
    <mergeCell ref="A114:H114"/>
    <mergeCell ref="A1:A2"/>
    <mergeCell ref="B1:B2"/>
    <mergeCell ref="C1:E1"/>
    <mergeCell ref="F1:H1"/>
    <mergeCell ref="I1:K1"/>
    <mergeCell ref="O1:O2"/>
    <mergeCell ref="P1:P2"/>
    <mergeCell ref="Q1:Q2"/>
    <mergeCell ref="C4:K4"/>
    <mergeCell ref="N1:N2"/>
  </mergeCells>
  <conditionalFormatting sqref="S30">
    <cfRule type="cellIs" dxfId="891" priority="223" operator="greaterThan">
      <formula>0</formula>
    </cfRule>
  </conditionalFormatting>
  <conditionalFormatting sqref="S5:S29">
    <cfRule type="cellIs" dxfId="890" priority="222" operator="greaterThan">
      <formula>0</formula>
    </cfRule>
  </conditionalFormatting>
  <conditionalFormatting sqref="F5:F29">
    <cfRule type="containsText" dxfId="889" priority="219" operator="containsText" text="abs">
      <formula>NOT(ISERROR(SEARCH("abs",F5)))</formula>
    </cfRule>
    <cfRule type="containsText" dxfId="888" priority="220" operator="containsText" text="CA">
      <formula>NOT(ISERROR(SEARCH("CA",F5)))</formula>
    </cfRule>
    <cfRule type="containsText" dxfId="887" priority="221" operator="containsText" text="Abs">
      <formula>NOT(ISERROR(SEARCH("Abs",F5)))</formula>
    </cfRule>
  </conditionalFormatting>
  <conditionalFormatting sqref="C20">
    <cfRule type="containsText" dxfId="886" priority="213" operator="containsText" text="abs">
      <formula>NOT(ISERROR(SEARCH("abs",C20)))</formula>
    </cfRule>
    <cfRule type="containsText" dxfId="885" priority="214" operator="containsText" text="CA">
      <formula>NOT(ISERROR(SEARCH("CA",C20)))</formula>
    </cfRule>
    <cfRule type="containsText" dxfId="884" priority="215" operator="containsText" text="Abs">
      <formula>NOT(ISERROR(SEARCH("Abs",C20)))</formula>
    </cfRule>
  </conditionalFormatting>
  <conditionalFormatting sqref="C5:C6 C12 C18:C29">
    <cfRule type="containsText" dxfId="883" priority="216" operator="containsText" text="abs">
      <formula>NOT(ISERROR(SEARCH("abs",C5)))</formula>
    </cfRule>
    <cfRule type="containsText" dxfId="882" priority="217" operator="containsText" text="CA">
      <formula>NOT(ISERROR(SEARCH("CA",C5)))</formula>
    </cfRule>
    <cfRule type="containsText" dxfId="881" priority="218" operator="containsText" text="Abs">
      <formula>NOT(ISERROR(SEARCH("Abs",C5)))</formula>
    </cfRule>
  </conditionalFormatting>
  <conditionalFormatting sqref="I5:I29">
    <cfRule type="cellIs" dxfId="880" priority="212" operator="greaterThan">
      <formula>$G$6</formula>
    </cfRule>
  </conditionalFormatting>
  <conditionalFormatting sqref="C7">
    <cfRule type="containsText" dxfId="879" priority="209" operator="containsText" text="abs">
      <formula>NOT(ISERROR(SEARCH("abs",C7)))</formula>
    </cfRule>
    <cfRule type="containsText" dxfId="878" priority="210" operator="containsText" text="CA">
      <formula>NOT(ISERROR(SEARCH("CA",C7)))</formula>
    </cfRule>
    <cfRule type="containsText" dxfId="877" priority="211" operator="containsText" text="Abs">
      <formula>NOT(ISERROR(SEARCH("Abs",C7)))</formula>
    </cfRule>
  </conditionalFormatting>
  <conditionalFormatting sqref="C8">
    <cfRule type="containsText" dxfId="876" priority="206" operator="containsText" text="abs">
      <formula>NOT(ISERROR(SEARCH("abs",C8)))</formula>
    </cfRule>
    <cfRule type="containsText" dxfId="875" priority="207" operator="containsText" text="CA">
      <formula>NOT(ISERROR(SEARCH("CA",C8)))</formula>
    </cfRule>
    <cfRule type="containsText" dxfId="874" priority="208" operator="containsText" text="Abs">
      <formula>NOT(ISERROR(SEARCH("Abs",C8)))</formula>
    </cfRule>
  </conditionalFormatting>
  <conditionalFormatting sqref="C9">
    <cfRule type="containsText" dxfId="873" priority="203" operator="containsText" text="abs">
      <formula>NOT(ISERROR(SEARCH("abs",C9)))</formula>
    </cfRule>
    <cfRule type="containsText" dxfId="872" priority="204" operator="containsText" text="CA">
      <formula>NOT(ISERROR(SEARCH("CA",C9)))</formula>
    </cfRule>
    <cfRule type="containsText" dxfId="871" priority="205" operator="containsText" text="Abs">
      <formula>NOT(ISERROR(SEARCH("Abs",C9)))</formula>
    </cfRule>
  </conditionalFormatting>
  <conditionalFormatting sqref="C10">
    <cfRule type="containsText" dxfId="870" priority="200" operator="containsText" text="abs">
      <formula>NOT(ISERROR(SEARCH("abs",C10)))</formula>
    </cfRule>
    <cfRule type="containsText" dxfId="869" priority="201" operator="containsText" text="CA">
      <formula>NOT(ISERROR(SEARCH("CA",C10)))</formula>
    </cfRule>
    <cfRule type="containsText" dxfId="868" priority="202" operator="containsText" text="Abs">
      <formula>NOT(ISERROR(SEARCH("Abs",C10)))</formula>
    </cfRule>
  </conditionalFormatting>
  <conditionalFormatting sqref="C11">
    <cfRule type="containsText" dxfId="867" priority="197" operator="containsText" text="abs">
      <formula>NOT(ISERROR(SEARCH("abs",C11)))</formula>
    </cfRule>
    <cfRule type="containsText" dxfId="866" priority="198" operator="containsText" text="CA">
      <formula>NOT(ISERROR(SEARCH("CA",C11)))</formula>
    </cfRule>
    <cfRule type="containsText" dxfId="865" priority="199" operator="containsText" text="Abs">
      <formula>NOT(ISERROR(SEARCH("Abs",C11)))</formula>
    </cfRule>
  </conditionalFormatting>
  <conditionalFormatting sqref="C13">
    <cfRule type="containsText" dxfId="864" priority="194" operator="containsText" text="abs">
      <formula>NOT(ISERROR(SEARCH("abs",C13)))</formula>
    </cfRule>
    <cfRule type="containsText" dxfId="863" priority="195" operator="containsText" text="CA">
      <formula>NOT(ISERROR(SEARCH("CA",C13)))</formula>
    </cfRule>
    <cfRule type="containsText" dxfId="862" priority="196" operator="containsText" text="Abs">
      <formula>NOT(ISERROR(SEARCH("Abs",C13)))</formula>
    </cfRule>
  </conditionalFormatting>
  <conditionalFormatting sqref="C14">
    <cfRule type="containsText" dxfId="861" priority="191" operator="containsText" text="abs">
      <formula>NOT(ISERROR(SEARCH("abs",C14)))</formula>
    </cfRule>
    <cfRule type="containsText" dxfId="860" priority="192" operator="containsText" text="CA">
      <formula>NOT(ISERROR(SEARCH("CA",C14)))</formula>
    </cfRule>
    <cfRule type="containsText" dxfId="859" priority="193" operator="containsText" text="Abs">
      <formula>NOT(ISERROR(SEARCH("Abs",C14)))</formula>
    </cfRule>
  </conditionalFormatting>
  <conditionalFormatting sqref="C15">
    <cfRule type="containsText" dxfId="858" priority="188" operator="containsText" text="abs">
      <formula>NOT(ISERROR(SEARCH("abs",C15)))</formula>
    </cfRule>
    <cfRule type="containsText" dxfId="857" priority="189" operator="containsText" text="CA">
      <formula>NOT(ISERROR(SEARCH("CA",C15)))</formula>
    </cfRule>
    <cfRule type="containsText" dxfId="856" priority="190" operator="containsText" text="Abs">
      <formula>NOT(ISERROR(SEARCH("Abs",C15)))</formula>
    </cfRule>
  </conditionalFormatting>
  <conditionalFormatting sqref="C16">
    <cfRule type="containsText" dxfId="855" priority="185" operator="containsText" text="abs">
      <formula>NOT(ISERROR(SEARCH("abs",C16)))</formula>
    </cfRule>
    <cfRule type="containsText" dxfId="854" priority="186" operator="containsText" text="CA">
      <formula>NOT(ISERROR(SEARCH("CA",C16)))</formula>
    </cfRule>
    <cfRule type="containsText" dxfId="853" priority="187" operator="containsText" text="Abs">
      <formula>NOT(ISERROR(SEARCH("Abs",C16)))</formula>
    </cfRule>
  </conditionalFormatting>
  <conditionalFormatting sqref="C17">
    <cfRule type="containsText" dxfId="852" priority="182" operator="containsText" text="abs">
      <formula>NOT(ISERROR(SEARCH("abs",C17)))</formula>
    </cfRule>
    <cfRule type="containsText" dxfId="851" priority="183" operator="containsText" text="CA">
      <formula>NOT(ISERROR(SEARCH("CA",C17)))</formula>
    </cfRule>
    <cfRule type="containsText" dxfId="850" priority="184" operator="containsText" text="Abs">
      <formula>NOT(ISERROR(SEARCH("Abs",C17)))</formula>
    </cfRule>
  </conditionalFormatting>
  <conditionalFormatting sqref="C19">
    <cfRule type="containsText" dxfId="849" priority="179" operator="containsText" text="abs">
      <formula>NOT(ISERROR(SEARCH("abs",C19)))</formula>
    </cfRule>
    <cfRule type="containsText" dxfId="848" priority="180" operator="containsText" text="CA">
      <formula>NOT(ISERROR(SEARCH("CA",C19)))</formula>
    </cfRule>
    <cfRule type="containsText" dxfId="847" priority="181" operator="containsText" text="Abs">
      <formula>NOT(ISERROR(SEARCH("Abs",C19)))</formula>
    </cfRule>
  </conditionalFormatting>
  <conditionalFormatting sqref="C48">
    <cfRule type="containsText" dxfId="846" priority="173" operator="containsText" text="abs">
      <formula>NOT(ISERROR(SEARCH("abs",C48)))</formula>
    </cfRule>
    <cfRule type="containsText" dxfId="845" priority="174" operator="containsText" text="CA">
      <formula>NOT(ISERROR(SEARCH("CA",C48)))</formula>
    </cfRule>
    <cfRule type="containsText" dxfId="844" priority="175" operator="containsText" text="Abs">
      <formula>NOT(ISERROR(SEARCH("Abs",C48)))</formula>
    </cfRule>
  </conditionalFormatting>
  <conditionalFormatting sqref="C33 C45 C47:C57">
    <cfRule type="containsText" dxfId="843" priority="176" operator="containsText" text="abs">
      <formula>NOT(ISERROR(SEARCH("abs",C33)))</formula>
    </cfRule>
    <cfRule type="containsText" dxfId="842" priority="177" operator="containsText" text="CA">
      <formula>NOT(ISERROR(SEARCH("CA",C33)))</formula>
    </cfRule>
    <cfRule type="containsText" dxfId="841" priority="178" operator="containsText" text="Abs">
      <formula>NOT(ISERROR(SEARCH("Abs",C33)))</formula>
    </cfRule>
  </conditionalFormatting>
  <conditionalFormatting sqref="C35">
    <cfRule type="containsText" dxfId="840" priority="170" operator="containsText" text="abs">
      <formula>NOT(ISERROR(SEARCH("abs",C35)))</formula>
    </cfRule>
    <cfRule type="containsText" dxfId="839" priority="171" operator="containsText" text="CA">
      <formula>NOT(ISERROR(SEARCH("CA",C35)))</formula>
    </cfRule>
    <cfRule type="containsText" dxfId="838" priority="172" operator="containsText" text="Abs">
      <formula>NOT(ISERROR(SEARCH("Abs",C35)))</formula>
    </cfRule>
  </conditionalFormatting>
  <conditionalFormatting sqref="C36">
    <cfRule type="containsText" dxfId="837" priority="167" operator="containsText" text="abs">
      <formula>NOT(ISERROR(SEARCH("abs",C36)))</formula>
    </cfRule>
    <cfRule type="containsText" dxfId="836" priority="168" operator="containsText" text="CA">
      <formula>NOT(ISERROR(SEARCH("CA",C36)))</formula>
    </cfRule>
    <cfRule type="containsText" dxfId="835" priority="169" operator="containsText" text="Abs">
      <formula>NOT(ISERROR(SEARCH("Abs",C36)))</formula>
    </cfRule>
  </conditionalFormatting>
  <conditionalFormatting sqref="C37">
    <cfRule type="containsText" dxfId="834" priority="164" operator="containsText" text="abs">
      <formula>NOT(ISERROR(SEARCH("abs",C37)))</formula>
    </cfRule>
    <cfRule type="containsText" dxfId="833" priority="165" operator="containsText" text="CA">
      <formula>NOT(ISERROR(SEARCH("CA",C37)))</formula>
    </cfRule>
    <cfRule type="containsText" dxfId="832" priority="166" operator="containsText" text="Abs">
      <formula>NOT(ISERROR(SEARCH("Abs",C37)))</formula>
    </cfRule>
  </conditionalFormatting>
  <conditionalFormatting sqref="C38">
    <cfRule type="containsText" dxfId="831" priority="161" operator="containsText" text="abs">
      <formula>NOT(ISERROR(SEARCH("abs",C38)))</formula>
    </cfRule>
    <cfRule type="containsText" dxfId="830" priority="162" operator="containsText" text="CA">
      <formula>NOT(ISERROR(SEARCH("CA",C38)))</formula>
    </cfRule>
    <cfRule type="containsText" dxfId="829" priority="163" operator="containsText" text="Abs">
      <formula>NOT(ISERROR(SEARCH("Abs",C38)))</formula>
    </cfRule>
  </conditionalFormatting>
  <conditionalFormatting sqref="C39">
    <cfRule type="containsText" dxfId="828" priority="158" operator="containsText" text="abs">
      <formula>NOT(ISERROR(SEARCH("abs",C39)))</formula>
    </cfRule>
    <cfRule type="containsText" dxfId="827" priority="159" operator="containsText" text="CA">
      <formula>NOT(ISERROR(SEARCH("CA",C39)))</formula>
    </cfRule>
    <cfRule type="containsText" dxfId="826" priority="160" operator="containsText" text="Abs">
      <formula>NOT(ISERROR(SEARCH("Abs",C39)))</formula>
    </cfRule>
  </conditionalFormatting>
  <conditionalFormatting sqref="C40">
    <cfRule type="containsText" dxfId="825" priority="155" operator="containsText" text="abs">
      <formula>NOT(ISERROR(SEARCH("abs",C40)))</formula>
    </cfRule>
    <cfRule type="containsText" dxfId="824" priority="156" operator="containsText" text="CA">
      <formula>NOT(ISERROR(SEARCH("CA",C40)))</formula>
    </cfRule>
    <cfRule type="containsText" dxfId="823" priority="157" operator="containsText" text="Abs">
      <formula>NOT(ISERROR(SEARCH("Abs",C40)))</formula>
    </cfRule>
  </conditionalFormatting>
  <conditionalFormatting sqref="C41">
    <cfRule type="containsText" dxfId="822" priority="152" operator="containsText" text="abs">
      <formula>NOT(ISERROR(SEARCH("abs",C41)))</formula>
    </cfRule>
    <cfRule type="containsText" dxfId="821" priority="153" operator="containsText" text="CA">
      <formula>NOT(ISERROR(SEARCH("CA",C41)))</formula>
    </cfRule>
    <cfRule type="containsText" dxfId="820" priority="154" operator="containsText" text="Abs">
      <formula>NOT(ISERROR(SEARCH("Abs",C41)))</formula>
    </cfRule>
  </conditionalFormatting>
  <conditionalFormatting sqref="C42">
    <cfRule type="containsText" dxfId="819" priority="149" operator="containsText" text="abs">
      <formula>NOT(ISERROR(SEARCH("abs",C42)))</formula>
    </cfRule>
    <cfRule type="containsText" dxfId="818" priority="150" operator="containsText" text="CA">
      <formula>NOT(ISERROR(SEARCH("CA",C42)))</formula>
    </cfRule>
    <cfRule type="containsText" dxfId="817" priority="151" operator="containsText" text="Abs">
      <formula>NOT(ISERROR(SEARCH("Abs",C42)))</formula>
    </cfRule>
  </conditionalFormatting>
  <conditionalFormatting sqref="C43">
    <cfRule type="containsText" dxfId="816" priority="146" operator="containsText" text="abs">
      <formula>NOT(ISERROR(SEARCH("abs",C43)))</formula>
    </cfRule>
    <cfRule type="containsText" dxfId="815" priority="147" operator="containsText" text="CA">
      <formula>NOT(ISERROR(SEARCH("CA",C43)))</formula>
    </cfRule>
    <cfRule type="containsText" dxfId="814" priority="148" operator="containsText" text="Abs">
      <formula>NOT(ISERROR(SEARCH("Abs",C43)))</formula>
    </cfRule>
  </conditionalFormatting>
  <conditionalFormatting sqref="C44">
    <cfRule type="containsText" dxfId="813" priority="143" operator="containsText" text="abs">
      <formula>NOT(ISERROR(SEARCH("abs",C44)))</formula>
    </cfRule>
    <cfRule type="containsText" dxfId="812" priority="144" operator="containsText" text="CA">
      <formula>NOT(ISERROR(SEARCH("CA",C44)))</formula>
    </cfRule>
    <cfRule type="containsText" dxfId="811" priority="145" operator="containsText" text="Abs">
      <formula>NOT(ISERROR(SEARCH("Abs",C44)))</formula>
    </cfRule>
  </conditionalFormatting>
  <conditionalFormatting sqref="C46">
    <cfRule type="containsText" dxfId="810" priority="140" operator="containsText" text="abs">
      <formula>NOT(ISERROR(SEARCH("abs",C46)))</formula>
    </cfRule>
    <cfRule type="containsText" dxfId="809" priority="141" operator="containsText" text="CA">
      <formula>NOT(ISERROR(SEARCH("CA",C46)))</formula>
    </cfRule>
    <cfRule type="containsText" dxfId="808" priority="142" operator="containsText" text="Abs">
      <formula>NOT(ISERROR(SEARCH("Abs",C46)))</formula>
    </cfRule>
  </conditionalFormatting>
  <conditionalFormatting sqref="I33:I57">
    <cfRule type="cellIs" dxfId="807" priority="139" operator="greaterThan">
      <formula>$G$6</formula>
    </cfRule>
  </conditionalFormatting>
  <conditionalFormatting sqref="C47">
    <cfRule type="containsText" dxfId="806" priority="136" operator="containsText" text="abs">
      <formula>NOT(ISERROR(SEARCH("abs",C47)))</formula>
    </cfRule>
    <cfRule type="containsText" dxfId="805" priority="137" operator="containsText" text="CA">
      <formula>NOT(ISERROR(SEARCH("CA",C47)))</formula>
    </cfRule>
    <cfRule type="containsText" dxfId="804" priority="138" operator="containsText" text="Abs">
      <formula>NOT(ISERROR(SEARCH("Abs",C47)))</formula>
    </cfRule>
  </conditionalFormatting>
  <conditionalFormatting sqref="F33:F57">
    <cfRule type="containsText" dxfId="803" priority="133" operator="containsText" text="abs">
      <formula>NOT(ISERROR(SEARCH("abs",F33)))</formula>
    </cfRule>
    <cfRule type="containsText" dxfId="802" priority="134" operator="containsText" text="CA">
      <formula>NOT(ISERROR(SEARCH("CA",F33)))</formula>
    </cfRule>
    <cfRule type="containsText" dxfId="801" priority="135" operator="containsText" text="Abs">
      <formula>NOT(ISERROR(SEARCH("Abs",F33)))</formula>
    </cfRule>
  </conditionalFormatting>
  <conditionalFormatting sqref="C34">
    <cfRule type="containsText" dxfId="800" priority="130" operator="containsText" text="abs">
      <formula>NOT(ISERROR(SEARCH("abs",C34)))</formula>
    </cfRule>
    <cfRule type="containsText" dxfId="799" priority="131" operator="containsText" text="CA">
      <formula>NOT(ISERROR(SEARCH("CA",C34)))</formula>
    </cfRule>
    <cfRule type="containsText" dxfId="798" priority="132" operator="containsText" text="Abs">
      <formula>NOT(ISERROR(SEARCH("Abs",C34)))</formula>
    </cfRule>
  </conditionalFormatting>
  <conditionalFormatting sqref="C76">
    <cfRule type="containsText" dxfId="797" priority="124" operator="containsText" text="abs">
      <formula>NOT(ISERROR(SEARCH("abs",C76)))</formula>
    </cfRule>
    <cfRule type="containsText" dxfId="796" priority="125" operator="containsText" text="CA">
      <formula>NOT(ISERROR(SEARCH("CA",C76)))</formula>
    </cfRule>
    <cfRule type="containsText" dxfId="795" priority="126" operator="containsText" text="Abs">
      <formula>NOT(ISERROR(SEARCH("Abs",C76)))</formula>
    </cfRule>
  </conditionalFormatting>
  <conditionalFormatting sqref="C61:C62 C68 C73:C85">
    <cfRule type="containsText" dxfId="794" priority="127" operator="containsText" text="abs">
      <formula>NOT(ISERROR(SEARCH("abs",C61)))</formula>
    </cfRule>
    <cfRule type="containsText" dxfId="793" priority="128" operator="containsText" text="CA">
      <formula>NOT(ISERROR(SEARCH("CA",C61)))</formula>
    </cfRule>
    <cfRule type="containsText" dxfId="792" priority="129" operator="containsText" text="Abs">
      <formula>NOT(ISERROR(SEARCH("Abs",C61)))</formula>
    </cfRule>
  </conditionalFormatting>
  <conditionalFormatting sqref="C63">
    <cfRule type="containsText" dxfId="791" priority="121" operator="containsText" text="abs">
      <formula>NOT(ISERROR(SEARCH("abs",C63)))</formula>
    </cfRule>
    <cfRule type="containsText" dxfId="790" priority="122" operator="containsText" text="CA">
      <formula>NOT(ISERROR(SEARCH("CA",C63)))</formula>
    </cfRule>
    <cfRule type="containsText" dxfId="789" priority="123" operator="containsText" text="Abs">
      <formula>NOT(ISERROR(SEARCH("Abs",C63)))</formula>
    </cfRule>
  </conditionalFormatting>
  <conditionalFormatting sqref="C64">
    <cfRule type="containsText" dxfId="788" priority="118" operator="containsText" text="abs">
      <formula>NOT(ISERROR(SEARCH("abs",C64)))</formula>
    </cfRule>
    <cfRule type="containsText" dxfId="787" priority="119" operator="containsText" text="CA">
      <formula>NOT(ISERROR(SEARCH("CA",C64)))</formula>
    </cfRule>
    <cfRule type="containsText" dxfId="786" priority="120" operator="containsText" text="Abs">
      <formula>NOT(ISERROR(SEARCH("Abs",C64)))</formula>
    </cfRule>
  </conditionalFormatting>
  <conditionalFormatting sqref="C65">
    <cfRule type="containsText" dxfId="785" priority="115" operator="containsText" text="abs">
      <formula>NOT(ISERROR(SEARCH("abs",C65)))</formula>
    </cfRule>
    <cfRule type="containsText" dxfId="784" priority="116" operator="containsText" text="CA">
      <formula>NOT(ISERROR(SEARCH("CA",C65)))</formula>
    </cfRule>
    <cfRule type="containsText" dxfId="783" priority="117" operator="containsText" text="Abs">
      <formula>NOT(ISERROR(SEARCH("Abs",C65)))</formula>
    </cfRule>
  </conditionalFormatting>
  <conditionalFormatting sqref="C66">
    <cfRule type="containsText" dxfId="782" priority="112" operator="containsText" text="abs">
      <formula>NOT(ISERROR(SEARCH("abs",C66)))</formula>
    </cfRule>
    <cfRule type="containsText" dxfId="781" priority="113" operator="containsText" text="CA">
      <formula>NOT(ISERROR(SEARCH("CA",C66)))</formula>
    </cfRule>
    <cfRule type="containsText" dxfId="780" priority="114" operator="containsText" text="Abs">
      <formula>NOT(ISERROR(SEARCH("Abs",C66)))</formula>
    </cfRule>
  </conditionalFormatting>
  <conditionalFormatting sqref="C67">
    <cfRule type="containsText" dxfId="779" priority="109" operator="containsText" text="abs">
      <formula>NOT(ISERROR(SEARCH("abs",C67)))</formula>
    </cfRule>
    <cfRule type="containsText" dxfId="778" priority="110" operator="containsText" text="CA">
      <formula>NOT(ISERROR(SEARCH("CA",C67)))</formula>
    </cfRule>
    <cfRule type="containsText" dxfId="777" priority="111" operator="containsText" text="Abs">
      <formula>NOT(ISERROR(SEARCH("Abs",C67)))</formula>
    </cfRule>
  </conditionalFormatting>
  <conditionalFormatting sqref="C69">
    <cfRule type="containsText" dxfId="776" priority="106" operator="containsText" text="abs">
      <formula>NOT(ISERROR(SEARCH("abs",C69)))</formula>
    </cfRule>
    <cfRule type="containsText" dxfId="775" priority="107" operator="containsText" text="CA">
      <formula>NOT(ISERROR(SEARCH("CA",C69)))</formula>
    </cfRule>
    <cfRule type="containsText" dxfId="774" priority="108" operator="containsText" text="Abs">
      <formula>NOT(ISERROR(SEARCH("Abs",C69)))</formula>
    </cfRule>
  </conditionalFormatting>
  <conditionalFormatting sqref="C70">
    <cfRule type="containsText" dxfId="773" priority="103" operator="containsText" text="abs">
      <formula>NOT(ISERROR(SEARCH("abs",C70)))</formula>
    </cfRule>
    <cfRule type="containsText" dxfId="772" priority="104" operator="containsText" text="CA">
      <formula>NOT(ISERROR(SEARCH("CA",C70)))</formula>
    </cfRule>
    <cfRule type="containsText" dxfId="771" priority="105" operator="containsText" text="Abs">
      <formula>NOT(ISERROR(SEARCH("Abs",C70)))</formula>
    </cfRule>
  </conditionalFormatting>
  <conditionalFormatting sqref="C71">
    <cfRule type="containsText" dxfId="770" priority="100" operator="containsText" text="abs">
      <formula>NOT(ISERROR(SEARCH("abs",C71)))</formula>
    </cfRule>
    <cfRule type="containsText" dxfId="769" priority="101" operator="containsText" text="CA">
      <formula>NOT(ISERROR(SEARCH("CA",C71)))</formula>
    </cfRule>
    <cfRule type="containsText" dxfId="768" priority="102" operator="containsText" text="Abs">
      <formula>NOT(ISERROR(SEARCH("Abs",C71)))</formula>
    </cfRule>
  </conditionalFormatting>
  <conditionalFormatting sqref="C72">
    <cfRule type="containsText" dxfId="767" priority="97" operator="containsText" text="abs">
      <formula>NOT(ISERROR(SEARCH("abs",C72)))</formula>
    </cfRule>
    <cfRule type="containsText" dxfId="766" priority="98" operator="containsText" text="CA">
      <formula>NOT(ISERROR(SEARCH("CA",C72)))</formula>
    </cfRule>
    <cfRule type="containsText" dxfId="765" priority="99" operator="containsText" text="Abs">
      <formula>NOT(ISERROR(SEARCH("Abs",C72)))</formula>
    </cfRule>
  </conditionalFormatting>
  <conditionalFormatting sqref="I61:I85">
    <cfRule type="cellIs" dxfId="764" priority="96" operator="greaterThan">
      <formula>$G$6</formula>
    </cfRule>
  </conditionalFormatting>
  <conditionalFormatting sqref="C75">
    <cfRule type="containsText" dxfId="763" priority="93" operator="containsText" text="abs">
      <formula>NOT(ISERROR(SEARCH("abs",C75)))</formula>
    </cfRule>
    <cfRule type="containsText" dxfId="762" priority="94" operator="containsText" text="CA">
      <formula>NOT(ISERROR(SEARCH("CA",C75)))</formula>
    </cfRule>
    <cfRule type="containsText" dxfId="761" priority="95" operator="containsText" text="Abs">
      <formula>NOT(ISERROR(SEARCH("Abs",C75)))</formula>
    </cfRule>
  </conditionalFormatting>
  <conditionalFormatting sqref="F61:F85">
    <cfRule type="containsText" dxfId="760" priority="90" operator="containsText" text="abs">
      <formula>NOT(ISERROR(SEARCH("abs",F61)))</formula>
    </cfRule>
    <cfRule type="containsText" dxfId="759" priority="91" operator="containsText" text="CA">
      <formula>NOT(ISERROR(SEARCH("CA",F61)))</formula>
    </cfRule>
    <cfRule type="containsText" dxfId="758" priority="92" operator="containsText" text="Abs">
      <formula>NOT(ISERROR(SEARCH("Abs",F61)))</formula>
    </cfRule>
  </conditionalFormatting>
  <conditionalFormatting sqref="C104">
    <cfRule type="containsText" dxfId="757" priority="84" operator="containsText" text="abs">
      <formula>NOT(ISERROR(SEARCH("abs",C104)))</formula>
    </cfRule>
    <cfRule type="containsText" dxfId="756" priority="85" operator="containsText" text="CA">
      <formula>NOT(ISERROR(SEARCH("CA",C104)))</formula>
    </cfRule>
    <cfRule type="containsText" dxfId="755" priority="86" operator="containsText" text="Abs">
      <formula>NOT(ISERROR(SEARCH("Abs",C104)))</formula>
    </cfRule>
  </conditionalFormatting>
  <conditionalFormatting sqref="C90 C102:C113">
    <cfRule type="containsText" dxfId="754" priority="87" operator="containsText" text="abs">
      <formula>NOT(ISERROR(SEARCH("abs",C90)))</formula>
    </cfRule>
    <cfRule type="containsText" dxfId="753" priority="88" operator="containsText" text="CA">
      <formula>NOT(ISERROR(SEARCH("CA",C90)))</formula>
    </cfRule>
    <cfRule type="containsText" dxfId="752" priority="89" operator="containsText" text="Abs">
      <formula>NOT(ISERROR(SEARCH("Abs",C90)))</formula>
    </cfRule>
  </conditionalFormatting>
  <conditionalFormatting sqref="C91">
    <cfRule type="containsText" dxfId="751" priority="81" operator="containsText" text="abs">
      <formula>NOT(ISERROR(SEARCH("abs",C91)))</formula>
    </cfRule>
    <cfRule type="containsText" dxfId="750" priority="82" operator="containsText" text="CA">
      <formula>NOT(ISERROR(SEARCH("CA",C91)))</formula>
    </cfRule>
    <cfRule type="containsText" dxfId="749" priority="83" operator="containsText" text="Abs">
      <formula>NOT(ISERROR(SEARCH("Abs",C91)))</formula>
    </cfRule>
  </conditionalFormatting>
  <conditionalFormatting sqref="C92">
    <cfRule type="containsText" dxfId="748" priority="78" operator="containsText" text="abs">
      <formula>NOT(ISERROR(SEARCH("abs",C92)))</formula>
    </cfRule>
    <cfRule type="containsText" dxfId="747" priority="79" operator="containsText" text="CA">
      <formula>NOT(ISERROR(SEARCH("CA",C92)))</formula>
    </cfRule>
    <cfRule type="containsText" dxfId="746" priority="80" operator="containsText" text="Abs">
      <formula>NOT(ISERROR(SEARCH("Abs",C92)))</formula>
    </cfRule>
  </conditionalFormatting>
  <conditionalFormatting sqref="C93">
    <cfRule type="containsText" dxfId="745" priority="75" operator="containsText" text="abs">
      <formula>NOT(ISERROR(SEARCH("abs",C93)))</formula>
    </cfRule>
    <cfRule type="containsText" dxfId="744" priority="76" operator="containsText" text="CA">
      <formula>NOT(ISERROR(SEARCH("CA",C93)))</formula>
    </cfRule>
    <cfRule type="containsText" dxfId="743" priority="77" operator="containsText" text="Abs">
      <formula>NOT(ISERROR(SEARCH("Abs",C93)))</formula>
    </cfRule>
  </conditionalFormatting>
  <conditionalFormatting sqref="C94">
    <cfRule type="containsText" dxfId="742" priority="72" operator="containsText" text="abs">
      <formula>NOT(ISERROR(SEARCH("abs",C94)))</formula>
    </cfRule>
    <cfRule type="containsText" dxfId="741" priority="73" operator="containsText" text="CA">
      <formula>NOT(ISERROR(SEARCH("CA",C94)))</formula>
    </cfRule>
    <cfRule type="containsText" dxfId="740" priority="74" operator="containsText" text="Abs">
      <formula>NOT(ISERROR(SEARCH("Abs",C94)))</formula>
    </cfRule>
  </conditionalFormatting>
  <conditionalFormatting sqref="C95">
    <cfRule type="containsText" dxfId="739" priority="69" operator="containsText" text="abs">
      <formula>NOT(ISERROR(SEARCH("abs",C95)))</formula>
    </cfRule>
    <cfRule type="containsText" dxfId="738" priority="70" operator="containsText" text="CA">
      <formula>NOT(ISERROR(SEARCH("CA",C95)))</formula>
    </cfRule>
    <cfRule type="containsText" dxfId="737" priority="71" operator="containsText" text="Abs">
      <formula>NOT(ISERROR(SEARCH("Abs",C95)))</formula>
    </cfRule>
  </conditionalFormatting>
  <conditionalFormatting sqref="C96">
    <cfRule type="containsText" dxfId="736" priority="66" operator="containsText" text="abs">
      <formula>NOT(ISERROR(SEARCH("abs",C96)))</formula>
    </cfRule>
    <cfRule type="containsText" dxfId="735" priority="67" operator="containsText" text="CA">
      <formula>NOT(ISERROR(SEARCH("CA",C96)))</formula>
    </cfRule>
    <cfRule type="containsText" dxfId="734" priority="68" operator="containsText" text="Abs">
      <formula>NOT(ISERROR(SEARCH("Abs",C96)))</formula>
    </cfRule>
  </conditionalFormatting>
  <conditionalFormatting sqref="C97">
    <cfRule type="containsText" dxfId="733" priority="63" operator="containsText" text="abs">
      <formula>NOT(ISERROR(SEARCH("abs",C97)))</formula>
    </cfRule>
    <cfRule type="containsText" dxfId="732" priority="64" operator="containsText" text="CA">
      <formula>NOT(ISERROR(SEARCH("CA",C97)))</formula>
    </cfRule>
    <cfRule type="containsText" dxfId="731" priority="65" operator="containsText" text="Abs">
      <formula>NOT(ISERROR(SEARCH("Abs",C97)))</formula>
    </cfRule>
  </conditionalFormatting>
  <conditionalFormatting sqref="C98">
    <cfRule type="containsText" dxfId="730" priority="60" operator="containsText" text="abs">
      <formula>NOT(ISERROR(SEARCH("abs",C98)))</formula>
    </cfRule>
    <cfRule type="containsText" dxfId="729" priority="61" operator="containsText" text="CA">
      <formula>NOT(ISERROR(SEARCH("CA",C98)))</formula>
    </cfRule>
    <cfRule type="containsText" dxfId="728" priority="62" operator="containsText" text="Abs">
      <formula>NOT(ISERROR(SEARCH("Abs",C98)))</formula>
    </cfRule>
  </conditionalFormatting>
  <conditionalFormatting sqref="C99">
    <cfRule type="containsText" dxfId="727" priority="57" operator="containsText" text="abs">
      <formula>NOT(ISERROR(SEARCH("abs",C99)))</formula>
    </cfRule>
    <cfRule type="containsText" dxfId="726" priority="58" operator="containsText" text="CA">
      <formula>NOT(ISERROR(SEARCH("CA",C99)))</formula>
    </cfRule>
    <cfRule type="containsText" dxfId="725" priority="59" operator="containsText" text="Abs">
      <formula>NOT(ISERROR(SEARCH("Abs",C99)))</formula>
    </cfRule>
  </conditionalFormatting>
  <conditionalFormatting sqref="C100">
    <cfRule type="containsText" dxfId="724" priority="54" operator="containsText" text="abs">
      <formula>NOT(ISERROR(SEARCH("abs",C100)))</formula>
    </cfRule>
    <cfRule type="containsText" dxfId="723" priority="55" operator="containsText" text="CA">
      <formula>NOT(ISERROR(SEARCH("CA",C100)))</formula>
    </cfRule>
    <cfRule type="containsText" dxfId="722" priority="56" operator="containsText" text="Abs">
      <formula>NOT(ISERROR(SEARCH("Abs",C100)))</formula>
    </cfRule>
  </conditionalFormatting>
  <conditionalFormatting sqref="C101">
    <cfRule type="containsText" dxfId="721" priority="51" operator="containsText" text="abs">
      <formula>NOT(ISERROR(SEARCH("abs",C101)))</formula>
    </cfRule>
    <cfRule type="containsText" dxfId="720" priority="52" operator="containsText" text="CA">
      <formula>NOT(ISERROR(SEARCH("CA",C101)))</formula>
    </cfRule>
    <cfRule type="containsText" dxfId="719" priority="53" operator="containsText" text="Abs">
      <formula>NOT(ISERROR(SEARCH("Abs",C101)))</formula>
    </cfRule>
  </conditionalFormatting>
  <conditionalFormatting sqref="I89:I113">
    <cfRule type="cellIs" dxfId="718" priority="50" operator="greaterThan">
      <formula>$G$6</formula>
    </cfRule>
  </conditionalFormatting>
  <conditionalFormatting sqref="C103">
    <cfRule type="containsText" dxfId="717" priority="47" operator="containsText" text="abs">
      <formula>NOT(ISERROR(SEARCH("abs",C103)))</formula>
    </cfRule>
    <cfRule type="containsText" dxfId="716" priority="48" operator="containsText" text="CA">
      <formula>NOT(ISERROR(SEARCH("CA",C103)))</formula>
    </cfRule>
    <cfRule type="containsText" dxfId="715" priority="49" operator="containsText" text="Abs">
      <formula>NOT(ISERROR(SEARCH("Abs",C103)))</formula>
    </cfRule>
  </conditionalFormatting>
  <conditionalFormatting sqref="C89">
    <cfRule type="containsText" dxfId="714" priority="44" operator="containsText" text="abs">
      <formula>NOT(ISERROR(SEARCH("abs",C89)))</formula>
    </cfRule>
    <cfRule type="containsText" dxfId="713" priority="45" operator="containsText" text="CA">
      <formula>NOT(ISERROR(SEARCH("CA",C89)))</formula>
    </cfRule>
    <cfRule type="containsText" dxfId="712" priority="46" operator="containsText" text="Abs">
      <formula>NOT(ISERROR(SEARCH("Abs",C89)))</formula>
    </cfRule>
  </conditionalFormatting>
  <conditionalFormatting sqref="F89:F113">
    <cfRule type="containsText" dxfId="711" priority="41" operator="containsText" text="abs">
      <formula>NOT(ISERROR(SEARCH("abs",F89)))</formula>
    </cfRule>
    <cfRule type="containsText" dxfId="710" priority="42" operator="containsText" text="CA">
      <formula>NOT(ISERROR(SEARCH("CA",F89)))</formula>
    </cfRule>
    <cfRule type="containsText" dxfId="709" priority="43" operator="containsText" text="Abs">
      <formula>NOT(ISERROR(SEARCH("Abs",F89)))</formula>
    </cfRule>
  </conditionalFormatting>
  <conditionalFormatting sqref="C132">
    <cfRule type="containsText" dxfId="708" priority="35" operator="containsText" text="abs">
      <formula>NOT(ISERROR(SEARCH("abs",C132)))</formula>
    </cfRule>
    <cfRule type="containsText" dxfId="707" priority="36" operator="containsText" text="CA">
      <formula>NOT(ISERROR(SEARCH("CA",C132)))</formula>
    </cfRule>
    <cfRule type="containsText" dxfId="706" priority="37" operator="containsText" text="Abs">
      <formula>NOT(ISERROR(SEARCH("Abs",C132)))</formula>
    </cfRule>
  </conditionalFormatting>
  <conditionalFormatting sqref="C118 C120 C124 C129:C141">
    <cfRule type="containsText" dxfId="705" priority="38" operator="containsText" text="abs">
      <formula>NOT(ISERROR(SEARCH("abs",C118)))</formula>
    </cfRule>
    <cfRule type="containsText" dxfId="704" priority="39" operator="containsText" text="CA">
      <formula>NOT(ISERROR(SEARCH("CA",C118)))</formula>
    </cfRule>
    <cfRule type="containsText" dxfId="703" priority="40" operator="containsText" text="Abs">
      <formula>NOT(ISERROR(SEARCH("Abs",C118)))</formula>
    </cfRule>
  </conditionalFormatting>
  <conditionalFormatting sqref="C119">
    <cfRule type="containsText" dxfId="702" priority="32" operator="containsText" text="abs">
      <formula>NOT(ISERROR(SEARCH("abs",C119)))</formula>
    </cfRule>
    <cfRule type="containsText" dxfId="701" priority="33" operator="containsText" text="CA">
      <formula>NOT(ISERROR(SEARCH("CA",C119)))</formula>
    </cfRule>
    <cfRule type="containsText" dxfId="700" priority="34" operator="containsText" text="Abs">
      <formula>NOT(ISERROR(SEARCH("Abs",C119)))</formula>
    </cfRule>
  </conditionalFormatting>
  <conditionalFormatting sqref="C121">
    <cfRule type="containsText" dxfId="699" priority="29" operator="containsText" text="abs">
      <formula>NOT(ISERROR(SEARCH("abs",C121)))</formula>
    </cfRule>
    <cfRule type="containsText" dxfId="698" priority="30" operator="containsText" text="CA">
      <formula>NOT(ISERROR(SEARCH("CA",C121)))</formula>
    </cfRule>
    <cfRule type="containsText" dxfId="697" priority="31" operator="containsText" text="Abs">
      <formula>NOT(ISERROR(SEARCH("Abs",C121)))</formula>
    </cfRule>
  </conditionalFormatting>
  <conditionalFormatting sqref="C122">
    <cfRule type="containsText" dxfId="696" priority="26" operator="containsText" text="abs">
      <formula>NOT(ISERROR(SEARCH("abs",C122)))</formula>
    </cfRule>
    <cfRule type="containsText" dxfId="695" priority="27" operator="containsText" text="CA">
      <formula>NOT(ISERROR(SEARCH("CA",C122)))</formula>
    </cfRule>
    <cfRule type="containsText" dxfId="694" priority="28" operator="containsText" text="Abs">
      <formula>NOT(ISERROR(SEARCH("Abs",C122)))</formula>
    </cfRule>
  </conditionalFormatting>
  <conditionalFormatting sqref="C123">
    <cfRule type="containsText" dxfId="693" priority="23" operator="containsText" text="abs">
      <formula>NOT(ISERROR(SEARCH("abs",C123)))</formula>
    </cfRule>
    <cfRule type="containsText" dxfId="692" priority="24" operator="containsText" text="CA">
      <formula>NOT(ISERROR(SEARCH("CA",C123)))</formula>
    </cfRule>
    <cfRule type="containsText" dxfId="691" priority="25" operator="containsText" text="Abs">
      <formula>NOT(ISERROR(SEARCH("Abs",C123)))</formula>
    </cfRule>
  </conditionalFormatting>
  <conditionalFormatting sqref="C125">
    <cfRule type="containsText" dxfId="690" priority="20" operator="containsText" text="abs">
      <formula>NOT(ISERROR(SEARCH("abs",C125)))</formula>
    </cfRule>
    <cfRule type="containsText" dxfId="689" priority="21" operator="containsText" text="CA">
      <formula>NOT(ISERROR(SEARCH("CA",C125)))</formula>
    </cfRule>
    <cfRule type="containsText" dxfId="688" priority="22" operator="containsText" text="Abs">
      <formula>NOT(ISERROR(SEARCH("Abs",C125)))</formula>
    </cfRule>
  </conditionalFormatting>
  <conditionalFormatting sqref="C126">
    <cfRule type="containsText" dxfId="687" priority="17" operator="containsText" text="abs">
      <formula>NOT(ISERROR(SEARCH("abs",C126)))</formula>
    </cfRule>
    <cfRule type="containsText" dxfId="686" priority="18" operator="containsText" text="CA">
      <formula>NOT(ISERROR(SEARCH("CA",C126)))</formula>
    </cfRule>
    <cfRule type="containsText" dxfId="685" priority="19" operator="containsText" text="Abs">
      <formula>NOT(ISERROR(SEARCH("Abs",C126)))</formula>
    </cfRule>
  </conditionalFormatting>
  <conditionalFormatting sqref="C127">
    <cfRule type="containsText" dxfId="684" priority="14" operator="containsText" text="abs">
      <formula>NOT(ISERROR(SEARCH("abs",C127)))</formula>
    </cfRule>
    <cfRule type="containsText" dxfId="683" priority="15" operator="containsText" text="CA">
      <formula>NOT(ISERROR(SEARCH("CA",C127)))</formula>
    </cfRule>
    <cfRule type="containsText" dxfId="682" priority="16" operator="containsText" text="Abs">
      <formula>NOT(ISERROR(SEARCH("Abs",C127)))</formula>
    </cfRule>
  </conditionalFormatting>
  <conditionalFormatting sqref="C128">
    <cfRule type="containsText" dxfId="681" priority="11" operator="containsText" text="abs">
      <formula>NOT(ISERROR(SEARCH("abs",C128)))</formula>
    </cfRule>
    <cfRule type="containsText" dxfId="680" priority="12" operator="containsText" text="CA">
      <formula>NOT(ISERROR(SEARCH("CA",C128)))</formula>
    </cfRule>
    <cfRule type="containsText" dxfId="679" priority="13" operator="containsText" text="Abs">
      <formula>NOT(ISERROR(SEARCH("Abs",C128)))</formula>
    </cfRule>
  </conditionalFormatting>
  <conditionalFormatting sqref="I117:I141">
    <cfRule type="cellIs" dxfId="678" priority="10" operator="greaterThan">
      <formula>$G$6</formula>
    </cfRule>
  </conditionalFormatting>
  <conditionalFormatting sqref="C131">
    <cfRule type="containsText" dxfId="677" priority="7" operator="containsText" text="abs">
      <formula>NOT(ISERROR(SEARCH("abs",C131)))</formula>
    </cfRule>
    <cfRule type="containsText" dxfId="676" priority="8" operator="containsText" text="CA">
      <formula>NOT(ISERROR(SEARCH("CA",C131)))</formula>
    </cfRule>
    <cfRule type="containsText" dxfId="675" priority="9" operator="containsText" text="Abs">
      <formula>NOT(ISERROR(SEARCH("Abs",C131)))</formula>
    </cfRule>
  </conditionalFormatting>
  <conditionalFormatting sqref="C117">
    <cfRule type="containsText" dxfId="674" priority="4" operator="containsText" text="abs">
      <formula>NOT(ISERROR(SEARCH("abs",C117)))</formula>
    </cfRule>
    <cfRule type="containsText" dxfId="673" priority="5" operator="containsText" text="CA">
      <formula>NOT(ISERROR(SEARCH("CA",C117)))</formula>
    </cfRule>
    <cfRule type="containsText" dxfId="672" priority="6" operator="containsText" text="Abs">
      <formula>NOT(ISERROR(SEARCH("Abs",C117)))</formula>
    </cfRule>
  </conditionalFormatting>
  <conditionalFormatting sqref="F117:F141">
    <cfRule type="containsText" dxfId="671" priority="1" operator="containsText" text="abs">
      <formula>NOT(ISERROR(SEARCH("abs",F117)))</formula>
    </cfRule>
    <cfRule type="containsText" dxfId="670" priority="2" operator="containsText" text="CA">
      <formula>NOT(ISERROR(SEARCH("CA",F117)))</formula>
    </cfRule>
    <cfRule type="containsText" dxfId="669" priority="3" operator="containsText" text="Abs">
      <formula>NOT(ISERROR(SEARCH("Abs",F117)))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0F72742-3833-4FA9-9626-B6B158F3C54E}">
          <x14:formula1>
            <xm:f>'Nom et prénom'!$A$2:$A$27</xm:f>
          </x14:formula1>
          <xm:sqref>O5:O29 B33:B57 B5:B29 B61:B85 B89:B113 B117:B141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1"/>
  <dimension ref="A1:U142"/>
  <sheetViews>
    <sheetView topLeftCell="A103" workbookViewId="0">
      <selection activeCell="B117" sqref="B117:B141"/>
    </sheetView>
  </sheetViews>
  <sheetFormatPr baseColWidth="10" defaultRowHeight="15" x14ac:dyDescent="0.25"/>
  <cols>
    <col min="2" max="2" width="16.5703125" bestFit="1" customWidth="1"/>
    <col min="3" max="3" width="13.42578125" bestFit="1" customWidth="1"/>
    <col min="4" max="4" width="14" bestFit="1" customWidth="1"/>
    <col min="5" max="5" width="5.85546875" bestFit="1" customWidth="1"/>
    <col min="6" max="6" width="13.42578125" bestFit="1" customWidth="1"/>
    <col min="7" max="7" width="14" bestFit="1" customWidth="1"/>
    <col min="8" max="8" width="6.28515625" bestFit="1" customWidth="1"/>
    <col min="9" max="9" width="14.85546875" bestFit="1" customWidth="1"/>
    <col min="10" max="10" width="11.28515625" bestFit="1" customWidth="1"/>
    <col min="11" max="11" width="14" bestFit="1" customWidth="1"/>
    <col min="15" max="15" width="17.85546875" bestFit="1" customWidth="1"/>
  </cols>
  <sheetData>
    <row r="1" spans="1:21" ht="15.75" thickBot="1" x14ac:dyDescent="0.3">
      <c r="A1" s="104" t="s">
        <v>1</v>
      </c>
      <c r="B1" s="113" t="s">
        <v>2</v>
      </c>
      <c r="C1" s="95" t="s">
        <v>3</v>
      </c>
      <c r="D1" s="96"/>
      <c r="E1" s="97"/>
      <c r="F1" s="95" t="s">
        <v>4</v>
      </c>
      <c r="G1" s="96"/>
      <c r="H1" s="97"/>
      <c r="I1" s="106" t="s">
        <v>5</v>
      </c>
      <c r="J1" s="107"/>
      <c r="K1" s="108"/>
      <c r="N1" s="91" t="s">
        <v>1</v>
      </c>
      <c r="O1" s="93" t="s">
        <v>2</v>
      </c>
      <c r="P1" s="104" t="s">
        <v>16</v>
      </c>
      <c r="Q1" s="98" t="s">
        <v>17</v>
      </c>
      <c r="R1" s="98" t="s">
        <v>18</v>
      </c>
      <c r="S1" s="98" t="s">
        <v>19</v>
      </c>
      <c r="T1" s="98" t="s">
        <v>20</v>
      </c>
      <c r="U1" s="98" t="s">
        <v>21</v>
      </c>
    </row>
    <row r="2" spans="1:21" ht="15.75" thickBot="1" x14ac:dyDescent="0.3">
      <c r="A2" s="105"/>
      <c r="B2" s="114"/>
      <c r="C2" s="6" t="s">
        <v>6</v>
      </c>
      <c r="D2" s="7" t="s">
        <v>7</v>
      </c>
      <c r="E2" s="8" t="s">
        <v>8</v>
      </c>
      <c r="F2" s="6" t="s">
        <v>6</v>
      </c>
      <c r="G2" s="7" t="s">
        <v>7</v>
      </c>
      <c r="H2" s="8" t="s">
        <v>9</v>
      </c>
      <c r="I2" s="5" t="s">
        <v>10</v>
      </c>
      <c r="J2" s="34" t="s">
        <v>22</v>
      </c>
      <c r="K2" s="34" t="s">
        <v>23</v>
      </c>
      <c r="N2" s="92"/>
      <c r="O2" s="94"/>
      <c r="P2" s="105"/>
      <c r="Q2" s="99"/>
      <c r="R2" s="99"/>
      <c r="S2" s="99"/>
      <c r="T2" s="99"/>
      <c r="U2" s="99"/>
    </row>
    <row r="3" spans="1:21" ht="15.75" thickBot="1" x14ac:dyDescent="0.3">
      <c r="A3" s="86"/>
      <c r="B3" s="42"/>
      <c r="C3" s="1"/>
      <c r="D3" s="1"/>
      <c r="E3" s="1"/>
      <c r="F3" s="1"/>
      <c r="G3" s="1"/>
      <c r="H3" s="1"/>
      <c r="I3" s="1"/>
      <c r="J3" s="1"/>
      <c r="K3" s="1"/>
      <c r="N3" s="86"/>
      <c r="O3" s="42"/>
      <c r="Q3" s="43"/>
      <c r="R3" s="43"/>
      <c r="S3" s="43"/>
      <c r="T3" s="43"/>
      <c r="U3" s="43"/>
    </row>
    <row r="4" spans="1:21" ht="15.75" thickBot="1" x14ac:dyDescent="0.3">
      <c r="C4" s="109" t="s">
        <v>35</v>
      </c>
      <c r="D4" s="102"/>
      <c r="E4" s="102"/>
      <c r="F4" s="102"/>
      <c r="G4" s="102"/>
      <c r="H4" s="102"/>
      <c r="I4" s="101"/>
      <c r="J4" s="102"/>
      <c r="K4" s="103"/>
      <c r="N4" s="86"/>
      <c r="O4" s="42"/>
      <c r="Q4" s="43"/>
      <c r="R4" s="43"/>
      <c r="S4" s="43"/>
      <c r="T4" s="43"/>
      <c r="U4" s="43"/>
    </row>
    <row r="5" spans="1:21" ht="15.75" thickBot="1" x14ac:dyDescent="0.3">
      <c r="A5" s="22">
        <v>1</v>
      </c>
      <c r="B5" s="41" t="s">
        <v>50</v>
      </c>
      <c r="C5" s="55">
        <v>0</v>
      </c>
      <c r="D5" s="56">
        <v>0</v>
      </c>
      <c r="E5" s="51">
        <f t="shared" ref="E5:E22" si="0">IF(OR(C5="abs",C5="",C5="CA"),0,D5-C5)</f>
        <v>0</v>
      </c>
      <c r="F5" s="57">
        <v>0</v>
      </c>
      <c r="G5" s="58">
        <v>0</v>
      </c>
      <c r="H5" s="52">
        <f t="shared" ref="H5:H17" si="1">IF(OR(F5="abs",F5="",F5="ca"),0,G5-F5)</f>
        <v>0</v>
      </c>
      <c r="I5" s="50">
        <f t="shared" ref="I5:I29" si="2">MAX(H5-E5,0)</f>
        <v>0</v>
      </c>
      <c r="J5" s="53">
        <v>8.75</v>
      </c>
      <c r="K5" s="35">
        <f t="shared" ref="K5:K22" si="3">(I5*24)*J5</f>
        <v>0</v>
      </c>
      <c r="N5" s="22">
        <v>1</v>
      </c>
      <c r="O5" s="41" t="s">
        <v>50</v>
      </c>
      <c r="P5" s="76">
        <f t="shared" ref="P5:P18" si="4">SUMPRODUCT(($B$5:$B$25=B5)*(($H$117:$H$137&gt;0)+($H$89:$H$109&gt;0)+($H$61:$H$81&gt;0)+($H$33:$H$53&gt;0)+($H$5:$H$25&gt;0)))</f>
        <v>0</v>
      </c>
      <c r="Q5" s="77">
        <f t="shared" ref="Q5:Q20" si="5">SUM($E5+$E33+$E61+$E89+$E117)</f>
        <v>1</v>
      </c>
      <c r="R5" s="77">
        <f t="shared" ref="R5:R18" si="6">SUM($H5+$H33+$H61+$H89+$H117)</f>
        <v>0</v>
      </c>
      <c r="S5" s="77">
        <f t="shared" ref="S5:S18" si="7">SUM($I5+$I33+$I61+$I89+$I117)</f>
        <v>0</v>
      </c>
      <c r="T5" s="78">
        <f t="shared" ref="T5:T29" si="8">SUM(Q5+S5)</f>
        <v>1</v>
      </c>
      <c r="U5" s="79">
        <f t="shared" ref="U5:U18" si="9">(S5*24)*J5</f>
        <v>0</v>
      </c>
    </row>
    <row r="6" spans="1:21" ht="15.75" thickBot="1" x14ac:dyDescent="0.3">
      <c r="A6" s="23">
        <v>2</v>
      </c>
      <c r="B6" s="41" t="s">
        <v>51</v>
      </c>
      <c r="C6" s="57">
        <v>0.3125</v>
      </c>
      <c r="D6" s="58">
        <v>0.77083333333333337</v>
      </c>
      <c r="E6" s="51">
        <f t="shared" si="0"/>
        <v>0.45833333333333337</v>
      </c>
      <c r="F6" s="57">
        <v>0</v>
      </c>
      <c r="G6" s="58">
        <v>0</v>
      </c>
      <c r="H6" s="52">
        <f t="shared" si="1"/>
        <v>0</v>
      </c>
      <c r="I6" s="50">
        <f t="shared" si="2"/>
        <v>0</v>
      </c>
      <c r="J6" s="53">
        <v>8</v>
      </c>
      <c r="K6" s="35">
        <f t="shared" si="3"/>
        <v>0</v>
      </c>
      <c r="N6" s="23">
        <v>2</v>
      </c>
      <c r="O6" s="41" t="s">
        <v>51</v>
      </c>
      <c r="P6" s="80">
        <f t="shared" si="4"/>
        <v>0</v>
      </c>
      <c r="Q6" s="77">
        <f t="shared" si="5"/>
        <v>2.0625000000000004</v>
      </c>
      <c r="R6" s="77">
        <f t="shared" si="6"/>
        <v>0</v>
      </c>
      <c r="S6" s="77">
        <f t="shared" si="7"/>
        <v>0</v>
      </c>
      <c r="T6" s="78">
        <f t="shared" si="8"/>
        <v>2.0625000000000004</v>
      </c>
      <c r="U6" s="79">
        <f t="shared" si="9"/>
        <v>0</v>
      </c>
    </row>
    <row r="7" spans="1:21" ht="15.75" thickBot="1" x14ac:dyDescent="0.3">
      <c r="A7" s="23">
        <v>3</v>
      </c>
      <c r="B7" s="41" t="s">
        <v>52</v>
      </c>
      <c r="C7" s="57">
        <v>0.3125</v>
      </c>
      <c r="D7" s="58">
        <v>0.75</v>
      </c>
      <c r="E7" s="51">
        <f t="shared" si="0"/>
        <v>0.4375</v>
      </c>
      <c r="F7" s="57">
        <v>0</v>
      </c>
      <c r="G7" s="58">
        <v>0</v>
      </c>
      <c r="H7" s="52">
        <f t="shared" si="1"/>
        <v>0</v>
      </c>
      <c r="I7" s="50">
        <f t="shared" si="2"/>
        <v>0</v>
      </c>
      <c r="J7" s="53">
        <v>8.75</v>
      </c>
      <c r="K7" s="35">
        <f t="shared" si="3"/>
        <v>0</v>
      </c>
      <c r="N7" s="23">
        <v>3</v>
      </c>
      <c r="O7" s="41" t="s">
        <v>52</v>
      </c>
      <c r="P7" s="80">
        <f t="shared" si="4"/>
        <v>0</v>
      </c>
      <c r="Q7" s="77">
        <f t="shared" si="5"/>
        <v>1.3125</v>
      </c>
      <c r="R7" s="77">
        <f t="shared" si="6"/>
        <v>0</v>
      </c>
      <c r="S7" s="77">
        <f t="shared" si="7"/>
        <v>0</v>
      </c>
      <c r="T7" s="78">
        <f t="shared" si="8"/>
        <v>1.3125</v>
      </c>
      <c r="U7" s="79">
        <f t="shared" si="9"/>
        <v>0</v>
      </c>
    </row>
    <row r="8" spans="1:21" ht="15.75" thickBot="1" x14ac:dyDescent="0.3">
      <c r="A8" s="23">
        <v>4</v>
      </c>
      <c r="B8" s="41" t="s">
        <v>53</v>
      </c>
      <c r="C8" s="57">
        <v>0</v>
      </c>
      <c r="D8" s="58">
        <v>0</v>
      </c>
      <c r="E8" s="51">
        <f t="shared" si="0"/>
        <v>0</v>
      </c>
      <c r="F8" s="57">
        <v>0</v>
      </c>
      <c r="G8" s="58">
        <v>0</v>
      </c>
      <c r="H8" s="52">
        <f t="shared" si="1"/>
        <v>0</v>
      </c>
      <c r="I8" s="50">
        <f t="shared" si="2"/>
        <v>0</v>
      </c>
      <c r="J8" s="54">
        <v>9.75</v>
      </c>
      <c r="K8" s="35">
        <f t="shared" si="3"/>
        <v>0</v>
      </c>
      <c r="N8" s="23">
        <v>4</v>
      </c>
      <c r="O8" s="41" t="s">
        <v>53</v>
      </c>
      <c r="P8" s="80">
        <f t="shared" si="4"/>
        <v>0</v>
      </c>
      <c r="Q8" s="77">
        <f t="shared" si="5"/>
        <v>0.39583333333333331</v>
      </c>
      <c r="R8" s="77">
        <f t="shared" si="6"/>
        <v>0</v>
      </c>
      <c r="S8" s="77">
        <f t="shared" si="7"/>
        <v>0</v>
      </c>
      <c r="T8" s="78">
        <f t="shared" si="8"/>
        <v>0.39583333333333331</v>
      </c>
      <c r="U8" s="79">
        <f t="shared" si="9"/>
        <v>0</v>
      </c>
    </row>
    <row r="9" spans="1:21" ht="15.75" thickBot="1" x14ac:dyDescent="0.3">
      <c r="A9" s="23">
        <v>5</v>
      </c>
      <c r="B9" s="41" t="s">
        <v>54</v>
      </c>
      <c r="C9" s="57">
        <v>0.33333333333333331</v>
      </c>
      <c r="D9" s="58">
        <v>0.75</v>
      </c>
      <c r="E9" s="51">
        <f t="shared" si="0"/>
        <v>0.41666666666666669</v>
      </c>
      <c r="F9" s="57">
        <v>0</v>
      </c>
      <c r="G9" s="58">
        <v>0</v>
      </c>
      <c r="H9" s="52">
        <f t="shared" si="1"/>
        <v>0</v>
      </c>
      <c r="I9" s="50">
        <f t="shared" si="2"/>
        <v>0</v>
      </c>
      <c r="J9" s="53">
        <v>9.25</v>
      </c>
      <c r="K9" s="35">
        <f t="shared" si="3"/>
        <v>0</v>
      </c>
      <c r="N9" s="23">
        <v>5</v>
      </c>
      <c r="O9" s="41" t="s">
        <v>54</v>
      </c>
      <c r="P9" s="80">
        <f t="shared" si="4"/>
        <v>0</v>
      </c>
      <c r="Q9" s="77">
        <f t="shared" si="5"/>
        <v>0.83333333333333337</v>
      </c>
      <c r="R9" s="77">
        <f t="shared" si="6"/>
        <v>0</v>
      </c>
      <c r="S9" s="77">
        <f t="shared" si="7"/>
        <v>0</v>
      </c>
      <c r="T9" s="78">
        <f t="shared" si="8"/>
        <v>0.83333333333333337</v>
      </c>
      <c r="U9" s="79">
        <f t="shared" si="9"/>
        <v>0</v>
      </c>
    </row>
    <row r="10" spans="1:21" ht="15.75" thickBot="1" x14ac:dyDescent="0.3">
      <c r="A10" s="23">
        <v>6</v>
      </c>
      <c r="B10" s="41" t="s">
        <v>55</v>
      </c>
      <c r="C10" s="57">
        <v>0.375</v>
      </c>
      <c r="D10" s="58">
        <v>0.6875</v>
      </c>
      <c r="E10" s="51">
        <f t="shared" si="0"/>
        <v>0.3125</v>
      </c>
      <c r="F10" s="57">
        <v>0</v>
      </c>
      <c r="G10" s="58">
        <v>0</v>
      </c>
      <c r="H10" s="52">
        <f t="shared" si="1"/>
        <v>0</v>
      </c>
      <c r="I10" s="50">
        <f t="shared" si="2"/>
        <v>0</v>
      </c>
      <c r="J10" s="53">
        <v>8</v>
      </c>
      <c r="K10" s="35">
        <f t="shared" si="3"/>
        <v>0</v>
      </c>
      <c r="N10" s="23">
        <v>6</v>
      </c>
      <c r="O10" s="41" t="s">
        <v>55</v>
      </c>
      <c r="P10" s="80">
        <f t="shared" si="4"/>
        <v>0</v>
      </c>
      <c r="Q10" s="77">
        <f t="shared" si="5"/>
        <v>1.4375</v>
      </c>
      <c r="R10" s="77">
        <f t="shared" si="6"/>
        <v>0</v>
      </c>
      <c r="S10" s="77">
        <f t="shared" si="7"/>
        <v>0</v>
      </c>
      <c r="T10" s="78">
        <f t="shared" si="8"/>
        <v>1.4375</v>
      </c>
      <c r="U10" s="79">
        <f t="shared" si="9"/>
        <v>0</v>
      </c>
    </row>
    <row r="11" spans="1:21" ht="15.75" thickBot="1" x14ac:dyDescent="0.3">
      <c r="A11" s="23">
        <v>7</v>
      </c>
      <c r="B11" s="41" t="s">
        <v>56</v>
      </c>
      <c r="C11" s="57">
        <v>0</v>
      </c>
      <c r="D11" s="58">
        <v>0</v>
      </c>
      <c r="E11" s="51">
        <f t="shared" si="0"/>
        <v>0</v>
      </c>
      <c r="F11" s="57">
        <v>0</v>
      </c>
      <c r="G11" s="58">
        <v>0</v>
      </c>
      <c r="H11" s="52">
        <f t="shared" si="1"/>
        <v>0</v>
      </c>
      <c r="I11" s="50">
        <f t="shared" si="2"/>
        <v>0</v>
      </c>
      <c r="J11" s="53">
        <v>9.5</v>
      </c>
      <c r="K11" s="35">
        <f t="shared" si="3"/>
        <v>0</v>
      </c>
      <c r="N11" s="23">
        <v>7</v>
      </c>
      <c r="O11" s="41" t="s">
        <v>56</v>
      </c>
      <c r="P11" s="80">
        <f t="shared" si="4"/>
        <v>0</v>
      </c>
      <c r="Q11" s="77">
        <f t="shared" si="5"/>
        <v>0.625</v>
      </c>
      <c r="R11" s="77">
        <f t="shared" si="6"/>
        <v>0</v>
      </c>
      <c r="S11" s="77">
        <f t="shared" si="7"/>
        <v>0</v>
      </c>
      <c r="T11" s="78">
        <f t="shared" si="8"/>
        <v>0.625</v>
      </c>
      <c r="U11" s="79">
        <f t="shared" si="9"/>
        <v>0</v>
      </c>
    </row>
    <row r="12" spans="1:21" ht="15.75" thickBot="1" x14ac:dyDescent="0.3">
      <c r="A12" s="23">
        <v>8</v>
      </c>
      <c r="B12" s="41" t="s">
        <v>57</v>
      </c>
      <c r="C12" s="57">
        <v>0.3125</v>
      </c>
      <c r="D12" s="58">
        <v>0.75</v>
      </c>
      <c r="E12" s="51">
        <f t="shared" si="0"/>
        <v>0.4375</v>
      </c>
      <c r="F12" s="57">
        <v>0</v>
      </c>
      <c r="G12" s="58">
        <v>0</v>
      </c>
      <c r="H12" s="52">
        <f t="shared" si="1"/>
        <v>0</v>
      </c>
      <c r="I12" s="50">
        <f t="shared" si="2"/>
        <v>0</v>
      </c>
      <c r="J12" s="53">
        <v>9.5</v>
      </c>
      <c r="K12" s="35">
        <f t="shared" si="3"/>
        <v>0</v>
      </c>
      <c r="N12" s="23">
        <v>8</v>
      </c>
      <c r="O12" s="41" t="s">
        <v>57</v>
      </c>
      <c r="P12" s="80">
        <f t="shared" si="4"/>
        <v>0</v>
      </c>
      <c r="Q12" s="77">
        <f t="shared" si="5"/>
        <v>0.875</v>
      </c>
      <c r="R12" s="77">
        <f t="shared" si="6"/>
        <v>0</v>
      </c>
      <c r="S12" s="77">
        <f t="shared" si="7"/>
        <v>0</v>
      </c>
      <c r="T12" s="78">
        <f t="shared" si="8"/>
        <v>0.875</v>
      </c>
      <c r="U12" s="79">
        <f t="shared" si="9"/>
        <v>0</v>
      </c>
    </row>
    <row r="13" spans="1:21" ht="15.75" thickBot="1" x14ac:dyDescent="0.3">
      <c r="A13" s="31">
        <v>9</v>
      </c>
      <c r="B13" s="41" t="s">
        <v>58</v>
      </c>
      <c r="C13" s="59">
        <v>0.41666666666666669</v>
      </c>
      <c r="D13" s="60">
        <v>0.70833333333333337</v>
      </c>
      <c r="E13" s="51">
        <f t="shared" si="0"/>
        <v>0.29166666666666669</v>
      </c>
      <c r="F13" s="57">
        <v>0</v>
      </c>
      <c r="G13" s="58">
        <v>0</v>
      </c>
      <c r="H13" s="52">
        <f t="shared" si="1"/>
        <v>0</v>
      </c>
      <c r="I13" s="50">
        <f t="shared" si="2"/>
        <v>0</v>
      </c>
      <c r="J13" s="53">
        <v>7.5</v>
      </c>
      <c r="K13" s="35">
        <f t="shared" si="3"/>
        <v>0</v>
      </c>
      <c r="N13" s="31">
        <v>9</v>
      </c>
      <c r="O13" s="41" t="s">
        <v>58</v>
      </c>
      <c r="P13" s="80">
        <f t="shared" si="4"/>
        <v>0</v>
      </c>
      <c r="Q13" s="77">
        <f t="shared" si="5"/>
        <v>1.4583333333333335</v>
      </c>
      <c r="R13" s="77">
        <f t="shared" si="6"/>
        <v>0</v>
      </c>
      <c r="S13" s="77">
        <f t="shared" si="7"/>
        <v>0</v>
      </c>
      <c r="T13" s="78">
        <f t="shared" si="8"/>
        <v>1.4583333333333335</v>
      </c>
      <c r="U13" s="79">
        <f t="shared" si="9"/>
        <v>0</v>
      </c>
    </row>
    <row r="14" spans="1:21" ht="15.75" thickBot="1" x14ac:dyDescent="0.3">
      <c r="A14" s="31">
        <v>10</v>
      </c>
      <c r="B14" s="41" t="s">
        <v>59</v>
      </c>
      <c r="C14" s="59">
        <v>0</v>
      </c>
      <c r="D14" s="60">
        <v>0</v>
      </c>
      <c r="E14" s="51">
        <f t="shared" si="0"/>
        <v>0</v>
      </c>
      <c r="F14" s="57">
        <v>0</v>
      </c>
      <c r="G14" s="58">
        <v>0</v>
      </c>
      <c r="H14" s="52">
        <f t="shared" si="1"/>
        <v>0</v>
      </c>
      <c r="I14" s="50">
        <f t="shared" si="2"/>
        <v>0</v>
      </c>
      <c r="J14" s="53">
        <v>9.75</v>
      </c>
      <c r="K14" s="35">
        <f t="shared" si="3"/>
        <v>0</v>
      </c>
      <c r="N14" s="31">
        <v>10</v>
      </c>
      <c r="O14" s="41" t="s">
        <v>59</v>
      </c>
      <c r="P14" s="80">
        <f t="shared" si="4"/>
        <v>0</v>
      </c>
      <c r="Q14" s="77">
        <f t="shared" si="5"/>
        <v>0.39583333333333331</v>
      </c>
      <c r="R14" s="77">
        <f t="shared" si="6"/>
        <v>0</v>
      </c>
      <c r="S14" s="77">
        <f t="shared" si="7"/>
        <v>0</v>
      </c>
      <c r="T14" s="78">
        <f t="shared" si="8"/>
        <v>0.39583333333333331</v>
      </c>
      <c r="U14" s="79">
        <f t="shared" si="9"/>
        <v>0</v>
      </c>
    </row>
    <row r="15" spans="1:21" ht="15.75" thickBot="1" x14ac:dyDescent="0.3">
      <c r="A15" s="31">
        <v>11</v>
      </c>
      <c r="B15" s="41" t="s">
        <v>60</v>
      </c>
      <c r="C15" s="59">
        <v>0</v>
      </c>
      <c r="D15" s="60">
        <v>0</v>
      </c>
      <c r="E15" s="51">
        <f t="shared" si="0"/>
        <v>0</v>
      </c>
      <c r="F15" s="57">
        <v>0</v>
      </c>
      <c r="G15" s="58">
        <v>0</v>
      </c>
      <c r="H15" s="52">
        <f t="shared" si="1"/>
        <v>0</v>
      </c>
      <c r="I15" s="50">
        <f t="shared" si="2"/>
        <v>0</v>
      </c>
      <c r="J15" s="53">
        <v>8.75</v>
      </c>
      <c r="K15" s="35">
        <f t="shared" si="3"/>
        <v>0</v>
      </c>
      <c r="N15" s="31">
        <v>11</v>
      </c>
      <c r="O15" s="41" t="s">
        <v>60</v>
      </c>
      <c r="P15" s="80">
        <f t="shared" si="4"/>
        <v>0</v>
      </c>
      <c r="Q15" s="77">
        <f t="shared" si="5"/>
        <v>1.1875</v>
      </c>
      <c r="R15" s="77">
        <f t="shared" si="6"/>
        <v>0</v>
      </c>
      <c r="S15" s="77">
        <f t="shared" si="7"/>
        <v>0</v>
      </c>
      <c r="T15" s="78">
        <f t="shared" si="8"/>
        <v>1.1875</v>
      </c>
      <c r="U15" s="79">
        <f t="shared" si="9"/>
        <v>0</v>
      </c>
    </row>
    <row r="16" spans="1:21" ht="15.75" thickBot="1" x14ac:dyDescent="0.3">
      <c r="A16" s="31">
        <v>12</v>
      </c>
      <c r="B16" s="41" t="s">
        <v>61</v>
      </c>
      <c r="C16" s="59">
        <v>0.3125</v>
      </c>
      <c r="D16" s="60">
        <v>0.71875</v>
      </c>
      <c r="E16" s="51">
        <f t="shared" si="0"/>
        <v>0.40625</v>
      </c>
      <c r="F16" s="57">
        <v>0</v>
      </c>
      <c r="G16" s="58">
        <v>0</v>
      </c>
      <c r="H16" s="52">
        <f t="shared" si="1"/>
        <v>0</v>
      </c>
      <c r="I16" s="50">
        <f t="shared" si="2"/>
        <v>0</v>
      </c>
      <c r="J16" s="53">
        <v>8.5</v>
      </c>
      <c r="K16" s="35">
        <f t="shared" si="3"/>
        <v>0</v>
      </c>
      <c r="N16" s="31">
        <v>12</v>
      </c>
      <c r="O16" s="41" t="s">
        <v>61</v>
      </c>
      <c r="P16" s="80">
        <f t="shared" si="4"/>
        <v>0</v>
      </c>
      <c r="Q16" s="77">
        <f t="shared" si="5"/>
        <v>1.625</v>
      </c>
      <c r="R16" s="77">
        <f t="shared" si="6"/>
        <v>0</v>
      </c>
      <c r="S16" s="77">
        <f t="shared" si="7"/>
        <v>0</v>
      </c>
      <c r="T16" s="78">
        <f t="shared" si="8"/>
        <v>1.625</v>
      </c>
      <c r="U16" s="79">
        <f t="shared" si="9"/>
        <v>0</v>
      </c>
    </row>
    <row r="17" spans="1:21" ht="15.75" thickBot="1" x14ac:dyDescent="0.3">
      <c r="A17" s="31">
        <v>13</v>
      </c>
      <c r="B17" s="41" t="s">
        <v>62</v>
      </c>
      <c r="C17" s="59">
        <v>0.35416666666666669</v>
      </c>
      <c r="D17" s="60">
        <v>0.77083333333333337</v>
      </c>
      <c r="E17" s="51">
        <f t="shared" si="0"/>
        <v>0.41666666666666669</v>
      </c>
      <c r="F17" s="57">
        <v>0</v>
      </c>
      <c r="G17" s="58">
        <v>0</v>
      </c>
      <c r="H17" s="52">
        <f t="shared" si="1"/>
        <v>0</v>
      </c>
      <c r="I17" s="50">
        <f t="shared" si="2"/>
        <v>0</v>
      </c>
      <c r="J17" s="53">
        <v>8.75</v>
      </c>
      <c r="K17" s="35">
        <f t="shared" si="3"/>
        <v>0</v>
      </c>
      <c r="N17" s="31">
        <v>13</v>
      </c>
      <c r="O17" s="41" t="s">
        <v>62</v>
      </c>
      <c r="P17" s="80">
        <f t="shared" si="4"/>
        <v>0</v>
      </c>
      <c r="Q17" s="77">
        <f t="shared" si="5"/>
        <v>1.25</v>
      </c>
      <c r="R17" s="77">
        <f t="shared" si="6"/>
        <v>0</v>
      </c>
      <c r="S17" s="77">
        <f t="shared" si="7"/>
        <v>0</v>
      </c>
      <c r="T17" s="78">
        <f t="shared" si="8"/>
        <v>1.25</v>
      </c>
      <c r="U17" s="79">
        <f t="shared" si="9"/>
        <v>0</v>
      </c>
    </row>
    <row r="18" spans="1:21" ht="15.75" thickBot="1" x14ac:dyDescent="0.3">
      <c r="A18" s="31">
        <v>14</v>
      </c>
      <c r="B18" s="41" t="s">
        <v>63</v>
      </c>
      <c r="C18" s="59">
        <v>0</v>
      </c>
      <c r="D18" s="60">
        <v>0</v>
      </c>
      <c r="E18" s="51">
        <f t="shared" si="0"/>
        <v>0</v>
      </c>
      <c r="F18" s="57">
        <v>0</v>
      </c>
      <c r="G18" s="58">
        <v>0</v>
      </c>
      <c r="H18" s="52">
        <v>0</v>
      </c>
      <c r="I18" s="50">
        <f t="shared" si="2"/>
        <v>0</v>
      </c>
      <c r="J18" s="53">
        <v>9</v>
      </c>
      <c r="K18" s="35">
        <f t="shared" si="3"/>
        <v>0</v>
      </c>
      <c r="N18" s="31">
        <v>14</v>
      </c>
      <c r="O18" s="41" t="s">
        <v>63</v>
      </c>
      <c r="P18" s="80">
        <f t="shared" si="4"/>
        <v>0</v>
      </c>
      <c r="Q18" s="77">
        <f t="shared" si="5"/>
        <v>0.52083333333333326</v>
      </c>
      <c r="R18" s="77">
        <f t="shared" si="6"/>
        <v>0</v>
      </c>
      <c r="S18" s="77">
        <f t="shared" si="7"/>
        <v>0</v>
      </c>
      <c r="T18" s="78">
        <f t="shared" si="8"/>
        <v>0.52083333333333326</v>
      </c>
      <c r="U18" s="79">
        <f t="shared" si="9"/>
        <v>0</v>
      </c>
    </row>
    <row r="19" spans="1:21" ht="15.75" thickBot="1" x14ac:dyDescent="0.3">
      <c r="A19" s="31">
        <v>15</v>
      </c>
      <c r="B19" s="41" t="s">
        <v>64</v>
      </c>
      <c r="C19" s="59">
        <v>0.36458333333333331</v>
      </c>
      <c r="D19" s="60">
        <v>0.68402777777777779</v>
      </c>
      <c r="E19" s="51">
        <f t="shared" si="0"/>
        <v>0.31944444444444448</v>
      </c>
      <c r="F19" s="57">
        <v>0</v>
      </c>
      <c r="G19" s="58">
        <v>0</v>
      </c>
      <c r="H19" s="52">
        <f>IF(OR(F19="abs",F19="",F19="ca"),0,G19-F19)</f>
        <v>0</v>
      </c>
      <c r="I19" s="50">
        <f t="shared" si="2"/>
        <v>0</v>
      </c>
      <c r="J19" s="53">
        <v>8.75</v>
      </c>
      <c r="K19" s="35">
        <f t="shared" si="3"/>
        <v>0</v>
      </c>
      <c r="N19" s="31">
        <v>15</v>
      </c>
      <c r="O19" s="41" t="s">
        <v>64</v>
      </c>
      <c r="P19" s="80">
        <v>0</v>
      </c>
      <c r="Q19" s="77">
        <f t="shared" si="5"/>
        <v>0.95833333333333348</v>
      </c>
      <c r="R19" s="77">
        <v>0</v>
      </c>
      <c r="S19" s="77">
        <v>0</v>
      </c>
      <c r="T19" s="78">
        <f t="shared" si="8"/>
        <v>0.95833333333333348</v>
      </c>
      <c r="U19" s="79">
        <v>0</v>
      </c>
    </row>
    <row r="20" spans="1:21" ht="15.75" thickBot="1" x14ac:dyDescent="0.3">
      <c r="A20" s="31">
        <v>16</v>
      </c>
      <c r="B20" s="41" t="s">
        <v>65</v>
      </c>
      <c r="C20" s="59">
        <v>0.41666666666666669</v>
      </c>
      <c r="D20" s="60">
        <v>0.75</v>
      </c>
      <c r="E20" s="51">
        <f t="shared" si="0"/>
        <v>0.33333333333333331</v>
      </c>
      <c r="F20" s="57">
        <v>0</v>
      </c>
      <c r="G20" s="58">
        <v>0</v>
      </c>
      <c r="H20" s="52">
        <f>IF(OR(F20="abs",F20="",F20="ca"),0,G20-F20)</f>
        <v>0</v>
      </c>
      <c r="I20" s="50">
        <f t="shared" si="2"/>
        <v>0</v>
      </c>
      <c r="J20" s="53">
        <v>7.75</v>
      </c>
      <c r="K20" s="35">
        <f t="shared" si="3"/>
        <v>0</v>
      </c>
      <c r="N20" s="31">
        <v>16</v>
      </c>
      <c r="O20" s="41" t="s">
        <v>65</v>
      </c>
      <c r="P20" s="80">
        <v>0</v>
      </c>
      <c r="Q20" s="77">
        <f t="shared" si="5"/>
        <v>1.6666666666666665</v>
      </c>
      <c r="R20" s="77">
        <v>0</v>
      </c>
      <c r="S20" s="77">
        <v>0</v>
      </c>
      <c r="T20" s="78">
        <f t="shared" si="8"/>
        <v>1.6666666666666665</v>
      </c>
      <c r="U20" s="79">
        <v>0</v>
      </c>
    </row>
    <row r="21" spans="1:21" ht="15.75" thickBot="1" x14ac:dyDescent="0.3">
      <c r="A21" s="31">
        <v>17</v>
      </c>
      <c r="B21" s="41" t="s">
        <v>66</v>
      </c>
      <c r="C21" s="59">
        <v>0</v>
      </c>
      <c r="D21" s="60">
        <v>0</v>
      </c>
      <c r="E21" s="51">
        <f t="shared" si="0"/>
        <v>0</v>
      </c>
      <c r="F21" s="57">
        <v>0</v>
      </c>
      <c r="G21" s="58">
        <v>0</v>
      </c>
      <c r="H21" s="52">
        <f>IF(OR(F21="abs",F21="",F21="ca"),0,G21-F21)</f>
        <v>0</v>
      </c>
      <c r="I21" s="50">
        <f t="shared" si="2"/>
        <v>0</v>
      </c>
      <c r="J21" s="53">
        <v>8.75</v>
      </c>
      <c r="K21" s="35">
        <f t="shared" si="3"/>
        <v>0</v>
      </c>
      <c r="N21" s="31">
        <v>17</v>
      </c>
      <c r="O21" s="41" t="s">
        <v>66</v>
      </c>
      <c r="P21" s="80">
        <v>0</v>
      </c>
      <c r="Q21" s="77">
        <f t="shared" ref="Q21:Q29" si="10">SUM($E21+$E49+$E77+$E105+$E133)</f>
        <v>0.97916666666666652</v>
      </c>
      <c r="R21" s="77">
        <f t="shared" ref="R21:R29" si="11">SUM($H21+$H49+$H77+$H105+$H133)</f>
        <v>0</v>
      </c>
      <c r="S21" s="77">
        <f t="shared" ref="S21:S29" si="12">SUM($I21+$I49+$I77+$I105+$I133)</f>
        <v>0</v>
      </c>
      <c r="T21" s="78">
        <f t="shared" si="8"/>
        <v>0.97916666666666652</v>
      </c>
      <c r="U21" s="79">
        <f t="shared" ref="U21:U29" si="13">(S21*24)*J21</f>
        <v>0</v>
      </c>
    </row>
    <row r="22" spans="1:21" ht="15.75" thickBot="1" x14ac:dyDescent="0.3">
      <c r="A22" s="31">
        <v>18</v>
      </c>
      <c r="B22" s="41" t="s">
        <v>67</v>
      </c>
      <c r="C22" s="59">
        <v>0.35416666666666669</v>
      </c>
      <c r="D22" s="60">
        <v>0.66666666666666663</v>
      </c>
      <c r="E22" s="51">
        <f t="shared" si="0"/>
        <v>0.31249999999999994</v>
      </c>
      <c r="F22" s="57">
        <v>0</v>
      </c>
      <c r="G22" s="58">
        <v>0</v>
      </c>
      <c r="H22" s="52">
        <f>IF(OR(F22="abs",F22="",F22="ca"),0,G22-F22)</f>
        <v>0</v>
      </c>
      <c r="I22" s="50">
        <f t="shared" si="2"/>
        <v>0</v>
      </c>
      <c r="J22" s="53">
        <v>8.25</v>
      </c>
      <c r="K22" s="37">
        <f t="shared" si="3"/>
        <v>0</v>
      </c>
      <c r="N22" s="31">
        <v>18</v>
      </c>
      <c r="O22" s="41" t="s">
        <v>67</v>
      </c>
      <c r="P22" s="80">
        <f t="shared" ref="P22:P25" si="14">SUMPRODUCT(($B$5:$B$25=B22)*(($H$117:$H$137&gt;0)+($H$89:$H$109&gt;0)+($H$61:$H$81&gt;0)+($H$33:$H$53&gt;0)+($H$5:$H$25&gt;0)))</f>
        <v>0</v>
      </c>
      <c r="Q22" s="77">
        <f t="shared" si="10"/>
        <v>1.2499999999999998</v>
      </c>
      <c r="R22" s="77">
        <f t="shared" si="11"/>
        <v>0</v>
      </c>
      <c r="S22" s="77">
        <f t="shared" si="12"/>
        <v>0</v>
      </c>
      <c r="T22" s="78">
        <f t="shared" si="8"/>
        <v>1.2499999999999998</v>
      </c>
      <c r="U22" s="79">
        <f t="shared" si="13"/>
        <v>0</v>
      </c>
    </row>
    <row r="23" spans="1:21" ht="15.75" thickBot="1" x14ac:dyDescent="0.3">
      <c r="A23" s="31">
        <v>19</v>
      </c>
      <c r="B23" s="41"/>
      <c r="C23" s="59"/>
      <c r="D23" s="60"/>
      <c r="E23" s="51"/>
      <c r="F23" s="59"/>
      <c r="G23" s="60"/>
      <c r="H23" s="52"/>
      <c r="I23" s="50">
        <f t="shared" si="2"/>
        <v>0</v>
      </c>
      <c r="J23" s="53"/>
      <c r="K23" s="37"/>
      <c r="N23" s="31">
        <v>19</v>
      </c>
      <c r="O23" s="41"/>
      <c r="P23" s="80">
        <f t="shared" si="14"/>
        <v>0</v>
      </c>
      <c r="Q23" s="77">
        <f t="shared" si="10"/>
        <v>0</v>
      </c>
      <c r="R23" s="77">
        <f t="shared" si="11"/>
        <v>0</v>
      </c>
      <c r="S23" s="77">
        <f t="shared" si="12"/>
        <v>0</v>
      </c>
      <c r="T23" s="78">
        <f t="shared" si="8"/>
        <v>0</v>
      </c>
      <c r="U23" s="79">
        <f t="shared" si="13"/>
        <v>0</v>
      </c>
    </row>
    <row r="24" spans="1:21" ht="15.75" thickBot="1" x14ac:dyDescent="0.3">
      <c r="A24" s="31">
        <v>20</v>
      </c>
      <c r="B24" s="41"/>
      <c r="C24" s="59"/>
      <c r="D24" s="60"/>
      <c r="E24" s="51"/>
      <c r="F24" s="59"/>
      <c r="G24" s="60"/>
      <c r="H24" s="52"/>
      <c r="I24" s="50">
        <f t="shared" si="2"/>
        <v>0</v>
      </c>
      <c r="J24" s="53"/>
      <c r="K24" s="37"/>
      <c r="N24" s="31">
        <v>20</v>
      </c>
      <c r="O24" s="41"/>
      <c r="P24" s="80">
        <f t="shared" si="14"/>
        <v>0</v>
      </c>
      <c r="Q24" s="77">
        <f t="shared" si="10"/>
        <v>0</v>
      </c>
      <c r="R24" s="77">
        <f t="shared" si="11"/>
        <v>0</v>
      </c>
      <c r="S24" s="77">
        <f t="shared" si="12"/>
        <v>0</v>
      </c>
      <c r="T24" s="78">
        <f t="shared" si="8"/>
        <v>0</v>
      </c>
      <c r="U24" s="79">
        <f t="shared" si="13"/>
        <v>0</v>
      </c>
    </row>
    <row r="25" spans="1:21" ht="15.75" thickBot="1" x14ac:dyDescent="0.3">
      <c r="A25" s="31">
        <v>21</v>
      </c>
      <c r="B25" s="41"/>
      <c r="C25" s="59"/>
      <c r="D25" s="60"/>
      <c r="E25" s="51"/>
      <c r="F25" s="59"/>
      <c r="G25" s="60"/>
      <c r="H25" s="52"/>
      <c r="I25" s="50">
        <f t="shared" si="2"/>
        <v>0</v>
      </c>
      <c r="J25" s="53"/>
      <c r="K25" s="37"/>
      <c r="N25" s="31">
        <v>21</v>
      </c>
      <c r="O25" s="41"/>
      <c r="P25" s="80">
        <f t="shared" si="14"/>
        <v>0</v>
      </c>
      <c r="Q25" s="77">
        <f t="shared" si="10"/>
        <v>0</v>
      </c>
      <c r="R25" s="77">
        <f t="shared" si="11"/>
        <v>0</v>
      </c>
      <c r="S25" s="77">
        <f t="shared" si="12"/>
        <v>0</v>
      </c>
      <c r="T25" s="78">
        <f t="shared" si="8"/>
        <v>0</v>
      </c>
      <c r="U25" s="79">
        <f t="shared" si="13"/>
        <v>0</v>
      </c>
    </row>
    <row r="26" spans="1:21" ht="15.75" thickBot="1" x14ac:dyDescent="0.3">
      <c r="A26" s="31">
        <v>22</v>
      </c>
      <c r="B26" s="41"/>
      <c r="C26" s="59"/>
      <c r="D26" s="60"/>
      <c r="E26" s="51"/>
      <c r="F26" s="59"/>
      <c r="G26" s="60"/>
      <c r="H26" s="52"/>
      <c r="I26" s="50">
        <f t="shared" si="2"/>
        <v>0</v>
      </c>
      <c r="J26" s="53"/>
      <c r="K26" s="37"/>
      <c r="N26" s="31">
        <v>22</v>
      </c>
      <c r="O26" s="41"/>
      <c r="P26" s="81"/>
      <c r="Q26" s="77">
        <f t="shared" si="10"/>
        <v>0</v>
      </c>
      <c r="R26" s="77">
        <f t="shared" si="11"/>
        <v>0</v>
      </c>
      <c r="S26" s="77">
        <f t="shared" si="12"/>
        <v>0</v>
      </c>
      <c r="T26" s="78">
        <f t="shared" si="8"/>
        <v>0</v>
      </c>
      <c r="U26" s="79">
        <f t="shared" si="13"/>
        <v>0</v>
      </c>
    </row>
    <row r="27" spans="1:21" ht="15.75" thickBot="1" x14ac:dyDescent="0.3">
      <c r="A27" s="31">
        <v>23</v>
      </c>
      <c r="B27" s="41"/>
      <c r="C27" s="59"/>
      <c r="D27" s="60"/>
      <c r="E27" s="51"/>
      <c r="F27" s="59"/>
      <c r="G27" s="60"/>
      <c r="H27" s="52"/>
      <c r="I27" s="50">
        <f t="shared" si="2"/>
        <v>0</v>
      </c>
      <c r="J27" s="38"/>
      <c r="K27" s="37"/>
      <c r="N27" s="31">
        <v>23</v>
      </c>
      <c r="O27" s="41"/>
      <c r="P27" s="80"/>
      <c r="Q27" s="77">
        <f t="shared" si="10"/>
        <v>0</v>
      </c>
      <c r="R27" s="77">
        <f t="shared" si="11"/>
        <v>0</v>
      </c>
      <c r="S27" s="77">
        <f t="shared" si="12"/>
        <v>0</v>
      </c>
      <c r="T27" s="78">
        <f t="shared" si="8"/>
        <v>0</v>
      </c>
      <c r="U27" s="79">
        <f t="shared" si="13"/>
        <v>0</v>
      </c>
    </row>
    <row r="28" spans="1:21" ht="15.75" thickBot="1" x14ac:dyDescent="0.3">
      <c r="A28" s="31">
        <v>24</v>
      </c>
      <c r="B28" s="41"/>
      <c r="C28" s="59"/>
      <c r="D28" s="60"/>
      <c r="E28" s="51"/>
      <c r="F28" s="59"/>
      <c r="G28" s="60"/>
      <c r="H28" s="52"/>
      <c r="I28" s="50">
        <f t="shared" si="2"/>
        <v>0</v>
      </c>
      <c r="J28" s="38"/>
      <c r="K28" s="37"/>
      <c r="N28" s="31">
        <v>24</v>
      </c>
      <c r="O28" s="41"/>
      <c r="P28" s="80"/>
      <c r="Q28" s="77">
        <f t="shared" si="10"/>
        <v>0</v>
      </c>
      <c r="R28" s="77">
        <f t="shared" si="11"/>
        <v>0</v>
      </c>
      <c r="S28" s="77">
        <f t="shared" si="12"/>
        <v>0</v>
      </c>
      <c r="T28" s="78">
        <f t="shared" si="8"/>
        <v>0</v>
      </c>
      <c r="U28" s="79">
        <f t="shared" si="13"/>
        <v>0</v>
      </c>
    </row>
    <row r="29" spans="1:21" ht="15.75" thickBot="1" x14ac:dyDescent="0.3">
      <c r="A29" s="24">
        <v>25</v>
      </c>
      <c r="B29" s="41"/>
      <c r="C29" s="61"/>
      <c r="D29" s="62"/>
      <c r="E29" s="51"/>
      <c r="F29" s="61"/>
      <c r="G29" s="62"/>
      <c r="H29" s="52"/>
      <c r="I29" s="50">
        <f t="shared" si="2"/>
        <v>0</v>
      </c>
      <c r="J29" s="38"/>
      <c r="K29" s="37"/>
      <c r="N29" s="24">
        <v>25</v>
      </c>
      <c r="O29" s="41"/>
      <c r="P29" s="82"/>
      <c r="Q29" s="77">
        <f t="shared" si="10"/>
        <v>0</v>
      </c>
      <c r="R29" s="77">
        <f t="shared" si="11"/>
        <v>0</v>
      </c>
      <c r="S29" s="77">
        <f t="shared" si="12"/>
        <v>0</v>
      </c>
      <c r="T29" s="78">
        <f t="shared" si="8"/>
        <v>0</v>
      </c>
      <c r="U29" s="79">
        <f t="shared" si="13"/>
        <v>0</v>
      </c>
    </row>
    <row r="30" spans="1:21" ht="15.75" thickBot="1" x14ac:dyDescent="0.3">
      <c r="A30" s="110" t="s">
        <v>24</v>
      </c>
      <c r="B30" s="111"/>
      <c r="C30" s="111"/>
      <c r="D30" s="111"/>
      <c r="E30" s="111"/>
      <c r="F30" s="111"/>
      <c r="G30" s="111"/>
      <c r="H30" s="112"/>
      <c r="I30" s="39">
        <f>SUM(I5:I29)</f>
        <v>0</v>
      </c>
      <c r="J30" s="36"/>
      <c r="K30" s="40">
        <f>SUM(K5:K29)</f>
        <v>0</v>
      </c>
      <c r="N30" s="86"/>
      <c r="O30" s="42"/>
      <c r="P30" s="83">
        <f>SUM(P5:P29)</f>
        <v>0</v>
      </c>
      <c r="Q30" s="84">
        <f>SUM(Q5:Q29)</f>
        <v>19.833333333333336</v>
      </c>
      <c r="R30" s="84">
        <f>SUM(R5:R29)</f>
        <v>0</v>
      </c>
      <c r="S30" s="84"/>
      <c r="T30" s="84">
        <f>SUM(T5:T29)</f>
        <v>19.833333333333336</v>
      </c>
      <c r="U30" s="85">
        <f>SUM(U5:U29)</f>
        <v>0</v>
      </c>
    </row>
    <row r="31" spans="1:21" ht="15.75" thickBot="1" x14ac:dyDescent="0.3">
      <c r="Q31" s="29">
        <f>((11.5/24)*10)*5</f>
        <v>23.958333333333336</v>
      </c>
      <c r="R31" s="29">
        <f>((11.5/24)*10)*5</f>
        <v>23.958333333333336</v>
      </c>
      <c r="S31" s="29"/>
      <c r="T31" s="29"/>
      <c r="U31" s="30">
        <f>Q30/Q31</f>
        <v>0.82782608695652171</v>
      </c>
    </row>
    <row r="32" spans="1:21" ht="15.75" thickBot="1" x14ac:dyDescent="0.3">
      <c r="C32" s="100" t="s">
        <v>36</v>
      </c>
      <c r="D32" s="101"/>
      <c r="E32" s="102"/>
      <c r="F32" s="102"/>
      <c r="G32" s="102"/>
      <c r="H32" s="102"/>
      <c r="I32" s="102"/>
      <c r="J32" s="102"/>
      <c r="K32" s="103"/>
      <c r="P32" s="44"/>
      <c r="Q32" s="30"/>
    </row>
    <row r="33" spans="1:17" ht="15.75" thickBot="1" x14ac:dyDescent="0.3">
      <c r="A33" s="22">
        <v>1</v>
      </c>
      <c r="B33" s="41" t="s">
        <v>50</v>
      </c>
      <c r="C33" s="69">
        <v>0.375</v>
      </c>
      <c r="D33" s="70">
        <v>0.70833333333333337</v>
      </c>
      <c r="E33" s="51">
        <f t="shared" ref="E33:E50" si="15">IF(OR(C33="abs",C33="",C33="CA"),0,D33-C33)</f>
        <v>0.33333333333333337</v>
      </c>
      <c r="F33" s="57">
        <v>0</v>
      </c>
      <c r="G33" s="58">
        <v>0</v>
      </c>
      <c r="H33" s="52">
        <f t="shared" ref="H33:H50" si="16">IF(OR(F33="abs",F33="",F33="ca"),0,G33-F33)</f>
        <v>0</v>
      </c>
      <c r="I33" s="50">
        <f t="shared" ref="I33:I57" si="17">MAX(H33-E33,0)</f>
        <v>0</v>
      </c>
      <c r="J33" s="53">
        <v>8.75</v>
      </c>
      <c r="K33" s="35">
        <f t="shared" ref="K33:K50" si="18">(I33*24)*J33</f>
        <v>0</v>
      </c>
      <c r="P33" s="44"/>
      <c r="Q33" s="30"/>
    </row>
    <row r="34" spans="1:17" ht="15.75" thickBot="1" x14ac:dyDescent="0.3">
      <c r="A34" s="23">
        <v>2</v>
      </c>
      <c r="B34" s="41" t="s">
        <v>51</v>
      </c>
      <c r="C34" s="63">
        <v>0.3125</v>
      </c>
      <c r="D34" s="64">
        <v>0.77083333333333337</v>
      </c>
      <c r="E34" s="51">
        <f t="shared" si="15"/>
        <v>0.45833333333333337</v>
      </c>
      <c r="F34" s="57">
        <v>0</v>
      </c>
      <c r="G34" s="58">
        <v>0</v>
      </c>
      <c r="H34" s="52">
        <f t="shared" si="16"/>
        <v>0</v>
      </c>
      <c r="I34" s="50">
        <f t="shared" si="17"/>
        <v>0</v>
      </c>
      <c r="J34" s="53">
        <v>8</v>
      </c>
      <c r="K34" s="35">
        <f t="shared" si="18"/>
        <v>0</v>
      </c>
      <c r="P34" s="44"/>
      <c r="Q34" s="30"/>
    </row>
    <row r="35" spans="1:17" ht="15.75" thickBot="1" x14ac:dyDescent="0.3">
      <c r="A35" s="23">
        <v>3</v>
      </c>
      <c r="B35" s="41" t="s">
        <v>52</v>
      </c>
      <c r="C35" s="69">
        <v>0.3125</v>
      </c>
      <c r="D35" s="70">
        <v>0.75</v>
      </c>
      <c r="E35" s="51">
        <f t="shared" si="15"/>
        <v>0.4375</v>
      </c>
      <c r="F35" s="57">
        <v>0</v>
      </c>
      <c r="G35" s="58">
        <v>0</v>
      </c>
      <c r="H35" s="52">
        <f t="shared" si="16"/>
        <v>0</v>
      </c>
      <c r="I35" s="50">
        <f t="shared" si="17"/>
        <v>0</v>
      </c>
      <c r="J35" s="53">
        <v>8.75</v>
      </c>
      <c r="K35" s="35">
        <f t="shared" si="18"/>
        <v>0</v>
      </c>
      <c r="P35" s="44"/>
      <c r="Q35" s="30"/>
    </row>
    <row r="36" spans="1:17" ht="15.75" thickBot="1" x14ac:dyDescent="0.3">
      <c r="A36" s="23">
        <v>4</v>
      </c>
      <c r="B36" s="41" t="s">
        <v>53</v>
      </c>
      <c r="C36" s="69">
        <v>0</v>
      </c>
      <c r="D36" s="70">
        <v>0</v>
      </c>
      <c r="E36" s="51">
        <f t="shared" si="15"/>
        <v>0</v>
      </c>
      <c r="F36" s="57">
        <v>0</v>
      </c>
      <c r="G36" s="58">
        <v>0</v>
      </c>
      <c r="H36" s="52">
        <f t="shared" si="16"/>
        <v>0</v>
      </c>
      <c r="I36" s="50">
        <f t="shared" si="17"/>
        <v>0</v>
      </c>
      <c r="J36" s="54">
        <v>9.75</v>
      </c>
      <c r="K36" s="35">
        <f t="shared" si="18"/>
        <v>0</v>
      </c>
      <c r="P36" s="44"/>
      <c r="Q36" s="30"/>
    </row>
    <row r="37" spans="1:17" ht="15.75" thickBot="1" x14ac:dyDescent="0.3">
      <c r="A37" s="23">
        <v>5</v>
      </c>
      <c r="B37" s="41" t="s">
        <v>54</v>
      </c>
      <c r="C37" s="69">
        <v>0</v>
      </c>
      <c r="D37" s="70">
        <v>0</v>
      </c>
      <c r="E37" s="51">
        <f t="shared" si="15"/>
        <v>0</v>
      </c>
      <c r="F37" s="57">
        <v>0</v>
      </c>
      <c r="G37" s="58">
        <v>0</v>
      </c>
      <c r="H37" s="52">
        <f t="shared" si="16"/>
        <v>0</v>
      </c>
      <c r="I37" s="50">
        <f t="shared" si="17"/>
        <v>0</v>
      </c>
      <c r="J37" s="53">
        <v>9.25</v>
      </c>
      <c r="K37" s="35">
        <f t="shared" si="18"/>
        <v>0</v>
      </c>
      <c r="P37" s="44"/>
      <c r="Q37" s="30"/>
    </row>
    <row r="38" spans="1:17" ht="15.75" thickBot="1" x14ac:dyDescent="0.3">
      <c r="A38" s="23">
        <v>6</v>
      </c>
      <c r="B38" s="41" t="s">
        <v>55</v>
      </c>
      <c r="C38" s="69">
        <v>0.32291666666666669</v>
      </c>
      <c r="D38" s="70">
        <v>0.73958333333333337</v>
      </c>
      <c r="E38" s="51">
        <f t="shared" si="15"/>
        <v>0.41666666666666669</v>
      </c>
      <c r="F38" s="57">
        <v>0</v>
      </c>
      <c r="G38" s="58">
        <v>0</v>
      </c>
      <c r="H38" s="52">
        <f t="shared" si="16"/>
        <v>0</v>
      </c>
      <c r="I38" s="50">
        <f t="shared" si="17"/>
        <v>0</v>
      </c>
      <c r="J38" s="53">
        <v>8</v>
      </c>
      <c r="K38" s="35">
        <f t="shared" si="18"/>
        <v>0</v>
      </c>
      <c r="P38" s="44"/>
      <c r="Q38" s="30"/>
    </row>
    <row r="39" spans="1:17" ht="15.75" thickBot="1" x14ac:dyDescent="0.3">
      <c r="A39" s="23">
        <v>7</v>
      </c>
      <c r="B39" s="41" t="s">
        <v>56</v>
      </c>
      <c r="C39" s="69">
        <v>0.375</v>
      </c>
      <c r="D39" s="70">
        <v>0.6875</v>
      </c>
      <c r="E39" s="51">
        <f t="shared" si="15"/>
        <v>0.3125</v>
      </c>
      <c r="F39" s="57">
        <v>0</v>
      </c>
      <c r="G39" s="58">
        <v>0</v>
      </c>
      <c r="H39" s="52">
        <f t="shared" si="16"/>
        <v>0</v>
      </c>
      <c r="I39" s="50">
        <f t="shared" si="17"/>
        <v>0</v>
      </c>
      <c r="J39" s="53">
        <v>9.5</v>
      </c>
      <c r="K39" s="35">
        <f t="shared" si="18"/>
        <v>0</v>
      </c>
      <c r="P39" s="44"/>
      <c r="Q39" s="30"/>
    </row>
    <row r="40" spans="1:17" ht="15.75" thickBot="1" x14ac:dyDescent="0.3">
      <c r="A40" s="23">
        <v>8</v>
      </c>
      <c r="B40" s="41" t="s">
        <v>57</v>
      </c>
      <c r="C40" s="69">
        <v>0</v>
      </c>
      <c r="D40" s="70">
        <v>0</v>
      </c>
      <c r="E40" s="51">
        <f t="shared" si="15"/>
        <v>0</v>
      </c>
      <c r="F40" s="57">
        <v>0</v>
      </c>
      <c r="G40" s="58">
        <v>0</v>
      </c>
      <c r="H40" s="52">
        <f t="shared" si="16"/>
        <v>0</v>
      </c>
      <c r="I40" s="50">
        <f t="shared" si="17"/>
        <v>0</v>
      </c>
      <c r="J40" s="53">
        <v>9.5</v>
      </c>
      <c r="K40" s="35">
        <f t="shared" si="18"/>
        <v>0</v>
      </c>
      <c r="P40" s="44"/>
      <c r="Q40" s="30"/>
    </row>
    <row r="41" spans="1:17" ht="15.75" thickBot="1" x14ac:dyDescent="0.3">
      <c r="A41" s="31">
        <v>9</v>
      </c>
      <c r="B41" s="41" t="s">
        <v>58</v>
      </c>
      <c r="C41" s="69">
        <v>0.41666666666666669</v>
      </c>
      <c r="D41" s="70">
        <v>0.70833333333333337</v>
      </c>
      <c r="E41" s="51">
        <f t="shared" si="15"/>
        <v>0.29166666666666669</v>
      </c>
      <c r="F41" s="57">
        <v>0</v>
      </c>
      <c r="G41" s="58">
        <v>0</v>
      </c>
      <c r="H41" s="52">
        <f t="shared" si="16"/>
        <v>0</v>
      </c>
      <c r="I41" s="50">
        <f t="shared" si="17"/>
        <v>0</v>
      </c>
      <c r="J41" s="53">
        <v>7.5</v>
      </c>
      <c r="K41" s="35">
        <f t="shared" si="18"/>
        <v>0</v>
      </c>
      <c r="P41" s="44"/>
      <c r="Q41" s="30"/>
    </row>
    <row r="42" spans="1:17" ht="15.75" thickBot="1" x14ac:dyDescent="0.3">
      <c r="A42" s="31">
        <v>10</v>
      </c>
      <c r="B42" s="41" t="s">
        <v>59</v>
      </c>
      <c r="C42" s="69">
        <v>0</v>
      </c>
      <c r="D42" s="70">
        <v>0</v>
      </c>
      <c r="E42" s="51">
        <f t="shared" si="15"/>
        <v>0</v>
      </c>
      <c r="F42" s="57">
        <v>0</v>
      </c>
      <c r="G42" s="58">
        <v>0</v>
      </c>
      <c r="H42" s="52">
        <f t="shared" si="16"/>
        <v>0</v>
      </c>
      <c r="I42" s="50">
        <f t="shared" si="17"/>
        <v>0</v>
      </c>
      <c r="J42" s="53">
        <v>9.75</v>
      </c>
      <c r="K42" s="35">
        <f t="shared" si="18"/>
        <v>0</v>
      </c>
      <c r="P42" s="44"/>
      <c r="Q42" s="30"/>
    </row>
    <row r="43" spans="1:17" ht="15.75" thickBot="1" x14ac:dyDescent="0.3">
      <c r="A43" s="31">
        <v>11</v>
      </c>
      <c r="B43" s="41" t="s">
        <v>60</v>
      </c>
      <c r="C43" s="69">
        <v>0.375</v>
      </c>
      <c r="D43" s="70">
        <v>0.77083333333333337</v>
      </c>
      <c r="E43" s="51">
        <f t="shared" si="15"/>
        <v>0.39583333333333337</v>
      </c>
      <c r="F43" s="57">
        <v>0</v>
      </c>
      <c r="G43" s="58">
        <v>0</v>
      </c>
      <c r="H43" s="52">
        <f t="shared" si="16"/>
        <v>0</v>
      </c>
      <c r="I43" s="50">
        <f t="shared" si="17"/>
        <v>0</v>
      </c>
      <c r="J43" s="53">
        <v>8.75</v>
      </c>
      <c r="K43" s="35">
        <f t="shared" si="18"/>
        <v>0</v>
      </c>
      <c r="P43" s="44"/>
      <c r="Q43" s="30"/>
    </row>
    <row r="44" spans="1:17" ht="15.75" thickBot="1" x14ac:dyDescent="0.3">
      <c r="A44" s="31">
        <v>12</v>
      </c>
      <c r="B44" s="41" t="s">
        <v>61</v>
      </c>
      <c r="C44" s="69">
        <v>0.3125</v>
      </c>
      <c r="D44" s="70">
        <v>0.72916666666666663</v>
      </c>
      <c r="E44" s="51">
        <f t="shared" si="15"/>
        <v>0.41666666666666663</v>
      </c>
      <c r="F44" s="57">
        <v>0</v>
      </c>
      <c r="G44" s="58">
        <v>0</v>
      </c>
      <c r="H44" s="52">
        <f t="shared" si="16"/>
        <v>0</v>
      </c>
      <c r="I44" s="50">
        <f t="shared" si="17"/>
        <v>0</v>
      </c>
      <c r="J44" s="53">
        <v>8.5</v>
      </c>
      <c r="K44" s="35">
        <f t="shared" si="18"/>
        <v>0</v>
      </c>
      <c r="P44" s="44"/>
      <c r="Q44" s="30"/>
    </row>
    <row r="45" spans="1:17" ht="15.75" thickBot="1" x14ac:dyDescent="0.3">
      <c r="A45" s="31">
        <v>13</v>
      </c>
      <c r="B45" s="41" t="s">
        <v>62</v>
      </c>
      <c r="C45" s="69">
        <v>0</v>
      </c>
      <c r="D45" s="70">
        <v>0</v>
      </c>
      <c r="E45" s="51">
        <f t="shared" si="15"/>
        <v>0</v>
      </c>
      <c r="F45" s="57">
        <v>0</v>
      </c>
      <c r="G45" s="58">
        <v>0</v>
      </c>
      <c r="H45" s="52">
        <f t="shared" si="16"/>
        <v>0</v>
      </c>
      <c r="I45" s="50">
        <f t="shared" si="17"/>
        <v>0</v>
      </c>
      <c r="J45" s="53">
        <v>8.75</v>
      </c>
      <c r="K45" s="37">
        <f t="shared" si="18"/>
        <v>0</v>
      </c>
      <c r="P45" s="44"/>
      <c r="Q45" s="30"/>
    </row>
    <row r="46" spans="1:17" ht="15.75" thickBot="1" x14ac:dyDescent="0.3">
      <c r="A46" s="31">
        <v>14</v>
      </c>
      <c r="B46" s="41" t="s">
        <v>63</v>
      </c>
      <c r="C46" s="69">
        <v>0</v>
      </c>
      <c r="D46" s="70">
        <v>0</v>
      </c>
      <c r="E46" s="51">
        <f t="shared" si="15"/>
        <v>0</v>
      </c>
      <c r="F46" s="57">
        <v>0</v>
      </c>
      <c r="G46" s="58">
        <v>0</v>
      </c>
      <c r="H46" s="52">
        <f t="shared" si="16"/>
        <v>0</v>
      </c>
      <c r="I46" s="50">
        <f t="shared" si="17"/>
        <v>0</v>
      </c>
      <c r="J46" s="53">
        <v>9</v>
      </c>
      <c r="K46" s="37">
        <f t="shared" si="18"/>
        <v>0</v>
      </c>
      <c r="P46" s="44"/>
      <c r="Q46" s="30"/>
    </row>
    <row r="47" spans="1:17" ht="15.75" thickBot="1" x14ac:dyDescent="0.3">
      <c r="A47" s="31">
        <v>15</v>
      </c>
      <c r="B47" s="41" t="s">
        <v>64</v>
      </c>
      <c r="C47" s="69">
        <v>0.36458333333333331</v>
      </c>
      <c r="D47" s="70">
        <v>0.68402777777777779</v>
      </c>
      <c r="E47" s="51">
        <f t="shared" si="15"/>
        <v>0.31944444444444448</v>
      </c>
      <c r="F47" s="57">
        <v>0</v>
      </c>
      <c r="G47" s="58">
        <v>0</v>
      </c>
      <c r="H47" s="52">
        <f t="shared" si="16"/>
        <v>0</v>
      </c>
      <c r="I47" s="50">
        <f t="shared" si="17"/>
        <v>0</v>
      </c>
      <c r="J47" s="53">
        <v>8.75</v>
      </c>
      <c r="K47" s="37">
        <f t="shared" si="18"/>
        <v>0</v>
      </c>
    </row>
    <row r="48" spans="1:17" ht="15.75" thickBot="1" x14ac:dyDescent="0.3">
      <c r="A48" s="31">
        <v>16</v>
      </c>
      <c r="B48" s="41" t="s">
        <v>65</v>
      </c>
      <c r="C48" s="69">
        <v>0.41666666666666669</v>
      </c>
      <c r="D48" s="70">
        <v>0.75</v>
      </c>
      <c r="E48" s="51">
        <f t="shared" si="15"/>
        <v>0.33333333333333331</v>
      </c>
      <c r="F48" s="57">
        <v>0</v>
      </c>
      <c r="G48" s="58">
        <v>0</v>
      </c>
      <c r="H48" s="52">
        <f t="shared" si="16"/>
        <v>0</v>
      </c>
      <c r="I48" s="50">
        <f t="shared" si="17"/>
        <v>0</v>
      </c>
      <c r="J48" s="53">
        <v>7.75</v>
      </c>
      <c r="K48" s="37">
        <f t="shared" si="18"/>
        <v>0</v>
      </c>
    </row>
    <row r="49" spans="1:11" ht="15.75" thickBot="1" x14ac:dyDescent="0.3">
      <c r="A49" s="31">
        <v>17</v>
      </c>
      <c r="B49" s="41" t="s">
        <v>66</v>
      </c>
      <c r="C49" s="69">
        <v>0.35416666666666669</v>
      </c>
      <c r="D49" s="70">
        <v>0.54166666666666663</v>
      </c>
      <c r="E49" s="51">
        <f t="shared" si="15"/>
        <v>0.18749999999999994</v>
      </c>
      <c r="F49" s="57">
        <v>0</v>
      </c>
      <c r="G49" s="58">
        <v>0</v>
      </c>
      <c r="H49" s="52">
        <f t="shared" si="16"/>
        <v>0</v>
      </c>
      <c r="I49" s="50">
        <f t="shared" si="17"/>
        <v>0</v>
      </c>
      <c r="J49" s="53">
        <v>8.75</v>
      </c>
      <c r="K49" s="37">
        <f t="shared" si="18"/>
        <v>0</v>
      </c>
    </row>
    <row r="50" spans="1:11" ht="15.75" thickBot="1" x14ac:dyDescent="0.3">
      <c r="A50" s="31">
        <v>18</v>
      </c>
      <c r="B50" s="41" t="s">
        <v>67</v>
      </c>
      <c r="C50" s="69">
        <v>0</v>
      </c>
      <c r="D50" s="70">
        <v>0</v>
      </c>
      <c r="E50" s="51">
        <f t="shared" si="15"/>
        <v>0</v>
      </c>
      <c r="F50" s="57">
        <v>0</v>
      </c>
      <c r="G50" s="58">
        <v>0</v>
      </c>
      <c r="H50" s="52">
        <f t="shared" si="16"/>
        <v>0</v>
      </c>
      <c r="I50" s="50">
        <f t="shared" si="17"/>
        <v>0</v>
      </c>
      <c r="J50" s="53">
        <v>8.25</v>
      </c>
      <c r="K50" s="37">
        <f t="shared" si="18"/>
        <v>0</v>
      </c>
    </row>
    <row r="51" spans="1:11" ht="15.75" thickBot="1" x14ac:dyDescent="0.3">
      <c r="A51" s="31">
        <v>19</v>
      </c>
      <c r="B51" s="41"/>
      <c r="C51" s="71"/>
      <c r="D51" s="72"/>
      <c r="E51" s="51"/>
      <c r="F51" s="59"/>
      <c r="G51" s="60"/>
      <c r="H51" s="52"/>
      <c r="I51" s="50">
        <f t="shared" si="17"/>
        <v>0</v>
      </c>
      <c r="J51" s="53"/>
      <c r="K51" s="37"/>
    </row>
    <row r="52" spans="1:11" ht="15.75" thickBot="1" x14ac:dyDescent="0.3">
      <c r="A52" s="31">
        <v>20</v>
      </c>
      <c r="B52" s="41"/>
      <c r="C52" s="71"/>
      <c r="D52" s="72"/>
      <c r="E52" s="51"/>
      <c r="F52" s="59"/>
      <c r="G52" s="60"/>
      <c r="H52" s="52"/>
      <c r="I52" s="50">
        <f t="shared" si="17"/>
        <v>0</v>
      </c>
      <c r="J52" s="53"/>
      <c r="K52" s="37"/>
    </row>
    <row r="53" spans="1:11" ht="15.75" thickBot="1" x14ac:dyDescent="0.3">
      <c r="A53" s="31">
        <v>21</v>
      </c>
      <c r="B53" s="41"/>
      <c r="C53" s="65"/>
      <c r="D53" s="66"/>
      <c r="E53" s="51"/>
      <c r="F53" s="59"/>
      <c r="G53" s="60"/>
      <c r="H53" s="52"/>
      <c r="I53" s="50">
        <f t="shared" si="17"/>
        <v>0</v>
      </c>
      <c r="J53" s="53"/>
      <c r="K53" s="37"/>
    </row>
    <row r="54" spans="1:11" ht="15.75" thickBot="1" x14ac:dyDescent="0.3">
      <c r="A54" s="31">
        <v>22</v>
      </c>
      <c r="B54" s="41"/>
      <c r="C54" s="65"/>
      <c r="D54" s="66"/>
      <c r="E54" s="51"/>
      <c r="F54" s="59"/>
      <c r="G54" s="60"/>
      <c r="H54" s="52"/>
      <c r="I54" s="50">
        <f t="shared" si="17"/>
        <v>0</v>
      </c>
      <c r="J54" s="53"/>
      <c r="K54" s="37"/>
    </row>
    <row r="55" spans="1:11" ht="15.75" thickBot="1" x14ac:dyDescent="0.3">
      <c r="A55" s="31">
        <v>23</v>
      </c>
      <c r="B55" s="41"/>
      <c r="C55" s="65"/>
      <c r="D55" s="66"/>
      <c r="E55" s="51"/>
      <c r="F55" s="59"/>
      <c r="G55" s="60"/>
      <c r="H55" s="52"/>
      <c r="I55" s="50">
        <f t="shared" si="17"/>
        <v>0</v>
      </c>
      <c r="J55" s="38"/>
      <c r="K55" s="37"/>
    </row>
    <row r="56" spans="1:11" ht="15.75" thickBot="1" x14ac:dyDescent="0.3">
      <c r="A56" s="31">
        <v>24</v>
      </c>
      <c r="B56" s="41"/>
      <c r="C56" s="65"/>
      <c r="D56" s="66"/>
      <c r="E56" s="51"/>
      <c r="F56" s="59"/>
      <c r="G56" s="60"/>
      <c r="H56" s="52"/>
      <c r="I56" s="50">
        <f t="shared" si="17"/>
        <v>0</v>
      </c>
      <c r="J56" s="38"/>
      <c r="K56" s="37"/>
    </row>
    <row r="57" spans="1:11" ht="15.75" thickBot="1" x14ac:dyDescent="0.3">
      <c r="A57" s="24">
        <v>25</v>
      </c>
      <c r="B57" s="41"/>
      <c r="C57" s="67"/>
      <c r="D57" s="68"/>
      <c r="E57" s="51"/>
      <c r="F57" s="61"/>
      <c r="G57" s="62"/>
      <c r="H57" s="52"/>
      <c r="I57" s="50">
        <f t="shared" si="17"/>
        <v>0</v>
      </c>
      <c r="J57" s="38"/>
      <c r="K57" s="37"/>
    </row>
    <row r="58" spans="1:11" ht="15.75" thickBot="1" x14ac:dyDescent="0.3">
      <c r="A58" s="110" t="s">
        <v>24</v>
      </c>
      <c r="B58" s="111"/>
      <c r="C58" s="111"/>
      <c r="D58" s="111"/>
      <c r="E58" s="111"/>
      <c r="F58" s="111"/>
      <c r="G58" s="111"/>
      <c r="H58" s="112"/>
      <c r="I58" s="39">
        <f>SUM(I33:I57)</f>
        <v>0</v>
      </c>
      <c r="J58" s="36"/>
      <c r="K58" s="40">
        <f>SUM(K33:K57)</f>
        <v>0</v>
      </c>
    </row>
    <row r="59" spans="1:11" ht="15.75" thickBot="1" x14ac:dyDescent="0.3">
      <c r="A59" s="46"/>
      <c r="B59" s="46"/>
      <c r="C59" s="87"/>
      <c r="D59" s="87"/>
      <c r="E59" s="87"/>
      <c r="F59" s="87"/>
      <c r="G59" s="87"/>
      <c r="H59" s="87"/>
      <c r="I59" s="47"/>
      <c r="J59" s="36"/>
      <c r="K59" s="48"/>
    </row>
    <row r="60" spans="1:11" ht="15.75" thickBot="1" x14ac:dyDescent="0.3">
      <c r="C60" s="100" t="s">
        <v>37</v>
      </c>
      <c r="D60" s="101"/>
      <c r="E60" s="102"/>
      <c r="F60" s="102"/>
      <c r="G60" s="102"/>
      <c r="H60" s="102"/>
      <c r="I60" s="102"/>
      <c r="J60" s="102"/>
      <c r="K60" s="103"/>
    </row>
    <row r="61" spans="1:11" ht="15.75" thickBot="1" x14ac:dyDescent="0.3">
      <c r="A61" s="22">
        <v>1</v>
      </c>
      <c r="B61" s="41" t="s">
        <v>50</v>
      </c>
      <c r="C61" s="69">
        <v>0</v>
      </c>
      <c r="D61" s="70">
        <v>0</v>
      </c>
      <c r="E61" s="51">
        <f t="shared" ref="E61:E78" si="19">IF(OR(C61="abs",C61="",C61="CA"),0,D61-C61)</f>
        <v>0</v>
      </c>
      <c r="F61" s="57">
        <v>0</v>
      </c>
      <c r="G61" s="58">
        <v>0</v>
      </c>
      <c r="H61" s="52">
        <f t="shared" ref="H61:H78" si="20">IF(OR(F61="abs",F61="",F61="ca"),0,G61-F61)</f>
        <v>0</v>
      </c>
      <c r="I61" s="50">
        <f t="shared" ref="I61:I85" si="21">MAX(H61-E61,0)</f>
        <v>0</v>
      </c>
      <c r="J61" s="53">
        <v>8.75</v>
      </c>
      <c r="K61" s="35">
        <f t="shared" ref="K61:K78" si="22">(I61*24)*J61</f>
        <v>0</v>
      </c>
    </row>
    <row r="62" spans="1:11" ht="15.75" thickBot="1" x14ac:dyDescent="0.3">
      <c r="A62" s="23">
        <v>2</v>
      </c>
      <c r="B62" s="41" t="s">
        <v>51</v>
      </c>
      <c r="C62" s="69">
        <v>0.35416666666666669</v>
      </c>
      <c r="D62" s="70">
        <v>0.70833333333333337</v>
      </c>
      <c r="E62" s="51">
        <f t="shared" si="19"/>
        <v>0.35416666666666669</v>
      </c>
      <c r="F62" s="57">
        <v>0</v>
      </c>
      <c r="G62" s="58">
        <v>0</v>
      </c>
      <c r="H62" s="52">
        <f t="shared" si="20"/>
        <v>0</v>
      </c>
      <c r="I62" s="50">
        <f t="shared" si="21"/>
        <v>0</v>
      </c>
      <c r="J62" s="53">
        <v>8</v>
      </c>
      <c r="K62" s="35">
        <f t="shared" si="22"/>
        <v>0</v>
      </c>
    </row>
    <row r="63" spans="1:11" ht="15.75" thickBot="1" x14ac:dyDescent="0.3">
      <c r="A63" s="23">
        <v>3</v>
      </c>
      <c r="B63" s="41" t="s">
        <v>52</v>
      </c>
      <c r="C63" s="69">
        <v>0.3125</v>
      </c>
      <c r="D63" s="70">
        <v>0.75</v>
      </c>
      <c r="E63" s="51">
        <f t="shared" si="19"/>
        <v>0.4375</v>
      </c>
      <c r="F63" s="57">
        <v>0</v>
      </c>
      <c r="G63" s="58">
        <v>0</v>
      </c>
      <c r="H63" s="52">
        <f t="shared" si="20"/>
        <v>0</v>
      </c>
      <c r="I63" s="50">
        <f t="shared" si="21"/>
        <v>0</v>
      </c>
      <c r="J63" s="53">
        <v>8.75</v>
      </c>
      <c r="K63" s="35">
        <f t="shared" si="22"/>
        <v>0</v>
      </c>
    </row>
    <row r="64" spans="1:11" ht="15.75" thickBot="1" x14ac:dyDescent="0.3">
      <c r="A64" s="23">
        <v>4</v>
      </c>
      <c r="B64" s="41" t="s">
        <v>53</v>
      </c>
      <c r="C64" s="69">
        <v>0</v>
      </c>
      <c r="D64" s="70">
        <v>0</v>
      </c>
      <c r="E64" s="51">
        <f t="shared" si="19"/>
        <v>0</v>
      </c>
      <c r="F64" s="57">
        <v>0</v>
      </c>
      <c r="G64" s="58">
        <v>0</v>
      </c>
      <c r="H64" s="52">
        <f t="shared" si="20"/>
        <v>0</v>
      </c>
      <c r="I64" s="50">
        <f t="shared" si="21"/>
        <v>0</v>
      </c>
      <c r="J64" s="54">
        <v>9.75</v>
      </c>
      <c r="K64" s="35">
        <f t="shared" si="22"/>
        <v>0</v>
      </c>
    </row>
    <row r="65" spans="1:11" ht="15.75" thickBot="1" x14ac:dyDescent="0.3">
      <c r="A65" s="23">
        <v>5</v>
      </c>
      <c r="B65" s="41" t="s">
        <v>54</v>
      </c>
      <c r="C65" s="69">
        <v>0</v>
      </c>
      <c r="D65" s="70">
        <v>0</v>
      </c>
      <c r="E65" s="51">
        <f t="shared" si="19"/>
        <v>0</v>
      </c>
      <c r="F65" s="57">
        <v>0</v>
      </c>
      <c r="G65" s="58">
        <v>0</v>
      </c>
      <c r="H65" s="52">
        <f t="shared" si="20"/>
        <v>0</v>
      </c>
      <c r="I65" s="50">
        <f t="shared" si="21"/>
        <v>0</v>
      </c>
      <c r="J65" s="53">
        <v>9.25</v>
      </c>
      <c r="K65" s="35">
        <f t="shared" si="22"/>
        <v>0</v>
      </c>
    </row>
    <row r="66" spans="1:11" ht="15.75" thickBot="1" x14ac:dyDescent="0.3">
      <c r="A66" s="23">
        <v>6</v>
      </c>
      <c r="B66" s="41" t="s">
        <v>55</v>
      </c>
      <c r="C66" s="69">
        <v>0</v>
      </c>
      <c r="D66" s="70">
        <v>0</v>
      </c>
      <c r="E66" s="51">
        <f t="shared" si="19"/>
        <v>0</v>
      </c>
      <c r="F66" s="57">
        <v>0</v>
      </c>
      <c r="G66" s="58">
        <v>0</v>
      </c>
      <c r="H66" s="52">
        <f t="shared" si="20"/>
        <v>0</v>
      </c>
      <c r="I66" s="50">
        <f t="shared" si="21"/>
        <v>0</v>
      </c>
      <c r="J66" s="53">
        <v>8</v>
      </c>
      <c r="K66" s="35">
        <f t="shared" si="22"/>
        <v>0</v>
      </c>
    </row>
    <row r="67" spans="1:11" ht="15.75" thickBot="1" x14ac:dyDescent="0.3">
      <c r="A67" s="23">
        <v>7</v>
      </c>
      <c r="B67" s="41" t="s">
        <v>56</v>
      </c>
      <c r="C67" s="69">
        <v>0</v>
      </c>
      <c r="D67" s="70">
        <v>0</v>
      </c>
      <c r="E67" s="51">
        <f t="shared" si="19"/>
        <v>0</v>
      </c>
      <c r="F67" s="57">
        <v>0</v>
      </c>
      <c r="G67" s="58">
        <v>0</v>
      </c>
      <c r="H67" s="52">
        <f t="shared" si="20"/>
        <v>0</v>
      </c>
      <c r="I67" s="50">
        <f t="shared" si="21"/>
        <v>0</v>
      </c>
      <c r="J67" s="53">
        <v>9.5</v>
      </c>
      <c r="K67" s="35">
        <f t="shared" si="22"/>
        <v>0</v>
      </c>
    </row>
    <row r="68" spans="1:11" ht="15.75" thickBot="1" x14ac:dyDescent="0.3">
      <c r="A68" s="23">
        <v>8</v>
      </c>
      <c r="B68" s="41" t="s">
        <v>57</v>
      </c>
      <c r="C68" s="69">
        <v>0</v>
      </c>
      <c r="D68" s="70">
        <v>0</v>
      </c>
      <c r="E68" s="51">
        <f t="shared" si="19"/>
        <v>0</v>
      </c>
      <c r="F68" s="57">
        <v>0</v>
      </c>
      <c r="G68" s="58">
        <v>0</v>
      </c>
      <c r="H68" s="52">
        <f t="shared" si="20"/>
        <v>0</v>
      </c>
      <c r="I68" s="50">
        <f t="shared" si="21"/>
        <v>0</v>
      </c>
      <c r="J68" s="53">
        <v>9.5</v>
      </c>
      <c r="K68" s="35">
        <f t="shared" si="22"/>
        <v>0</v>
      </c>
    </row>
    <row r="69" spans="1:11" ht="15.75" thickBot="1" x14ac:dyDescent="0.3">
      <c r="A69" s="31">
        <v>9</v>
      </c>
      <c r="B69" s="41" t="s">
        <v>58</v>
      </c>
      <c r="C69" s="69">
        <v>0.41666666666666669</v>
      </c>
      <c r="D69" s="70">
        <v>0.70833333333333337</v>
      </c>
      <c r="E69" s="51">
        <f t="shared" si="19"/>
        <v>0.29166666666666669</v>
      </c>
      <c r="F69" s="57">
        <v>0</v>
      </c>
      <c r="G69" s="58">
        <v>0</v>
      </c>
      <c r="H69" s="52">
        <f t="shared" si="20"/>
        <v>0</v>
      </c>
      <c r="I69" s="50">
        <f t="shared" si="21"/>
        <v>0</v>
      </c>
      <c r="J69" s="53">
        <v>7.5</v>
      </c>
      <c r="K69" s="35">
        <f t="shared" si="22"/>
        <v>0</v>
      </c>
    </row>
    <row r="70" spans="1:11" ht="15.75" thickBot="1" x14ac:dyDescent="0.3">
      <c r="A70" s="31">
        <v>10</v>
      </c>
      <c r="B70" s="41" t="s">
        <v>59</v>
      </c>
      <c r="C70" s="69">
        <v>0.35416666666666669</v>
      </c>
      <c r="D70" s="70">
        <v>0.75</v>
      </c>
      <c r="E70" s="51">
        <f t="shared" si="19"/>
        <v>0.39583333333333331</v>
      </c>
      <c r="F70" s="57">
        <v>0</v>
      </c>
      <c r="G70" s="58">
        <v>0</v>
      </c>
      <c r="H70" s="52">
        <f t="shared" si="20"/>
        <v>0</v>
      </c>
      <c r="I70" s="50">
        <f t="shared" si="21"/>
        <v>0</v>
      </c>
      <c r="J70" s="53">
        <v>9.75</v>
      </c>
      <c r="K70" s="35">
        <f t="shared" si="22"/>
        <v>0</v>
      </c>
    </row>
    <row r="71" spans="1:11" ht="15.75" thickBot="1" x14ac:dyDescent="0.3">
      <c r="A71" s="31">
        <v>11</v>
      </c>
      <c r="B71" s="41" t="s">
        <v>60</v>
      </c>
      <c r="C71" s="69">
        <v>0.375</v>
      </c>
      <c r="D71" s="70">
        <v>0.77083333333333337</v>
      </c>
      <c r="E71" s="51">
        <f t="shared" si="19"/>
        <v>0.39583333333333337</v>
      </c>
      <c r="F71" s="57">
        <v>0</v>
      </c>
      <c r="G71" s="58">
        <v>0</v>
      </c>
      <c r="H71" s="52">
        <f t="shared" si="20"/>
        <v>0</v>
      </c>
      <c r="I71" s="50">
        <f t="shared" si="21"/>
        <v>0</v>
      </c>
      <c r="J71" s="53">
        <v>8.75</v>
      </c>
      <c r="K71" s="35">
        <f t="shared" si="22"/>
        <v>0</v>
      </c>
    </row>
    <row r="72" spans="1:11" ht="15.75" thickBot="1" x14ac:dyDescent="0.3">
      <c r="A72" s="31">
        <v>12</v>
      </c>
      <c r="B72" s="41" t="s">
        <v>61</v>
      </c>
      <c r="C72" s="69">
        <v>0</v>
      </c>
      <c r="D72" s="70">
        <v>0</v>
      </c>
      <c r="E72" s="51">
        <f t="shared" si="19"/>
        <v>0</v>
      </c>
      <c r="F72" s="57">
        <v>0</v>
      </c>
      <c r="G72" s="58">
        <v>0</v>
      </c>
      <c r="H72" s="52">
        <f t="shared" si="20"/>
        <v>0</v>
      </c>
      <c r="I72" s="50">
        <f t="shared" si="21"/>
        <v>0</v>
      </c>
      <c r="J72" s="53">
        <v>8.5</v>
      </c>
      <c r="K72" s="35">
        <f t="shared" si="22"/>
        <v>0</v>
      </c>
    </row>
    <row r="73" spans="1:11" ht="15.75" thickBot="1" x14ac:dyDescent="0.3">
      <c r="A73" s="31">
        <v>13</v>
      </c>
      <c r="B73" s="41" t="s">
        <v>62</v>
      </c>
      <c r="C73" s="69">
        <v>0.35416666666666669</v>
      </c>
      <c r="D73" s="70">
        <v>0.77083333333333337</v>
      </c>
      <c r="E73" s="51">
        <f t="shared" si="19"/>
        <v>0.41666666666666669</v>
      </c>
      <c r="F73" s="57">
        <v>0</v>
      </c>
      <c r="G73" s="58">
        <v>0</v>
      </c>
      <c r="H73" s="52">
        <f t="shared" si="20"/>
        <v>0</v>
      </c>
      <c r="I73" s="50">
        <f t="shared" si="21"/>
        <v>0</v>
      </c>
      <c r="J73" s="53">
        <v>8.75</v>
      </c>
      <c r="K73" s="37">
        <f t="shared" si="22"/>
        <v>0</v>
      </c>
    </row>
    <row r="74" spans="1:11" ht="15.75" thickBot="1" x14ac:dyDescent="0.3">
      <c r="A74" s="31">
        <v>14</v>
      </c>
      <c r="B74" s="41" t="s">
        <v>63</v>
      </c>
      <c r="C74" s="73">
        <v>0.41666666666666669</v>
      </c>
      <c r="D74" s="64">
        <v>0.6875</v>
      </c>
      <c r="E74" s="51">
        <f t="shared" si="19"/>
        <v>0.27083333333333331</v>
      </c>
      <c r="F74" s="57">
        <v>0</v>
      </c>
      <c r="G74" s="58">
        <v>0</v>
      </c>
      <c r="H74" s="52">
        <f t="shared" si="20"/>
        <v>0</v>
      </c>
      <c r="I74" s="50">
        <f t="shared" si="21"/>
        <v>0</v>
      </c>
      <c r="J74" s="53">
        <v>9</v>
      </c>
      <c r="K74" s="37">
        <f t="shared" si="22"/>
        <v>0</v>
      </c>
    </row>
    <row r="75" spans="1:11" ht="15.75" thickBot="1" x14ac:dyDescent="0.3">
      <c r="A75" s="31">
        <v>15</v>
      </c>
      <c r="B75" s="41" t="s">
        <v>64</v>
      </c>
      <c r="C75" s="69">
        <v>0.36458333333333331</v>
      </c>
      <c r="D75" s="70">
        <v>0.68402777777777779</v>
      </c>
      <c r="E75" s="51">
        <f t="shared" si="19"/>
        <v>0.31944444444444448</v>
      </c>
      <c r="F75" s="57">
        <v>0</v>
      </c>
      <c r="G75" s="58">
        <v>0</v>
      </c>
      <c r="H75" s="52">
        <f t="shared" si="20"/>
        <v>0</v>
      </c>
      <c r="I75" s="50">
        <f t="shared" si="21"/>
        <v>0</v>
      </c>
      <c r="J75" s="53">
        <v>8.75</v>
      </c>
      <c r="K75" s="37">
        <f t="shared" si="22"/>
        <v>0</v>
      </c>
    </row>
    <row r="76" spans="1:11" ht="15.75" thickBot="1" x14ac:dyDescent="0.3">
      <c r="A76" s="31">
        <v>16</v>
      </c>
      <c r="B76" s="41" t="s">
        <v>65</v>
      </c>
      <c r="C76" s="69">
        <v>0.41666666666666669</v>
      </c>
      <c r="D76" s="70">
        <v>0.75</v>
      </c>
      <c r="E76" s="51">
        <f t="shared" si="19"/>
        <v>0.33333333333333331</v>
      </c>
      <c r="F76" s="57">
        <v>0</v>
      </c>
      <c r="G76" s="58">
        <v>0</v>
      </c>
      <c r="H76" s="52">
        <f t="shared" si="20"/>
        <v>0</v>
      </c>
      <c r="I76" s="50">
        <f t="shared" si="21"/>
        <v>0</v>
      </c>
      <c r="J76" s="53">
        <v>7.75</v>
      </c>
      <c r="K76" s="37">
        <f t="shared" si="22"/>
        <v>0</v>
      </c>
    </row>
    <row r="77" spans="1:11" ht="15.75" thickBot="1" x14ac:dyDescent="0.3">
      <c r="A77" s="31">
        <v>17</v>
      </c>
      <c r="B77" s="41" t="s">
        <v>66</v>
      </c>
      <c r="C77" s="69">
        <v>0.35416666666666669</v>
      </c>
      <c r="D77" s="70">
        <v>0.75</v>
      </c>
      <c r="E77" s="51">
        <f t="shared" si="19"/>
        <v>0.39583333333333331</v>
      </c>
      <c r="F77" s="57">
        <v>0</v>
      </c>
      <c r="G77" s="58">
        <v>0</v>
      </c>
      <c r="H77" s="52">
        <f t="shared" si="20"/>
        <v>0</v>
      </c>
      <c r="I77" s="50">
        <f t="shared" si="21"/>
        <v>0</v>
      </c>
      <c r="J77" s="53">
        <v>8.75</v>
      </c>
      <c r="K77" s="37">
        <f t="shared" si="22"/>
        <v>0</v>
      </c>
    </row>
    <row r="78" spans="1:11" ht="15.75" thickBot="1" x14ac:dyDescent="0.3">
      <c r="A78" s="31">
        <v>18</v>
      </c>
      <c r="B78" s="41" t="s">
        <v>67</v>
      </c>
      <c r="C78" s="74">
        <v>0.35416666666666669</v>
      </c>
      <c r="D78" s="75">
        <v>0.66666666666666663</v>
      </c>
      <c r="E78" s="51">
        <f t="shared" si="19"/>
        <v>0.31249999999999994</v>
      </c>
      <c r="F78" s="57">
        <v>0</v>
      </c>
      <c r="G78" s="58">
        <v>0</v>
      </c>
      <c r="H78" s="52">
        <f t="shared" si="20"/>
        <v>0</v>
      </c>
      <c r="I78" s="50">
        <f t="shared" si="21"/>
        <v>0</v>
      </c>
      <c r="J78" s="53">
        <v>8.25</v>
      </c>
      <c r="K78" s="37">
        <f t="shared" si="22"/>
        <v>0</v>
      </c>
    </row>
    <row r="79" spans="1:11" ht="15.75" thickBot="1" x14ac:dyDescent="0.3">
      <c r="A79" s="31">
        <v>19</v>
      </c>
      <c r="B79" s="41"/>
      <c r="C79" s="65"/>
      <c r="D79" s="66"/>
      <c r="E79" s="51"/>
      <c r="F79" s="59"/>
      <c r="G79" s="60"/>
      <c r="H79" s="52"/>
      <c r="I79" s="50">
        <f t="shared" si="21"/>
        <v>0</v>
      </c>
      <c r="J79" s="53"/>
      <c r="K79" s="37"/>
    </row>
    <row r="80" spans="1:11" ht="15.75" thickBot="1" x14ac:dyDescent="0.3">
      <c r="A80" s="31">
        <v>20</v>
      </c>
      <c r="B80" s="41"/>
      <c r="C80" s="65"/>
      <c r="D80" s="66"/>
      <c r="E80" s="51"/>
      <c r="F80" s="59"/>
      <c r="G80" s="60"/>
      <c r="H80" s="52"/>
      <c r="I80" s="50">
        <f t="shared" si="21"/>
        <v>0</v>
      </c>
      <c r="J80" s="53"/>
      <c r="K80" s="37"/>
    </row>
    <row r="81" spans="1:11" ht="15.75" thickBot="1" x14ac:dyDescent="0.3">
      <c r="A81" s="31">
        <v>21</v>
      </c>
      <c r="B81" s="41"/>
      <c r="C81" s="65"/>
      <c r="D81" s="66"/>
      <c r="E81" s="51"/>
      <c r="F81" s="59"/>
      <c r="G81" s="60"/>
      <c r="H81" s="52"/>
      <c r="I81" s="50">
        <f t="shared" si="21"/>
        <v>0</v>
      </c>
      <c r="J81" s="53"/>
      <c r="K81" s="37"/>
    </row>
    <row r="82" spans="1:11" ht="15.75" thickBot="1" x14ac:dyDescent="0.3">
      <c r="A82" s="31">
        <v>22</v>
      </c>
      <c r="B82" s="41"/>
      <c r="C82" s="65"/>
      <c r="D82" s="66"/>
      <c r="E82" s="51"/>
      <c r="F82" s="59"/>
      <c r="G82" s="60"/>
      <c r="H82" s="52"/>
      <c r="I82" s="50">
        <f t="shared" si="21"/>
        <v>0</v>
      </c>
      <c r="J82" s="53"/>
      <c r="K82" s="37"/>
    </row>
    <row r="83" spans="1:11" ht="15.75" thickBot="1" x14ac:dyDescent="0.3">
      <c r="A83" s="31">
        <v>23</v>
      </c>
      <c r="B83" s="41"/>
      <c r="C83" s="65"/>
      <c r="D83" s="66"/>
      <c r="E83" s="51"/>
      <c r="F83" s="59"/>
      <c r="G83" s="60"/>
      <c r="H83" s="52"/>
      <c r="I83" s="50">
        <f t="shared" si="21"/>
        <v>0</v>
      </c>
      <c r="J83" s="38"/>
      <c r="K83" s="37"/>
    </row>
    <row r="84" spans="1:11" ht="15.75" thickBot="1" x14ac:dyDescent="0.3">
      <c r="A84" s="31">
        <v>24</v>
      </c>
      <c r="B84" s="41"/>
      <c r="C84" s="65"/>
      <c r="D84" s="66"/>
      <c r="E84" s="51"/>
      <c r="F84" s="59"/>
      <c r="G84" s="60"/>
      <c r="H84" s="52"/>
      <c r="I84" s="50">
        <f t="shared" si="21"/>
        <v>0</v>
      </c>
      <c r="J84" s="38"/>
      <c r="K84" s="37"/>
    </row>
    <row r="85" spans="1:11" ht="15.75" thickBot="1" x14ac:dyDescent="0.3">
      <c r="A85" s="24">
        <v>25</v>
      </c>
      <c r="B85" s="41"/>
      <c r="C85" s="67"/>
      <c r="D85" s="68"/>
      <c r="E85" s="51"/>
      <c r="F85" s="61"/>
      <c r="G85" s="62"/>
      <c r="H85" s="52"/>
      <c r="I85" s="50">
        <f t="shared" si="21"/>
        <v>0</v>
      </c>
      <c r="J85" s="38"/>
      <c r="K85" s="37"/>
    </row>
    <row r="86" spans="1:11" ht="15.75" thickBot="1" x14ac:dyDescent="0.3">
      <c r="A86" s="110" t="s">
        <v>24</v>
      </c>
      <c r="B86" s="111"/>
      <c r="C86" s="111"/>
      <c r="D86" s="111"/>
      <c r="E86" s="111"/>
      <c r="F86" s="111"/>
      <c r="G86" s="111"/>
      <c r="H86" s="112"/>
      <c r="I86" s="39">
        <f>SUM(I61:I85)</f>
        <v>0</v>
      </c>
      <c r="J86" s="36"/>
      <c r="K86" s="40">
        <f>SUM(K61:K85)</f>
        <v>0</v>
      </c>
    </row>
    <row r="87" spans="1:11" ht="15.75" thickBot="1" x14ac:dyDescent="0.3">
      <c r="A87" s="46"/>
      <c r="B87" s="46"/>
      <c r="C87" s="87"/>
      <c r="D87" s="87"/>
      <c r="E87" s="87"/>
      <c r="F87" s="87"/>
      <c r="G87" s="87"/>
      <c r="H87" s="87"/>
      <c r="I87" s="47"/>
      <c r="J87" s="36"/>
      <c r="K87" s="48"/>
    </row>
    <row r="88" spans="1:11" ht="15.75" thickBot="1" x14ac:dyDescent="0.3">
      <c r="C88" s="100" t="s">
        <v>38</v>
      </c>
      <c r="D88" s="101"/>
      <c r="E88" s="102"/>
      <c r="F88" s="102"/>
      <c r="G88" s="102"/>
      <c r="H88" s="102"/>
      <c r="I88" s="102"/>
      <c r="J88" s="102"/>
      <c r="K88" s="103"/>
    </row>
    <row r="89" spans="1:11" ht="15.75" thickBot="1" x14ac:dyDescent="0.3">
      <c r="A89" s="22">
        <v>1</v>
      </c>
      <c r="B89" s="41" t="s">
        <v>50</v>
      </c>
      <c r="C89" s="69">
        <v>0.375</v>
      </c>
      <c r="D89" s="70">
        <v>0.70833333333333337</v>
      </c>
      <c r="E89" s="51">
        <f t="shared" ref="E89:E106" si="23">IF(OR(C89="abs",C89="",C89="CA"),0,D89-C89)</f>
        <v>0.33333333333333337</v>
      </c>
      <c r="F89" s="57">
        <v>0</v>
      </c>
      <c r="G89" s="58">
        <v>0</v>
      </c>
      <c r="H89" s="52">
        <f t="shared" ref="H89:H101" si="24">IF(OR(F89="abs",F89="",F89="ca"),0,G89-F89)</f>
        <v>0</v>
      </c>
      <c r="I89" s="50">
        <f t="shared" ref="I89:I113" si="25">MAX(H89-E89,0)</f>
        <v>0</v>
      </c>
      <c r="J89" s="53">
        <v>8.75</v>
      </c>
      <c r="K89" s="35">
        <f t="shared" ref="K89:K106" si="26">(I89*24)*J89</f>
        <v>0</v>
      </c>
    </row>
    <row r="90" spans="1:11" ht="15.75" thickBot="1" x14ac:dyDescent="0.3">
      <c r="A90" s="23">
        <v>2</v>
      </c>
      <c r="B90" s="41" t="s">
        <v>51</v>
      </c>
      <c r="C90" s="69">
        <v>0.3125</v>
      </c>
      <c r="D90" s="70">
        <v>0.77083333333333337</v>
      </c>
      <c r="E90" s="51">
        <f t="shared" si="23"/>
        <v>0.45833333333333337</v>
      </c>
      <c r="F90" s="57">
        <v>0</v>
      </c>
      <c r="G90" s="58">
        <v>0</v>
      </c>
      <c r="H90" s="52">
        <f t="shared" si="24"/>
        <v>0</v>
      </c>
      <c r="I90" s="50">
        <f t="shared" si="25"/>
        <v>0</v>
      </c>
      <c r="J90" s="53">
        <v>8</v>
      </c>
      <c r="K90" s="35">
        <f t="shared" si="26"/>
        <v>0</v>
      </c>
    </row>
    <row r="91" spans="1:11" ht="15.75" thickBot="1" x14ac:dyDescent="0.3">
      <c r="A91" s="23">
        <v>3</v>
      </c>
      <c r="B91" s="41" t="s">
        <v>52</v>
      </c>
      <c r="C91" s="69">
        <v>0</v>
      </c>
      <c r="D91" s="70">
        <v>0</v>
      </c>
      <c r="E91" s="51">
        <f t="shared" si="23"/>
        <v>0</v>
      </c>
      <c r="F91" s="57">
        <v>0</v>
      </c>
      <c r="G91" s="58">
        <v>0</v>
      </c>
      <c r="H91" s="52">
        <f t="shared" si="24"/>
        <v>0</v>
      </c>
      <c r="I91" s="50">
        <f t="shared" si="25"/>
        <v>0</v>
      </c>
      <c r="J91" s="53">
        <v>8.75</v>
      </c>
      <c r="K91" s="35">
        <f t="shared" si="26"/>
        <v>0</v>
      </c>
    </row>
    <row r="92" spans="1:11" ht="15.75" thickBot="1" x14ac:dyDescent="0.3">
      <c r="A92" s="23">
        <v>4</v>
      </c>
      <c r="B92" s="41" t="s">
        <v>53</v>
      </c>
      <c r="C92" s="69">
        <v>0</v>
      </c>
      <c r="D92" s="70">
        <v>0</v>
      </c>
      <c r="E92" s="51">
        <f t="shared" si="23"/>
        <v>0</v>
      </c>
      <c r="F92" s="57">
        <v>0</v>
      </c>
      <c r="G92" s="58">
        <v>0</v>
      </c>
      <c r="H92" s="52">
        <f t="shared" si="24"/>
        <v>0</v>
      </c>
      <c r="I92" s="50">
        <f t="shared" si="25"/>
        <v>0</v>
      </c>
      <c r="J92" s="54">
        <v>9.75</v>
      </c>
      <c r="K92" s="35">
        <f t="shared" si="26"/>
        <v>0</v>
      </c>
    </row>
    <row r="93" spans="1:11" ht="15.75" thickBot="1" x14ac:dyDescent="0.3">
      <c r="A93" s="23">
        <v>5</v>
      </c>
      <c r="B93" s="41" t="s">
        <v>54</v>
      </c>
      <c r="C93" s="69">
        <v>0</v>
      </c>
      <c r="D93" s="70">
        <v>0</v>
      </c>
      <c r="E93" s="51">
        <f t="shared" si="23"/>
        <v>0</v>
      </c>
      <c r="F93" s="57">
        <v>0</v>
      </c>
      <c r="G93" s="58">
        <v>0</v>
      </c>
      <c r="H93" s="52">
        <f t="shared" si="24"/>
        <v>0</v>
      </c>
      <c r="I93" s="50">
        <f t="shared" si="25"/>
        <v>0</v>
      </c>
      <c r="J93" s="53">
        <v>9.25</v>
      </c>
      <c r="K93" s="35">
        <f t="shared" si="26"/>
        <v>0</v>
      </c>
    </row>
    <row r="94" spans="1:11" ht="15.75" thickBot="1" x14ac:dyDescent="0.3">
      <c r="A94" s="23">
        <v>6</v>
      </c>
      <c r="B94" s="41" t="s">
        <v>55</v>
      </c>
      <c r="C94" s="69">
        <v>0.375</v>
      </c>
      <c r="D94" s="70">
        <v>0.72916666666666663</v>
      </c>
      <c r="E94" s="51">
        <f t="shared" si="23"/>
        <v>0.35416666666666663</v>
      </c>
      <c r="F94" s="57">
        <v>0</v>
      </c>
      <c r="G94" s="58">
        <v>0</v>
      </c>
      <c r="H94" s="52">
        <f t="shared" si="24"/>
        <v>0</v>
      </c>
      <c r="I94" s="50">
        <f t="shared" si="25"/>
        <v>0</v>
      </c>
      <c r="J94" s="53">
        <v>8</v>
      </c>
      <c r="K94" s="35">
        <f t="shared" si="26"/>
        <v>0</v>
      </c>
    </row>
    <row r="95" spans="1:11" ht="15.75" thickBot="1" x14ac:dyDescent="0.3">
      <c r="A95" s="23">
        <v>7</v>
      </c>
      <c r="B95" s="41" t="s">
        <v>56</v>
      </c>
      <c r="C95" s="69">
        <v>0.375</v>
      </c>
      <c r="D95" s="70">
        <v>0.6875</v>
      </c>
      <c r="E95" s="51">
        <f t="shared" si="23"/>
        <v>0.3125</v>
      </c>
      <c r="F95" s="57">
        <v>0</v>
      </c>
      <c r="G95" s="58">
        <v>0</v>
      </c>
      <c r="H95" s="52">
        <f t="shared" si="24"/>
        <v>0</v>
      </c>
      <c r="I95" s="50">
        <f t="shared" si="25"/>
        <v>0</v>
      </c>
      <c r="J95" s="53">
        <v>9.5</v>
      </c>
      <c r="K95" s="35">
        <f t="shared" si="26"/>
        <v>0</v>
      </c>
    </row>
    <row r="96" spans="1:11" ht="15.75" thickBot="1" x14ac:dyDescent="0.3">
      <c r="A96" s="23">
        <v>8</v>
      </c>
      <c r="B96" s="41" t="s">
        <v>57</v>
      </c>
      <c r="C96" s="69">
        <v>0.3125</v>
      </c>
      <c r="D96" s="70">
        <v>0.75</v>
      </c>
      <c r="E96" s="51">
        <f t="shared" si="23"/>
        <v>0.4375</v>
      </c>
      <c r="F96" s="57">
        <v>0</v>
      </c>
      <c r="G96" s="58">
        <v>0</v>
      </c>
      <c r="H96" s="52">
        <f t="shared" si="24"/>
        <v>0</v>
      </c>
      <c r="I96" s="50">
        <f t="shared" si="25"/>
        <v>0</v>
      </c>
      <c r="J96" s="53">
        <v>9.5</v>
      </c>
      <c r="K96" s="35">
        <f t="shared" si="26"/>
        <v>0</v>
      </c>
    </row>
    <row r="97" spans="1:11" ht="15.75" thickBot="1" x14ac:dyDescent="0.3">
      <c r="A97" s="31">
        <v>9</v>
      </c>
      <c r="B97" s="41" t="s">
        <v>58</v>
      </c>
      <c r="C97" s="69">
        <v>0.41666666666666669</v>
      </c>
      <c r="D97" s="70">
        <v>0.70833333333333337</v>
      </c>
      <c r="E97" s="51">
        <f t="shared" si="23"/>
        <v>0.29166666666666669</v>
      </c>
      <c r="F97" s="57">
        <v>0</v>
      </c>
      <c r="G97" s="58">
        <v>0</v>
      </c>
      <c r="H97" s="52">
        <f t="shared" si="24"/>
        <v>0</v>
      </c>
      <c r="I97" s="50">
        <f t="shared" si="25"/>
        <v>0</v>
      </c>
      <c r="J97" s="53">
        <v>7.5</v>
      </c>
      <c r="K97" s="35">
        <f t="shared" si="26"/>
        <v>0</v>
      </c>
    </row>
    <row r="98" spans="1:11" ht="15.75" thickBot="1" x14ac:dyDescent="0.3">
      <c r="A98" s="31">
        <v>10</v>
      </c>
      <c r="B98" s="41" t="s">
        <v>59</v>
      </c>
      <c r="C98" s="69">
        <v>0</v>
      </c>
      <c r="D98" s="70">
        <v>0</v>
      </c>
      <c r="E98" s="51">
        <f t="shared" si="23"/>
        <v>0</v>
      </c>
      <c r="F98" s="57">
        <v>0</v>
      </c>
      <c r="G98" s="58">
        <v>0</v>
      </c>
      <c r="H98" s="52">
        <f t="shared" si="24"/>
        <v>0</v>
      </c>
      <c r="I98" s="50">
        <f t="shared" si="25"/>
        <v>0</v>
      </c>
      <c r="J98" s="53">
        <v>9.75</v>
      </c>
      <c r="K98" s="35">
        <f t="shared" si="26"/>
        <v>0</v>
      </c>
    </row>
    <row r="99" spans="1:11" ht="15.75" thickBot="1" x14ac:dyDescent="0.3">
      <c r="A99" s="31">
        <v>11</v>
      </c>
      <c r="B99" s="41" t="s">
        <v>60</v>
      </c>
      <c r="C99" s="69">
        <v>0</v>
      </c>
      <c r="D99" s="70">
        <v>0</v>
      </c>
      <c r="E99" s="51">
        <f t="shared" si="23"/>
        <v>0</v>
      </c>
      <c r="F99" s="57">
        <v>0</v>
      </c>
      <c r="G99" s="58">
        <v>0</v>
      </c>
      <c r="H99" s="52">
        <f t="shared" si="24"/>
        <v>0</v>
      </c>
      <c r="I99" s="50">
        <f t="shared" si="25"/>
        <v>0</v>
      </c>
      <c r="J99" s="53">
        <v>8.75</v>
      </c>
      <c r="K99" s="35">
        <f t="shared" si="26"/>
        <v>0</v>
      </c>
    </row>
    <row r="100" spans="1:11" ht="15.75" thickBot="1" x14ac:dyDescent="0.3">
      <c r="A100" s="31">
        <v>12</v>
      </c>
      <c r="B100" s="41" t="s">
        <v>61</v>
      </c>
      <c r="C100" s="69">
        <v>0.3125</v>
      </c>
      <c r="D100" s="70">
        <v>0.72916666666666663</v>
      </c>
      <c r="E100" s="51">
        <f t="shared" si="23"/>
        <v>0.41666666666666663</v>
      </c>
      <c r="F100" s="57">
        <v>0</v>
      </c>
      <c r="G100" s="58">
        <v>0</v>
      </c>
      <c r="H100" s="52">
        <f t="shared" si="24"/>
        <v>0</v>
      </c>
      <c r="I100" s="50">
        <f t="shared" si="25"/>
        <v>0</v>
      </c>
      <c r="J100" s="53">
        <v>8.5</v>
      </c>
      <c r="K100" s="35">
        <f t="shared" si="26"/>
        <v>0</v>
      </c>
    </row>
    <row r="101" spans="1:11" ht="15.75" thickBot="1" x14ac:dyDescent="0.3">
      <c r="A101" s="31">
        <v>13</v>
      </c>
      <c r="B101" s="41" t="s">
        <v>62</v>
      </c>
      <c r="C101" s="69">
        <v>0</v>
      </c>
      <c r="D101" s="70">
        <v>0</v>
      </c>
      <c r="E101" s="51">
        <f t="shared" si="23"/>
        <v>0</v>
      </c>
      <c r="F101" s="57">
        <v>0</v>
      </c>
      <c r="G101" s="58">
        <v>0</v>
      </c>
      <c r="H101" s="52">
        <f t="shared" si="24"/>
        <v>0</v>
      </c>
      <c r="I101" s="50">
        <f t="shared" si="25"/>
        <v>0</v>
      </c>
      <c r="J101" s="53">
        <v>8.75</v>
      </c>
      <c r="K101" s="37">
        <f t="shared" si="26"/>
        <v>0</v>
      </c>
    </row>
    <row r="102" spans="1:11" ht="15.75" thickBot="1" x14ac:dyDescent="0.3">
      <c r="A102" s="31">
        <v>14</v>
      </c>
      <c r="B102" s="41" t="s">
        <v>63</v>
      </c>
      <c r="C102" s="73">
        <v>0.41666666666666669</v>
      </c>
      <c r="D102" s="64">
        <v>0.66666666666666663</v>
      </c>
      <c r="E102" s="51">
        <f t="shared" si="23"/>
        <v>0.24999999999999994</v>
      </c>
      <c r="F102" s="57">
        <v>0</v>
      </c>
      <c r="G102" s="58">
        <v>0</v>
      </c>
      <c r="H102" s="52"/>
      <c r="I102" s="50">
        <f t="shared" si="25"/>
        <v>0</v>
      </c>
      <c r="J102" s="53">
        <v>9</v>
      </c>
      <c r="K102" s="37">
        <f t="shared" si="26"/>
        <v>0</v>
      </c>
    </row>
    <row r="103" spans="1:11" ht="15.75" thickBot="1" x14ac:dyDescent="0.3">
      <c r="A103" s="31">
        <v>15</v>
      </c>
      <c r="B103" s="41" t="s">
        <v>64</v>
      </c>
      <c r="C103" s="69">
        <v>0</v>
      </c>
      <c r="D103" s="70">
        <v>0</v>
      </c>
      <c r="E103" s="51">
        <f t="shared" si="23"/>
        <v>0</v>
      </c>
      <c r="F103" s="57">
        <v>0</v>
      </c>
      <c r="G103" s="58">
        <v>0</v>
      </c>
      <c r="H103" s="52">
        <f>IF(OR(F103="abs",F103="",F103="ca"),0,G103-F103)</f>
        <v>0</v>
      </c>
      <c r="I103" s="50">
        <f t="shared" si="25"/>
        <v>0</v>
      </c>
      <c r="J103" s="53">
        <v>8.75</v>
      </c>
      <c r="K103" s="37">
        <f t="shared" si="26"/>
        <v>0</v>
      </c>
    </row>
    <row r="104" spans="1:11" ht="15.75" thickBot="1" x14ac:dyDescent="0.3">
      <c r="A104" s="31">
        <v>16</v>
      </c>
      <c r="B104" s="41" t="s">
        <v>65</v>
      </c>
      <c r="C104" s="69">
        <v>0.41666666666666669</v>
      </c>
      <c r="D104" s="70">
        <v>0.75</v>
      </c>
      <c r="E104" s="51">
        <f t="shared" si="23"/>
        <v>0.33333333333333331</v>
      </c>
      <c r="F104" s="57">
        <v>0</v>
      </c>
      <c r="G104" s="58">
        <v>0</v>
      </c>
      <c r="H104" s="52">
        <f>IF(OR(F104="abs",F104="",F104="ca"),0,G104-F104)</f>
        <v>0</v>
      </c>
      <c r="I104" s="50">
        <f t="shared" si="25"/>
        <v>0</v>
      </c>
      <c r="J104" s="53">
        <v>7.75</v>
      </c>
      <c r="K104" s="37">
        <f t="shared" si="26"/>
        <v>0</v>
      </c>
    </row>
    <row r="105" spans="1:11" ht="15.75" thickBot="1" x14ac:dyDescent="0.3">
      <c r="A105" s="31">
        <v>17</v>
      </c>
      <c r="B105" s="41" t="s">
        <v>66</v>
      </c>
      <c r="C105" s="69">
        <v>0.35416666666666669</v>
      </c>
      <c r="D105" s="70">
        <v>0.75</v>
      </c>
      <c r="E105" s="51">
        <f t="shared" si="23"/>
        <v>0.39583333333333331</v>
      </c>
      <c r="F105" s="57">
        <v>0</v>
      </c>
      <c r="G105" s="58">
        <v>0</v>
      </c>
      <c r="H105" s="52">
        <f>IF(OR(F105="abs",F105="",F105="ca"),0,G105-F105)</f>
        <v>0</v>
      </c>
      <c r="I105" s="50">
        <f t="shared" si="25"/>
        <v>0</v>
      </c>
      <c r="J105" s="53">
        <v>8.75</v>
      </c>
      <c r="K105" s="37">
        <f t="shared" si="26"/>
        <v>0</v>
      </c>
    </row>
    <row r="106" spans="1:11" ht="15.75" thickBot="1" x14ac:dyDescent="0.3">
      <c r="A106" s="31">
        <v>18</v>
      </c>
      <c r="B106" s="41" t="s">
        <v>67</v>
      </c>
      <c r="C106" s="74">
        <v>0.35416666666666669</v>
      </c>
      <c r="D106" s="75">
        <v>0.66666666666666663</v>
      </c>
      <c r="E106" s="51">
        <f t="shared" si="23"/>
        <v>0.31249999999999994</v>
      </c>
      <c r="F106" s="57">
        <v>0</v>
      </c>
      <c r="G106" s="58">
        <v>0</v>
      </c>
      <c r="H106" s="52">
        <f>IF(OR(F106="abs",F106="",F106="ca"),0,G106-F106)</f>
        <v>0</v>
      </c>
      <c r="I106" s="50">
        <f t="shared" si="25"/>
        <v>0</v>
      </c>
      <c r="J106" s="53">
        <v>8.25</v>
      </c>
      <c r="K106" s="37">
        <f t="shared" si="26"/>
        <v>0</v>
      </c>
    </row>
    <row r="107" spans="1:11" ht="15.75" thickBot="1" x14ac:dyDescent="0.3">
      <c r="A107" s="31">
        <v>19</v>
      </c>
      <c r="B107" s="41"/>
      <c r="C107" s="65"/>
      <c r="D107" s="66"/>
      <c r="E107" s="51"/>
      <c r="F107" s="59"/>
      <c r="G107" s="60"/>
      <c r="H107" s="52"/>
      <c r="I107" s="50">
        <f t="shared" si="25"/>
        <v>0</v>
      </c>
      <c r="J107" s="53"/>
      <c r="K107" s="37"/>
    </row>
    <row r="108" spans="1:11" ht="15.75" thickBot="1" x14ac:dyDescent="0.3">
      <c r="A108" s="31">
        <v>20</v>
      </c>
      <c r="B108" s="41"/>
      <c r="C108" s="65"/>
      <c r="D108" s="66"/>
      <c r="E108" s="51"/>
      <c r="F108" s="59"/>
      <c r="G108" s="60"/>
      <c r="H108" s="52"/>
      <c r="I108" s="50">
        <f t="shared" si="25"/>
        <v>0</v>
      </c>
      <c r="J108" s="53"/>
      <c r="K108" s="37"/>
    </row>
    <row r="109" spans="1:11" ht="15.75" thickBot="1" x14ac:dyDescent="0.3">
      <c r="A109" s="31">
        <v>21</v>
      </c>
      <c r="B109" s="41"/>
      <c r="C109" s="65"/>
      <c r="D109" s="66"/>
      <c r="E109" s="51"/>
      <c r="F109" s="59"/>
      <c r="G109" s="60"/>
      <c r="H109" s="52"/>
      <c r="I109" s="50">
        <f t="shared" si="25"/>
        <v>0</v>
      </c>
      <c r="J109" s="53"/>
      <c r="K109" s="37"/>
    </row>
    <row r="110" spans="1:11" ht="15.75" thickBot="1" x14ac:dyDescent="0.3">
      <c r="A110" s="31">
        <v>22</v>
      </c>
      <c r="B110" s="41"/>
      <c r="C110" s="65"/>
      <c r="D110" s="66"/>
      <c r="E110" s="51"/>
      <c r="F110" s="59"/>
      <c r="G110" s="60"/>
      <c r="H110" s="52"/>
      <c r="I110" s="50">
        <f t="shared" si="25"/>
        <v>0</v>
      </c>
      <c r="J110" s="53"/>
      <c r="K110" s="37"/>
    </row>
    <row r="111" spans="1:11" ht="15.75" thickBot="1" x14ac:dyDescent="0.3">
      <c r="A111" s="31">
        <v>23</v>
      </c>
      <c r="B111" s="41"/>
      <c r="C111" s="65"/>
      <c r="D111" s="66"/>
      <c r="E111" s="51"/>
      <c r="F111" s="59"/>
      <c r="G111" s="60"/>
      <c r="H111" s="52"/>
      <c r="I111" s="50">
        <f t="shared" si="25"/>
        <v>0</v>
      </c>
      <c r="J111" s="38"/>
      <c r="K111" s="37"/>
    </row>
    <row r="112" spans="1:11" ht="15.75" thickBot="1" x14ac:dyDescent="0.3">
      <c r="A112" s="31">
        <v>24</v>
      </c>
      <c r="B112" s="41"/>
      <c r="C112" s="65"/>
      <c r="D112" s="66"/>
      <c r="E112" s="51"/>
      <c r="F112" s="59"/>
      <c r="G112" s="60"/>
      <c r="H112" s="52"/>
      <c r="I112" s="50">
        <f t="shared" si="25"/>
        <v>0</v>
      </c>
      <c r="J112" s="38"/>
      <c r="K112" s="37"/>
    </row>
    <row r="113" spans="1:11" ht="15.75" thickBot="1" x14ac:dyDescent="0.3">
      <c r="A113" s="24">
        <v>25</v>
      </c>
      <c r="B113" s="41"/>
      <c r="C113" s="67"/>
      <c r="D113" s="68"/>
      <c r="E113" s="51"/>
      <c r="F113" s="61"/>
      <c r="G113" s="62"/>
      <c r="H113" s="52"/>
      <c r="I113" s="50">
        <f t="shared" si="25"/>
        <v>0</v>
      </c>
      <c r="J113" s="38"/>
      <c r="K113" s="37"/>
    </row>
    <row r="114" spans="1:11" ht="15.75" thickBot="1" x14ac:dyDescent="0.3">
      <c r="A114" s="110" t="s">
        <v>24</v>
      </c>
      <c r="B114" s="111"/>
      <c r="C114" s="111"/>
      <c r="D114" s="111"/>
      <c r="E114" s="111"/>
      <c r="F114" s="111"/>
      <c r="G114" s="111"/>
      <c r="H114" s="112"/>
      <c r="I114" s="39">
        <f>SUM(I89:I113)</f>
        <v>0</v>
      </c>
      <c r="J114" s="38"/>
      <c r="K114" s="40">
        <f>SUM(K89:K113)</f>
        <v>0</v>
      </c>
    </row>
    <row r="115" spans="1:11" ht="15.75" thickBot="1" x14ac:dyDescent="0.3">
      <c r="A115" s="46"/>
      <c r="B115" s="46"/>
      <c r="C115" s="87"/>
      <c r="D115" s="87"/>
      <c r="E115" s="87"/>
      <c r="F115" s="87"/>
      <c r="G115" s="87"/>
      <c r="H115" s="87"/>
      <c r="I115" s="47"/>
      <c r="J115" s="36"/>
      <c r="K115" s="49"/>
    </row>
    <row r="116" spans="1:11" ht="15.75" thickBot="1" x14ac:dyDescent="0.3">
      <c r="C116" s="100" t="s">
        <v>39</v>
      </c>
      <c r="D116" s="101"/>
      <c r="E116" s="102"/>
      <c r="F116" s="102"/>
      <c r="G116" s="102"/>
      <c r="H116" s="102"/>
      <c r="I116" s="102"/>
      <c r="J116" s="102"/>
      <c r="K116" s="103"/>
    </row>
    <row r="117" spans="1:11" ht="15.75" thickBot="1" x14ac:dyDescent="0.3">
      <c r="A117" s="22">
        <v>1</v>
      </c>
      <c r="B117" s="41" t="s">
        <v>50</v>
      </c>
      <c r="C117" s="69">
        <v>0.375</v>
      </c>
      <c r="D117" s="70">
        <v>0.70833333333333337</v>
      </c>
      <c r="E117" s="51">
        <f t="shared" ref="E117:E134" si="27">IF(OR(C117="abs",C117="",C117="CA"),0,D117-C117)</f>
        <v>0.33333333333333337</v>
      </c>
      <c r="F117" s="57">
        <v>0</v>
      </c>
      <c r="G117" s="58">
        <v>0</v>
      </c>
      <c r="H117" s="52">
        <f t="shared" ref="H117:H134" si="28">IF(OR(F117="abs",F117="",F117="ca"),0,G117-F117)</f>
        <v>0</v>
      </c>
      <c r="I117" s="50">
        <f t="shared" ref="I117:I141" si="29">MAX(H117-E117,0)</f>
        <v>0</v>
      </c>
      <c r="J117" s="53">
        <v>8.75</v>
      </c>
      <c r="K117" s="35">
        <f t="shared" ref="K117:K134" si="30">(I117*24)*J117</f>
        <v>0</v>
      </c>
    </row>
    <row r="118" spans="1:11" ht="15.75" thickBot="1" x14ac:dyDescent="0.3">
      <c r="A118" s="23">
        <v>2</v>
      </c>
      <c r="B118" s="41" t="s">
        <v>51</v>
      </c>
      <c r="C118" s="69">
        <v>0.35416666666666669</v>
      </c>
      <c r="D118" s="70">
        <v>0.6875</v>
      </c>
      <c r="E118" s="51">
        <f t="shared" si="27"/>
        <v>0.33333333333333331</v>
      </c>
      <c r="F118" s="57">
        <v>0</v>
      </c>
      <c r="G118" s="58">
        <v>0</v>
      </c>
      <c r="H118" s="52">
        <f t="shared" si="28"/>
        <v>0</v>
      </c>
      <c r="I118" s="50">
        <f t="shared" si="29"/>
        <v>0</v>
      </c>
      <c r="J118" s="53">
        <v>8</v>
      </c>
      <c r="K118" s="35">
        <f t="shared" si="30"/>
        <v>0</v>
      </c>
    </row>
    <row r="119" spans="1:11" ht="15.75" thickBot="1" x14ac:dyDescent="0.3">
      <c r="A119" s="23">
        <v>3</v>
      </c>
      <c r="B119" s="41" t="s">
        <v>52</v>
      </c>
      <c r="C119" s="69">
        <v>0</v>
      </c>
      <c r="D119" s="70">
        <v>0</v>
      </c>
      <c r="E119" s="51">
        <f t="shared" si="27"/>
        <v>0</v>
      </c>
      <c r="F119" s="57">
        <v>0</v>
      </c>
      <c r="G119" s="58">
        <v>0</v>
      </c>
      <c r="H119" s="52">
        <f t="shared" si="28"/>
        <v>0</v>
      </c>
      <c r="I119" s="50">
        <f t="shared" si="29"/>
        <v>0</v>
      </c>
      <c r="J119" s="53">
        <v>8.75</v>
      </c>
      <c r="K119" s="35">
        <f t="shared" si="30"/>
        <v>0</v>
      </c>
    </row>
    <row r="120" spans="1:11" ht="15.75" thickBot="1" x14ac:dyDescent="0.3">
      <c r="A120" s="23">
        <v>4</v>
      </c>
      <c r="B120" s="41" t="s">
        <v>53</v>
      </c>
      <c r="C120" s="69">
        <v>0.32291666666666669</v>
      </c>
      <c r="D120" s="70">
        <v>0.71875</v>
      </c>
      <c r="E120" s="51">
        <f t="shared" si="27"/>
        <v>0.39583333333333331</v>
      </c>
      <c r="F120" s="57">
        <v>0</v>
      </c>
      <c r="G120" s="58">
        <v>0</v>
      </c>
      <c r="H120" s="52">
        <f t="shared" si="28"/>
        <v>0</v>
      </c>
      <c r="I120" s="50">
        <f t="shared" si="29"/>
        <v>0</v>
      </c>
      <c r="J120" s="54">
        <v>9.75</v>
      </c>
      <c r="K120" s="35">
        <f t="shared" si="30"/>
        <v>0</v>
      </c>
    </row>
    <row r="121" spans="1:11" ht="15.75" thickBot="1" x14ac:dyDescent="0.3">
      <c r="A121" s="23">
        <v>5</v>
      </c>
      <c r="B121" s="41" t="s">
        <v>54</v>
      </c>
      <c r="C121" s="69">
        <v>0.33333333333333331</v>
      </c>
      <c r="D121" s="70">
        <v>0.75</v>
      </c>
      <c r="E121" s="51">
        <f t="shared" si="27"/>
        <v>0.41666666666666669</v>
      </c>
      <c r="F121" s="57">
        <v>0</v>
      </c>
      <c r="G121" s="58">
        <v>0</v>
      </c>
      <c r="H121" s="52">
        <f t="shared" si="28"/>
        <v>0</v>
      </c>
      <c r="I121" s="50">
        <f t="shared" si="29"/>
        <v>0</v>
      </c>
      <c r="J121" s="53">
        <v>9.25</v>
      </c>
      <c r="K121" s="35">
        <f t="shared" si="30"/>
        <v>0</v>
      </c>
    </row>
    <row r="122" spans="1:11" ht="15.75" thickBot="1" x14ac:dyDescent="0.3">
      <c r="A122" s="23">
        <v>6</v>
      </c>
      <c r="B122" s="41" t="s">
        <v>55</v>
      </c>
      <c r="C122" s="69">
        <v>0.375</v>
      </c>
      <c r="D122" s="70">
        <v>0.72916666666666663</v>
      </c>
      <c r="E122" s="51">
        <f t="shared" si="27"/>
        <v>0.35416666666666663</v>
      </c>
      <c r="F122" s="57">
        <v>0</v>
      </c>
      <c r="G122" s="58">
        <v>0</v>
      </c>
      <c r="H122" s="52">
        <f t="shared" si="28"/>
        <v>0</v>
      </c>
      <c r="I122" s="50">
        <f t="shared" si="29"/>
        <v>0</v>
      </c>
      <c r="J122" s="53">
        <v>8</v>
      </c>
      <c r="K122" s="35">
        <f t="shared" si="30"/>
        <v>0</v>
      </c>
    </row>
    <row r="123" spans="1:11" ht="15.75" thickBot="1" x14ac:dyDescent="0.3">
      <c r="A123" s="23">
        <v>7</v>
      </c>
      <c r="B123" s="41" t="s">
        <v>56</v>
      </c>
      <c r="C123" s="69">
        <v>0</v>
      </c>
      <c r="D123" s="70">
        <v>0</v>
      </c>
      <c r="E123" s="51">
        <f t="shared" si="27"/>
        <v>0</v>
      </c>
      <c r="F123" s="57">
        <v>0</v>
      </c>
      <c r="G123" s="58">
        <v>0</v>
      </c>
      <c r="H123" s="52">
        <f t="shared" si="28"/>
        <v>0</v>
      </c>
      <c r="I123" s="50">
        <f t="shared" si="29"/>
        <v>0</v>
      </c>
      <c r="J123" s="53">
        <v>9.5</v>
      </c>
      <c r="K123" s="35">
        <f t="shared" si="30"/>
        <v>0</v>
      </c>
    </row>
    <row r="124" spans="1:11" ht="15.75" thickBot="1" x14ac:dyDescent="0.3">
      <c r="A124" s="23">
        <v>8</v>
      </c>
      <c r="B124" s="41" t="s">
        <v>57</v>
      </c>
      <c r="C124" s="69">
        <v>0</v>
      </c>
      <c r="D124" s="70">
        <v>0</v>
      </c>
      <c r="E124" s="51">
        <f t="shared" si="27"/>
        <v>0</v>
      </c>
      <c r="F124" s="57">
        <v>0</v>
      </c>
      <c r="G124" s="58">
        <v>0</v>
      </c>
      <c r="H124" s="52">
        <f t="shared" si="28"/>
        <v>0</v>
      </c>
      <c r="I124" s="50">
        <f t="shared" si="29"/>
        <v>0</v>
      </c>
      <c r="J124" s="53">
        <v>9.5</v>
      </c>
      <c r="K124" s="35">
        <f t="shared" si="30"/>
        <v>0</v>
      </c>
    </row>
    <row r="125" spans="1:11" ht="15.75" thickBot="1" x14ac:dyDescent="0.3">
      <c r="A125" s="31">
        <v>9</v>
      </c>
      <c r="B125" s="41" t="s">
        <v>58</v>
      </c>
      <c r="C125" s="69">
        <v>0.41666666666666669</v>
      </c>
      <c r="D125" s="70">
        <v>0.70833333333333337</v>
      </c>
      <c r="E125" s="51">
        <f t="shared" si="27"/>
        <v>0.29166666666666669</v>
      </c>
      <c r="F125" s="57">
        <v>0</v>
      </c>
      <c r="G125" s="58">
        <v>0</v>
      </c>
      <c r="H125" s="52">
        <f t="shared" si="28"/>
        <v>0</v>
      </c>
      <c r="I125" s="50">
        <f t="shared" si="29"/>
        <v>0</v>
      </c>
      <c r="J125" s="53">
        <v>7.5</v>
      </c>
      <c r="K125" s="35">
        <f t="shared" si="30"/>
        <v>0</v>
      </c>
    </row>
    <row r="126" spans="1:11" ht="15.75" thickBot="1" x14ac:dyDescent="0.3">
      <c r="A126" s="31">
        <v>10</v>
      </c>
      <c r="B126" s="41" t="s">
        <v>59</v>
      </c>
      <c r="C126" s="69">
        <v>0</v>
      </c>
      <c r="D126" s="70">
        <v>0</v>
      </c>
      <c r="E126" s="51">
        <f t="shared" si="27"/>
        <v>0</v>
      </c>
      <c r="F126" s="57">
        <v>0</v>
      </c>
      <c r="G126" s="58">
        <v>0</v>
      </c>
      <c r="H126" s="52">
        <f t="shared" si="28"/>
        <v>0</v>
      </c>
      <c r="I126" s="50">
        <f t="shared" si="29"/>
        <v>0</v>
      </c>
      <c r="J126" s="53">
        <v>9.75</v>
      </c>
      <c r="K126" s="35">
        <f t="shared" si="30"/>
        <v>0</v>
      </c>
    </row>
    <row r="127" spans="1:11" ht="15.75" thickBot="1" x14ac:dyDescent="0.3">
      <c r="A127" s="31">
        <v>11</v>
      </c>
      <c r="B127" s="41" t="s">
        <v>60</v>
      </c>
      <c r="C127" s="69">
        <v>0.375</v>
      </c>
      <c r="D127" s="70">
        <v>0.77083333333333337</v>
      </c>
      <c r="E127" s="51">
        <f t="shared" si="27"/>
        <v>0.39583333333333337</v>
      </c>
      <c r="F127" s="57">
        <v>0</v>
      </c>
      <c r="G127" s="58">
        <v>0</v>
      </c>
      <c r="H127" s="52">
        <f t="shared" si="28"/>
        <v>0</v>
      </c>
      <c r="I127" s="50">
        <f t="shared" si="29"/>
        <v>0</v>
      </c>
      <c r="J127" s="53">
        <v>8.75</v>
      </c>
      <c r="K127" s="35">
        <f t="shared" si="30"/>
        <v>0</v>
      </c>
    </row>
    <row r="128" spans="1:11" ht="15.75" thickBot="1" x14ac:dyDescent="0.3">
      <c r="A128" s="31">
        <v>12</v>
      </c>
      <c r="B128" s="41" t="s">
        <v>61</v>
      </c>
      <c r="C128" s="69">
        <v>0.3125</v>
      </c>
      <c r="D128" s="70">
        <v>0.69791666666666663</v>
      </c>
      <c r="E128" s="51">
        <f t="shared" si="27"/>
        <v>0.38541666666666663</v>
      </c>
      <c r="F128" s="57">
        <v>0</v>
      </c>
      <c r="G128" s="58">
        <v>0</v>
      </c>
      <c r="H128" s="52">
        <f t="shared" si="28"/>
        <v>0</v>
      </c>
      <c r="I128" s="50">
        <f t="shared" si="29"/>
        <v>0</v>
      </c>
      <c r="J128" s="53">
        <v>8.5</v>
      </c>
      <c r="K128" s="35">
        <f t="shared" si="30"/>
        <v>0</v>
      </c>
    </row>
    <row r="129" spans="1:11" ht="15.75" thickBot="1" x14ac:dyDescent="0.3">
      <c r="A129" s="31">
        <v>13</v>
      </c>
      <c r="B129" s="41" t="s">
        <v>62</v>
      </c>
      <c r="C129" s="69">
        <v>0.35416666666666669</v>
      </c>
      <c r="D129" s="70">
        <v>0.77083333333333337</v>
      </c>
      <c r="E129" s="51">
        <f t="shared" si="27"/>
        <v>0.41666666666666669</v>
      </c>
      <c r="F129" s="57">
        <v>0</v>
      </c>
      <c r="G129" s="58">
        <v>0</v>
      </c>
      <c r="H129" s="52">
        <f t="shared" si="28"/>
        <v>0</v>
      </c>
      <c r="I129" s="50">
        <f t="shared" si="29"/>
        <v>0</v>
      </c>
      <c r="J129" s="53">
        <v>8.75</v>
      </c>
      <c r="K129" s="37">
        <f t="shared" si="30"/>
        <v>0</v>
      </c>
    </row>
    <row r="130" spans="1:11" ht="15.75" thickBot="1" x14ac:dyDescent="0.3">
      <c r="A130" s="31">
        <v>14</v>
      </c>
      <c r="B130" s="41" t="s">
        <v>63</v>
      </c>
      <c r="C130" s="73">
        <v>0</v>
      </c>
      <c r="D130" s="64">
        <v>0</v>
      </c>
      <c r="E130" s="51">
        <f t="shared" si="27"/>
        <v>0</v>
      </c>
      <c r="F130" s="57">
        <v>0</v>
      </c>
      <c r="G130" s="58">
        <v>0</v>
      </c>
      <c r="H130" s="52">
        <f t="shared" si="28"/>
        <v>0</v>
      </c>
      <c r="I130" s="50">
        <f t="shared" si="29"/>
        <v>0</v>
      </c>
      <c r="J130" s="53">
        <v>9</v>
      </c>
      <c r="K130" s="37">
        <f t="shared" si="30"/>
        <v>0</v>
      </c>
    </row>
    <row r="131" spans="1:11" ht="15.75" thickBot="1" x14ac:dyDescent="0.3">
      <c r="A131" s="31">
        <v>15</v>
      </c>
      <c r="B131" s="41" t="s">
        <v>64</v>
      </c>
      <c r="C131" s="69">
        <v>0</v>
      </c>
      <c r="D131" s="70">
        <v>0</v>
      </c>
      <c r="E131" s="51">
        <f t="shared" si="27"/>
        <v>0</v>
      </c>
      <c r="F131" s="57">
        <v>0</v>
      </c>
      <c r="G131" s="58">
        <v>0</v>
      </c>
      <c r="H131" s="52">
        <f t="shared" si="28"/>
        <v>0</v>
      </c>
      <c r="I131" s="50">
        <f t="shared" si="29"/>
        <v>0</v>
      </c>
      <c r="J131" s="53">
        <v>8.75</v>
      </c>
      <c r="K131" s="37">
        <f t="shared" si="30"/>
        <v>0</v>
      </c>
    </row>
    <row r="132" spans="1:11" ht="15.75" thickBot="1" x14ac:dyDescent="0.3">
      <c r="A132" s="31">
        <v>16</v>
      </c>
      <c r="B132" s="41" t="s">
        <v>65</v>
      </c>
      <c r="C132" s="69">
        <v>0.41666666666666669</v>
      </c>
      <c r="D132" s="70">
        <v>0.75</v>
      </c>
      <c r="E132" s="51">
        <f t="shared" si="27"/>
        <v>0.33333333333333331</v>
      </c>
      <c r="F132" s="57">
        <v>0</v>
      </c>
      <c r="G132" s="58">
        <v>0</v>
      </c>
      <c r="H132" s="52">
        <f t="shared" si="28"/>
        <v>0</v>
      </c>
      <c r="I132" s="50">
        <f t="shared" si="29"/>
        <v>0</v>
      </c>
      <c r="J132" s="53">
        <v>7.75</v>
      </c>
      <c r="K132" s="37">
        <f t="shared" si="30"/>
        <v>0</v>
      </c>
    </row>
    <row r="133" spans="1:11" ht="15.75" thickBot="1" x14ac:dyDescent="0.3">
      <c r="A133" s="31">
        <v>17</v>
      </c>
      <c r="B133" s="41" t="s">
        <v>66</v>
      </c>
      <c r="C133" s="69">
        <v>0</v>
      </c>
      <c r="D133" s="70">
        <v>0</v>
      </c>
      <c r="E133" s="51">
        <f t="shared" si="27"/>
        <v>0</v>
      </c>
      <c r="F133" s="57">
        <v>0</v>
      </c>
      <c r="G133" s="58">
        <v>0</v>
      </c>
      <c r="H133" s="52">
        <f t="shared" si="28"/>
        <v>0</v>
      </c>
      <c r="I133" s="50">
        <f t="shared" si="29"/>
        <v>0</v>
      </c>
      <c r="J133" s="53">
        <v>8.75</v>
      </c>
      <c r="K133" s="37">
        <f t="shared" si="30"/>
        <v>0</v>
      </c>
    </row>
    <row r="134" spans="1:11" ht="15.75" thickBot="1" x14ac:dyDescent="0.3">
      <c r="A134" s="31">
        <v>18</v>
      </c>
      <c r="B134" s="41" t="s">
        <v>67</v>
      </c>
      <c r="C134" s="74">
        <v>0.35416666666666669</v>
      </c>
      <c r="D134" s="75">
        <v>0.66666666666666663</v>
      </c>
      <c r="E134" s="51">
        <f t="shared" si="27"/>
        <v>0.31249999999999994</v>
      </c>
      <c r="F134" s="57">
        <v>0</v>
      </c>
      <c r="G134" s="58">
        <v>0</v>
      </c>
      <c r="H134" s="52">
        <f t="shared" si="28"/>
        <v>0</v>
      </c>
      <c r="I134" s="50">
        <f t="shared" si="29"/>
        <v>0</v>
      </c>
      <c r="J134" s="53">
        <v>8.25</v>
      </c>
      <c r="K134" s="37">
        <f t="shared" si="30"/>
        <v>0</v>
      </c>
    </row>
    <row r="135" spans="1:11" ht="15.75" thickBot="1" x14ac:dyDescent="0.3">
      <c r="A135" s="31">
        <v>19</v>
      </c>
      <c r="B135" s="41"/>
      <c r="C135" s="65"/>
      <c r="D135" s="66"/>
      <c r="E135" s="51"/>
      <c r="F135" s="59"/>
      <c r="G135" s="60"/>
      <c r="H135" s="52"/>
      <c r="I135" s="50">
        <f t="shared" si="29"/>
        <v>0</v>
      </c>
      <c r="J135" s="53"/>
      <c r="K135" s="37"/>
    </row>
    <row r="136" spans="1:11" ht="15.75" thickBot="1" x14ac:dyDescent="0.3">
      <c r="A136" s="31">
        <v>20</v>
      </c>
      <c r="B136" s="41"/>
      <c r="C136" s="65"/>
      <c r="D136" s="66"/>
      <c r="E136" s="51"/>
      <c r="F136" s="59"/>
      <c r="G136" s="60"/>
      <c r="H136" s="52"/>
      <c r="I136" s="50">
        <f t="shared" si="29"/>
        <v>0</v>
      </c>
      <c r="J136" s="53"/>
      <c r="K136" s="37"/>
    </row>
    <row r="137" spans="1:11" ht="15.75" thickBot="1" x14ac:dyDescent="0.3">
      <c r="A137" s="31">
        <v>21</v>
      </c>
      <c r="B137" s="41"/>
      <c r="C137" s="65"/>
      <c r="D137" s="66"/>
      <c r="E137" s="51"/>
      <c r="F137" s="59"/>
      <c r="G137" s="60"/>
      <c r="H137" s="52"/>
      <c r="I137" s="50">
        <f t="shared" si="29"/>
        <v>0</v>
      </c>
      <c r="J137" s="53"/>
      <c r="K137" s="37"/>
    </row>
    <row r="138" spans="1:11" ht="15.75" thickBot="1" x14ac:dyDescent="0.3">
      <c r="A138" s="31">
        <v>22</v>
      </c>
      <c r="B138" s="41"/>
      <c r="C138" s="65"/>
      <c r="D138" s="66"/>
      <c r="E138" s="51"/>
      <c r="F138" s="59"/>
      <c r="G138" s="60"/>
      <c r="H138" s="52"/>
      <c r="I138" s="50">
        <f t="shared" si="29"/>
        <v>0</v>
      </c>
      <c r="J138" s="53"/>
      <c r="K138" s="37"/>
    </row>
    <row r="139" spans="1:11" ht="15.75" thickBot="1" x14ac:dyDescent="0.3">
      <c r="A139" s="31">
        <v>23</v>
      </c>
      <c r="B139" s="41"/>
      <c r="C139" s="65"/>
      <c r="D139" s="66"/>
      <c r="E139" s="51"/>
      <c r="F139" s="59"/>
      <c r="G139" s="60"/>
      <c r="H139" s="52"/>
      <c r="I139" s="50">
        <f t="shared" si="29"/>
        <v>0</v>
      </c>
      <c r="J139" s="38"/>
      <c r="K139" s="37"/>
    </row>
    <row r="140" spans="1:11" ht="15.75" thickBot="1" x14ac:dyDescent="0.3">
      <c r="A140" s="31">
        <v>24</v>
      </c>
      <c r="B140" s="41"/>
      <c r="C140" s="65"/>
      <c r="D140" s="66"/>
      <c r="E140" s="51"/>
      <c r="F140" s="59"/>
      <c r="G140" s="60"/>
      <c r="H140" s="52"/>
      <c r="I140" s="50">
        <f t="shared" si="29"/>
        <v>0</v>
      </c>
      <c r="J140" s="38"/>
      <c r="K140" s="37"/>
    </row>
    <row r="141" spans="1:11" ht="15.75" thickBot="1" x14ac:dyDescent="0.3">
      <c r="A141" s="24">
        <v>25</v>
      </c>
      <c r="B141" s="41"/>
      <c r="C141" s="67"/>
      <c r="D141" s="68"/>
      <c r="E141" s="51"/>
      <c r="F141" s="61"/>
      <c r="G141" s="62"/>
      <c r="H141" s="52"/>
      <c r="I141" s="50">
        <f t="shared" si="29"/>
        <v>0</v>
      </c>
      <c r="J141" s="38"/>
      <c r="K141" s="37"/>
    </row>
    <row r="142" spans="1:11" ht="15.75" thickBot="1" x14ac:dyDescent="0.3">
      <c r="A142" s="110" t="s">
        <v>24</v>
      </c>
      <c r="B142" s="111"/>
      <c r="C142" s="111"/>
      <c r="D142" s="111"/>
      <c r="E142" s="111"/>
      <c r="F142" s="111"/>
      <c r="G142" s="111"/>
      <c r="H142" s="112"/>
      <c r="I142" s="39">
        <f>SUM(I117:I141)</f>
        <v>0</v>
      </c>
      <c r="J142" s="38"/>
      <c r="K142" s="40">
        <f>SUM(K117:K141)</f>
        <v>0</v>
      </c>
    </row>
  </sheetData>
  <mergeCells count="23">
    <mergeCell ref="C116:K116"/>
    <mergeCell ref="A142:H142"/>
    <mergeCell ref="A30:H30"/>
    <mergeCell ref="C32:K32"/>
    <mergeCell ref="A58:H58"/>
    <mergeCell ref="C60:K60"/>
    <mergeCell ref="A86:H86"/>
    <mergeCell ref="C88:K88"/>
    <mergeCell ref="R1:R2"/>
    <mergeCell ref="S1:S2"/>
    <mergeCell ref="T1:T2"/>
    <mergeCell ref="U1:U2"/>
    <mergeCell ref="A114:H114"/>
    <mergeCell ref="A1:A2"/>
    <mergeCell ref="B1:B2"/>
    <mergeCell ref="C1:E1"/>
    <mergeCell ref="F1:H1"/>
    <mergeCell ref="I1:K1"/>
    <mergeCell ref="O1:O2"/>
    <mergeCell ref="P1:P2"/>
    <mergeCell ref="Q1:Q2"/>
    <mergeCell ref="C4:K4"/>
    <mergeCell ref="N1:N2"/>
  </mergeCells>
  <conditionalFormatting sqref="S30">
    <cfRule type="cellIs" dxfId="668" priority="223" operator="greaterThan">
      <formula>0</formula>
    </cfRule>
  </conditionalFormatting>
  <conditionalFormatting sqref="S5:S29">
    <cfRule type="cellIs" dxfId="667" priority="222" operator="greaterThan">
      <formula>0</formula>
    </cfRule>
  </conditionalFormatting>
  <conditionalFormatting sqref="F5:F29">
    <cfRule type="containsText" dxfId="666" priority="219" operator="containsText" text="abs">
      <formula>NOT(ISERROR(SEARCH("abs",F5)))</formula>
    </cfRule>
    <cfRule type="containsText" dxfId="665" priority="220" operator="containsText" text="CA">
      <formula>NOT(ISERROR(SEARCH("CA",F5)))</formula>
    </cfRule>
    <cfRule type="containsText" dxfId="664" priority="221" operator="containsText" text="Abs">
      <formula>NOT(ISERROR(SEARCH("Abs",F5)))</formula>
    </cfRule>
  </conditionalFormatting>
  <conditionalFormatting sqref="C20">
    <cfRule type="containsText" dxfId="663" priority="213" operator="containsText" text="abs">
      <formula>NOT(ISERROR(SEARCH("abs",C20)))</formula>
    </cfRule>
    <cfRule type="containsText" dxfId="662" priority="214" operator="containsText" text="CA">
      <formula>NOT(ISERROR(SEARCH("CA",C20)))</formula>
    </cfRule>
    <cfRule type="containsText" dxfId="661" priority="215" operator="containsText" text="Abs">
      <formula>NOT(ISERROR(SEARCH("Abs",C20)))</formula>
    </cfRule>
  </conditionalFormatting>
  <conditionalFormatting sqref="C5:C6 C12 C18:C29">
    <cfRule type="containsText" dxfId="660" priority="216" operator="containsText" text="abs">
      <formula>NOT(ISERROR(SEARCH("abs",C5)))</formula>
    </cfRule>
    <cfRule type="containsText" dxfId="659" priority="217" operator="containsText" text="CA">
      <formula>NOT(ISERROR(SEARCH("CA",C5)))</formula>
    </cfRule>
    <cfRule type="containsText" dxfId="658" priority="218" operator="containsText" text="Abs">
      <formula>NOT(ISERROR(SEARCH("Abs",C5)))</formula>
    </cfRule>
  </conditionalFormatting>
  <conditionalFormatting sqref="I5:I29">
    <cfRule type="cellIs" dxfId="657" priority="212" operator="greaterThan">
      <formula>$G$6</formula>
    </cfRule>
  </conditionalFormatting>
  <conditionalFormatting sqref="C7">
    <cfRule type="containsText" dxfId="656" priority="209" operator="containsText" text="abs">
      <formula>NOT(ISERROR(SEARCH("abs",C7)))</formula>
    </cfRule>
    <cfRule type="containsText" dxfId="655" priority="210" operator="containsText" text="CA">
      <formula>NOT(ISERROR(SEARCH("CA",C7)))</formula>
    </cfRule>
    <cfRule type="containsText" dxfId="654" priority="211" operator="containsText" text="Abs">
      <formula>NOT(ISERROR(SEARCH("Abs",C7)))</formula>
    </cfRule>
  </conditionalFormatting>
  <conditionalFormatting sqref="C8">
    <cfRule type="containsText" dxfId="653" priority="206" operator="containsText" text="abs">
      <formula>NOT(ISERROR(SEARCH("abs",C8)))</formula>
    </cfRule>
    <cfRule type="containsText" dxfId="652" priority="207" operator="containsText" text="CA">
      <formula>NOT(ISERROR(SEARCH("CA",C8)))</formula>
    </cfRule>
    <cfRule type="containsText" dxfId="651" priority="208" operator="containsText" text="Abs">
      <formula>NOT(ISERROR(SEARCH("Abs",C8)))</formula>
    </cfRule>
  </conditionalFormatting>
  <conditionalFormatting sqref="C9">
    <cfRule type="containsText" dxfId="650" priority="203" operator="containsText" text="abs">
      <formula>NOT(ISERROR(SEARCH("abs",C9)))</formula>
    </cfRule>
    <cfRule type="containsText" dxfId="649" priority="204" operator="containsText" text="CA">
      <formula>NOT(ISERROR(SEARCH("CA",C9)))</formula>
    </cfRule>
    <cfRule type="containsText" dxfId="648" priority="205" operator="containsText" text="Abs">
      <formula>NOT(ISERROR(SEARCH("Abs",C9)))</formula>
    </cfRule>
  </conditionalFormatting>
  <conditionalFormatting sqref="C10">
    <cfRule type="containsText" dxfId="647" priority="200" operator="containsText" text="abs">
      <formula>NOT(ISERROR(SEARCH("abs",C10)))</formula>
    </cfRule>
    <cfRule type="containsText" dxfId="646" priority="201" operator="containsText" text="CA">
      <formula>NOT(ISERROR(SEARCH("CA",C10)))</formula>
    </cfRule>
    <cfRule type="containsText" dxfId="645" priority="202" operator="containsText" text="Abs">
      <formula>NOT(ISERROR(SEARCH("Abs",C10)))</formula>
    </cfRule>
  </conditionalFormatting>
  <conditionalFormatting sqref="C11">
    <cfRule type="containsText" dxfId="644" priority="197" operator="containsText" text="abs">
      <formula>NOT(ISERROR(SEARCH("abs",C11)))</formula>
    </cfRule>
    <cfRule type="containsText" dxfId="643" priority="198" operator="containsText" text="CA">
      <formula>NOT(ISERROR(SEARCH("CA",C11)))</formula>
    </cfRule>
    <cfRule type="containsText" dxfId="642" priority="199" operator="containsText" text="Abs">
      <formula>NOT(ISERROR(SEARCH("Abs",C11)))</formula>
    </cfRule>
  </conditionalFormatting>
  <conditionalFormatting sqref="C13">
    <cfRule type="containsText" dxfId="641" priority="194" operator="containsText" text="abs">
      <formula>NOT(ISERROR(SEARCH("abs",C13)))</formula>
    </cfRule>
    <cfRule type="containsText" dxfId="640" priority="195" operator="containsText" text="CA">
      <formula>NOT(ISERROR(SEARCH("CA",C13)))</formula>
    </cfRule>
    <cfRule type="containsText" dxfId="639" priority="196" operator="containsText" text="Abs">
      <formula>NOT(ISERROR(SEARCH("Abs",C13)))</formula>
    </cfRule>
  </conditionalFormatting>
  <conditionalFormatting sqref="C14">
    <cfRule type="containsText" dxfId="638" priority="191" operator="containsText" text="abs">
      <formula>NOT(ISERROR(SEARCH("abs",C14)))</formula>
    </cfRule>
    <cfRule type="containsText" dxfId="637" priority="192" operator="containsText" text="CA">
      <formula>NOT(ISERROR(SEARCH("CA",C14)))</formula>
    </cfRule>
    <cfRule type="containsText" dxfId="636" priority="193" operator="containsText" text="Abs">
      <formula>NOT(ISERROR(SEARCH("Abs",C14)))</formula>
    </cfRule>
  </conditionalFormatting>
  <conditionalFormatting sqref="C15">
    <cfRule type="containsText" dxfId="635" priority="188" operator="containsText" text="abs">
      <formula>NOT(ISERROR(SEARCH("abs",C15)))</formula>
    </cfRule>
    <cfRule type="containsText" dxfId="634" priority="189" operator="containsText" text="CA">
      <formula>NOT(ISERROR(SEARCH("CA",C15)))</formula>
    </cfRule>
    <cfRule type="containsText" dxfId="633" priority="190" operator="containsText" text="Abs">
      <formula>NOT(ISERROR(SEARCH("Abs",C15)))</formula>
    </cfRule>
  </conditionalFormatting>
  <conditionalFormatting sqref="C16">
    <cfRule type="containsText" dxfId="632" priority="185" operator="containsText" text="abs">
      <formula>NOT(ISERROR(SEARCH("abs",C16)))</formula>
    </cfRule>
    <cfRule type="containsText" dxfId="631" priority="186" operator="containsText" text="CA">
      <formula>NOT(ISERROR(SEARCH("CA",C16)))</formula>
    </cfRule>
    <cfRule type="containsText" dxfId="630" priority="187" operator="containsText" text="Abs">
      <formula>NOT(ISERROR(SEARCH("Abs",C16)))</formula>
    </cfRule>
  </conditionalFormatting>
  <conditionalFormatting sqref="C17">
    <cfRule type="containsText" dxfId="629" priority="182" operator="containsText" text="abs">
      <formula>NOT(ISERROR(SEARCH("abs",C17)))</formula>
    </cfRule>
    <cfRule type="containsText" dxfId="628" priority="183" operator="containsText" text="CA">
      <formula>NOT(ISERROR(SEARCH("CA",C17)))</formula>
    </cfRule>
    <cfRule type="containsText" dxfId="627" priority="184" operator="containsText" text="Abs">
      <formula>NOT(ISERROR(SEARCH("Abs",C17)))</formula>
    </cfRule>
  </conditionalFormatting>
  <conditionalFormatting sqref="C19">
    <cfRule type="containsText" dxfId="626" priority="179" operator="containsText" text="abs">
      <formula>NOT(ISERROR(SEARCH("abs",C19)))</formula>
    </cfRule>
    <cfRule type="containsText" dxfId="625" priority="180" operator="containsText" text="CA">
      <formula>NOT(ISERROR(SEARCH("CA",C19)))</formula>
    </cfRule>
    <cfRule type="containsText" dxfId="624" priority="181" operator="containsText" text="Abs">
      <formula>NOT(ISERROR(SEARCH("Abs",C19)))</formula>
    </cfRule>
  </conditionalFormatting>
  <conditionalFormatting sqref="C48">
    <cfRule type="containsText" dxfId="623" priority="173" operator="containsText" text="abs">
      <formula>NOT(ISERROR(SEARCH("abs",C48)))</formula>
    </cfRule>
    <cfRule type="containsText" dxfId="622" priority="174" operator="containsText" text="CA">
      <formula>NOT(ISERROR(SEARCH("CA",C48)))</formula>
    </cfRule>
    <cfRule type="containsText" dxfId="621" priority="175" operator="containsText" text="Abs">
      <formula>NOT(ISERROR(SEARCH("Abs",C48)))</formula>
    </cfRule>
  </conditionalFormatting>
  <conditionalFormatting sqref="C33 C45 C47:C57">
    <cfRule type="containsText" dxfId="620" priority="176" operator="containsText" text="abs">
      <formula>NOT(ISERROR(SEARCH("abs",C33)))</formula>
    </cfRule>
    <cfRule type="containsText" dxfId="619" priority="177" operator="containsText" text="CA">
      <formula>NOT(ISERROR(SEARCH("CA",C33)))</formula>
    </cfRule>
    <cfRule type="containsText" dxfId="618" priority="178" operator="containsText" text="Abs">
      <formula>NOT(ISERROR(SEARCH("Abs",C33)))</formula>
    </cfRule>
  </conditionalFormatting>
  <conditionalFormatting sqref="C35">
    <cfRule type="containsText" dxfId="617" priority="170" operator="containsText" text="abs">
      <formula>NOT(ISERROR(SEARCH("abs",C35)))</formula>
    </cfRule>
    <cfRule type="containsText" dxfId="616" priority="171" operator="containsText" text="CA">
      <formula>NOT(ISERROR(SEARCH("CA",C35)))</formula>
    </cfRule>
    <cfRule type="containsText" dxfId="615" priority="172" operator="containsText" text="Abs">
      <formula>NOT(ISERROR(SEARCH("Abs",C35)))</formula>
    </cfRule>
  </conditionalFormatting>
  <conditionalFormatting sqref="C36">
    <cfRule type="containsText" dxfId="614" priority="167" operator="containsText" text="abs">
      <formula>NOT(ISERROR(SEARCH("abs",C36)))</formula>
    </cfRule>
    <cfRule type="containsText" dxfId="613" priority="168" operator="containsText" text="CA">
      <formula>NOT(ISERROR(SEARCH("CA",C36)))</formula>
    </cfRule>
    <cfRule type="containsText" dxfId="612" priority="169" operator="containsText" text="Abs">
      <formula>NOT(ISERROR(SEARCH("Abs",C36)))</formula>
    </cfRule>
  </conditionalFormatting>
  <conditionalFormatting sqref="C37">
    <cfRule type="containsText" dxfId="611" priority="164" operator="containsText" text="abs">
      <formula>NOT(ISERROR(SEARCH("abs",C37)))</formula>
    </cfRule>
    <cfRule type="containsText" dxfId="610" priority="165" operator="containsText" text="CA">
      <formula>NOT(ISERROR(SEARCH("CA",C37)))</formula>
    </cfRule>
    <cfRule type="containsText" dxfId="609" priority="166" operator="containsText" text="Abs">
      <formula>NOT(ISERROR(SEARCH("Abs",C37)))</formula>
    </cfRule>
  </conditionalFormatting>
  <conditionalFormatting sqref="C38">
    <cfRule type="containsText" dxfId="608" priority="161" operator="containsText" text="abs">
      <formula>NOT(ISERROR(SEARCH("abs",C38)))</formula>
    </cfRule>
    <cfRule type="containsText" dxfId="607" priority="162" operator="containsText" text="CA">
      <formula>NOT(ISERROR(SEARCH("CA",C38)))</formula>
    </cfRule>
    <cfRule type="containsText" dxfId="606" priority="163" operator="containsText" text="Abs">
      <formula>NOT(ISERROR(SEARCH("Abs",C38)))</formula>
    </cfRule>
  </conditionalFormatting>
  <conditionalFormatting sqref="C39">
    <cfRule type="containsText" dxfId="605" priority="158" operator="containsText" text="abs">
      <formula>NOT(ISERROR(SEARCH("abs",C39)))</formula>
    </cfRule>
    <cfRule type="containsText" dxfId="604" priority="159" operator="containsText" text="CA">
      <formula>NOT(ISERROR(SEARCH("CA",C39)))</formula>
    </cfRule>
    <cfRule type="containsText" dxfId="603" priority="160" operator="containsText" text="Abs">
      <formula>NOT(ISERROR(SEARCH("Abs",C39)))</formula>
    </cfRule>
  </conditionalFormatting>
  <conditionalFormatting sqref="C40">
    <cfRule type="containsText" dxfId="602" priority="155" operator="containsText" text="abs">
      <formula>NOT(ISERROR(SEARCH("abs",C40)))</formula>
    </cfRule>
    <cfRule type="containsText" dxfId="601" priority="156" operator="containsText" text="CA">
      <formula>NOT(ISERROR(SEARCH("CA",C40)))</formula>
    </cfRule>
    <cfRule type="containsText" dxfId="600" priority="157" operator="containsText" text="Abs">
      <formula>NOT(ISERROR(SEARCH("Abs",C40)))</formula>
    </cfRule>
  </conditionalFormatting>
  <conditionalFormatting sqref="C41">
    <cfRule type="containsText" dxfId="599" priority="152" operator="containsText" text="abs">
      <formula>NOT(ISERROR(SEARCH("abs",C41)))</formula>
    </cfRule>
    <cfRule type="containsText" dxfId="598" priority="153" operator="containsText" text="CA">
      <formula>NOT(ISERROR(SEARCH("CA",C41)))</formula>
    </cfRule>
    <cfRule type="containsText" dxfId="597" priority="154" operator="containsText" text="Abs">
      <formula>NOT(ISERROR(SEARCH("Abs",C41)))</formula>
    </cfRule>
  </conditionalFormatting>
  <conditionalFormatting sqref="C42">
    <cfRule type="containsText" dxfId="596" priority="149" operator="containsText" text="abs">
      <formula>NOT(ISERROR(SEARCH("abs",C42)))</formula>
    </cfRule>
    <cfRule type="containsText" dxfId="595" priority="150" operator="containsText" text="CA">
      <formula>NOT(ISERROR(SEARCH("CA",C42)))</formula>
    </cfRule>
    <cfRule type="containsText" dxfId="594" priority="151" operator="containsText" text="Abs">
      <formula>NOT(ISERROR(SEARCH("Abs",C42)))</formula>
    </cfRule>
  </conditionalFormatting>
  <conditionalFormatting sqref="C43">
    <cfRule type="containsText" dxfId="593" priority="146" operator="containsText" text="abs">
      <formula>NOT(ISERROR(SEARCH("abs",C43)))</formula>
    </cfRule>
    <cfRule type="containsText" dxfId="592" priority="147" operator="containsText" text="CA">
      <formula>NOT(ISERROR(SEARCH("CA",C43)))</formula>
    </cfRule>
    <cfRule type="containsText" dxfId="591" priority="148" operator="containsText" text="Abs">
      <formula>NOT(ISERROR(SEARCH("Abs",C43)))</formula>
    </cfRule>
  </conditionalFormatting>
  <conditionalFormatting sqref="C44">
    <cfRule type="containsText" dxfId="590" priority="143" operator="containsText" text="abs">
      <formula>NOT(ISERROR(SEARCH("abs",C44)))</formula>
    </cfRule>
    <cfRule type="containsText" dxfId="589" priority="144" operator="containsText" text="CA">
      <formula>NOT(ISERROR(SEARCH("CA",C44)))</formula>
    </cfRule>
    <cfRule type="containsText" dxfId="588" priority="145" operator="containsText" text="Abs">
      <formula>NOT(ISERROR(SEARCH("Abs",C44)))</formula>
    </cfRule>
  </conditionalFormatting>
  <conditionalFormatting sqref="C46">
    <cfRule type="containsText" dxfId="587" priority="140" operator="containsText" text="abs">
      <formula>NOT(ISERROR(SEARCH("abs",C46)))</formula>
    </cfRule>
    <cfRule type="containsText" dxfId="586" priority="141" operator="containsText" text="CA">
      <formula>NOT(ISERROR(SEARCH("CA",C46)))</formula>
    </cfRule>
    <cfRule type="containsText" dxfId="585" priority="142" operator="containsText" text="Abs">
      <formula>NOT(ISERROR(SEARCH("Abs",C46)))</formula>
    </cfRule>
  </conditionalFormatting>
  <conditionalFormatting sqref="I33:I57">
    <cfRule type="cellIs" dxfId="584" priority="139" operator="greaterThan">
      <formula>$G$6</formula>
    </cfRule>
  </conditionalFormatting>
  <conditionalFormatting sqref="C47">
    <cfRule type="containsText" dxfId="583" priority="136" operator="containsText" text="abs">
      <formula>NOT(ISERROR(SEARCH("abs",C47)))</formula>
    </cfRule>
    <cfRule type="containsText" dxfId="582" priority="137" operator="containsText" text="CA">
      <formula>NOT(ISERROR(SEARCH("CA",C47)))</formula>
    </cfRule>
    <cfRule type="containsText" dxfId="581" priority="138" operator="containsText" text="Abs">
      <formula>NOT(ISERROR(SEARCH("Abs",C47)))</formula>
    </cfRule>
  </conditionalFormatting>
  <conditionalFormatting sqref="F33:F57">
    <cfRule type="containsText" dxfId="580" priority="133" operator="containsText" text="abs">
      <formula>NOT(ISERROR(SEARCH("abs",F33)))</formula>
    </cfRule>
    <cfRule type="containsText" dxfId="579" priority="134" operator="containsText" text="CA">
      <formula>NOT(ISERROR(SEARCH("CA",F33)))</formula>
    </cfRule>
    <cfRule type="containsText" dxfId="578" priority="135" operator="containsText" text="Abs">
      <formula>NOT(ISERROR(SEARCH("Abs",F33)))</formula>
    </cfRule>
  </conditionalFormatting>
  <conditionalFormatting sqref="C34">
    <cfRule type="containsText" dxfId="577" priority="130" operator="containsText" text="abs">
      <formula>NOT(ISERROR(SEARCH("abs",C34)))</formula>
    </cfRule>
    <cfRule type="containsText" dxfId="576" priority="131" operator="containsText" text="CA">
      <formula>NOT(ISERROR(SEARCH("CA",C34)))</formula>
    </cfRule>
    <cfRule type="containsText" dxfId="575" priority="132" operator="containsText" text="Abs">
      <formula>NOT(ISERROR(SEARCH("Abs",C34)))</formula>
    </cfRule>
  </conditionalFormatting>
  <conditionalFormatting sqref="C76">
    <cfRule type="containsText" dxfId="574" priority="124" operator="containsText" text="abs">
      <formula>NOT(ISERROR(SEARCH("abs",C76)))</formula>
    </cfRule>
    <cfRule type="containsText" dxfId="573" priority="125" operator="containsText" text="CA">
      <formula>NOT(ISERROR(SEARCH("CA",C76)))</formula>
    </cfRule>
    <cfRule type="containsText" dxfId="572" priority="126" operator="containsText" text="Abs">
      <formula>NOT(ISERROR(SEARCH("Abs",C76)))</formula>
    </cfRule>
  </conditionalFormatting>
  <conditionalFormatting sqref="C61:C62 C68 C73:C85">
    <cfRule type="containsText" dxfId="571" priority="127" operator="containsText" text="abs">
      <formula>NOT(ISERROR(SEARCH("abs",C61)))</formula>
    </cfRule>
    <cfRule type="containsText" dxfId="570" priority="128" operator="containsText" text="CA">
      <formula>NOT(ISERROR(SEARCH("CA",C61)))</formula>
    </cfRule>
    <cfRule type="containsText" dxfId="569" priority="129" operator="containsText" text="Abs">
      <formula>NOT(ISERROR(SEARCH("Abs",C61)))</formula>
    </cfRule>
  </conditionalFormatting>
  <conditionalFormatting sqref="C63">
    <cfRule type="containsText" dxfId="568" priority="121" operator="containsText" text="abs">
      <formula>NOT(ISERROR(SEARCH("abs",C63)))</formula>
    </cfRule>
    <cfRule type="containsText" dxfId="567" priority="122" operator="containsText" text="CA">
      <formula>NOT(ISERROR(SEARCH("CA",C63)))</formula>
    </cfRule>
    <cfRule type="containsText" dxfId="566" priority="123" operator="containsText" text="Abs">
      <formula>NOT(ISERROR(SEARCH("Abs",C63)))</formula>
    </cfRule>
  </conditionalFormatting>
  <conditionalFormatting sqref="C64">
    <cfRule type="containsText" dxfId="565" priority="118" operator="containsText" text="abs">
      <formula>NOT(ISERROR(SEARCH("abs",C64)))</formula>
    </cfRule>
    <cfRule type="containsText" dxfId="564" priority="119" operator="containsText" text="CA">
      <formula>NOT(ISERROR(SEARCH("CA",C64)))</formula>
    </cfRule>
    <cfRule type="containsText" dxfId="563" priority="120" operator="containsText" text="Abs">
      <formula>NOT(ISERROR(SEARCH("Abs",C64)))</formula>
    </cfRule>
  </conditionalFormatting>
  <conditionalFormatting sqref="C65">
    <cfRule type="containsText" dxfId="562" priority="115" operator="containsText" text="abs">
      <formula>NOT(ISERROR(SEARCH("abs",C65)))</formula>
    </cfRule>
    <cfRule type="containsText" dxfId="561" priority="116" operator="containsText" text="CA">
      <formula>NOT(ISERROR(SEARCH("CA",C65)))</formula>
    </cfRule>
    <cfRule type="containsText" dxfId="560" priority="117" operator="containsText" text="Abs">
      <formula>NOT(ISERROR(SEARCH("Abs",C65)))</formula>
    </cfRule>
  </conditionalFormatting>
  <conditionalFormatting sqref="C66">
    <cfRule type="containsText" dxfId="559" priority="112" operator="containsText" text="abs">
      <formula>NOT(ISERROR(SEARCH("abs",C66)))</formula>
    </cfRule>
    <cfRule type="containsText" dxfId="558" priority="113" operator="containsText" text="CA">
      <formula>NOT(ISERROR(SEARCH("CA",C66)))</formula>
    </cfRule>
    <cfRule type="containsText" dxfId="557" priority="114" operator="containsText" text="Abs">
      <formula>NOT(ISERROR(SEARCH("Abs",C66)))</formula>
    </cfRule>
  </conditionalFormatting>
  <conditionalFormatting sqref="C67">
    <cfRule type="containsText" dxfId="556" priority="109" operator="containsText" text="abs">
      <formula>NOT(ISERROR(SEARCH("abs",C67)))</formula>
    </cfRule>
    <cfRule type="containsText" dxfId="555" priority="110" operator="containsText" text="CA">
      <formula>NOT(ISERROR(SEARCH("CA",C67)))</formula>
    </cfRule>
    <cfRule type="containsText" dxfId="554" priority="111" operator="containsText" text="Abs">
      <formula>NOT(ISERROR(SEARCH("Abs",C67)))</formula>
    </cfRule>
  </conditionalFormatting>
  <conditionalFormatting sqref="C69">
    <cfRule type="containsText" dxfId="553" priority="106" operator="containsText" text="abs">
      <formula>NOT(ISERROR(SEARCH("abs",C69)))</formula>
    </cfRule>
    <cfRule type="containsText" dxfId="552" priority="107" operator="containsText" text="CA">
      <formula>NOT(ISERROR(SEARCH("CA",C69)))</formula>
    </cfRule>
    <cfRule type="containsText" dxfId="551" priority="108" operator="containsText" text="Abs">
      <formula>NOT(ISERROR(SEARCH("Abs",C69)))</formula>
    </cfRule>
  </conditionalFormatting>
  <conditionalFormatting sqref="C70">
    <cfRule type="containsText" dxfId="550" priority="103" operator="containsText" text="abs">
      <formula>NOT(ISERROR(SEARCH("abs",C70)))</formula>
    </cfRule>
    <cfRule type="containsText" dxfId="549" priority="104" operator="containsText" text="CA">
      <formula>NOT(ISERROR(SEARCH("CA",C70)))</formula>
    </cfRule>
    <cfRule type="containsText" dxfId="548" priority="105" operator="containsText" text="Abs">
      <formula>NOT(ISERROR(SEARCH("Abs",C70)))</formula>
    </cfRule>
  </conditionalFormatting>
  <conditionalFormatting sqref="C71">
    <cfRule type="containsText" dxfId="547" priority="100" operator="containsText" text="abs">
      <formula>NOT(ISERROR(SEARCH("abs",C71)))</formula>
    </cfRule>
    <cfRule type="containsText" dxfId="546" priority="101" operator="containsText" text="CA">
      <formula>NOT(ISERROR(SEARCH("CA",C71)))</formula>
    </cfRule>
    <cfRule type="containsText" dxfId="545" priority="102" operator="containsText" text="Abs">
      <formula>NOT(ISERROR(SEARCH("Abs",C71)))</formula>
    </cfRule>
  </conditionalFormatting>
  <conditionalFormatting sqref="C72">
    <cfRule type="containsText" dxfId="544" priority="97" operator="containsText" text="abs">
      <formula>NOT(ISERROR(SEARCH("abs",C72)))</formula>
    </cfRule>
    <cfRule type="containsText" dxfId="543" priority="98" operator="containsText" text="CA">
      <formula>NOT(ISERROR(SEARCH("CA",C72)))</formula>
    </cfRule>
    <cfRule type="containsText" dxfId="542" priority="99" operator="containsText" text="Abs">
      <formula>NOT(ISERROR(SEARCH("Abs",C72)))</formula>
    </cfRule>
  </conditionalFormatting>
  <conditionalFormatting sqref="I61:I85">
    <cfRule type="cellIs" dxfId="541" priority="96" operator="greaterThan">
      <formula>$G$6</formula>
    </cfRule>
  </conditionalFormatting>
  <conditionalFormatting sqref="C75">
    <cfRule type="containsText" dxfId="540" priority="93" operator="containsText" text="abs">
      <formula>NOT(ISERROR(SEARCH("abs",C75)))</formula>
    </cfRule>
    <cfRule type="containsText" dxfId="539" priority="94" operator="containsText" text="CA">
      <formula>NOT(ISERROR(SEARCH("CA",C75)))</formula>
    </cfRule>
    <cfRule type="containsText" dxfId="538" priority="95" operator="containsText" text="Abs">
      <formula>NOT(ISERROR(SEARCH("Abs",C75)))</formula>
    </cfRule>
  </conditionalFormatting>
  <conditionalFormatting sqref="F61:F85">
    <cfRule type="containsText" dxfId="537" priority="90" operator="containsText" text="abs">
      <formula>NOT(ISERROR(SEARCH("abs",F61)))</formula>
    </cfRule>
    <cfRule type="containsText" dxfId="536" priority="91" operator="containsText" text="CA">
      <formula>NOT(ISERROR(SEARCH("CA",F61)))</formula>
    </cfRule>
    <cfRule type="containsText" dxfId="535" priority="92" operator="containsText" text="Abs">
      <formula>NOT(ISERROR(SEARCH("Abs",F61)))</formula>
    </cfRule>
  </conditionalFormatting>
  <conditionalFormatting sqref="C104">
    <cfRule type="containsText" dxfId="534" priority="84" operator="containsText" text="abs">
      <formula>NOT(ISERROR(SEARCH("abs",C104)))</formula>
    </cfRule>
    <cfRule type="containsText" dxfId="533" priority="85" operator="containsText" text="CA">
      <formula>NOT(ISERROR(SEARCH("CA",C104)))</formula>
    </cfRule>
    <cfRule type="containsText" dxfId="532" priority="86" operator="containsText" text="Abs">
      <formula>NOT(ISERROR(SEARCH("Abs",C104)))</formula>
    </cfRule>
  </conditionalFormatting>
  <conditionalFormatting sqref="C90 C102:C113">
    <cfRule type="containsText" dxfId="531" priority="87" operator="containsText" text="abs">
      <formula>NOT(ISERROR(SEARCH("abs",C90)))</formula>
    </cfRule>
    <cfRule type="containsText" dxfId="530" priority="88" operator="containsText" text="CA">
      <formula>NOT(ISERROR(SEARCH("CA",C90)))</formula>
    </cfRule>
    <cfRule type="containsText" dxfId="529" priority="89" operator="containsText" text="Abs">
      <formula>NOT(ISERROR(SEARCH("Abs",C90)))</formula>
    </cfRule>
  </conditionalFormatting>
  <conditionalFormatting sqref="C91">
    <cfRule type="containsText" dxfId="528" priority="81" operator="containsText" text="abs">
      <formula>NOT(ISERROR(SEARCH("abs",C91)))</formula>
    </cfRule>
    <cfRule type="containsText" dxfId="527" priority="82" operator="containsText" text="CA">
      <formula>NOT(ISERROR(SEARCH("CA",C91)))</formula>
    </cfRule>
    <cfRule type="containsText" dxfId="526" priority="83" operator="containsText" text="Abs">
      <formula>NOT(ISERROR(SEARCH("Abs",C91)))</formula>
    </cfRule>
  </conditionalFormatting>
  <conditionalFormatting sqref="C92">
    <cfRule type="containsText" dxfId="525" priority="78" operator="containsText" text="abs">
      <formula>NOT(ISERROR(SEARCH("abs",C92)))</formula>
    </cfRule>
    <cfRule type="containsText" dxfId="524" priority="79" operator="containsText" text="CA">
      <formula>NOT(ISERROR(SEARCH("CA",C92)))</formula>
    </cfRule>
    <cfRule type="containsText" dxfId="523" priority="80" operator="containsText" text="Abs">
      <formula>NOT(ISERROR(SEARCH("Abs",C92)))</formula>
    </cfRule>
  </conditionalFormatting>
  <conditionalFormatting sqref="C93">
    <cfRule type="containsText" dxfId="522" priority="75" operator="containsText" text="abs">
      <formula>NOT(ISERROR(SEARCH("abs",C93)))</formula>
    </cfRule>
    <cfRule type="containsText" dxfId="521" priority="76" operator="containsText" text="CA">
      <formula>NOT(ISERROR(SEARCH("CA",C93)))</formula>
    </cfRule>
    <cfRule type="containsText" dxfId="520" priority="77" operator="containsText" text="Abs">
      <formula>NOT(ISERROR(SEARCH("Abs",C93)))</formula>
    </cfRule>
  </conditionalFormatting>
  <conditionalFormatting sqref="C94">
    <cfRule type="containsText" dxfId="519" priority="72" operator="containsText" text="abs">
      <formula>NOT(ISERROR(SEARCH("abs",C94)))</formula>
    </cfRule>
    <cfRule type="containsText" dxfId="518" priority="73" operator="containsText" text="CA">
      <formula>NOT(ISERROR(SEARCH("CA",C94)))</formula>
    </cfRule>
    <cfRule type="containsText" dxfId="517" priority="74" operator="containsText" text="Abs">
      <formula>NOT(ISERROR(SEARCH("Abs",C94)))</formula>
    </cfRule>
  </conditionalFormatting>
  <conditionalFormatting sqref="C95">
    <cfRule type="containsText" dxfId="516" priority="69" operator="containsText" text="abs">
      <formula>NOT(ISERROR(SEARCH("abs",C95)))</formula>
    </cfRule>
    <cfRule type="containsText" dxfId="515" priority="70" operator="containsText" text="CA">
      <formula>NOT(ISERROR(SEARCH("CA",C95)))</formula>
    </cfRule>
    <cfRule type="containsText" dxfId="514" priority="71" operator="containsText" text="Abs">
      <formula>NOT(ISERROR(SEARCH("Abs",C95)))</formula>
    </cfRule>
  </conditionalFormatting>
  <conditionalFormatting sqref="C96">
    <cfRule type="containsText" dxfId="513" priority="66" operator="containsText" text="abs">
      <formula>NOT(ISERROR(SEARCH("abs",C96)))</formula>
    </cfRule>
    <cfRule type="containsText" dxfId="512" priority="67" operator="containsText" text="CA">
      <formula>NOT(ISERROR(SEARCH("CA",C96)))</formula>
    </cfRule>
    <cfRule type="containsText" dxfId="511" priority="68" operator="containsText" text="Abs">
      <formula>NOT(ISERROR(SEARCH("Abs",C96)))</formula>
    </cfRule>
  </conditionalFormatting>
  <conditionalFormatting sqref="C97">
    <cfRule type="containsText" dxfId="510" priority="63" operator="containsText" text="abs">
      <formula>NOT(ISERROR(SEARCH("abs",C97)))</formula>
    </cfRule>
    <cfRule type="containsText" dxfId="509" priority="64" operator="containsText" text="CA">
      <formula>NOT(ISERROR(SEARCH("CA",C97)))</formula>
    </cfRule>
    <cfRule type="containsText" dxfId="508" priority="65" operator="containsText" text="Abs">
      <formula>NOT(ISERROR(SEARCH("Abs",C97)))</formula>
    </cfRule>
  </conditionalFormatting>
  <conditionalFormatting sqref="C98">
    <cfRule type="containsText" dxfId="507" priority="60" operator="containsText" text="abs">
      <formula>NOT(ISERROR(SEARCH("abs",C98)))</formula>
    </cfRule>
    <cfRule type="containsText" dxfId="506" priority="61" operator="containsText" text="CA">
      <formula>NOT(ISERROR(SEARCH("CA",C98)))</formula>
    </cfRule>
    <cfRule type="containsText" dxfId="505" priority="62" operator="containsText" text="Abs">
      <formula>NOT(ISERROR(SEARCH("Abs",C98)))</formula>
    </cfRule>
  </conditionalFormatting>
  <conditionalFormatting sqref="C99">
    <cfRule type="containsText" dxfId="504" priority="57" operator="containsText" text="abs">
      <formula>NOT(ISERROR(SEARCH("abs",C99)))</formula>
    </cfRule>
    <cfRule type="containsText" dxfId="503" priority="58" operator="containsText" text="CA">
      <formula>NOT(ISERROR(SEARCH("CA",C99)))</formula>
    </cfRule>
    <cfRule type="containsText" dxfId="502" priority="59" operator="containsText" text="Abs">
      <formula>NOT(ISERROR(SEARCH("Abs",C99)))</formula>
    </cfRule>
  </conditionalFormatting>
  <conditionalFormatting sqref="C100">
    <cfRule type="containsText" dxfId="501" priority="54" operator="containsText" text="abs">
      <formula>NOT(ISERROR(SEARCH("abs",C100)))</formula>
    </cfRule>
    <cfRule type="containsText" dxfId="500" priority="55" operator="containsText" text="CA">
      <formula>NOT(ISERROR(SEARCH("CA",C100)))</formula>
    </cfRule>
    <cfRule type="containsText" dxfId="499" priority="56" operator="containsText" text="Abs">
      <formula>NOT(ISERROR(SEARCH("Abs",C100)))</formula>
    </cfRule>
  </conditionalFormatting>
  <conditionalFormatting sqref="C101">
    <cfRule type="containsText" dxfId="498" priority="51" operator="containsText" text="abs">
      <formula>NOT(ISERROR(SEARCH("abs",C101)))</formula>
    </cfRule>
    <cfRule type="containsText" dxfId="497" priority="52" operator="containsText" text="CA">
      <formula>NOT(ISERROR(SEARCH("CA",C101)))</formula>
    </cfRule>
    <cfRule type="containsText" dxfId="496" priority="53" operator="containsText" text="Abs">
      <formula>NOT(ISERROR(SEARCH("Abs",C101)))</formula>
    </cfRule>
  </conditionalFormatting>
  <conditionalFormatting sqref="I89:I113">
    <cfRule type="cellIs" dxfId="495" priority="50" operator="greaterThan">
      <formula>$G$6</formula>
    </cfRule>
  </conditionalFormatting>
  <conditionalFormatting sqref="C103">
    <cfRule type="containsText" dxfId="494" priority="47" operator="containsText" text="abs">
      <formula>NOT(ISERROR(SEARCH("abs",C103)))</formula>
    </cfRule>
    <cfRule type="containsText" dxfId="493" priority="48" operator="containsText" text="CA">
      <formula>NOT(ISERROR(SEARCH("CA",C103)))</formula>
    </cfRule>
    <cfRule type="containsText" dxfId="492" priority="49" operator="containsText" text="Abs">
      <formula>NOT(ISERROR(SEARCH("Abs",C103)))</formula>
    </cfRule>
  </conditionalFormatting>
  <conditionalFormatting sqref="C89">
    <cfRule type="containsText" dxfId="491" priority="44" operator="containsText" text="abs">
      <formula>NOT(ISERROR(SEARCH("abs",C89)))</formula>
    </cfRule>
    <cfRule type="containsText" dxfId="490" priority="45" operator="containsText" text="CA">
      <formula>NOT(ISERROR(SEARCH("CA",C89)))</formula>
    </cfRule>
    <cfRule type="containsText" dxfId="489" priority="46" operator="containsText" text="Abs">
      <formula>NOT(ISERROR(SEARCH("Abs",C89)))</formula>
    </cfRule>
  </conditionalFormatting>
  <conditionalFormatting sqref="F89:F113">
    <cfRule type="containsText" dxfId="488" priority="41" operator="containsText" text="abs">
      <formula>NOT(ISERROR(SEARCH("abs",F89)))</formula>
    </cfRule>
    <cfRule type="containsText" dxfId="487" priority="42" operator="containsText" text="CA">
      <formula>NOT(ISERROR(SEARCH("CA",F89)))</formula>
    </cfRule>
    <cfRule type="containsText" dxfId="486" priority="43" operator="containsText" text="Abs">
      <formula>NOT(ISERROR(SEARCH("Abs",F89)))</formula>
    </cfRule>
  </conditionalFormatting>
  <conditionalFormatting sqref="C132">
    <cfRule type="containsText" dxfId="485" priority="35" operator="containsText" text="abs">
      <formula>NOT(ISERROR(SEARCH("abs",C132)))</formula>
    </cfRule>
    <cfRule type="containsText" dxfId="484" priority="36" operator="containsText" text="CA">
      <formula>NOT(ISERROR(SEARCH("CA",C132)))</formula>
    </cfRule>
    <cfRule type="containsText" dxfId="483" priority="37" operator="containsText" text="Abs">
      <formula>NOT(ISERROR(SEARCH("Abs",C132)))</formula>
    </cfRule>
  </conditionalFormatting>
  <conditionalFormatting sqref="C118 C120 C124 C129:C141">
    <cfRule type="containsText" dxfId="482" priority="38" operator="containsText" text="abs">
      <formula>NOT(ISERROR(SEARCH("abs",C118)))</formula>
    </cfRule>
    <cfRule type="containsText" dxfId="481" priority="39" operator="containsText" text="CA">
      <formula>NOT(ISERROR(SEARCH("CA",C118)))</formula>
    </cfRule>
    <cfRule type="containsText" dxfId="480" priority="40" operator="containsText" text="Abs">
      <formula>NOT(ISERROR(SEARCH("Abs",C118)))</formula>
    </cfRule>
  </conditionalFormatting>
  <conditionalFormatting sqref="C119">
    <cfRule type="containsText" dxfId="479" priority="32" operator="containsText" text="abs">
      <formula>NOT(ISERROR(SEARCH("abs",C119)))</formula>
    </cfRule>
    <cfRule type="containsText" dxfId="478" priority="33" operator="containsText" text="CA">
      <formula>NOT(ISERROR(SEARCH("CA",C119)))</formula>
    </cfRule>
    <cfRule type="containsText" dxfId="477" priority="34" operator="containsText" text="Abs">
      <formula>NOT(ISERROR(SEARCH("Abs",C119)))</formula>
    </cfRule>
  </conditionalFormatting>
  <conditionalFormatting sqref="C121">
    <cfRule type="containsText" dxfId="476" priority="29" operator="containsText" text="abs">
      <formula>NOT(ISERROR(SEARCH("abs",C121)))</formula>
    </cfRule>
    <cfRule type="containsText" dxfId="475" priority="30" operator="containsText" text="CA">
      <formula>NOT(ISERROR(SEARCH("CA",C121)))</formula>
    </cfRule>
    <cfRule type="containsText" dxfId="474" priority="31" operator="containsText" text="Abs">
      <formula>NOT(ISERROR(SEARCH("Abs",C121)))</formula>
    </cfRule>
  </conditionalFormatting>
  <conditionalFormatting sqref="C122">
    <cfRule type="containsText" dxfId="473" priority="26" operator="containsText" text="abs">
      <formula>NOT(ISERROR(SEARCH("abs",C122)))</formula>
    </cfRule>
    <cfRule type="containsText" dxfId="472" priority="27" operator="containsText" text="CA">
      <formula>NOT(ISERROR(SEARCH("CA",C122)))</formula>
    </cfRule>
    <cfRule type="containsText" dxfId="471" priority="28" operator="containsText" text="Abs">
      <formula>NOT(ISERROR(SEARCH("Abs",C122)))</formula>
    </cfRule>
  </conditionalFormatting>
  <conditionalFormatting sqref="C123">
    <cfRule type="containsText" dxfId="470" priority="23" operator="containsText" text="abs">
      <formula>NOT(ISERROR(SEARCH("abs",C123)))</formula>
    </cfRule>
    <cfRule type="containsText" dxfId="469" priority="24" operator="containsText" text="CA">
      <formula>NOT(ISERROR(SEARCH("CA",C123)))</formula>
    </cfRule>
    <cfRule type="containsText" dxfId="468" priority="25" operator="containsText" text="Abs">
      <formula>NOT(ISERROR(SEARCH("Abs",C123)))</formula>
    </cfRule>
  </conditionalFormatting>
  <conditionalFormatting sqref="C125">
    <cfRule type="containsText" dxfId="467" priority="20" operator="containsText" text="abs">
      <formula>NOT(ISERROR(SEARCH("abs",C125)))</formula>
    </cfRule>
    <cfRule type="containsText" dxfId="466" priority="21" operator="containsText" text="CA">
      <formula>NOT(ISERROR(SEARCH("CA",C125)))</formula>
    </cfRule>
    <cfRule type="containsText" dxfId="465" priority="22" operator="containsText" text="Abs">
      <formula>NOT(ISERROR(SEARCH("Abs",C125)))</formula>
    </cfRule>
  </conditionalFormatting>
  <conditionalFormatting sqref="C126">
    <cfRule type="containsText" dxfId="464" priority="17" operator="containsText" text="abs">
      <formula>NOT(ISERROR(SEARCH("abs",C126)))</formula>
    </cfRule>
    <cfRule type="containsText" dxfId="463" priority="18" operator="containsText" text="CA">
      <formula>NOT(ISERROR(SEARCH("CA",C126)))</formula>
    </cfRule>
    <cfRule type="containsText" dxfId="462" priority="19" operator="containsText" text="Abs">
      <formula>NOT(ISERROR(SEARCH("Abs",C126)))</formula>
    </cfRule>
  </conditionalFormatting>
  <conditionalFormatting sqref="C127">
    <cfRule type="containsText" dxfId="461" priority="14" operator="containsText" text="abs">
      <formula>NOT(ISERROR(SEARCH("abs",C127)))</formula>
    </cfRule>
    <cfRule type="containsText" dxfId="460" priority="15" operator="containsText" text="CA">
      <formula>NOT(ISERROR(SEARCH("CA",C127)))</formula>
    </cfRule>
    <cfRule type="containsText" dxfId="459" priority="16" operator="containsText" text="Abs">
      <formula>NOT(ISERROR(SEARCH("Abs",C127)))</formula>
    </cfRule>
  </conditionalFormatting>
  <conditionalFormatting sqref="C128">
    <cfRule type="containsText" dxfId="458" priority="11" operator="containsText" text="abs">
      <formula>NOT(ISERROR(SEARCH("abs",C128)))</formula>
    </cfRule>
    <cfRule type="containsText" dxfId="457" priority="12" operator="containsText" text="CA">
      <formula>NOT(ISERROR(SEARCH("CA",C128)))</formula>
    </cfRule>
    <cfRule type="containsText" dxfId="456" priority="13" operator="containsText" text="Abs">
      <formula>NOT(ISERROR(SEARCH("Abs",C128)))</formula>
    </cfRule>
  </conditionalFormatting>
  <conditionalFormatting sqref="I117:I141">
    <cfRule type="cellIs" dxfId="455" priority="10" operator="greaterThan">
      <formula>$G$6</formula>
    </cfRule>
  </conditionalFormatting>
  <conditionalFormatting sqref="C131">
    <cfRule type="containsText" dxfId="454" priority="7" operator="containsText" text="abs">
      <formula>NOT(ISERROR(SEARCH("abs",C131)))</formula>
    </cfRule>
    <cfRule type="containsText" dxfId="453" priority="8" operator="containsText" text="CA">
      <formula>NOT(ISERROR(SEARCH("CA",C131)))</formula>
    </cfRule>
    <cfRule type="containsText" dxfId="452" priority="9" operator="containsText" text="Abs">
      <formula>NOT(ISERROR(SEARCH("Abs",C131)))</formula>
    </cfRule>
  </conditionalFormatting>
  <conditionalFormatting sqref="C117">
    <cfRule type="containsText" dxfId="451" priority="4" operator="containsText" text="abs">
      <formula>NOT(ISERROR(SEARCH("abs",C117)))</formula>
    </cfRule>
    <cfRule type="containsText" dxfId="450" priority="5" operator="containsText" text="CA">
      <formula>NOT(ISERROR(SEARCH("CA",C117)))</formula>
    </cfRule>
    <cfRule type="containsText" dxfId="449" priority="6" operator="containsText" text="Abs">
      <formula>NOT(ISERROR(SEARCH("Abs",C117)))</formula>
    </cfRule>
  </conditionalFormatting>
  <conditionalFormatting sqref="F117:F141">
    <cfRule type="containsText" dxfId="448" priority="1" operator="containsText" text="abs">
      <formula>NOT(ISERROR(SEARCH("abs",F117)))</formula>
    </cfRule>
    <cfRule type="containsText" dxfId="447" priority="2" operator="containsText" text="CA">
      <formula>NOT(ISERROR(SEARCH("CA",F117)))</formula>
    </cfRule>
    <cfRule type="containsText" dxfId="446" priority="3" operator="containsText" text="Abs">
      <formula>NOT(ISERROR(SEARCH("Abs",F117)))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35676DF-1B56-4EC4-B080-3E43F931E849}">
          <x14:formula1>
            <xm:f>'Nom et prénom'!$A$2:$A$27</xm:f>
          </x14:formula1>
          <xm:sqref>O5:O29 B33:B57 B5:B29 B61:B85 B89:B113 B117:B141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22"/>
  <dimension ref="A1:U142"/>
  <sheetViews>
    <sheetView topLeftCell="A91" workbookViewId="0">
      <selection activeCell="B117" sqref="B117:B141"/>
    </sheetView>
  </sheetViews>
  <sheetFormatPr baseColWidth="10" defaultRowHeight="15" x14ac:dyDescent="0.25"/>
  <cols>
    <col min="2" max="2" width="16.5703125" bestFit="1" customWidth="1"/>
    <col min="3" max="3" width="13.42578125" bestFit="1" customWidth="1"/>
    <col min="4" max="4" width="14" bestFit="1" customWidth="1"/>
    <col min="5" max="5" width="5.85546875" bestFit="1" customWidth="1"/>
    <col min="6" max="6" width="13.42578125" bestFit="1" customWidth="1"/>
    <col min="7" max="7" width="14" bestFit="1" customWidth="1"/>
    <col min="8" max="8" width="6.28515625" bestFit="1" customWidth="1"/>
    <col min="9" max="9" width="14.85546875" bestFit="1" customWidth="1"/>
    <col min="10" max="10" width="11.28515625" bestFit="1" customWidth="1"/>
    <col min="11" max="11" width="14" bestFit="1" customWidth="1"/>
    <col min="15" max="15" width="17.85546875" bestFit="1" customWidth="1"/>
  </cols>
  <sheetData>
    <row r="1" spans="1:21" ht="15.75" thickBot="1" x14ac:dyDescent="0.3">
      <c r="A1" s="104" t="s">
        <v>1</v>
      </c>
      <c r="B1" s="113" t="s">
        <v>2</v>
      </c>
      <c r="C1" s="95" t="s">
        <v>3</v>
      </c>
      <c r="D1" s="96"/>
      <c r="E1" s="97"/>
      <c r="F1" s="95" t="s">
        <v>4</v>
      </c>
      <c r="G1" s="96"/>
      <c r="H1" s="97"/>
      <c r="I1" s="106" t="s">
        <v>5</v>
      </c>
      <c r="J1" s="107"/>
      <c r="K1" s="108"/>
      <c r="N1" s="91" t="s">
        <v>1</v>
      </c>
      <c r="O1" s="93" t="s">
        <v>2</v>
      </c>
      <c r="P1" s="104" t="s">
        <v>16</v>
      </c>
      <c r="Q1" s="98" t="s">
        <v>17</v>
      </c>
      <c r="R1" s="98" t="s">
        <v>18</v>
      </c>
      <c r="S1" s="98" t="s">
        <v>19</v>
      </c>
      <c r="T1" s="98" t="s">
        <v>20</v>
      </c>
      <c r="U1" s="98" t="s">
        <v>21</v>
      </c>
    </row>
    <row r="2" spans="1:21" ht="15.75" thickBot="1" x14ac:dyDescent="0.3">
      <c r="A2" s="105"/>
      <c r="B2" s="114"/>
      <c r="C2" s="6" t="s">
        <v>6</v>
      </c>
      <c r="D2" s="7" t="s">
        <v>7</v>
      </c>
      <c r="E2" s="8" t="s">
        <v>8</v>
      </c>
      <c r="F2" s="6" t="s">
        <v>6</v>
      </c>
      <c r="G2" s="7" t="s">
        <v>7</v>
      </c>
      <c r="H2" s="8" t="s">
        <v>9</v>
      </c>
      <c r="I2" s="5" t="s">
        <v>10</v>
      </c>
      <c r="J2" s="34" t="s">
        <v>22</v>
      </c>
      <c r="K2" s="34" t="s">
        <v>23</v>
      </c>
      <c r="N2" s="92"/>
      <c r="O2" s="94"/>
      <c r="P2" s="105"/>
      <c r="Q2" s="99"/>
      <c r="R2" s="99"/>
      <c r="S2" s="99"/>
      <c r="T2" s="99"/>
      <c r="U2" s="99"/>
    </row>
    <row r="3" spans="1:21" ht="15.75" thickBot="1" x14ac:dyDescent="0.3">
      <c r="A3" s="86"/>
      <c r="B3" s="42"/>
      <c r="C3" s="1"/>
      <c r="D3" s="1"/>
      <c r="E3" s="1"/>
      <c r="F3" s="1"/>
      <c r="G3" s="1"/>
      <c r="H3" s="1"/>
      <c r="I3" s="1"/>
      <c r="J3" s="1"/>
      <c r="K3" s="1"/>
      <c r="N3" s="86"/>
      <c r="O3" s="42"/>
      <c r="Q3" s="43"/>
      <c r="R3" s="43"/>
      <c r="S3" s="43"/>
      <c r="T3" s="43"/>
      <c r="U3" s="43"/>
    </row>
    <row r="4" spans="1:21" ht="15.75" thickBot="1" x14ac:dyDescent="0.3">
      <c r="C4" s="109" t="s">
        <v>40</v>
      </c>
      <c r="D4" s="102"/>
      <c r="E4" s="102"/>
      <c r="F4" s="102"/>
      <c r="G4" s="102"/>
      <c r="H4" s="102"/>
      <c r="I4" s="101"/>
      <c r="J4" s="102"/>
      <c r="K4" s="103"/>
      <c r="N4" s="86"/>
      <c r="O4" s="42"/>
      <c r="Q4" s="43"/>
      <c r="R4" s="43"/>
      <c r="S4" s="43"/>
      <c r="T4" s="43"/>
      <c r="U4" s="43"/>
    </row>
    <row r="5" spans="1:21" ht="15.75" thickBot="1" x14ac:dyDescent="0.3">
      <c r="A5" s="22">
        <v>1</v>
      </c>
      <c r="B5" s="41" t="s">
        <v>50</v>
      </c>
      <c r="C5" s="55">
        <v>0</v>
      </c>
      <c r="D5" s="56">
        <v>0</v>
      </c>
      <c r="E5" s="51">
        <f t="shared" ref="E5:E22" si="0">IF(OR(C5="abs",C5="",C5="CA"),0,D5-C5)</f>
        <v>0</v>
      </c>
      <c r="F5" s="57">
        <v>0</v>
      </c>
      <c r="G5" s="58">
        <v>0</v>
      </c>
      <c r="H5" s="52">
        <f t="shared" ref="H5:H17" si="1">IF(OR(F5="abs",F5="",F5="ca"),0,G5-F5)</f>
        <v>0</v>
      </c>
      <c r="I5" s="50">
        <f t="shared" ref="I5:I29" si="2">MAX(H5-E5,0)</f>
        <v>0</v>
      </c>
      <c r="J5" s="53">
        <v>8.75</v>
      </c>
      <c r="K5" s="35">
        <f t="shared" ref="K5:K22" si="3">(I5*24)*J5</f>
        <v>0</v>
      </c>
      <c r="N5" s="22">
        <v>1</v>
      </c>
      <c r="O5" s="41" t="s">
        <v>50</v>
      </c>
      <c r="P5" s="76">
        <f t="shared" ref="P5:P18" si="4">SUMPRODUCT(($B$5:$B$25=B5)*(($H$117:$H$137&gt;0)+($H$89:$H$109&gt;0)+($H$61:$H$81&gt;0)+($H$33:$H$53&gt;0)+($H$5:$H$25&gt;0)))</f>
        <v>0</v>
      </c>
      <c r="Q5" s="77">
        <f t="shared" ref="Q5:Q20" si="5">SUM($E5+$E33+$E61+$E89+$E117)</f>
        <v>1</v>
      </c>
      <c r="R5" s="77">
        <f t="shared" ref="R5:R18" si="6">SUM($H5+$H33+$H61+$H89+$H117)</f>
        <v>0</v>
      </c>
      <c r="S5" s="77">
        <f t="shared" ref="S5:S18" si="7">SUM($I5+$I33+$I61+$I89+$I117)</f>
        <v>0</v>
      </c>
      <c r="T5" s="78">
        <f t="shared" ref="T5:T29" si="8">SUM(Q5+S5)</f>
        <v>1</v>
      </c>
      <c r="U5" s="79">
        <f t="shared" ref="U5:U18" si="9">(S5*24)*J5</f>
        <v>0</v>
      </c>
    </row>
    <row r="6" spans="1:21" ht="15.75" thickBot="1" x14ac:dyDescent="0.3">
      <c r="A6" s="23">
        <v>2</v>
      </c>
      <c r="B6" s="41" t="s">
        <v>51</v>
      </c>
      <c r="C6" s="57">
        <v>0.3125</v>
      </c>
      <c r="D6" s="58">
        <v>0.77083333333333337</v>
      </c>
      <c r="E6" s="51">
        <f t="shared" si="0"/>
        <v>0.45833333333333337</v>
      </c>
      <c r="F6" s="57">
        <v>0</v>
      </c>
      <c r="G6" s="58">
        <v>0</v>
      </c>
      <c r="H6" s="52">
        <f t="shared" si="1"/>
        <v>0</v>
      </c>
      <c r="I6" s="50">
        <f t="shared" si="2"/>
        <v>0</v>
      </c>
      <c r="J6" s="53">
        <v>8</v>
      </c>
      <c r="K6" s="35">
        <f t="shared" si="3"/>
        <v>0</v>
      </c>
      <c r="N6" s="23">
        <v>2</v>
      </c>
      <c r="O6" s="41" t="s">
        <v>51</v>
      </c>
      <c r="P6" s="80">
        <f t="shared" si="4"/>
        <v>0</v>
      </c>
      <c r="Q6" s="77">
        <f t="shared" si="5"/>
        <v>2.0625000000000004</v>
      </c>
      <c r="R6" s="77">
        <f t="shared" si="6"/>
        <v>0</v>
      </c>
      <c r="S6" s="77">
        <f t="shared" si="7"/>
        <v>0</v>
      </c>
      <c r="T6" s="78">
        <f t="shared" si="8"/>
        <v>2.0625000000000004</v>
      </c>
      <c r="U6" s="79">
        <f t="shared" si="9"/>
        <v>0</v>
      </c>
    </row>
    <row r="7" spans="1:21" ht="15.75" thickBot="1" x14ac:dyDescent="0.3">
      <c r="A7" s="23">
        <v>3</v>
      </c>
      <c r="B7" s="41" t="s">
        <v>52</v>
      </c>
      <c r="C7" s="57">
        <v>0.3125</v>
      </c>
      <c r="D7" s="58">
        <v>0.75</v>
      </c>
      <c r="E7" s="51">
        <f t="shared" si="0"/>
        <v>0.4375</v>
      </c>
      <c r="F7" s="57">
        <v>0</v>
      </c>
      <c r="G7" s="58">
        <v>0</v>
      </c>
      <c r="H7" s="52">
        <f t="shared" si="1"/>
        <v>0</v>
      </c>
      <c r="I7" s="50">
        <f t="shared" si="2"/>
        <v>0</v>
      </c>
      <c r="J7" s="53">
        <v>8.75</v>
      </c>
      <c r="K7" s="35">
        <f t="shared" si="3"/>
        <v>0</v>
      </c>
      <c r="N7" s="23">
        <v>3</v>
      </c>
      <c r="O7" s="41" t="s">
        <v>52</v>
      </c>
      <c r="P7" s="80">
        <f t="shared" si="4"/>
        <v>0</v>
      </c>
      <c r="Q7" s="77">
        <f t="shared" si="5"/>
        <v>1.3125</v>
      </c>
      <c r="R7" s="77">
        <f t="shared" si="6"/>
        <v>0</v>
      </c>
      <c r="S7" s="77">
        <f t="shared" si="7"/>
        <v>0</v>
      </c>
      <c r="T7" s="78">
        <f t="shared" si="8"/>
        <v>1.3125</v>
      </c>
      <c r="U7" s="79">
        <f t="shared" si="9"/>
        <v>0</v>
      </c>
    </row>
    <row r="8" spans="1:21" ht="15.75" thickBot="1" x14ac:dyDescent="0.3">
      <c r="A8" s="23">
        <v>4</v>
      </c>
      <c r="B8" s="41" t="s">
        <v>53</v>
      </c>
      <c r="C8" s="57">
        <v>0</v>
      </c>
      <c r="D8" s="58">
        <v>0</v>
      </c>
      <c r="E8" s="51">
        <f t="shared" si="0"/>
        <v>0</v>
      </c>
      <c r="F8" s="57">
        <v>0</v>
      </c>
      <c r="G8" s="58">
        <v>0</v>
      </c>
      <c r="H8" s="52">
        <f t="shared" si="1"/>
        <v>0</v>
      </c>
      <c r="I8" s="50">
        <f t="shared" si="2"/>
        <v>0</v>
      </c>
      <c r="J8" s="54">
        <v>9.75</v>
      </c>
      <c r="K8" s="35">
        <f t="shared" si="3"/>
        <v>0</v>
      </c>
      <c r="N8" s="23">
        <v>4</v>
      </c>
      <c r="O8" s="41" t="s">
        <v>53</v>
      </c>
      <c r="P8" s="80">
        <f t="shared" si="4"/>
        <v>0</v>
      </c>
      <c r="Q8" s="77">
        <f t="shared" si="5"/>
        <v>0.39583333333333331</v>
      </c>
      <c r="R8" s="77">
        <f t="shared" si="6"/>
        <v>0</v>
      </c>
      <c r="S8" s="77">
        <f t="shared" si="7"/>
        <v>0</v>
      </c>
      <c r="T8" s="78">
        <f t="shared" si="8"/>
        <v>0.39583333333333331</v>
      </c>
      <c r="U8" s="79">
        <f t="shared" si="9"/>
        <v>0</v>
      </c>
    </row>
    <row r="9" spans="1:21" ht="15.75" thickBot="1" x14ac:dyDescent="0.3">
      <c r="A9" s="23">
        <v>5</v>
      </c>
      <c r="B9" s="41" t="s">
        <v>54</v>
      </c>
      <c r="C9" s="57">
        <v>0.33333333333333331</v>
      </c>
      <c r="D9" s="58">
        <v>0.75</v>
      </c>
      <c r="E9" s="51">
        <f t="shared" si="0"/>
        <v>0.41666666666666669</v>
      </c>
      <c r="F9" s="57">
        <v>0</v>
      </c>
      <c r="G9" s="58">
        <v>0</v>
      </c>
      <c r="H9" s="52">
        <f t="shared" si="1"/>
        <v>0</v>
      </c>
      <c r="I9" s="50">
        <f t="shared" si="2"/>
        <v>0</v>
      </c>
      <c r="J9" s="53">
        <v>9.25</v>
      </c>
      <c r="K9" s="35">
        <f t="shared" si="3"/>
        <v>0</v>
      </c>
      <c r="N9" s="23">
        <v>5</v>
      </c>
      <c r="O9" s="41" t="s">
        <v>54</v>
      </c>
      <c r="P9" s="80">
        <f t="shared" si="4"/>
        <v>0</v>
      </c>
      <c r="Q9" s="77">
        <f t="shared" si="5"/>
        <v>0.83333333333333337</v>
      </c>
      <c r="R9" s="77">
        <f t="shared" si="6"/>
        <v>0</v>
      </c>
      <c r="S9" s="77">
        <f t="shared" si="7"/>
        <v>0</v>
      </c>
      <c r="T9" s="78">
        <f t="shared" si="8"/>
        <v>0.83333333333333337</v>
      </c>
      <c r="U9" s="79">
        <f t="shared" si="9"/>
        <v>0</v>
      </c>
    </row>
    <row r="10" spans="1:21" ht="15.75" thickBot="1" x14ac:dyDescent="0.3">
      <c r="A10" s="23">
        <v>6</v>
      </c>
      <c r="B10" s="41" t="s">
        <v>55</v>
      </c>
      <c r="C10" s="57">
        <v>0.375</v>
      </c>
      <c r="D10" s="58">
        <v>0.6875</v>
      </c>
      <c r="E10" s="51">
        <f t="shared" si="0"/>
        <v>0.3125</v>
      </c>
      <c r="F10" s="57">
        <v>0</v>
      </c>
      <c r="G10" s="58">
        <v>0</v>
      </c>
      <c r="H10" s="52">
        <f t="shared" si="1"/>
        <v>0</v>
      </c>
      <c r="I10" s="50">
        <f t="shared" si="2"/>
        <v>0</v>
      </c>
      <c r="J10" s="53">
        <v>8</v>
      </c>
      <c r="K10" s="35">
        <f t="shared" si="3"/>
        <v>0</v>
      </c>
      <c r="N10" s="23">
        <v>6</v>
      </c>
      <c r="O10" s="41" t="s">
        <v>55</v>
      </c>
      <c r="P10" s="80">
        <f t="shared" si="4"/>
        <v>0</v>
      </c>
      <c r="Q10" s="77">
        <f t="shared" si="5"/>
        <v>1.4375</v>
      </c>
      <c r="R10" s="77">
        <f t="shared" si="6"/>
        <v>0</v>
      </c>
      <c r="S10" s="77">
        <f t="shared" si="7"/>
        <v>0</v>
      </c>
      <c r="T10" s="78">
        <f t="shared" si="8"/>
        <v>1.4375</v>
      </c>
      <c r="U10" s="79">
        <f t="shared" si="9"/>
        <v>0</v>
      </c>
    </row>
    <row r="11" spans="1:21" ht="15.75" thickBot="1" x14ac:dyDescent="0.3">
      <c r="A11" s="23">
        <v>7</v>
      </c>
      <c r="B11" s="41" t="s">
        <v>56</v>
      </c>
      <c r="C11" s="57">
        <v>0</v>
      </c>
      <c r="D11" s="58">
        <v>0</v>
      </c>
      <c r="E11" s="51">
        <f t="shared" si="0"/>
        <v>0</v>
      </c>
      <c r="F11" s="57">
        <v>0</v>
      </c>
      <c r="G11" s="58">
        <v>0</v>
      </c>
      <c r="H11" s="52">
        <f t="shared" si="1"/>
        <v>0</v>
      </c>
      <c r="I11" s="50">
        <f t="shared" si="2"/>
        <v>0</v>
      </c>
      <c r="J11" s="53">
        <v>9.5</v>
      </c>
      <c r="K11" s="35">
        <f t="shared" si="3"/>
        <v>0</v>
      </c>
      <c r="N11" s="23">
        <v>7</v>
      </c>
      <c r="O11" s="41" t="s">
        <v>56</v>
      </c>
      <c r="P11" s="80">
        <f t="shared" si="4"/>
        <v>0</v>
      </c>
      <c r="Q11" s="77">
        <f t="shared" si="5"/>
        <v>0.625</v>
      </c>
      <c r="R11" s="77">
        <f t="shared" si="6"/>
        <v>0</v>
      </c>
      <c r="S11" s="77">
        <f t="shared" si="7"/>
        <v>0</v>
      </c>
      <c r="T11" s="78">
        <f t="shared" si="8"/>
        <v>0.625</v>
      </c>
      <c r="U11" s="79">
        <f t="shared" si="9"/>
        <v>0</v>
      </c>
    </row>
    <row r="12" spans="1:21" ht="15.75" thickBot="1" x14ac:dyDescent="0.3">
      <c r="A12" s="23">
        <v>8</v>
      </c>
      <c r="B12" s="41" t="s">
        <v>57</v>
      </c>
      <c r="C12" s="57">
        <v>0.3125</v>
      </c>
      <c r="D12" s="58">
        <v>0.75</v>
      </c>
      <c r="E12" s="51">
        <f t="shared" si="0"/>
        <v>0.4375</v>
      </c>
      <c r="F12" s="57">
        <v>0</v>
      </c>
      <c r="G12" s="58">
        <v>0</v>
      </c>
      <c r="H12" s="52">
        <f t="shared" si="1"/>
        <v>0</v>
      </c>
      <c r="I12" s="50">
        <f t="shared" si="2"/>
        <v>0</v>
      </c>
      <c r="J12" s="53">
        <v>9.5</v>
      </c>
      <c r="K12" s="35">
        <f t="shared" si="3"/>
        <v>0</v>
      </c>
      <c r="N12" s="23">
        <v>8</v>
      </c>
      <c r="O12" s="41" t="s">
        <v>57</v>
      </c>
      <c r="P12" s="80">
        <f t="shared" si="4"/>
        <v>0</v>
      </c>
      <c r="Q12" s="77">
        <f t="shared" si="5"/>
        <v>0.875</v>
      </c>
      <c r="R12" s="77">
        <f t="shared" si="6"/>
        <v>0</v>
      </c>
      <c r="S12" s="77">
        <f t="shared" si="7"/>
        <v>0</v>
      </c>
      <c r="T12" s="78">
        <f t="shared" si="8"/>
        <v>0.875</v>
      </c>
      <c r="U12" s="79">
        <f t="shared" si="9"/>
        <v>0</v>
      </c>
    </row>
    <row r="13" spans="1:21" ht="15.75" thickBot="1" x14ac:dyDescent="0.3">
      <c r="A13" s="31">
        <v>9</v>
      </c>
      <c r="B13" s="41" t="s">
        <v>58</v>
      </c>
      <c r="C13" s="59">
        <v>0.41666666666666669</v>
      </c>
      <c r="D13" s="60">
        <v>0.70833333333333337</v>
      </c>
      <c r="E13" s="51">
        <f t="shared" si="0"/>
        <v>0.29166666666666669</v>
      </c>
      <c r="F13" s="57">
        <v>0</v>
      </c>
      <c r="G13" s="58">
        <v>0</v>
      </c>
      <c r="H13" s="52">
        <f t="shared" si="1"/>
        <v>0</v>
      </c>
      <c r="I13" s="50">
        <f t="shared" si="2"/>
        <v>0</v>
      </c>
      <c r="J13" s="53">
        <v>7.5</v>
      </c>
      <c r="K13" s="35">
        <f t="shared" si="3"/>
        <v>0</v>
      </c>
      <c r="N13" s="31">
        <v>9</v>
      </c>
      <c r="O13" s="41" t="s">
        <v>58</v>
      </c>
      <c r="P13" s="80">
        <f t="shared" si="4"/>
        <v>0</v>
      </c>
      <c r="Q13" s="77">
        <f t="shared" si="5"/>
        <v>1.4583333333333335</v>
      </c>
      <c r="R13" s="77">
        <f t="shared" si="6"/>
        <v>0</v>
      </c>
      <c r="S13" s="77">
        <f t="shared" si="7"/>
        <v>0</v>
      </c>
      <c r="T13" s="78">
        <f t="shared" si="8"/>
        <v>1.4583333333333335</v>
      </c>
      <c r="U13" s="79">
        <f t="shared" si="9"/>
        <v>0</v>
      </c>
    </row>
    <row r="14" spans="1:21" ht="15.75" thickBot="1" x14ac:dyDescent="0.3">
      <c r="A14" s="31">
        <v>10</v>
      </c>
      <c r="B14" s="41" t="s">
        <v>59</v>
      </c>
      <c r="C14" s="59">
        <v>0</v>
      </c>
      <c r="D14" s="60">
        <v>0</v>
      </c>
      <c r="E14" s="51">
        <f t="shared" si="0"/>
        <v>0</v>
      </c>
      <c r="F14" s="57">
        <v>0</v>
      </c>
      <c r="G14" s="58">
        <v>0</v>
      </c>
      <c r="H14" s="52">
        <f t="shared" si="1"/>
        <v>0</v>
      </c>
      <c r="I14" s="50">
        <f t="shared" si="2"/>
        <v>0</v>
      </c>
      <c r="J14" s="53">
        <v>9.75</v>
      </c>
      <c r="K14" s="35">
        <f t="shared" si="3"/>
        <v>0</v>
      </c>
      <c r="N14" s="31">
        <v>10</v>
      </c>
      <c r="O14" s="41" t="s">
        <v>59</v>
      </c>
      <c r="P14" s="80">
        <f t="shared" si="4"/>
        <v>0</v>
      </c>
      <c r="Q14" s="77">
        <f t="shared" si="5"/>
        <v>0.39583333333333331</v>
      </c>
      <c r="R14" s="77">
        <f t="shared" si="6"/>
        <v>0</v>
      </c>
      <c r="S14" s="77">
        <f t="shared" si="7"/>
        <v>0</v>
      </c>
      <c r="T14" s="78">
        <f t="shared" si="8"/>
        <v>0.39583333333333331</v>
      </c>
      <c r="U14" s="79">
        <f t="shared" si="9"/>
        <v>0</v>
      </c>
    </row>
    <row r="15" spans="1:21" ht="15.75" thickBot="1" x14ac:dyDescent="0.3">
      <c r="A15" s="31">
        <v>11</v>
      </c>
      <c r="B15" s="41" t="s">
        <v>60</v>
      </c>
      <c r="C15" s="59">
        <v>0</v>
      </c>
      <c r="D15" s="60">
        <v>0</v>
      </c>
      <c r="E15" s="51">
        <f t="shared" si="0"/>
        <v>0</v>
      </c>
      <c r="F15" s="57">
        <v>0</v>
      </c>
      <c r="G15" s="58">
        <v>0</v>
      </c>
      <c r="H15" s="52">
        <f t="shared" si="1"/>
        <v>0</v>
      </c>
      <c r="I15" s="50">
        <f t="shared" si="2"/>
        <v>0</v>
      </c>
      <c r="J15" s="53">
        <v>8.75</v>
      </c>
      <c r="K15" s="35">
        <f t="shared" si="3"/>
        <v>0</v>
      </c>
      <c r="N15" s="31">
        <v>11</v>
      </c>
      <c r="O15" s="41" t="s">
        <v>60</v>
      </c>
      <c r="P15" s="80">
        <f t="shared" si="4"/>
        <v>0</v>
      </c>
      <c r="Q15" s="77">
        <f t="shared" si="5"/>
        <v>1.1875</v>
      </c>
      <c r="R15" s="77">
        <f t="shared" si="6"/>
        <v>0</v>
      </c>
      <c r="S15" s="77">
        <f t="shared" si="7"/>
        <v>0</v>
      </c>
      <c r="T15" s="78">
        <f t="shared" si="8"/>
        <v>1.1875</v>
      </c>
      <c r="U15" s="79">
        <f t="shared" si="9"/>
        <v>0</v>
      </c>
    </row>
    <row r="16" spans="1:21" ht="15.75" thickBot="1" x14ac:dyDescent="0.3">
      <c r="A16" s="31">
        <v>12</v>
      </c>
      <c r="B16" s="41" t="s">
        <v>61</v>
      </c>
      <c r="C16" s="59">
        <v>0.3125</v>
      </c>
      <c r="D16" s="60">
        <v>0.71875</v>
      </c>
      <c r="E16" s="51">
        <f t="shared" si="0"/>
        <v>0.40625</v>
      </c>
      <c r="F16" s="57">
        <v>0</v>
      </c>
      <c r="G16" s="58">
        <v>0</v>
      </c>
      <c r="H16" s="52">
        <f t="shared" si="1"/>
        <v>0</v>
      </c>
      <c r="I16" s="50">
        <f t="shared" si="2"/>
        <v>0</v>
      </c>
      <c r="J16" s="53">
        <v>8.5</v>
      </c>
      <c r="K16" s="35">
        <f t="shared" si="3"/>
        <v>0</v>
      </c>
      <c r="N16" s="31">
        <v>12</v>
      </c>
      <c r="O16" s="41" t="s">
        <v>61</v>
      </c>
      <c r="P16" s="80">
        <f t="shared" si="4"/>
        <v>0</v>
      </c>
      <c r="Q16" s="77">
        <f t="shared" si="5"/>
        <v>1.625</v>
      </c>
      <c r="R16" s="77">
        <f t="shared" si="6"/>
        <v>0</v>
      </c>
      <c r="S16" s="77">
        <f t="shared" si="7"/>
        <v>0</v>
      </c>
      <c r="T16" s="78">
        <f t="shared" si="8"/>
        <v>1.625</v>
      </c>
      <c r="U16" s="79">
        <f t="shared" si="9"/>
        <v>0</v>
      </c>
    </row>
    <row r="17" spans="1:21" ht="15.75" thickBot="1" x14ac:dyDescent="0.3">
      <c r="A17" s="31">
        <v>13</v>
      </c>
      <c r="B17" s="41" t="s">
        <v>62</v>
      </c>
      <c r="C17" s="59">
        <v>0.35416666666666669</v>
      </c>
      <c r="D17" s="60">
        <v>0.77083333333333337</v>
      </c>
      <c r="E17" s="51">
        <f t="shared" si="0"/>
        <v>0.41666666666666669</v>
      </c>
      <c r="F17" s="57">
        <v>0</v>
      </c>
      <c r="G17" s="58">
        <v>0</v>
      </c>
      <c r="H17" s="52">
        <f t="shared" si="1"/>
        <v>0</v>
      </c>
      <c r="I17" s="50">
        <f t="shared" si="2"/>
        <v>0</v>
      </c>
      <c r="J17" s="53">
        <v>8.75</v>
      </c>
      <c r="K17" s="35">
        <f t="shared" si="3"/>
        <v>0</v>
      </c>
      <c r="N17" s="31">
        <v>13</v>
      </c>
      <c r="O17" s="41" t="s">
        <v>62</v>
      </c>
      <c r="P17" s="80">
        <f t="shared" si="4"/>
        <v>0</v>
      </c>
      <c r="Q17" s="77">
        <f t="shared" si="5"/>
        <v>1.25</v>
      </c>
      <c r="R17" s="77">
        <f t="shared" si="6"/>
        <v>0</v>
      </c>
      <c r="S17" s="77">
        <f t="shared" si="7"/>
        <v>0</v>
      </c>
      <c r="T17" s="78">
        <f t="shared" si="8"/>
        <v>1.25</v>
      </c>
      <c r="U17" s="79">
        <f t="shared" si="9"/>
        <v>0</v>
      </c>
    </row>
    <row r="18" spans="1:21" ht="15.75" thickBot="1" x14ac:dyDescent="0.3">
      <c r="A18" s="31">
        <v>14</v>
      </c>
      <c r="B18" s="41" t="s">
        <v>63</v>
      </c>
      <c r="C18" s="59">
        <v>0</v>
      </c>
      <c r="D18" s="60">
        <v>0</v>
      </c>
      <c r="E18" s="51">
        <f t="shared" si="0"/>
        <v>0</v>
      </c>
      <c r="F18" s="57">
        <v>0</v>
      </c>
      <c r="G18" s="58">
        <v>0</v>
      </c>
      <c r="H18" s="52">
        <v>0</v>
      </c>
      <c r="I18" s="50">
        <f t="shared" si="2"/>
        <v>0</v>
      </c>
      <c r="J18" s="53">
        <v>9</v>
      </c>
      <c r="K18" s="35">
        <f t="shared" si="3"/>
        <v>0</v>
      </c>
      <c r="N18" s="31">
        <v>14</v>
      </c>
      <c r="O18" s="41" t="s">
        <v>63</v>
      </c>
      <c r="P18" s="80">
        <f t="shared" si="4"/>
        <v>0</v>
      </c>
      <c r="Q18" s="77">
        <f t="shared" si="5"/>
        <v>0.52083333333333326</v>
      </c>
      <c r="R18" s="77">
        <f t="shared" si="6"/>
        <v>0</v>
      </c>
      <c r="S18" s="77">
        <f t="shared" si="7"/>
        <v>0</v>
      </c>
      <c r="T18" s="78">
        <f t="shared" si="8"/>
        <v>0.52083333333333326</v>
      </c>
      <c r="U18" s="79">
        <f t="shared" si="9"/>
        <v>0</v>
      </c>
    </row>
    <row r="19" spans="1:21" ht="15.75" thickBot="1" x14ac:dyDescent="0.3">
      <c r="A19" s="31">
        <v>15</v>
      </c>
      <c r="B19" s="41" t="s">
        <v>64</v>
      </c>
      <c r="C19" s="59">
        <v>0.36458333333333331</v>
      </c>
      <c r="D19" s="60">
        <v>0.68402777777777779</v>
      </c>
      <c r="E19" s="51">
        <f t="shared" si="0"/>
        <v>0.31944444444444448</v>
      </c>
      <c r="F19" s="57">
        <v>0</v>
      </c>
      <c r="G19" s="58">
        <v>0</v>
      </c>
      <c r="H19" s="52">
        <f>IF(OR(F19="abs",F19="",F19="ca"),0,G19-F19)</f>
        <v>0</v>
      </c>
      <c r="I19" s="50">
        <f t="shared" si="2"/>
        <v>0</v>
      </c>
      <c r="J19" s="53">
        <v>8.75</v>
      </c>
      <c r="K19" s="35">
        <f t="shared" si="3"/>
        <v>0</v>
      </c>
      <c r="N19" s="31">
        <v>15</v>
      </c>
      <c r="O19" s="41" t="s">
        <v>64</v>
      </c>
      <c r="P19" s="80">
        <v>0</v>
      </c>
      <c r="Q19" s="77">
        <f t="shared" si="5"/>
        <v>0.95833333333333348</v>
      </c>
      <c r="R19" s="77">
        <v>0</v>
      </c>
      <c r="S19" s="77">
        <v>0</v>
      </c>
      <c r="T19" s="78">
        <f t="shared" si="8"/>
        <v>0.95833333333333348</v>
      </c>
      <c r="U19" s="79">
        <v>0</v>
      </c>
    </row>
    <row r="20" spans="1:21" ht="15.75" thickBot="1" x14ac:dyDescent="0.3">
      <c r="A20" s="31">
        <v>16</v>
      </c>
      <c r="B20" s="41" t="s">
        <v>65</v>
      </c>
      <c r="C20" s="59">
        <v>0.41666666666666669</v>
      </c>
      <c r="D20" s="60">
        <v>0.75</v>
      </c>
      <c r="E20" s="51">
        <f t="shared" si="0"/>
        <v>0.33333333333333331</v>
      </c>
      <c r="F20" s="57">
        <v>0</v>
      </c>
      <c r="G20" s="58">
        <v>0</v>
      </c>
      <c r="H20" s="52">
        <f>IF(OR(F20="abs",F20="",F20="ca"),0,G20-F20)</f>
        <v>0</v>
      </c>
      <c r="I20" s="50">
        <f t="shared" si="2"/>
        <v>0</v>
      </c>
      <c r="J20" s="53">
        <v>7.75</v>
      </c>
      <c r="K20" s="35">
        <f t="shared" si="3"/>
        <v>0</v>
      </c>
      <c r="N20" s="31">
        <v>16</v>
      </c>
      <c r="O20" s="41" t="s">
        <v>65</v>
      </c>
      <c r="P20" s="80">
        <v>0</v>
      </c>
      <c r="Q20" s="77">
        <f t="shared" si="5"/>
        <v>1.6666666666666665</v>
      </c>
      <c r="R20" s="77">
        <v>0</v>
      </c>
      <c r="S20" s="77">
        <v>0</v>
      </c>
      <c r="T20" s="78">
        <f t="shared" si="8"/>
        <v>1.6666666666666665</v>
      </c>
      <c r="U20" s="79">
        <v>0</v>
      </c>
    </row>
    <row r="21" spans="1:21" ht="15.75" thickBot="1" x14ac:dyDescent="0.3">
      <c r="A21" s="31">
        <v>17</v>
      </c>
      <c r="B21" s="41" t="s">
        <v>66</v>
      </c>
      <c r="C21" s="59">
        <v>0</v>
      </c>
      <c r="D21" s="60">
        <v>0</v>
      </c>
      <c r="E21" s="51">
        <f t="shared" si="0"/>
        <v>0</v>
      </c>
      <c r="F21" s="57">
        <v>0</v>
      </c>
      <c r="G21" s="58">
        <v>0</v>
      </c>
      <c r="H21" s="52">
        <f>IF(OR(F21="abs",F21="",F21="ca"),0,G21-F21)</f>
        <v>0</v>
      </c>
      <c r="I21" s="50">
        <f t="shared" si="2"/>
        <v>0</v>
      </c>
      <c r="J21" s="53">
        <v>8.75</v>
      </c>
      <c r="K21" s="35">
        <f t="shared" si="3"/>
        <v>0</v>
      </c>
      <c r="N21" s="31">
        <v>17</v>
      </c>
      <c r="O21" s="41" t="s">
        <v>66</v>
      </c>
      <c r="P21" s="80">
        <v>0</v>
      </c>
      <c r="Q21" s="77">
        <f t="shared" ref="Q21:Q29" si="10">SUM($E21+$E49+$E77+$E105+$E133)</f>
        <v>0.97916666666666652</v>
      </c>
      <c r="R21" s="77">
        <f t="shared" ref="R21:R29" si="11">SUM($H21+$H49+$H77+$H105+$H133)</f>
        <v>0</v>
      </c>
      <c r="S21" s="77">
        <f t="shared" ref="S21:S29" si="12">SUM($I21+$I49+$I77+$I105+$I133)</f>
        <v>0</v>
      </c>
      <c r="T21" s="78">
        <f t="shared" si="8"/>
        <v>0.97916666666666652</v>
      </c>
      <c r="U21" s="79">
        <f t="shared" ref="U21:U29" si="13">(S21*24)*J21</f>
        <v>0</v>
      </c>
    </row>
    <row r="22" spans="1:21" ht="15.75" thickBot="1" x14ac:dyDescent="0.3">
      <c r="A22" s="31">
        <v>18</v>
      </c>
      <c r="B22" s="41" t="s">
        <v>67</v>
      </c>
      <c r="C22" s="59">
        <v>0.35416666666666669</v>
      </c>
      <c r="D22" s="60">
        <v>0.66666666666666663</v>
      </c>
      <c r="E22" s="51">
        <f t="shared" si="0"/>
        <v>0.31249999999999994</v>
      </c>
      <c r="F22" s="57">
        <v>0</v>
      </c>
      <c r="G22" s="58">
        <v>0</v>
      </c>
      <c r="H22" s="52">
        <f>IF(OR(F22="abs",F22="",F22="ca"),0,G22-F22)</f>
        <v>0</v>
      </c>
      <c r="I22" s="50">
        <f t="shared" si="2"/>
        <v>0</v>
      </c>
      <c r="J22" s="53">
        <v>8.25</v>
      </c>
      <c r="K22" s="37">
        <f t="shared" si="3"/>
        <v>0</v>
      </c>
      <c r="N22" s="31">
        <v>18</v>
      </c>
      <c r="O22" s="41" t="s">
        <v>67</v>
      </c>
      <c r="P22" s="80">
        <f t="shared" ref="P22:P25" si="14">SUMPRODUCT(($B$5:$B$25=B22)*(($H$117:$H$137&gt;0)+($H$89:$H$109&gt;0)+($H$61:$H$81&gt;0)+($H$33:$H$53&gt;0)+($H$5:$H$25&gt;0)))</f>
        <v>0</v>
      </c>
      <c r="Q22" s="77">
        <f t="shared" si="10"/>
        <v>1.2499999999999998</v>
      </c>
      <c r="R22" s="77">
        <f t="shared" si="11"/>
        <v>0</v>
      </c>
      <c r="S22" s="77">
        <f t="shared" si="12"/>
        <v>0</v>
      </c>
      <c r="T22" s="78">
        <f t="shared" si="8"/>
        <v>1.2499999999999998</v>
      </c>
      <c r="U22" s="79">
        <f t="shared" si="13"/>
        <v>0</v>
      </c>
    </row>
    <row r="23" spans="1:21" ht="15.75" thickBot="1" x14ac:dyDescent="0.3">
      <c r="A23" s="31">
        <v>19</v>
      </c>
      <c r="B23" s="41"/>
      <c r="C23" s="59"/>
      <c r="D23" s="60"/>
      <c r="E23" s="51"/>
      <c r="F23" s="59"/>
      <c r="G23" s="60"/>
      <c r="H23" s="52"/>
      <c r="I23" s="50">
        <f t="shared" si="2"/>
        <v>0</v>
      </c>
      <c r="J23" s="53"/>
      <c r="K23" s="37"/>
      <c r="N23" s="31">
        <v>19</v>
      </c>
      <c r="O23" s="41"/>
      <c r="P23" s="80">
        <f t="shared" si="14"/>
        <v>0</v>
      </c>
      <c r="Q23" s="77">
        <f t="shared" si="10"/>
        <v>0</v>
      </c>
      <c r="R23" s="77">
        <f t="shared" si="11"/>
        <v>0</v>
      </c>
      <c r="S23" s="77">
        <f t="shared" si="12"/>
        <v>0</v>
      </c>
      <c r="T23" s="78">
        <f t="shared" si="8"/>
        <v>0</v>
      </c>
      <c r="U23" s="79">
        <f t="shared" si="13"/>
        <v>0</v>
      </c>
    </row>
    <row r="24" spans="1:21" ht="15.75" thickBot="1" x14ac:dyDescent="0.3">
      <c r="A24" s="31">
        <v>20</v>
      </c>
      <c r="B24" s="41"/>
      <c r="C24" s="59"/>
      <c r="D24" s="60"/>
      <c r="E24" s="51"/>
      <c r="F24" s="59"/>
      <c r="G24" s="60"/>
      <c r="H24" s="52"/>
      <c r="I24" s="50">
        <f t="shared" si="2"/>
        <v>0</v>
      </c>
      <c r="J24" s="53"/>
      <c r="K24" s="37"/>
      <c r="N24" s="31">
        <v>20</v>
      </c>
      <c r="O24" s="41"/>
      <c r="P24" s="80">
        <f t="shared" si="14"/>
        <v>0</v>
      </c>
      <c r="Q24" s="77">
        <f t="shared" si="10"/>
        <v>0</v>
      </c>
      <c r="R24" s="77">
        <f t="shared" si="11"/>
        <v>0</v>
      </c>
      <c r="S24" s="77">
        <f t="shared" si="12"/>
        <v>0</v>
      </c>
      <c r="T24" s="78">
        <f t="shared" si="8"/>
        <v>0</v>
      </c>
      <c r="U24" s="79">
        <f t="shared" si="13"/>
        <v>0</v>
      </c>
    </row>
    <row r="25" spans="1:21" ht="15.75" thickBot="1" x14ac:dyDescent="0.3">
      <c r="A25" s="31">
        <v>21</v>
      </c>
      <c r="B25" s="41"/>
      <c r="C25" s="59"/>
      <c r="D25" s="60"/>
      <c r="E25" s="51"/>
      <c r="F25" s="59"/>
      <c r="G25" s="60"/>
      <c r="H25" s="52"/>
      <c r="I25" s="50">
        <f t="shared" si="2"/>
        <v>0</v>
      </c>
      <c r="J25" s="53"/>
      <c r="K25" s="37"/>
      <c r="N25" s="31">
        <v>21</v>
      </c>
      <c r="O25" s="41"/>
      <c r="P25" s="80">
        <f t="shared" si="14"/>
        <v>0</v>
      </c>
      <c r="Q25" s="77">
        <f t="shared" si="10"/>
        <v>0</v>
      </c>
      <c r="R25" s="77">
        <f t="shared" si="11"/>
        <v>0</v>
      </c>
      <c r="S25" s="77">
        <f t="shared" si="12"/>
        <v>0</v>
      </c>
      <c r="T25" s="78">
        <f t="shared" si="8"/>
        <v>0</v>
      </c>
      <c r="U25" s="79">
        <f t="shared" si="13"/>
        <v>0</v>
      </c>
    </row>
    <row r="26" spans="1:21" ht="15.75" thickBot="1" x14ac:dyDescent="0.3">
      <c r="A26" s="31">
        <v>22</v>
      </c>
      <c r="B26" s="41"/>
      <c r="C26" s="59"/>
      <c r="D26" s="60"/>
      <c r="E26" s="51"/>
      <c r="F26" s="59"/>
      <c r="G26" s="60"/>
      <c r="H26" s="52"/>
      <c r="I26" s="50">
        <f t="shared" si="2"/>
        <v>0</v>
      </c>
      <c r="J26" s="53"/>
      <c r="K26" s="37"/>
      <c r="N26" s="31">
        <v>22</v>
      </c>
      <c r="O26" s="41"/>
      <c r="P26" s="81"/>
      <c r="Q26" s="77">
        <f t="shared" si="10"/>
        <v>0</v>
      </c>
      <c r="R26" s="77">
        <f t="shared" si="11"/>
        <v>0</v>
      </c>
      <c r="S26" s="77">
        <f t="shared" si="12"/>
        <v>0</v>
      </c>
      <c r="T26" s="78">
        <f t="shared" si="8"/>
        <v>0</v>
      </c>
      <c r="U26" s="79">
        <f t="shared" si="13"/>
        <v>0</v>
      </c>
    </row>
    <row r="27" spans="1:21" ht="15.75" thickBot="1" x14ac:dyDescent="0.3">
      <c r="A27" s="31">
        <v>23</v>
      </c>
      <c r="B27" s="41"/>
      <c r="C27" s="59"/>
      <c r="D27" s="60"/>
      <c r="E27" s="51"/>
      <c r="F27" s="59"/>
      <c r="G27" s="60"/>
      <c r="H27" s="52"/>
      <c r="I27" s="50">
        <f t="shared" si="2"/>
        <v>0</v>
      </c>
      <c r="J27" s="38"/>
      <c r="K27" s="37"/>
      <c r="N27" s="31">
        <v>23</v>
      </c>
      <c r="O27" s="41"/>
      <c r="P27" s="80"/>
      <c r="Q27" s="77">
        <f t="shared" si="10"/>
        <v>0</v>
      </c>
      <c r="R27" s="77">
        <f t="shared" si="11"/>
        <v>0</v>
      </c>
      <c r="S27" s="77">
        <f t="shared" si="12"/>
        <v>0</v>
      </c>
      <c r="T27" s="78">
        <f t="shared" si="8"/>
        <v>0</v>
      </c>
      <c r="U27" s="79">
        <f t="shared" si="13"/>
        <v>0</v>
      </c>
    </row>
    <row r="28" spans="1:21" ht="15.75" thickBot="1" x14ac:dyDescent="0.3">
      <c r="A28" s="31">
        <v>24</v>
      </c>
      <c r="B28" s="41"/>
      <c r="C28" s="59"/>
      <c r="D28" s="60"/>
      <c r="E28" s="51"/>
      <c r="F28" s="59"/>
      <c r="G28" s="60"/>
      <c r="H28" s="52"/>
      <c r="I28" s="50">
        <f t="shared" si="2"/>
        <v>0</v>
      </c>
      <c r="J28" s="38"/>
      <c r="K28" s="37"/>
      <c r="N28" s="31">
        <v>24</v>
      </c>
      <c r="O28" s="41"/>
      <c r="P28" s="80"/>
      <c r="Q28" s="77">
        <f t="shared" si="10"/>
        <v>0</v>
      </c>
      <c r="R28" s="77">
        <f t="shared" si="11"/>
        <v>0</v>
      </c>
      <c r="S28" s="77">
        <f t="shared" si="12"/>
        <v>0</v>
      </c>
      <c r="T28" s="78">
        <f t="shared" si="8"/>
        <v>0</v>
      </c>
      <c r="U28" s="79">
        <f t="shared" si="13"/>
        <v>0</v>
      </c>
    </row>
    <row r="29" spans="1:21" ht="15.75" thickBot="1" x14ac:dyDescent="0.3">
      <c r="A29" s="24">
        <v>25</v>
      </c>
      <c r="B29" s="41"/>
      <c r="C29" s="61"/>
      <c r="D29" s="62"/>
      <c r="E29" s="51"/>
      <c r="F29" s="61"/>
      <c r="G29" s="62"/>
      <c r="H29" s="52"/>
      <c r="I29" s="50">
        <f t="shared" si="2"/>
        <v>0</v>
      </c>
      <c r="J29" s="38"/>
      <c r="K29" s="37"/>
      <c r="N29" s="24">
        <v>25</v>
      </c>
      <c r="O29" s="41"/>
      <c r="P29" s="82"/>
      <c r="Q29" s="77">
        <f t="shared" si="10"/>
        <v>0</v>
      </c>
      <c r="R29" s="77">
        <f t="shared" si="11"/>
        <v>0</v>
      </c>
      <c r="S29" s="77">
        <f t="shared" si="12"/>
        <v>0</v>
      </c>
      <c r="T29" s="78">
        <f t="shared" si="8"/>
        <v>0</v>
      </c>
      <c r="U29" s="79">
        <f t="shared" si="13"/>
        <v>0</v>
      </c>
    </row>
    <row r="30" spans="1:21" ht="15.75" thickBot="1" x14ac:dyDescent="0.3">
      <c r="A30" s="110" t="s">
        <v>24</v>
      </c>
      <c r="B30" s="111"/>
      <c r="C30" s="111"/>
      <c r="D30" s="111"/>
      <c r="E30" s="111"/>
      <c r="F30" s="111"/>
      <c r="G30" s="111"/>
      <c r="H30" s="112"/>
      <c r="I30" s="39">
        <f>SUM(I5:I29)</f>
        <v>0</v>
      </c>
      <c r="J30" s="36"/>
      <c r="K30" s="40">
        <f>SUM(K5:K29)</f>
        <v>0</v>
      </c>
      <c r="N30" s="86"/>
      <c r="O30" s="42"/>
      <c r="P30" s="83">
        <f>SUM(P5:P29)</f>
        <v>0</v>
      </c>
      <c r="Q30" s="84">
        <f>SUM(Q5:Q29)</f>
        <v>19.833333333333336</v>
      </c>
      <c r="R30" s="84">
        <f>SUM(R5:R29)</f>
        <v>0</v>
      </c>
      <c r="S30" s="84"/>
      <c r="T30" s="84">
        <f>SUM(T5:T29)</f>
        <v>19.833333333333336</v>
      </c>
      <c r="U30" s="85">
        <f>SUM(U5:U29)</f>
        <v>0</v>
      </c>
    </row>
    <row r="31" spans="1:21" ht="15.75" thickBot="1" x14ac:dyDescent="0.3">
      <c r="Q31" s="29">
        <f>((11.5/24)*10)*5</f>
        <v>23.958333333333336</v>
      </c>
      <c r="R31" s="29">
        <f>((11.5/24)*10)*5</f>
        <v>23.958333333333336</v>
      </c>
      <c r="S31" s="29"/>
      <c r="T31" s="29"/>
      <c r="U31" s="30">
        <f>Q30/Q31</f>
        <v>0.82782608695652171</v>
      </c>
    </row>
    <row r="32" spans="1:21" ht="15.75" thickBot="1" x14ac:dyDescent="0.3">
      <c r="C32" s="100" t="s">
        <v>41</v>
      </c>
      <c r="D32" s="101"/>
      <c r="E32" s="102"/>
      <c r="F32" s="102"/>
      <c r="G32" s="102"/>
      <c r="H32" s="102"/>
      <c r="I32" s="102"/>
      <c r="J32" s="102"/>
      <c r="K32" s="103"/>
      <c r="P32" s="44"/>
      <c r="Q32" s="30"/>
    </row>
    <row r="33" spans="1:17" ht="15.75" thickBot="1" x14ac:dyDescent="0.3">
      <c r="A33" s="22">
        <v>1</v>
      </c>
      <c r="B33" s="41" t="s">
        <v>50</v>
      </c>
      <c r="C33" s="69">
        <v>0.375</v>
      </c>
      <c r="D33" s="70">
        <v>0.70833333333333337</v>
      </c>
      <c r="E33" s="51">
        <f t="shared" ref="E33:E50" si="15">IF(OR(C33="abs",C33="",C33="CA"),0,D33-C33)</f>
        <v>0.33333333333333337</v>
      </c>
      <c r="F33" s="57">
        <v>0</v>
      </c>
      <c r="G33" s="58">
        <v>0</v>
      </c>
      <c r="H33" s="52">
        <f t="shared" ref="H33:H50" si="16">IF(OR(F33="abs",F33="",F33="ca"),0,G33-F33)</f>
        <v>0</v>
      </c>
      <c r="I33" s="50">
        <f t="shared" ref="I33:I57" si="17">MAX(H33-E33,0)</f>
        <v>0</v>
      </c>
      <c r="J33" s="53">
        <v>8.75</v>
      </c>
      <c r="K33" s="35">
        <f t="shared" ref="K33:K50" si="18">(I33*24)*J33</f>
        <v>0</v>
      </c>
      <c r="P33" s="44"/>
      <c r="Q33" s="30"/>
    </row>
    <row r="34" spans="1:17" ht="15.75" thickBot="1" x14ac:dyDescent="0.3">
      <c r="A34" s="23">
        <v>2</v>
      </c>
      <c r="B34" s="41" t="s">
        <v>51</v>
      </c>
      <c r="C34" s="63">
        <v>0.3125</v>
      </c>
      <c r="D34" s="64">
        <v>0.77083333333333337</v>
      </c>
      <c r="E34" s="51">
        <f t="shared" si="15"/>
        <v>0.45833333333333337</v>
      </c>
      <c r="F34" s="57">
        <v>0</v>
      </c>
      <c r="G34" s="58">
        <v>0</v>
      </c>
      <c r="H34" s="52">
        <f t="shared" si="16"/>
        <v>0</v>
      </c>
      <c r="I34" s="50">
        <f t="shared" si="17"/>
        <v>0</v>
      </c>
      <c r="J34" s="53">
        <v>8</v>
      </c>
      <c r="K34" s="35">
        <f t="shared" si="18"/>
        <v>0</v>
      </c>
      <c r="P34" s="44"/>
      <c r="Q34" s="30"/>
    </row>
    <row r="35" spans="1:17" ht="15.75" thickBot="1" x14ac:dyDescent="0.3">
      <c r="A35" s="23">
        <v>3</v>
      </c>
      <c r="B35" s="41" t="s">
        <v>52</v>
      </c>
      <c r="C35" s="69">
        <v>0.3125</v>
      </c>
      <c r="D35" s="70">
        <v>0.75</v>
      </c>
      <c r="E35" s="51">
        <f t="shared" si="15"/>
        <v>0.4375</v>
      </c>
      <c r="F35" s="57">
        <v>0</v>
      </c>
      <c r="G35" s="58">
        <v>0</v>
      </c>
      <c r="H35" s="52">
        <f t="shared" si="16"/>
        <v>0</v>
      </c>
      <c r="I35" s="50">
        <f t="shared" si="17"/>
        <v>0</v>
      </c>
      <c r="J35" s="53">
        <v>8.75</v>
      </c>
      <c r="K35" s="35">
        <f t="shared" si="18"/>
        <v>0</v>
      </c>
      <c r="P35" s="44"/>
      <c r="Q35" s="30"/>
    </row>
    <row r="36" spans="1:17" ht="15.75" thickBot="1" x14ac:dyDescent="0.3">
      <c r="A36" s="23">
        <v>4</v>
      </c>
      <c r="B36" s="41" t="s">
        <v>53</v>
      </c>
      <c r="C36" s="69">
        <v>0</v>
      </c>
      <c r="D36" s="70">
        <v>0</v>
      </c>
      <c r="E36" s="51">
        <f t="shared" si="15"/>
        <v>0</v>
      </c>
      <c r="F36" s="57">
        <v>0</v>
      </c>
      <c r="G36" s="58">
        <v>0</v>
      </c>
      <c r="H36" s="52">
        <f t="shared" si="16"/>
        <v>0</v>
      </c>
      <c r="I36" s="50">
        <f t="shared" si="17"/>
        <v>0</v>
      </c>
      <c r="J36" s="54">
        <v>9.75</v>
      </c>
      <c r="K36" s="35">
        <f t="shared" si="18"/>
        <v>0</v>
      </c>
      <c r="P36" s="44"/>
      <c r="Q36" s="30"/>
    </row>
    <row r="37" spans="1:17" ht="15.75" thickBot="1" x14ac:dyDescent="0.3">
      <c r="A37" s="23">
        <v>5</v>
      </c>
      <c r="B37" s="41" t="s">
        <v>54</v>
      </c>
      <c r="C37" s="69">
        <v>0</v>
      </c>
      <c r="D37" s="70">
        <v>0</v>
      </c>
      <c r="E37" s="51">
        <f t="shared" si="15"/>
        <v>0</v>
      </c>
      <c r="F37" s="57">
        <v>0</v>
      </c>
      <c r="G37" s="58">
        <v>0</v>
      </c>
      <c r="H37" s="52">
        <f t="shared" si="16"/>
        <v>0</v>
      </c>
      <c r="I37" s="50">
        <f t="shared" si="17"/>
        <v>0</v>
      </c>
      <c r="J37" s="53">
        <v>9.25</v>
      </c>
      <c r="K37" s="35">
        <f t="shared" si="18"/>
        <v>0</v>
      </c>
      <c r="P37" s="44"/>
      <c r="Q37" s="30"/>
    </row>
    <row r="38" spans="1:17" ht="15.75" thickBot="1" x14ac:dyDescent="0.3">
      <c r="A38" s="23">
        <v>6</v>
      </c>
      <c r="B38" s="41" t="s">
        <v>55</v>
      </c>
      <c r="C38" s="69">
        <v>0.32291666666666669</v>
      </c>
      <c r="D38" s="70">
        <v>0.73958333333333337</v>
      </c>
      <c r="E38" s="51">
        <f t="shared" si="15"/>
        <v>0.41666666666666669</v>
      </c>
      <c r="F38" s="57">
        <v>0</v>
      </c>
      <c r="G38" s="58">
        <v>0</v>
      </c>
      <c r="H38" s="52">
        <f t="shared" si="16"/>
        <v>0</v>
      </c>
      <c r="I38" s="50">
        <f t="shared" si="17"/>
        <v>0</v>
      </c>
      <c r="J38" s="53">
        <v>8</v>
      </c>
      <c r="K38" s="35">
        <f t="shared" si="18"/>
        <v>0</v>
      </c>
      <c r="P38" s="44"/>
      <c r="Q38" s="30"/>
    </row>
    <row r="39" spans="1:17" ht="15.75" thickBot="1" x14ac:dyDescent="0.3">
      <c r="A39" s="23">
        <v>7</v>
      </c>
      <c r="B39" s="41" t="s">
        <v>56</v>
      </c>
      <c r="C39" s="69">
        <v>0.375</v>
      </c>
      <c r="D39" s="70">
        <v>0.6875</v>
      </c>
      <c r="E39" s="51">
        <f t="shared" si="15"/>
        <v>0.3125</v>
      </c>
      <c r="F39" s="57">
        <v>0</v>
      </c>
      <c r="G39" s="58">
        <v>0</v>
      </c>
      <c r="H39" s="52">
        <f t="shared" si="16"/>
        <v>0</v>
      </c>
      <c r="I39" s="50">
        <f t="shared" si="17"/>
        <v>0</v>
      </c>
      <c r="J39" s="53">
        <v>9.5</v>
      </c>
      <c r="K39" s="35">
        <f t="shared" si="18"/>
        <v>0</v>
      </c>
      <c r="P39" s="44"/>
      <c r="Q39" s="30"/>
    </row>
    <row r="40" spans="1:17" ht="15.75" thickBot="1" x14ac:dyDescent="0.3">
      <c r="A40" s="23">
        <v>8</v>
      </c>
      <c r="B40" s="41" t="s">
        <v>57</v>
      </c>
      <c r="C40" s="69">
        <v>0</v>
      </c>
      <c r="D40" s="70">
        <v>0</v>
      </c>
      <c r="E40" s="51">
        <f t="shared" si="15"/>
        <v>0</v>
      </c>
      <c r="F40" s="57">
        <v>0</v>
      </c>
      <c r="G40" s="58">
        <v>0</v>
      </c>
      <c r="H40" s="52">
        <f t="shared" si="16"/>
        <v>0</v>
      </c>
      <c r="I40" s="50">
        <f t="shared" si="17"/>
        <v>0</v>
      </c>
      <c r="J40" s="53">
        <v>9.5</v>
      </c>
      <c r="K40" s="35">
        <f t="shared" si="18"/>
        <v>0</v>
      </c>
      <c r="P40" s="44"/>
      <c r="Q40" s="30"/>
    </row>
    <row r="41" spans="1:17" ht="15.75" thickBot="1" x14ac:dyDescent="0.3">
      <c r="A41" s="31">
        <v>9</v>
      </c>
      <c r="B41" s="41" t="s">
        <v>58</v>
      </c>
      <c r="C41" s="69">
        <v>0.41666666666666669</v>
      </c>
      <c r="D41" s="70">
        <v>0.70833333333333337</v>
      </c>
      <c r="E41" s="51">
        <f t="shared" si="15"/>
        <v>0.29166666666666669</v>
      </c>
      <c r="F41" s="57">
        <v>0</v>
      </c>
      <c r="G41" s="58">
        <v>0</v>
      </c>
      <c r="H41" s="52">
        <f t="shared" si="16"/>
        <v>0</v>
      </c>
      <c r="I41" s="50">
        <f t="shared" si="17"/>
        <v>0</v>
      </c>
      <c r="J41" s="53">
        <v>7.5</v>
      </c>
      <c r="K41" s="35">
        <f t="shared" si="18"/>
        <v>0</v>
      </c>
      <c r="P41" s="44"/>
      <c r="Q41" s="30"/>
    </row>
    <row r="42" spans="1:17" ht="15.75" thickBot="1" x14ac:dyDescent="0.3">
      <c r="A42" s="31">
        <v>10</v>
      </c>
      <c r="B42" s="41" t="s">
        <v>59</v>
      </c>
      <c r="C42" s="69">
        <v>0</v>
      </c>
      <c r="D42" s="70">
        <v>0</v>
      </c>
      <c r="E42" s="51">
        <f t="shared" si="15"/>
        <v>0</v>
      </c>
      <c r="F42" s="57">
        <v>0</v>
      </c>
      <c r="G42" s="58">
        <v>0</v>
      </c>
      <c r="H42" s="52">
        <f t="shared" si="16"/>
        <v>0</v>
      </c>
      <c r="I42" s="50">
        <f t="shared" si="17"/>
        <v>0</v>
      </c>
      <c r="J42" s="53">
        <v>9.75</v>
      </c>
      <c r="K42" s="35">
        <f t="shared" si="18"/>
        <v>0</v>
      </c>
      <c r="P42" s="44"/>
      <c r="Q42" s="30"/>
    </row>
    <row r="43" spans="1:17" ht="15.75" thickBot="1" x14ac:dyDescent="0.3">
      <c r="A43" s="31">
        <v>11</v>
      </c>
      <c r="B43" s="41" t="s">
        <v>60</v>
      </c>
      <c r="C43" s="69">
        <v>0.375</v>
      </c>
      <c r="D43" s="70">
        <v>0.77083333333333337</v>
      </c>
      <c r="E43" s="51">
        <f t="shared" si="15"/>
        <v>0.39583333333333337</v>
      </c>
      <c r="F43" s="57">
        <v>0</v>
      </c>
      <c r="G43" s="58">
        <v>0</v>
      </c>
      <c r="H43" s="52">
        <f t="shared" si="16"/>
        <v>0</v>
      </c>
      <c r="I43" s="50">
        <f t="shared" si="17"/>
        <v>0</v>
      </c>
      <c r="J43" s="53">
        <v>8.75</v>
      </c>
      <c r="K43" s="35">
        <f t="shared" si="18"/>
        <v>0</v>
      </c>
      <c r="P43" s="44"/>
      <c r="Q43" s="30"/>
    </row>
    <row r="44" spans="1:17" ht="15.75" thickBot="1" x14ac:dyDescent="0.3">
      <c r="A44" s="31">
        <v>12</v>
      </c>
      <c r="B44" s="41" t="s">
        <v>61</v>
      </c>
      <c r="C44" s="69">
        <v>0.3125</v>
      </c>
      <c r="D44" s="70">
        <v>0.72916666666666663</v>
      </c>
      <c r="E44" s="51">
        <f t="shared" si="15"/>
        <v>0.41666666666666663</v>
      </c>
      <c r="F44" s="57">
        <v>0</v>
      </c>
      <c r="G44" s="58">
        <v>0</v>
      </c>
      <c r="H44" s="52">
        <f t="shared" si="16"/>
        <v>0</v>
      </c>
      <c r="I44" s="50">
        <f t="shared" si="17"/>
        <v>0</v>
      </c>
      <c r="J44" s="53">
        <v>8.5</v>
      </c>
      <c r="K44" s="35">
        <f t="shared" si="18"/>
        <v>0</v>
      </c>
      <c r="P44" s="44"/>
      <c r="Q44" s="30"/>
    </row>
    <row r="45" spans="1:17" ht="15.75" thickBot="1" x14ac:dyDescent="0.3">
      <c r="A45" s="31">
        <v>13</v>
      </c>
      <c r="B45" s="41" t="s">
        <v>62</v>
      </c>
      <c r="C45" s="69">
        <v>0</v>
      </c>
      <c r="D45" s="70">
        <v>0</v>
      </c>
      <c r="E45" s="51">
        <f t="shared" si="15"/>
        <v>0</v>
      </c>
      <c r="F45" s="57">
        <v>0</v>
      </c>
      <c r="G45" s="58">
        <v>0</v>
      </c>
      <c r="H45" s="52">
        <f t="shared" si="16"/>
        <v>0</v>
      </c>
      <c r="I45" s="50">
        <f t="shared" si="17"/>
        <v>0</v>
      </c>
      <c r="J45" s="53">
        <v>8.75</v>
      </c>
      <c r="K45" s="37">
        <f t="shared" si="18"/>
        <v>0</v>
      </c>
      <c r="P45" s="44"/>
      <c r="Q45" s="30"/>
    </row>
    <row r="46" spans="1:17" ht="15.75" thickBot="1" x14ac:dyDescent="0.3">
      <c r="A46" s="31">
        <v>14</v>
      </c>
      <c r="B46" s="41" t="s">
        <v>63</v>
      </c>
      <c r="C46" s="69">
        <v>0</v>
      </c>
      <c r="D46" s="70">
        <v>0</v>
      </c>
      <c r="E46" s="51">
        <f t="shared" si="15"/>
        <v>0</v>
      </c>
      <c r="F46" s="57">
        <v>0</v>
      </c>
      <c r="G46" s="58">
        <v>0</v>
      </c>
      <c r="H46" s="52">
        <f t="shared" si="16"/>
        <v>0</v>
      </c>
      <c r="I46" s="50">
        <f t="shared" si="17"/>
        <v>0</v>
      </c>
      <c r="J46" s="53">
        <v>9</v>
      </c>
      <c r="K46" s="37">
        <f t="shared" si="18"/>
        <v>0</v>
      </c>
      <c r="P46" s="44"/>
      <c r="Q46" s="30"/>
    </row>
    <row r="47" spans="1:17" ht="15.75" thickBot="1" x14ac:dyDescent="0.3">
      <c r="A47" s="31">
        <v>15</v>
      </c>
      <c r="B47" s="41" t="s">
        <v>64</v>
      </c>
      <c r="C47" s="69">
        <v>0.36458333333333331</v>
      </c>
      <c r="D47" s="70">
        <v>0.68402777777777779</v>
      </c>
      <c r="E47" s="51">
        <f t="shared" si="15"/>
        <v>0.31944444444444448</v>
      </c>
      <c r="F47" s="57">
        <v>0</v>
      </c>
      <c r="G47" s="58">
        <v>0</v>
      </c>
      <c r="H47" s="52">
        <f t="shared" si="16"/>
        <v>0</v>
      </c>
      <c r="I47" s="50">
        <f t="shared" si="17"/>
        <v>0</v>
      </c>
      <c r="J47" s="53">
        <v>8.75</v>
      </c>
      <c r="K47" s="37">
        <f t="shared" si="18"/>
        <v>0</v>
      </c>
    </row>
    <row r="48" spans="1:17" ht="15.75" thickBot="1" x14ac:dyDescent="0.3">
      <c r="A48" s="31">
        <v>16</v>
      </c>
      <c r="B48" s="41" t="s">
        <v>65</v>
      </c>
      <c r="C48" s="69">
        <v>0.41666666666666669</v>
      </c>
      <c r="D48" s="70">
        <v>0.75</v>
      </c>
      <c r="E48" s="51">
        <f t="shared" si="15"/>
        <v>0.33333333333333331</v>
      </c>
      <c r="F48" s="57">
        <v>0</v>
      </c>
      <c r="G48" s="58">
        <v>0</v>
      </c>
      <c r="H48" s="52">
        <f t="shared" si="16"/>
        <v>0</v>
      </c>
      <c r="I48" s="50">
        <f t="shared" si="17"/>
        <v>0</v>
      </c>
      <c r="J48" s="53">
        <v>7.75</v>
      </c>
      <c r="K48" s="37">
        <f t="shared" si="18"/>
        <v>0</v>
      </c>
    </row>
    <row r="49" spans="1:11" ht="15.75" thickBot="1" x14ac:dyDescent="0.3">
      <c r="A49" s="31">
        <v>17</v>
      </c>
      <c r="B49" s="41" t="s">
        <v>66</v>
      </c>
      <c r="C49" s="69">
        <v>0.35416666666666669</v>
      </c>
      <c r="D49" s="70">
        <v>0.54166666666666663</v>
      </c>
      <c r="E49" s="51">
        <f t="shared" si="15"/>
        <v>0.18749999999999994</v>
      </c>
      <c r="F49" s="57">
        <v>0</v>
      </c>
      <c r="G49" s="58">
        <v>0</v>
      </c>
      <c r="H49" s="52">
        <f t="shared" si="16"/>
        <v>0</v>
      </c>
      <c r="I49" s="50">
        <f t="shared" si="17"/>
        <v>0</v>
      </c>
      <c r="J49" s="53">
        <v>8.75</v>
      </c>
      <c r="K49" s="37">
        <f t="shared" si="18"/>
        <v>0</v>
      </c>
    </row>
    <row r="50" spans="1:11" ht="15.75" thickBot="1" x14ac:dyDescent="0.3">
      <c r="A50" s="31">
        <v>18</v>
      </c>
      <c r="B50" s="41" t="s">
        <v>67</v>
      </c>
      <c r="C50" s="69">
        <v>0</v>
      </c>
      <c r="D50" s="70">
        <v>0</v>
      </c>
      <c r="E50" s="51">
        <f t="shared" si="15"/>
        <v>0</v>
      </c>
      <c r="F50" s="57">
        <v>0</v>
      </c>
      <c r="G50" s="58">
        <v>0</v>
      </c>
      <c r="H50" s="52">
        <f t="shared" si="16"/>
        <v>0</v>
      </c>
      <c r="I50" s="50">
        <f t="shared" si="17"/>
        <v>0</v>
      </c>
      <c r="J50" s="53">
        <v>8.25</v>
      </c>
      <c r="K50" s="37">
        <f t="shared" si="18"/>
        <v>0</v>
      </c>
    </row>
    <row r="51" spans="1:11" ht="15.75" thickBot="1" x14ac:dyDescent="0.3">
      <c r="A51" s="31">
        <v>19</v>
      </c>
      <c r="B51" s="41"/>
      <c r="C51" s="71"/>
      <c r="D51" s="72"/>
      <c r="E51" s="51"/>
      <c r="F51" s="59"/>
      <c r="G51" s="60"/>
      <c r="H51" s="52"/>
      <c r="I51" s="50">
        <f t="shared" si="17"/>
        <v>0</v>
      </c>
      <c r="J51" s="53"/>
      <c r="K51" s="37"/>
    </row>
    <row r="52" spans="1:11" ht="15.75" thickBot="1" x14ac:dyDescent="0.3">
      <c r="A52" s="31">
        <v>20</v>
      </c>
      <c r="B52" s="41"/>
      <c r="C52" s="71"/>
      <c r="D52" s="72"/>
      <c r="E52" s="51"/>
      <c r="F52" s="59"/>
      <c r="G52" s="60"/>
      <c r="H52" s="52"/>
      <c r="I52" s="50">
        <f t="shared" si="17"/>
        <v>0</v>
      </c>
      <c r="J52" s="53"/>
      <c r="K52" s="37"/>
    </row>
    <row r="53" spans="1:11" ht="15.75" thickBot="1" x14ac:dyDescent="0.3">
      <c r="A53" s="31">
        <v>21</v>
      </c>
      <c r="B53" s="41"/>
      <c r="C53" s="65"/>
      <c r="D53" s="66"/>
      <c r="E53" s="51"/>
      <c r="F53" s="59"/>
      <c r="G53" s="60"/>
      <c r="H53" s="52"/>
      <c r="I53" s="50">
        <f t="shared" si="17"/>
        <v>0</v>
      </c>
      <c r="J53" s="53"/>
      <c r="K53" s="37"/>
    </row>
    <row r="54" spans="1:11" ht="15.75" thickBot="1" x14ac:dyDescent="0.3">
      <c r="A54" s="31">
        <v>22</v>
      </c>
      <c r="B54" s="41"/>
      <c r="C54" s="65"/>
      <c r="D54" s="66"/>
      <c r="E54" s="51"/>
      <c r="F54" s="59"/>
      <c r="G54" s="60"/>
      <c r="H54" s="52"/>
      <c r="I54" s="50">
        <f t="shared" si="17"/>
        <v>0</v>
      </c>
      <c r="J54" s="53"/>
      <c r="K54" s="37"/>
    </row>
    <row r="55" spans="1:11" ht="15.75" thickBot="1" x14ac:dyDescent="0.3">
      <c r="A55" s="31">
        <v>23</v>
      </c>
      <c r="B55" s="41"/>
      <c r="C55" s="65"/>
      <c r="D55" s="66"/>
      <c r="E55" s="51"/>
      <c r="F55" s="59"/>
      <c r="G55" s="60"/>
      <c r="H55" s="52"/>
      <c r="I55" s="50">
        <f t="shared" si="17"/>
        <v>0</v>
      </c>
      <c r="J55" s="38"/>
      <c r="K55" s="37"/>
    </row>
    <row r="56" spans="1:11" ht="15.75" thickBot="1" x14ac:dyDescent="0.3">
      <c r="A56" s="31">
        <v>24</v>
      </c>
      <c r="B56" s="41"/>
      <c r="C56" s="65"/>
      <c r="D56" s="66"/>
      <c r="E56" s="51"/>
      <c r="F56" s="59"/>
      <c r="G56" s="60"/>
      <c r="H56" s="52"/>
      <c r="I56" s="50">
        <f t="shared" si="17"/>
        <v>0</v>
      </c>
      <c r="J56" s="38"/>
      <c r="K56" s="37"/>
    </row>
    <row r="57" spans="1:11" ht="15.75" thickBot="1" x14ac:dyDescent="0.3">
      <c r="A57" s="24">
        <v>25</v>
      </c>
      <c r="B57" s="41"/>
      <c r="C57" s="67"/>
      <c r="D57" s="68"/>
      <c r="E57" s="51"/>
      <c r="F57" s="61"/>
      <c r="G57" s="62"/>
      <c r="H57" s="52"/>
      <c r="I57" s="50">
        <f t="shared" si="17"/>
        <v>0</v>
      </c>
      <c r="J57" s="38"/>
      <c r="K57" s="37"/>
    </row>
    <row r="58" spans="1:11" ht="15.75" thickBot="1" x14ac:dyDescent="0.3">
      <c r="A58" s="110" t="s">
        <v>24</v>
      </c>
      <c r="B58" s="111"/>
      <c r="C58" s="111"/>
      <c r="D58" s="111"/>
      <c r="E58" s="111"/>
      <c r="F58" s="111"/>
      <c r="G58" s="111"/>
      <c r="H58" s="112"/>
      <c r="I58" s="39">
        <f>SUM(I33:I57)</f>
        <v>0</v>
      </c>
      <c r="J58" s="36"/>
      <c r="K58" s="40">
        <f>SUM(K33:K57)</f>
        <v>0</v>
      </c>
    </row>
    <row r="59" spans="1:11" ht="15.75" thickBot="1" x14ac:dyDescent="0.3">
      <c r="A59" s="46"/>
      <c r="B59" s="46"/>
      <c r="C59" s="87"/>
      <c r="D59" s="87"/>
      <c r="E59" s="87"/>
      <c r="F59" s="87"/>
      <c r="G59" s="87"/>
      <c r="H59" s="87"/>
      <c r="I59" s="47"/>
      <c r="J59" s="36"/>
      <c r="K59" s="48"/>
    </row>
    <row r="60" spans="1:11" ht="15.75" thickBot="1" x14ac:dyDescent="0.3">
      <c r="C60" s="100" t="s">
        <v>42</v>
      </c>
      <c r="D60" s="101"/>
      <c r="E60" s="102"/>
      <c r="F60" s="102"/>
      <c r="G60" s="102"/>
      <c r="H60" s="102"/>
      <c r="I60" s="102"/>
      <c r="J60" s="102"/>
      <c r="K60" s="103"/>
    </row>
    <row r="61" spans="1:11" ht="15.75" thickBot="1" x14ac:dyDescent="0.3">
      <c r="A61" s="22">
        <v>1</v>
      </c>
      <c r="B61" s="41" t="s">
        <v>50</v>
      </c>
      <c r="C61" s="69">
        <v>0</v>
      </c>
      <c r="D61" s="70">
        <v>0</v>
      </c>
      <c r="E61" s="51">
        <f t="shared" ref="E61:E78" si="19">IF(OR(C61="abs",C61="",C61="CA"),0,D61-C61)</f>
        <v>0</v>
      </c>
      <c r="F61" s="57">
        <v>0</v>
      </c>
      <c r="G61" s="58">
        <v>0</v>
      </c>
      <c r="H61" s="52">
        <f t="shared" ref="H61:H78" si="20">IF(OR(F61="abs",F61="",F61="ca"),0,G61-F61)</f>
        <v>0</v>
      </c>
      <c r="I61" s="50">
        <f t="shared" ref="I61:I85" si="21">MAX(H61-E61,0)</f>
        <v>0</v>
      </c>
      <c r="J61" s="53">
        <v>8.75</v>
      </c>
      <c r="K61" s="35">
        <f t="shared" ref="K61:K78" si="22">(I61*24)*J61</f>
        <v>0</v>
      </c>
    </row>
    <row r="62" spans="1:11" ht="15.75" thickBot="1" x14ac:dyDescent="0.3">
      <c r="A62" s="23">
        <v>2</v>
      </c>
      <c r="B62" s="41" t="s">
        <v>51</v>
      </c>
      <c r="C62" s="69">
        <v>0.35416666666666669</v>
      </c>
      <c r="D62" s="70">
        <v>0.70833333333333337</v>
      </c>
      <c r="E62" s="51">
        <f t="shared" si="19"/>
        <v>0.35416666666666669</v>
      </c>
      <c r="F62" s="57">
        <v>0</v>
      </c>
      <c r="G62" s="58">
        <v>0</v>
      </c>
      <c r="H62" s="52">
        <f t="shared" si="20"/>
        <v>0</v>
      </c>
      <c r="I62" s="50">
        <f t="shared" si="21"/>
        <v>0</v>
      </c>
      <c r="J62" s="53">
        <v>8</v>
      </c>
      <c r="K62" s="35">
        <f t="shared" si="22"/>
        <v>0</v>
      </c>
    </row>
    <row r="63" spans="1:11" ht="15.75" thickBot="1" x14ac:dyDescent="0.3">
      <c r="A63" s="23">
        <v>3</v>
      </c>
      <c r="B63" s="41" t="s">
        <v>52</v>
      </c>
      <c r="C63" s="69">
        <v>0.3125</v>
      </c>
      <c r="D63" s="70">
        <v>0.75</v>
      </c>
      <c r="E63" s="51">
        <f t="shared" si="19"/>
        <v>0.4375</v>
      </c>
      <c r="F63" s="57">
        <v>0</v>
      </c>
      <c r="G63" s="58">
        <v>0</v>
      </c>
      <c r="H63" s="52">
        <f t="shared" si="20"/>
        <v>0</v>
      </c>
      <c r="I63" s="50">
        <f t="shared" si="21"/>
        <v>0</v>
      </c>
      <c r="J63" s="53">
        <v>8.75</v>
      </c>
      <c r="K63" s="35">
        <f t="shared" si="22"/>
        <v>0</v>
      </c>
    </row>
    <row r="64" spans="1:11" ht="15.75" thickBot="1" x14ac:dyDescent="0.3">
      <c r="A64" s="23">
        <v>4</v>
      </c>
      <c r="B64" s="41" t="s">
        <v>53</v>
      </c>
      <c r="C64" s="69">
        <v>0</v>
      </c>
      <c r="D64" s="70">
        <v>0</v>
      </c>
      <c r="E64" s="51">
        <f t="shared" si="19"/>
        <v>0</v>
      </c>
      <c r="F64" s="57">
        <v>0</v>
      </c>
      <c r="G64" s="58">
        <v>0</v>
      </c>
      <c r="H64" s="52">
        <f t="shared" si="20"/>
        <v>0</v>
      </c>
      <c r="I64" s="50">
        <f t="shared" si="21"/>
        <v>0</v>
      </c>
      <c r="J64" s="54">
        <v>9.75</v>
      </c>
      <c r="K64" s="35">
        <f t="shared" si="22"/>
        <v>0</v>
      </c>
    </row>
    <row r="65" spans="1:11" ht="15.75" thickBot="1" x14ac:dyDescent="0.3">
      <c r="A65" s="23">
        <v>5</v>
      </c>
      <c r="B65" s="41" t="s">
        <v>54</v>
      </c>
      <c r="C65" s="69">
        <v>0</v>
      </c>
      <c r="D65" s="70">
        <v>0</v>
      </c>
      <c r="E65" s="51">
        <f t="shared" si="19"/>
        <v>0</v>
      </c>
      <c r="F65" s="57">
        <v>0</v>
      </c>
      <c r="G65" s="58">
        <v>0</v>
      </c>
      <c r="H65" s="52">
        <f t="shared" si="20"/>
        <v>0</v>
      </c>
      <c r="I65" s="50">
        <f t="shared" si="21"/>
        <v>0</v>
      </c>
      <c r="J65" s="53">
        <v>9.25</v>
      </c>
      <c r="K65" s="35">
        <f t="shared" si="22"/>
        <v>0</v>
      </c>
    </row>
    <row r="66" spans="1:11" ht="15.75" thickBot="1" x14ac:dyDescent="0.3">
      <c r="A66" s="23">
        <v>6</v>
      </c>
      <c r="B66" s="41" t="s">
        <v>55</v>
      </c>
      <c r="C66" s="69">
        <v>0</v>
      </c>
      <c r="D66" s="70">
        <v>0</v>
      </c>
      <c r="E66" s="51">
        <f t="shared" si="19"/>
        <v>0</v>
      </c>
      <c r="F66" s="57">
        <v>0</v>
      </c>
      <c r="G66" s="58">
        <v>0</v>
      </c>
      <c r="H66" s="52">
        <f t="shared" si="20"/>
        <v>0</v>
      </c>
      <c r="I66" s="50">
        <f t="shared" si="21"/>
        <v>0</v>
      </c>
      <c r="J66" s="53">
        <v>8</v>
      </c>
      <c r="K66" s="35">
        <f t="shared" si="22"/>
        <v>0</v>
      </c>
    </row>
    <row r="67" spans="1:11" ht="15.75" thickBot="1" x14ac:dyDescent="0.3">
      <c r="A67" s="23">
        <v>7</v>
      </c>
      <c r="B67" s="41" t="s">
        <v>56</v>
      </c>
      <c r="C67" s="69">
        <v>0</v>
      </c>
      <c r="D67" s="70">
        <v>0</v>
      </c>
      <c r="E67" s="51">
        <f t="shared" si="19"/>
        <v>0</v>
      </c>
      <c r="F67" s="57">
        <v>0</v>
      </c>
      <c r="G67" s="58">
        <v>0</v>
      </c>
      <c r="H67" s="52">
        <f t="shared" si="20"/>
        <v>0</v>
      </c>
      <c r="I67" s="50">
        <f t="shared" si="21"/>
        <v>0</v>
      </c>
      <c r="J67" s="53">
        <v>9.5</v>
      </c>
      <c r="K67" s="35">
        <f t="shared" si="22"/>
        <v>0</v>
      </c>
    </row>
    <row r="68" spans="1:11" ht="15.75" thickBot="1" x14ac:dyDescent="0.3">
      <c r="A68" s="23">
        <v>8</v>
      </c>
      <c r="B68" s="41" t="s">
        <v>57</v>
      </c>
      <c r="C68" s="69">
        <v>0</v>
      </c>
      <c r="D68" s="70">
        <v>0</v>
      </c>
      <c r="E68" s="51">
        <f t="shared" si="19"/>
        <v>0</v>
      </c>
      <c r="F68" s="57">
        <v>0</v>
      </c>
      <c r="G68" s="58">
        <v>0</v>
      </c>
      <c r="H68" s="52">
        <f t="shared" si="20"/>
        <v>0</v>
      </c>
      <c r="I68" s="50">
        <f t="shared" si="21"/>
        <v>0</v>
      </c>
      <c r="J68" s="53">
        <v>9.5</v>
      </c>
      <c r="K68" s="35">
        <f t="shared" si="22"/>
        <v>0</v>
      </c>
    </row>
    <row r="69" spans="1:11" ht="15.75" thickBot="1" x14ac:dyDescent="0.3">
      <c r="A69" s="31">
        <v>9</v>
      </c>
      <c r="B69" s="41" t="s">
        <v>58</v>
      </c>
      <c r="C69" s="69">
        <v>0.41666666666666669</v>
      </c>
      <c r="D69" s="70">
        <v>0.70833333333333337</v>
      </c>
      <c r="E69" s="51">
        <f t="shared" si="19"/>
        <v>0.29166666666666669</v>
      </c>
      <c r="F69" s="57">
        <v>0</v>
      </c>
      <c r="G69" s="58">
        <v>0</v>
      </c>
      <c r="H69" s="52">
        <f t="shared" si="20"/>
        <v>0</v>
      </c>
      <c r="I69" s="50">
        <f t="shared" si="21"/>
        <v>0</v>
      </c>
      <c r="J69" s="53">
        <v>7.5</v>
      </c>
      <c r="K69" s="35">
        <f t="shared" si="22"/>
        <v>0</v>
      </c>
    </row>
    <row r="70" spans="1:11" ht="15.75" thickBot="1" x14ac:dyDescent="0.3">
      <c r="A70" s="31">
        <v>10</v>
      </c>
      <c r="B70" s="41" t="s">
        <v>59</v>
      </c>
      <c r="C70" s="69">
        <v>0.35416666666666669</v>
      </c>
      <c r="D70" s="70">
        <v>0.75</v>
      </c>
      <c r="E70" s="51">
        <f t="shared" si="19"/>
        <v>0.39583333333333331</v>
      </c>
      <c r="F70" s="57">
        <v>0</v>
      </c>
      <c r="G70" s="58">
        <v>0</v>
      </c>
      <c r="H70" s="52">
        <f t="shared" si="20"/>
        <v>0</v>
      </c>
      <c r="I70" s="50">
        <f t="shared" si="21"/>
        <v>0</v>
      </c>
      <c r="J70" s="53">
        <v>9.75</v>
      </c>
      <c r="K70" s="35">
        <f t="shared" si="22"/>
        <v>0</v>
      </c>
    </row>
    <row r="71" spans="1:11" ht="15.75" thickBot="1" x14ac:dyDescent="0.3">
      <c r="A71" s="31">
        <v>11</v>
      </c>
      <c r="B71" s="41" t="s">
        <v>60</v>
      </c>
      <c r="C71" s="69">
        <v>0.375</v>
      </c>
      <c r="D71" s="70">
        <v>0.77083333333333337</v>
      </c>
      <c r="E71" s="51">
        <f t="shared" si="19"/>
        <v>0.39583333333333337</v>
      </c>
      <c r="F71" s="57">
        <v>0</v>
      </c>
      <c r="G71" s="58">
        <v>0</v>
      </c>
      <c r="H71" s="52">
        <f t="shared" si="20"/>
        <v>0</v>
      </c>
      <c r="I71" s="50">
        <f t="shared" si="21"/>
        <v>0</v>
      </c>
      <c r="J71" s="53">
        <v>8.75</v>
      </c>
      <c r="K71" s="35">
        <f t="shared" si="22"/>
        <v>0</v>
      </c>
    </row>
    <row r="72" spans="1:11" ht="15.75" thickBot="1" x14ac:dyDescent="0.3">
      <c r="A72" s="31">
        <v>12</v>
      </c>
      <c r="B72" s="41" t="s">
        <v>61</v>
      </c>
      <c r="C72" s="69">
        <v>0</v>
      </c>
      <c r="D72" s="70">
        <v>0</v>
      </c>
      <c r="E72" s="51">
        <f t="shared" si="19"/>
        <v>0</v>
      </c>
      <c r="F72" s="57">
        <v>0</v>
      </c>
      <c r="G72" s="58">
        <v>0</v>
      </c>
      <c r="H72" s="52">
        <f t="shared" si="20"/>
        <v>0</v>
      </c>
      <c r="I72" s="50">
        <f t="shared" si="21"/>
        <v>0</v>
      </c>
      <c r="J72" s="53">
        <v>8.5</v>
      </c>
      <c r="K72" s="35">
        <f t="shared" si="22"/>
        <v>0</v>
      </c>
    </row>
    <row r="73" spans="1:11" ht="15.75" thickBot="1" x14ac:dyDescent="0.3">
      <c r="A73" s="31">
        <v>13</v>
      </c>
      <c r="B73" s="41" t="s">
        <v>62</v>
      </c>
      <c r="C73" s="69">
        <v>0.35416666666666669</v>
      </c>
      <c r="D73" s="70">
        <v>0.77083333333333337</v>
      </c>
      <c r="E73" s="51">
        <f t="shared" si="19"/>
        <v>0.41666666666666669</v>
      </c>
      <c r="F73" s="57">
        <v>0</v>
      </c>
      <c r="G73" s="58">
        <v>0</v>
      </c>
      <c r="H73" s="52">
        <f t="shared" si="20"/>
        <v>0</v>
      </c>
      <c r="I73" s="50">
        <f t="shared" si="21"/>
        <v>0</v>
      </c>
      <c r="J73" s="53">
        <v>8.75</v>
      </c>
      <c r="K73" s="37">
        <f t="shared" si="22"/>
        <v>0</v>
      </c>
    </row>
    <row r="74" spans="1:11" ht="15.75" thickBot="1" x14ac:dyDescent="0.3">
      <c r="A74" s="31">
        <v>14</v>
      </c>
      <c r="B74" s="41" t="s">
        <v>63</v>
      </c>
      <c r="C74" s="73">
        <v>0.41666666666666669</v>
      </c>
      <c r="D74" s="64">
        <v>0.6875</v>
      </c>
      <c r="E74" s="51">
        <f t="shared" si="19"/>
        <v>0.27083333333333331</v>
      </c>
      <c r="F74" s="57">
        <v>0</v>
      </c>
      <c r="G74" s="58">
        <v>0</v>
      </c>
      <c r="H74" s="52">
        <f t="shared" si="20"/>
        <v>0</v>
      </c>
      <c r="I74" s="50">
        <f t="shared" si="21"/>
        <v>0</v>
      </c>
      <c r="J74" s="53">
        <v>9</v>
      </c>
      <c r="K74" s="37">
        <f t="shared" si="22"/>
        <v>0</v>
      </c>
    </row>
    <row r="75" spans="1:11" ht="15.75" thickBot="1" x14ac:dyDescent="0.3">
      <c r="A75" s="31">
        <v>15</v>
      </c>
      <c r="B75" s="41" t="s">
        <v>64</v>
      </c>
      <c r="C75" s="69">
        <v>0.36458333333333331</v>
      </c>
      <c r="D75" s="70">
        <v>0.68402777777777779</v>
      </c>
      <c r="E75" s="51">
        <f t="shared" si="19"/>
        <v>0.31944444444444448</v>
      </c>
      <c r="F75" s="57">
        <v>0</v>
      </c>
      <c r="G75" s="58">
        <v>0</v>
      </c>
      <c r="H75" s="52">
        <f t="shared" si="20"/>
        <v>0</v>
      </c>
      <c r="I75" s="50">
        <f t="shared" si="21"/>
        <v>0</v>
      </c>
      <c r="J75" s="53">
        <v>8.75</v>
      </c>
      <c r="K75" s="37">
        <f t="shared" si="22"/>
        <v>0</v>
      </c>
    </row>
    <row r="76" spans="1:11" ht="15.75" thickBot="1" x14ac:dyDescent="0.3">
      <c r="A76" s="31">
        <v>16</v>
      </c>
      <c r="B76" s="41" t="s">
        <v>65</v>
      </c>
      <c r="C76" s="69">
        <v>0.41666666666666669</v>
      </c>
      <c r="D76" s="70">
        <v>0.75</v>
      </c>
      <c r="E76" s="51">
        <f t="shared" si="19"/>
        <v>0.33333333333333331</v>
      </c>
      <c r="F76" s="57">
        <v>0</v>
      </c>
      <c r="G76" s="58">
        <v>0</v>
      </c>
      <c r="H76" s="52">
        <f t="shared" si="20"/>
        <v>0</v>
      </c>
      <c r="I76" s="50">
        <f t="shared" si="21"/>
        <v>0</v>
      </c>
      <c r="J76" s="53">
        <v>7.75</v>
      </c>
      <c r="K76" s="37">
        <f t="shared" si="22"/>
        <v>0</v>
      </c>
    </row>
    <row r="77" spans="1:11" ht="15.75" thickBot="1" x14ac:dyDescent="0.3">
      <c r="A77" s="31">
        <v>17</v>
      </c>
      <c r="B77" s="41" t="s">
        <v>66</v>
      </c>
      <c r="C77" s="69">
        <v>0.35416666666666669</v>
      </c>
      <c r="D77" s="70">
        <v>0.75</v>
      </c>
      <c r="E77" s="51">
        <f t="shared" si="19"/>
        <v>0.39583333333333331</v>
      </c>
      <c r="F77" s="57">
        <v>0</v>
      </c>
      <c r="G77" s="58">
        <v>0</v>
      </c>
      <c r="H77" s="52">
        <f t="shared" si="20"/>
        <v>0</v>
      </c>
      <c r="I77" s="50">
        <f t="shared" si="21"/>
        <v>0</v>
      </c>
      <c r="J77" s="53">
        <v>8.75</v>
      </c>
      <c r="K77" s="37">
        <f t="shared" si="22"/>
        <v>0</v>
      </c>
    </row>
    <row r="78" spans="1:11" ht="15.75" thickBot="1" x14ac:dyDescent="0.3">
      <c r="A78" s="31">
        <v>18</v>
      </c>
      <c r="B78" s="41" t="s">
        <v>67</v>
      </c>
      <c r="C78" s="74">
        <v>0.35416666666666669</v>
      </c>
      <c r="D78" s="75">
        <v>0.66666666666666663</v>
      </c>
      <c r="E78" s="51">
        <f t="shared" si="19"/>
        <v>0.31249999999999994</v>
      </c>
      <c r="F78" s="57">
        <v>0</v>
      </c>
      <c r="G78" s="58">
        <v>0</v>
      </c>
      <c r="H78" s="52">
        <f t="shared" si="20"/>
        <v>0</v>
      </c>
      <c r="I78" s="50">
        <f t="shared" si="21"/>
        <v>0</v>
      </c>
      <c r="J78" s="53">
        <v>8.25</v>
      </c>
      <c r="K78" s="37">
        <f t="shared" si="22"/>
        <v>0</v>
      </c>
    </row>
    <row r="79" spans="1:11" ht="15.75" thickBot="1" x14ac:dyDescent="0.3">
      <c r="A79" s="31">
        <v>19</v>
      </c>
      <c r="B79" s="41"/>
      <c r="C79" s="65"/>
      <c r="D79" s="66"/>
      <c r="E79" s="51"/>
      <c r="F79" s="59"/>
      <c r="G79" s="60"/>
      <c r="H79" s="52"/>
      <c r="I79" s="50">
        <f t="shared" si="21"/>
        <v>0</v>
      </c>
      <c r="J79" s="53"/>
      <c r="K79" s="37"/>
    </row>
    <row r="80" spans="1:11" ht="15.75" thickBot="1" x14ac:dyDescent="0.3">
      <c r="A80" s="31">
        <v>20</v>
      </c>
      <c r="B80" s="41"/>
      <c r="C80" s="65"/>
      <c r="D80" s="66"/>
      <c r="E80" s="51"/>
      <c r="F80" s="59"/>
      <c r="G80" s="60"/>
      <c r="H80" s="52"/>
      <c r="I80" s="50">
        <f t="shared" si="21"/>
        <v>0</v>
      </c>
      <c r="J80" s="53"/>
      <c r="K80" s="37"/>
    </row>
    <row r="81" spans="1:11" ht="15.75" thickBot="1" x14ac:dyDescent="0.3">
      <c r="A81" s="31">
        <v>21</v>
      </c>
      <c r="B81" s="41"/>
      <c r="C81" s="65"/>
      <c r="D81" s="66"/>
      <c r="E81" s="51"/>
      <c r="F81" s="59"/>
      <c r="G81" s="60"/>
      <c r="H81" s="52"/>
      <c r="I81" s="50">
        <f t="shared" si="21"/>
        <v>0</v>
      </c>
      <c r="J81" s="53"/>
      <c r="K81" s="37"/>
    </row>
    <row r="82" spans="1:11" ht="15.75" thickBot="1" x14ac:dyDescent="0.3">
      <c r="A82" s="31">
        <v>22</v>
      </c>
      <c r="B82" s="41"/>
      <c r="C82" s="65"/>
      <c r="D82" s="66"/>
      <c r="E82" s="51"/>
      <c r="F82" s="59"/>
      <c r="G82" s="60"/>
      <c r="H82" s="52"/>
      <c r="I82" s="50">
        <f t="shared" si="21"/>
        <v>0</v>
      </c>
      <c r="J82" s="53"/>
      <c r="K82" s="37"/>
    </row>
    <row r="83" spans="1:11" ht="15.75" thickBot="1" x14ac:dyDescent="0.3">
      <c r="A83" s="31">
        <v>23</v>
      </c>
      <c r="B83" s="41"/>
      <c r="C83" s="65"/>
      <c r="D83" s="66"/>
      <c r="E83" s="51"/>
      <c r="F83" s="59"/>
      <c r="G83" s="60"/>
      <c r="H83" s="52"/>
      <c r="I83" s="50">
        <f t="shared" si="21"/>
        <v>0</v>
      </c>
      <c r="J83" s="38"/>
      <c r="K83" s="37"/>
    </row>
    <row r="84" spans="1:11" ht="15.75" thickBot="1" x14ac:dyDescent="0.3">
      <c r="A84" s="31">
        <v>24</v>
      </c>
      <c r="B84" s="41"/>
      <c r="C84" s="65"/>
      <c r="D84" s="66"/>
      <c r="E84" s="51"/>
      <c r="F84" s="59"/>
      <c r="G84" s="60"/>
      <c r="H84" s="52"/>
      <c r="I84" s="50">
        <f t="shared" si="21"/>
        <v>0</v>
      </c>
      <c r="J84" s="38"/>
      <c r="K84" s="37"/>
    </row>
    <row r="85" spans="1:11" ht="15.75" thickBot="1" x14ac:dyDescent="0.3">
      <c r="A85" s="24">
        <v>25</v>
      </c>
      <c r="B85" s="41"/>
      <c r="C85" s="67"/>
      <c r="D85" s="68"/>
      <c r="E85" s="51"/>
      <c r="F85" s="61"/>
      <c r="G85" s="62"/>
      <c r="H85" s="52"/>
      <c r="I85" s="50">
        <f t="shared" si="21"/>
        <v>0</v>
      </c>
      <c r="J85" s="38"/>
      <c r="K85" s="37"/>
    </row>
    <row r="86" spans="1:11" ht="15.75" thickBot="1" x14ac:dyDescent="0.3">
      <c r="A86" s="110" t="s">
        <v>24</v>
      </c>
      <c r="B86" s="111"/>
      <c r="C86" s="111"/>
      <c r="D86" s="111"/>
      <c r="E86" s="111"/>
      <c r="F86" s="111"/>
      <c r="G86" s="111"/>
      <c r="H86" s="112"/>
      <c r="I86" s="39">
        <f>SUM(I61:I85)</f>
        <v>0</v>
      </c>
      <c r="J86" s="36"/>
      <c r="K86" s="40">
        <f>SUM(K61:K85)</f>
        <v>0</v>
      </c>
    </row>
    <row r="87" spans="1:11" ht="15.75" thickBot="1" x14ac:dyDescent="0.3">
      <c r="A87" s="46"/>
      <c r="B87" s="46"/>
      <c r="C87" s="87"/>
      <c r="D87" s="87"/>
      <c r="E87" s="87"/>
      <c r="F87" s="87"/>
      <c r="G87" s="87"/>
      <c r="H87" s="87"/>
      <c r="I87" s="47"/>
      <c r="J87" s="36"/>
      <c r="K87" s="48"/>
    </row>
    <row r="88" spans="1:11" ht="15.75" thickBot="1" x14ac:dyDescent="0.3">
      <c r="C88" s="100" t="s">
        <v>43</v>
      </c>
      <c r="D88" s="101"/>
      <c r="E88" s="102"/>
      <c r="F88" s="102"/>
      <c r="G88" s="102"/>
      <c r="H88" s="102"/>
      <c r="I88" s="102"/>
      <c r="J88" s="102"/>
      <c r="K88" s="103"/>
    </row>
    <row r="89" spans="1:11" ht="15.75" thickBot="1" x14ac:dyDescent="0.3">
      <c r="A89" s="22">
        <v>1</v>
      </c>
      <c r="B89" s="41" t="s">
        <v>50</v>
      </c>
      <c r="C89" s="69">
        <v>0.375</v>
      </c>
      <c r="D89" s="70">
        <v>0.70833333333333337</v>
      </c>
      <c r="E89" s="51">
        <f t="shared" ref="E89:E106" si="23">IF(OR(C89="abs",C89="",C89="CA"),0,D89-C89)</f>
        <v>0.33333333333333337</v>
      </c>
      <c r="F89" s="57">
        <v>0</v>
      </c>
      <c r="G89" s="58">
        <v>0</v>
      </c>
      <c r="H89" s="52">
        <f t="shared" ref="H89:H101" si="24">IF(OR(F89="abs",F89="",F89="ca"),0,G89-F89)</f>
        <v>0</v>
      </c>
      <c r="I89" s="50">
        <f t="shared" ref="I89:I113" si="25">MAX(H89-E89,0)</f>
        <v>0</v>
      </c>
      <c r="J89" s="53">
        <v>8.75</v>
      </c>
      <c r="K89" s="35">
        <f t="shared" ref="K89:K106" si="26">(I89*24)*J89</f>
        <v>0</v>
      </c>
    </row>
    <row r="90" spans="1:11" ht="15.75" thickBot="1" x14ac:dyDescent="0.3">
      <c r="A90" s="23">
        <v>2</v>
      </c>
      <c r="B90" s="41" t="s">
        <v>51</v>
      </c>
      <c r="C90" s="69">
        <v>0.3125</v>
      </c>
      <c r="D90" s="70">
        <v>0.77083333333333337</v>
      </c>
      <c r="E90" s="51">
        <f t="shared" si="23"/>
        <v>0.45833333333333337</v>
      </c>
      <c r="F90" s="57">
        <v>0</v>
      </c>
      <c r="G90" s="58">
        <v>0</v>
      </c>
      <c r="H90" s="52">
        <f t="shared" si="24"/>
        <v>0</v>
      </c>
      <c r="I90" s="50">
        <f t="shared" si="25"/>
        <v>0</v>
      </c>
      <c r="J90" s="53">
        <v>8</v>
      </c>
      <c r="K90" s="35">
        <f t="shared" si="26"/>
        <v>0</v>
      </c>
    </row>
    <row r="91" spans="1:11" ht="15.75" thickBot="1" x14ac:dyDescent="0.3">
      <c r="A91" s="23">
        <v>3</v>
      </c>
      <c r="B91" s="41" t="s">
        <v>52</v>
      </c>
      <c r="C91" s="69">
        <v>0</v>
      </c>
      <c r="D91" s="70">
        <v>0</v>
      </c>
      <c r="E91" s="51">
        <f t="shared" si="23"/>
        <v>0</v>
      </c>
      <c r="F91" s="57">
        <v>0</v>
      </c>
      <c r="G91" s="58">
        <v>0</v>
      </c>
      <c r="H91" s="52">
        <f t="shared" si="24"/>
        <v>0</v>
      </c>
      <c r="I91" s="50">
        <f t="shared" si="25"/>
        <v>0</v>
      </c>
      <c r="J91" s="53">
        <v>8.75</v>
      </c>
      <c r="K91" s="35">
        <f t="shared" si="26"/>
        <v>0</v>
      </c>
    </row>
    <row r="92" spans="1:11" ht="15.75" thickBot="1" x14ac:dyDescent="0.3">
      <c r="A92" s="23">
        <v>4</v>
      </c>
      <c r="B92" s="41" t="s">
        <v>53</v>
      </c>
      <c r="C92" s="69">
        <v>0</v>
      </c>
      <c r="D92" s="70">
        <v>0</v>
      </c>
      <c r="E92" s="51">
        <f t="shared" si="23"/>
        <v>0</v>
      </c>
      <c r="F92" s="57">
        <v>0</v>
      </c>
      <c r="G92" s="58">
        <v>0</v>
      </c>
      <c r="H92" s="52">
        <f t="shared" si="24"/>
        <v>0</v>
      </c>
      <c r="I92" s="50">
        <f t="shared" si="25"/>
        <v>0</v>
      </c>
      <c r="J92" s="54">
        <v>9.75</v>
      </c>
      <c r="K92" s="35">
        <f t="shared" si="26"/>
        <v>0</v>
      </c>
    </row>
    <row r="93" spans="1:11" ht="15.75" thickBot="1" x14ac:dyDescent="0.3">
      <c r="A93" s="23">
        <v>5</v>
      </c>
      <c r="B93" s="41" t="s">
        <v>54</v>
      </c>
      <c r="C93" s="69">
        <v>0</v>
      </c>
      <c r="D93" s="70">
        <v>0</v>
      </c>
      <c r="E93" s="51">
        <f t="shared" si="23"/>
        <v>0</v>
      </c>
      <c r="F93" s="57">
        <v>0</v>
      </c>
      <c r="G93" s="58">
        <v>0</v>
      </c>
      <c r="H93" s="52">
        <f t="shared" si="24"/>
        <v>0</v>
      </c>
      <c r="I93" s="50">
        <f t="shared" si="25"/>
        <v>0</v>
      </c>
      <c r="J93" s="53">
        <v>9.25</v>
      </c>
      <c r="K93" s="35">
        <f t="shared" si="26"/>
        <v>0</v>
      </c>
    </row>
    <row r="94" spans="1:11" ht="15.75" thickBot="1" x14ac:dyDescent="0.3">
      <c r="A94" s="23">
        <v>6</v>
      </c>
      <c r="B94" s="41" t="s">
        <v>55</v>
      </c>
      <c r="C94" s="69">
        <v>0.375</v>
      </c>
      <c r="D94" s="70">
        <v>0.72916666666666663</v>
      </c>
      <c r="E94" s="51">
        <f t="shared" si="23"/>
        <v>0.35416666666666663</v>
      </c>
      <c r="F94" s="57">
        <v>0</v>
      </c>
      <c r="G94" s="58">
        <v>0</v>
      </c>
      <c r="H94" s="52">
        <f t="shared" si="24"/>
        <v>0</v>
      </c>
      <c r="I94" s="50">
        <f t="shared" si="25"/>
        <v>0</v>
      </c>
      <c r="J94" s="53">
        <v>8</v>
      </c>
      <c r="K94" s="35">
        <f t="shared" si="26"/>
        <v>0</v>
      </c>
    </row>
    <row r="95" spans="1:11" ht="15.75" thickBot="1" x14ac:dyDescent="0.3">
      <c r="A95" s="23">
        <v>7</v>
      </c>
      <c r="B95" s="41" t="s">
        <v>56</v>
      </c>
      <c r="C95" s="69">
        <v>0.375</v>
      </c>
      <c r="D95" s="70">
        <v>0.6875</v>
      </c>
      <c r="E95" s="51">
        <f t="shared" si="23"/>
        <v>0.3125</v>
      </c>
      <c r="F95" s="57">
        <v>0</v>
      </c>
      <c r="G95" s="58">
        <v>0</v>
      </c>
      <c r="H95" s="52">
        <f t="shared" si="24"/>
        <v>0</v>
      </c>
      <c r="I95" s="50">
        <f t="shared" si="25"/>
        <v>0</v>
      </c>
      <c r="J95" s="53">
        <v>9.5</v>
      </c>
      <c r="K95" s="35">
        <f t="shared" si="26"/>
        <v>0</v>
      </c>
    </row>
    <row r="96" spans="1:11" ht="15.75" thickBot="1" x14ac:dyDescent="0.3">
      <c r="A96" s="23">
        <v>8</v>
      </c>
      <c r="B96" s="41" t="s">
        <v>57</v>
      </c>
      <c r="C96" s="69">
        <v>0.3125</v>
      </c>
      <c r="D96" s="70">
        <v>0.75</v>
      </c>
      <c r="E96" s="51">
        <f t="shared" si="23"/>
        <v>0.4375</v>
      </c>
      <c r="F96" s="57">
        <v>0</v>
      </c>
      <c r="G96" s="58">
        <v>0</v>
      </c>
      <c r="H96" s="52">
        <f t="shared" si="24"/>
        <v>0</v>
      </c>
      <c r="I96" s="50">
        <f t="shared" si="25"/>
        <v>0</v>
      </c>
      <c r="J96" s="53">
        <v>9.5</v>
      </c>
      <c r="K96" s="35">
        <f t="shared" si="26"/>
        <v>0</v>
      </c>
    </row>
    <row r="97" spans="1:11" ht="15.75" thickBot="1" x14ac:dyDescent="0.3">
      <c r="A97" s="31">
        <v>9</v>
      </c>
      <c r="B97" s="41" t="s">
        <v>58</v>
      </c>
      <c r="C97" s="69">
        <v>0.41666666666666669</v>
      </c>
      <c r="D97" s="70">
        <v>0.70833333333333337</v>
      </c>
      <c r="E97" s="51">
        <f t="shared" si="23"/>
        <v>0.29166666666666669</v>
      </c>
      <c r="F97" s="57">
        <v>0</v>
      </c>
      <c r="G97" s="58">
        <v>0</v>
      </c>
      <c r="H97" s="52">
        <f t="shared" si="24"/>
        <v>0</v>
      </c>
      <c r="I97" s="50">
        <f t="shared" si="25"/>
        <v>0</v>
      </c>
      <c r="J97" s="53">
        <v>7.5</v>
      </c>
      <c r="K97" s="35">
        <f t="shared" si="26"/>
        <v>0</v>
      </c>
    </row>
    <row r="98" spans="1:11" ht="15.75" thickBot="1" x14ac:dyDescent="0.3">
      <c r="A98" s="31">
        <v>10</v>
      </c>
      <c r="B98" s="41" t="s">
        <v>59</v>
      </c>
      <c r="C98" s="69">
        <v>0</v>
      </c>
      <c r="D98" s="70">
        <v>0</v>
      </c>
      <c r="E98" s="51">
        <f t="shared" si="23"/>
        <v>0</v>
      </c>
      <c r="F98" s="57">
        <v>0</v>
      </c>
      <c r="G98" s="58">
        <v>0</v>
      </c>
      <c r="H98" s="52">
        <f t="shared" si="24"/>
        <v>0</v>
      </c>
      <c r="I98" s="50">
        <f t="shared" si="25"/>
        <v>0</v>
      </c>
      <c r="J98" s="53">
        <v>9.75</v>
      </c>
      <c r="K98" s="35">
        <f t="shared" si="26"/>
        <v>0</v>
      </c>
    </row>
    <row r="99" spans="1:11" ht="15.75" thickBot="1" x14ac:dyDescent="0.3">
      <c r="A99" s="31">
        <v>11</v>
      </c>
      <c r="B99" s="41" t="s">
        <v>60</v>
      </c>
      <c r="C99" s="69">
        <v>0</v>
      </c>
      <c r="D99" s="70">
        <v>0</v>
      </c>
      <c r="E99" s="51">
        <f t="shared" si="23"/>
        <v>0</v>
      </c>
      <c r="F99" s="57">
        <v>0</v>
      </c>
      <c r="G99" s="58">
        <v>0</v>
      </c>
      <c r="H99" s="52">
        <f t="shared" si="24"/>
        <v>0</v>
      </c>
      <c r="I99" s="50">
        <f t="shared" si="25"/>
        <v>0</v>
      </c>
      <c r="J99" s="53">
        <v>8.75</v>
      </c>
      <c r="K99" s="35">
        <f t="shared" si="26"/>
        <v>0</v>
      </c>
    </row>
    <row r="100" spans="1:11" ht="15.75" thickBot="1" x14ac:dyDescent="0.3">
      <c r="A100" s="31">
        <v>12</v>
      </c>
      <c r="B100" s="41" t="s">
        <v>61</v>
      </c>
      <c r="C100" s="69">
        <v>0.3125</v>
      </c>
      <c r="D100" s="70">
        <v>0.72916666666666663</v>
      </c>
      <c r="E100" s="51">
        <f t="shared" si="23"/>
        <v>0.41666666666666663</v>
      </c>
      <c r="F100" s="57">
        <v>0</v>
      </c>
      <c r="G100" s="58">
        <v>0</v>
      </c>
      <c r="H100" s="52">
        <f t="shared" si="24"/>
        <v>0</v>
      </c>
      <c r="I100" s="50">
        <f t="shared" si="25"/>
        <v>0</v>
      </c>
      <c r="J100" s="53">
        <v>8.5</v>
      </c>
      <c r="K100" s="35">
        <f t="shared" si="26"/>
        <v>0</v>
      </c>
    </row>
    <row r="101" spans="1:11" ht="15.75" thickBot="1" x14ac:dyDescent="0.3">
      <c r="A101" s="31">
        <v>13</v>
      </c>
      <c r="B101" s="41" t="s">
        <v>62</v>
      </c>
      <c r="C101" s="69">
        <v>0</v>
      </c>
      <c r="D101" s="70">
        <v>0</v>
      </c>
      <c r="E101" s="51">
        <f t="shared" si="23"/>
        <v>0</v>
      </c>
      <c r="F101" s="57">
        <v>0</v>
      </c>
      <c r="G101" s="58">
        <v>0</v>
      </c>
      <c r="H101" s="52">
        <f t="shared" si="24"/>
        <v>0</v>
      </c>
      <c r="I101" s="50">
        <f t="shared" si="25"/>
        <v>0</v>
      </c>
      <c r="J101" s="53">
        <v>8.75</v>
      </c>
      <c r="K101" s="37">
        <f t="shared" si="26"/>
        <v>0</v>
      </c>
    </row>
    <row r="102" spans="1:11" ht="15.75" thickBot="1" x14ac:dyDescent="0.3">
      <c r="A102" s="31">
        <v>14</v>
      </c>
      <c r="B102" s="41" t="s">
        <v>63</v>
      </c>
      <c r="C102" s="73">
        <v>0.41666666666666669</v>
      </c>
      <c r="D102" s="64">
        <v>0.66666666666666663</v>
      </c>
      <c r="E102" s="51">
        <f t="shared" si="23"/>
        <v>0.24999999999999994</v>
      </c>
      <c r="F102" s="57">
        <v>0</v>
      </c>
      <c r="G102" s="58">
        <v>0</v>
      </c>
      <c r="H102" s="52"/>
      <c r="I102" s="50">
        <f t="shared" si="25"/>
        <v>0</v>
      </c>
      <c r="J102" s="53">
        <v>9</v>
      </c>
      <c r="K102" s="37">
        <f t="shared" si="26"/>
        <v>0</v>
      </c>
    </row>
    <row r="103" spans="1:11" ht="15.75" thickBot="1" x14ac:dyDescent="0.3">
      <c r="A103" s="31">
        <v>15</v>
      </c>
      <c r="B103" s="41" t="s">
        <v>64</v>
      </c>
      <c r="C103" s="69">
        <v>0</v>
      </c>
      <c r="D103" s="70">
        <v>0</v>
      </c>
      <c r="E103" s="51">
        <f t="shared" si="23"/>
        <v>0</v>
      </c>
      <c r="F103" s="57">
        <v>0</v>
      </c>
      <c r="G103" s="58">
        <v>0</v>
      </c>
      <c r="H103" s="52">
        <f>IF(OR(F103="abs",F103="",F103="ca"),0,G103-F103)</f>
        <v>0</v>
      </c>
      <c r="I103" s="50">
        <f t="shared" si="25"/>
        <v>0</v>
      </c>
      <c r="J103" s="53">
        <v>8.75</v>
      </c>
      <c r="K103" s="37">
        <f t="shared" si="26"/>
        <v>0</v>
      </c>
    </row>
    <row r="104" spans="1:11" ht="15.75" thickBot="1" x14ac:dyDescent="0.3">
      <c r="A104" s="31">
        <v>16</v>
      </c>
      <c r="B104" s="41" t="s">
        <v>65</v>
      </c>
      <c r="C104" s="69">
        <v>0.41666666666666669</v>
      </c>
      <c r="D104" s="70">
        <v>0.75</v>
      </c>
      <c r="E104" s="51">
        <f t="shared" si="23"/>
        <v>0.33333333333333331</v>
      </c>
      <c r="F104" s="57">
        <v>0</v>
      </c>
      <c r="G104" s="58">
        <v>0</v>
      </c>
      <c r="H104" s="52">
        <f>IF(OR(F104="abs",F104="",F104="ca"),0,G104-F104)</f>
        <v>0</v>
      </c>
      <c r="I104" s="50">
        <f t="shared" si="25"/>
        <v>0</v>
      </c>
      <c r="J104" s="53">
        <v>7.75</v>
      </c>
      <c r="K104" s="37">
        <f t="shared" si="26"/>
        <v>0</v>
      </c>
    </row>
    <row r="105" spans="1:11" ht="15.75" thickBot="1" x14ac:dyDescent="0.3">
      <c r="A105" s="31">
        <v>17</v>
      </c>
      <c r="B105" s="41" t="s">
        <v>66</v>
      </c>
      <c r="C105" s="69">
        <v>0.35416666666666669</v>
      </c>
      <c r="D105" s="70">
        <v>0.75</v>
      </c>
      <c r="E105" s="51">
        <f t="shared" si="23"/>
        <v>0.39583333333333331</v>
      </c>
      <c r="F105" s="57">
        <v>0</v>
      </c>
      <c r="G105" s="58">
        <v>0</v>
      </c>
      <c r="H105" s="52">
        <f>IF(OR(F105="abs",F105="",F105="ca"),0,G105-F105)</f>
        <v>0</v>
      </c>
      <c r="I105" s="50">
        <f t="shared" si="25"/>
        <v>0</v>
      </c>
      <c r="J105" s="53">
        <v>8.75</v>
      </c>
      <c r="K105" s="37">
        <f t="shared" si="26"/>
        <v>0</v>
      </c>
    </row>
    <row r="106" spans="1:11" ht="15.75" thickBot="1" x14ac:dyDescent="0.3">
      <c r="A106" s="31">
        <v>18</v>
      </c>
      <c r="B106" s="41" t="s">
        <v>67</v>
      </c>
      <c r="C106" s="74">
        <v>0.35416666666666669</v>
      </c>
      <c r="D106" s="75">
        <v>0.66666666666666663</v>
      </c>
      <c r="E106" s="51">
        <f t="shared" si="23"/>
        <v>0.31249999999999994</v>
      </c>
      <c r="F106" s="57">
        <v>0</v>
      </c>
      <c r="G106" s="58">
        <v>0</v>
      </c>
      <c r="H106" s="52">
        <f>IF(OR(F106="abs",F106="",F106="ca"),0,G106-F106)</f>
        <v>0</v>
      </c>
      <c r="I106" s="50">
        <f t="shared" si="25"/>
        <v>0</v>
      </c>
      <c r="J106" s="53">
        <v>8.25</v>
      </c>
      <c r="K106" s="37">
        <f t="shared" si="26"/>
        <v>0</v>
      </c>
    </row>
    <row r="107" spans="1:11" ht="15.75" thickBot="1" x14ac:dyDescent="0.3">
      <c r="A107" s="31">
        <v>19</v>
      </c>
      <c r="B107" s="41"/>
      <c r="C107" s="65"/>
      <c r="D107" s="66"/>
      <c r="E107" s="51"/>
      <c r="F107" s="59"/>
      <c r="G107" s="60"/>
      <c r="H107" s="52"/>
      <c r="I107" s="50">
        <f t="shared" si="25"/>
        <v>0</v>
      </c>
      <c r="J107" s="53"/>
      <c r="K107" s="37"/>
    </row>
    <row r="108" spans="1:11" ht="15.75" thickBot="1" x14ac:dyDescent="0.3">
      <c r="A108" s="31">
        <v>20</v>
      </c>
      <c r="B108" s="41"/>
      <c r="C108" s="65"/>
      <c r="D108" s="66"/>
      <c r="E108" s="51"/>
      <c r="F108" s="59"/>
      <c r="G108" s="60"/>
      <c r="H108" s="52"/>
      <c r="I108" s="50">
        <f t="shared" si="25"/>
        <v>0</v>
      </c>
      <c r="J108" s="53"/>
      <c r="K108" s="37"/>
    </row>
    <row r="109" spans="1:11" ht="15.75" thickBot="1" x14ac:dyDescent="0.3">
      <c r="A109" s="31">
        <v>21</v>
      </c>
      <c r="B109" s="41"/>
      <c r="C109" s="65"/>
      <c r="D109" s="66"/>
      <c r="E109" s="51"/>
      <c r="F109" s="59"/>
      <c r="G109" s="60"/>
      <c r="H109" s="52"/>
      <c r="I109" s="50">
        <f t="shared" si="25"/>
        <v>0</v>
      </c>
      <c r="J109" s="53"/>
      <c r="K109" s="37"/>
    </row>
    <row r="110" spans="1:11" ht="15.75" thickBot="1" x14ac:dyDescent="0.3">
      <c r="A110" s="31">
        <v>22</v>
      </c>
      <c r="B110" s="41"/>
      <c r="C110" s="65"/>
      <c r="D110" s="66"/>
      <c r="E110" s="51"/>
      <c r="F110" s="59"/>
      <c r="G110" s="60"/>
      <c r="H110" s="52"/>
      <c r="I110" s="50">
        <f t="shared" si="25"/>
        <v>0</v>
      </c>
      <c r="J110" s="53"/>
      <c r="K110" s="37"/>
    </row>
    <row r="111" spans="1:11" ht="15.75" thickBot="1" x14ac:dyDescent="0.3">
      <c r="A111" s="31">
        <v>23</v>
      </c>
      <c r="B111" s="41"/>
      <c r="C111" s="65"/>
      <c r="D111" s="66"/>
      <c r="E111" s="51"/>
      <c r="F111" s="59"/>
      <c r="G111" s="60"/>
      <c r="H111" s="52"/>
      <c r="I111" s="50">
        <f t="shared" si="25"/>
        <v>0</v>
      </c>
      <c r="J111" s="38"/>
      <c r="K111" s="37"/>
    </row>
    <row r="112" spans="1:11" ht="15.75" thickBot="1" x14ac:dyDescent="0.3">
      <c r="A112" s="31">
        <v>24</v>
      </c>
      <c r="B112" s="41"/>
      <c r="C112" s="65"/>
      <c r="D112" s="66"/>
      <c r="E112" s="51"/>
      <c r="F112" s="59"/>
      <c r="G112" s="60"/>
      <c r="H112" s="52"/>
      <c r="I112" s="50">
        <f t="shared" si="25"/>
        <v>0</v>
      </c>
      <c r="J112" s="38"/>
      <c r="K112" s="37"/>
    </row>
    <row r="113" spans="1:11" ht="15.75" thickBot="1" x14ac:dyDescent="0.3">
      <c r="A113" s="24">
        <v>25</v>
      </c>
      <c r="B113" s="41"/>
      <c r="C113" s="67"/>
      <c r="D113" s="68"/>
      <c r="E113" s="51"/>
      <c r="F113" s="61"/>
      <c r="G113" s="62"/>
      <c r="H113" s="52"/>
      <c r="I113" s="50">
        <f t="shared" si="25"/>
        <v>0</v>
      </c>
      <c r="J113" s="38"/>
      <c r="K113" s="37"/>
    </row>
    <row r="114" spans="1:11" ht="15.75" thickBot="1" x14ac:dyDescent="0.3">
      <c r="A114" s="110" t="s">
        <v>24</v>
      </c>
      <c r="B114" s="111"/>
      <c r="C114" s="111"/>
      <c r="D114" s="111"/>
      <c r="E114" s="111"/>
      <c r="F114" s="111"/>
      <c r="G114" s="111"/>
      <c r="H114" s="112"/>
      <c r="I114" s="39">
        <f>SUM(I89:I113)</f>
        <v>0</v>
      </c>
      <c r="J114" s="38"/>
      <c r="K114" s="40">
        <f>SUM(K89:K113)</f>
        <v>0</v>
      </c>
    </row>
    <row r="115" spans="1:11" ht="15.75" thickBot="1" x14ac:dyDescent="0.3">
      <c r="A115" s="46"/>
      <c r="B115" s="46"/>
      <c r="C115" s="87"/>
      <c r="D115" s="87"/>
      <c r="E115" s="87"/>
      <c r="F115" s="87"/>
      <c r="G115" s="87"/>
      <c r="H115" s="87"/>
      <c r="I115" s="47"/>
      <c r="J115" s="36"/>
      <c r="K115" s="49"/>
    </row>
    <row r="116" spans="1:11" ht="15.75" thickBot="1" x14ac:dyDescent="0.3">
      <c r="C116" s="100" t="s">
        <v>44</v>
      </c>
      <c r="D116" s="101"/>
      <c r="E116" s="102"/>
      <c r="F116" s="102"/>
      <c r="G116" s="102"/>
      <c r="H116" s="102"/>
      <c r="I116" s="102"/>
      <c r="J116" s="102"/>
      <c r="K116" s="103"/>
    </row>
    <row r="117" spans="1:11" ht="15.75" thickBot="1" x14ac:dyDescent="0.3">
      <c r="A117" s="22">
        <v>1</v>
      </c>
      <c r="B117" s="41" t="s">
        <v>50</v>
      </c>
      <c r="C117" s="69">
        <v>0.375</v>
      </c>
      <c r="D117" s="70">
        <v>0.70833333333333337</v>
      </c>
      <c r="E117" s="51">
        <f t="shared" ref="E117:E134" si="27">IF(OR(C117="abs",C117="",C117="CA"),0,D117-C117)</f>
        <v>0.33333333333333337</v>
      </c>
      <c r="F117" s="57">
        <v>0</v>
      </c>
      <c r="G117" s="58">
        <v>0</v>
      </c>
      <c r="H117" s="52">
        <f t="shared" ref="H117:H134" si="28">IF(OR(F117="abs",F117="",F117="ca"),0,G117-F117)</f>
        <v>0</v>
      </c>
      <c r="I117" s="50">
        <f t="shared" ref="I117:I141" si="29">MAX(H117-E117,0)</f>
        <v>0</v>
      </c>
      <c r="J117" s="53">
        <v>8.75</v>
      </c>
      <c r="K117" s="35">
        <f t="shared" ref="K117:K134" si="30">(I117*24)*J117</f>
        <v>0</v>
      </c>
    </row>
    <row r="118" spans="1:11" ht="15.75" thickBot="1" x14ac:dyDescent="0.3">
      <c r="A118" s="23">
        <v>2</v>
      </c>
      <c r="B118" s="41" t="s">
        <v>51</v>
      </c>
      <c r="C118" s="69">
        <v>0.35416666666666669</v>
      </c>
      <c r="D118" s="70">
        <v>0.6875</v>
      </c>
      <c r="E118" s="51">
        <f t="shared" si="27"/>
        <v>0.33333333333333331</v>
      </c>
      <c r="F118" s="57">
        <v>0</v>
      </c>
      <c r="G118" s="58">
        <v>0</v>
      </c>
      <c r="H118" s="52">
        <f t="shared" si="28"/>
        <v>0</v>
      </c>
      <c r="I118" s="50">
        <f t="shared" si="29"/>
        <v>0</v>
      </c>
      <c r="J118" s="53">
        <v>8</v>
      </c>
      <c r="K118" s="35">
        <f t="shared" si="30"/>
        <v>0</v>
      </c>
    </row>
    <row r="119" spans="1:11" ht="15.75" thickBot="1" x14ac:dyDescent="0.3">
      <c r="A119" s="23">
        <v>3</v>
      </c>
      <c r="B119" s="41" t="s">
        <v>52</v>
      </c>
      <c r="C119" s="69">
        <v>0</v>
      </c>
      <c r="D119" s="70">
        <v>0</v>
      </c>
      <c r="E119" s="51">
        <f t="shared" si="27"/>
        <v>0</v>
      </c>
      <c r="F119" s="57">
        <v>0</v>
      </c>
      <c r="G119" s="58">
        <v>0</v>
      </c>
      <c r="H119" s="52">
        <f t="shared" si="28"/>
        <v>0</v>
      </c>
      <c r="I119" s="50">
        <f t="shared" si="29"/>
        <v>0</v>
      </c>
      <c r="J119" s="53">
        <v>8.75</v>
      </c>
      <c r="K119" s="35">
        <f t="shared" si="30"/>
        <v>0</v>
      </c>
    </row>
    <row r="120" spans="1:11" ht="15.75" thickBot="1" x14ac:dyDescent="0.3">
      <c r="A120" s="23">
        <v>4</v>
      </c>
      <c r="B120" s="41" t="s">
        <v>53</v>
      </c>
      <c r="C120" s="69">
        <v>0.32291666666666669</v>
      </c>
      <c r="D120" s="70">
        <v>0.71875</v>
      </c>
      <c r="E120" s="51">
        <f t="shared" si="27"/>
        <v>0.39583333333333331</v>
      </c>
      <c r="F120" s="57">
        <v>0</v>
      </c>
      <c r="G120" s="58">
        <v>0</v>
      </c>
      <c r="H120" s="52">
        <f t="shared" si="28"/>
        <v>0</v>
      </c>
      <c r="I120" s="50">
        <f t="shared" si="29"/>
        <v>0</v>
      </c>
      <c r="J120" s="54">
        <v>9.75</v>
      </c>
      <c r="K120" s="35">
        <f t="shared" si="30"/>
        <v>0</v>
      </c>
    </row>
    <row r="121" spans="1:11" ht="15.75" thickBot="1" x14ac:dyDescent="0.3">
      <c r="A121" s="23">
        <v>5</v>
      </c>
      <c r="B121" s="41" t="s">
        <v>54</v>
      </c>
      <c r="C121" s="69">
        <v>0.33333333333333331</v>
      </c>
      <c r="D121" s="70">
        <v>0.75</v>
      </c>
      <c r="E121" s="51">
        <f t="shared" si="27"/>
        <v>0.41666666666666669</v>
      </c>
      <c r="F121" s="57">
        <v>0</v>
      </c>
      <c r="G121" s="58">
        <v>0</v>
      </c>
      <c r="H121" s="52">
        <f t="shared" si="28"/>
        <v>0</v>
      </c>
      <c r="I121" s="50">
        <f t="shared" si="29"/>
        <v>0</v>
      </c>
      <c r="J121" s="53">
        <v>9.25</v>
      </c>
      <c r="K121" s="35">
        <f t="shared" si="30"/>
        <v>0</v>
      </c>
    </row>
    <row r="122" spans="1:11" ht="15.75" thickBot="1" x14ac:dyDescent="0.3">
      <c r="A122" s="23">
        <v>6</v>
      </c>
      <c r="B122" s="41" t="s">
        <v>55</v>
      </c>
      <c r="C122" s="69">
        <v>0.375</v>
      </c>
      <c r="D122" s="70">
        <v>0.72916666666666663</v>
      </c>
      <c r="E122" s="51">
        <f t="shared" si="27"/>
        <v>0.35416666666666663</v>
      </c>
      <c r="F122" s="57">
        <v>0</v>
      </c>
      <c r="G122" s="58">
        <v>0</v>
      </c>
      <c r="H122" s="52">
        <f t="shared" si="28"/>
        <v>0</v>
      </c>
      <c r="I122" s="50">
        <f t="shared" si="29"/>
        <v>0</v>
      </c>
      <c r="J122" s="53">
        <v>8</v>
      </c>
      <c r="K122" s="35">
        <f t="shared" si="30"/>
        <v>0</v>
      </c>
    </row>
    <row r="123" spans="1:11" ht="15.75" thickBot="1" x14ac:dyDescent="0.3">
      <c r="A123" s="23">
        <v>7</v>
      </c>
      <c r="B123" s="41" t="s">
        <v>56</v>
      </c>
      <c r="C123" s="69">
        <v>0</v>
      </c>
      <c r="D123" s="70">
        <v>0</v>
      </c>
      <c r="E123" s="51">
        <f t="shared" si="27"/>
        <v>0</v>
      </c>
      <c r="F123" s="57">
        <v>0</v>
      </c>
      <c r="G123" s="58">
        <v>0</v>
      </c>
      <c r="H123" s="52">
        <f t="shared" si="28"/>
        <v>0</v>
      </c>
      <c r="I123" s="50">
        <f t="shared" si="29"/>
        <v>0</v>
      </c>
      <c r="J123" s="53">
        <v>9.5</v>
      </c>
      <c r="K123" s="35">
        <f t="shared" si="30"/>
        <v>0</v>
      </c>
    </row>
    <row r="124" spans="1:11" ht="15.75" thickBot="1" x14ac:dyDescent="0.3">
      <c r="A124" s="23">
        <v>8</v>
      </c>
      <c r="B124" s="41" t="s">
        <v>57</v>
      </c>
      <c r="C124" s="69">
        <v>0</v>
      </c>
      <c r="D124" s="70">
        <v>0</v>
      </c>
      <c r="E124" s="51">
        <f t="shared" si="27"/>
        <v>0</v>
      </c>
      <c r="F124" s="57">
        <v>0</v>
      </c>
      <c r="G124" s="58">
        <v>0</v>
      </c>
      <c r="H124" s="52">
        <f t="shared" si="28"/>
        <v>0</v>
      </c>
      <c r="I124" s="50">
        <f t="shared" si="29"/>
        <v>0</v>
      </c>
      <c r="J124" s="53">
        <v>9.5</v>
      </c>
      <c r="K124" s="35">
        <f t="shared" si="30"/>
        <v>0</v>
      </c>
    </row>
    <row r="125" spans="1:11" ht="15.75" thickBot="1" x14ac:dyDescent="0.3">
      <c r="A125" s="31">
        <v>9</v>
      </c>
      <c r="B125" s="41" t="s">
        <v>58</v>
      </c>
      <c r="C125" s="69">
        <v>0.41666666666666669</v>
      </c>
      <c r="D125" s="70">
        <v>0.70833333333333337</v>
      </c>
      <c r="E125" s="51">
        <f t="shared" si="27"/>
        <v>0.29166666666666669</v>
      </c>
      <c r="F125" s="57">
        <v>0</v>
      </c>
      <c r="G125" s="58">
        <v>0</v>
      </c>
      <c r="H125" s="52">
        <f t="shared" si="28"/>
        <v>0</v>
      </c>
      <c r="I125" s="50">
        <f t="shared" si="29"/>
        <v>0</v>
      </c>
      <c r="J125" s="53">
        <v>7.5</v>
      </c>
      <c r="K125" s="35">
        <f t="shared" si="30"/>
        <v>0</v>
      </c>
    </row>
    <row r="126" spans="1:11" ht="15.75" thickBot="1" x14ac:dyDescent="0.3">
      <c r="A126" s="31">
        <v>10</v>
      </c>
      <c r="B126" s="41" t="s">
        <v>59</v>
      </c>
      <c r="C126" s="69">
        <v>0</v>
      </c>
      <c r="D126" s="70">
        <v>0</v>
      </c>
      <c r="E126" s="51">
        <f t="shared" si="27"/>
        <v>0</v>
      </c>
      <c r="F126" s="57">
        <v>0</v>
      </c>
      <c r="G126" s="58">
        <v>0</v>
      </c>
      <c r="H126" s="52">
        <f t="shared" si="28"/>
        <v>0</v>
      </c>
      <c r="I126" s="50">
        <f t="shared" si="29"/>
        <v>0</v>
      </c>
      <c r="J126" s="53">
        <v>9.75</v>
      </c>
      <c r="K126" s="35">
        <f t="shared" si="30"/>
        <v>0</v>
      </c>
    </row>
    <row r="127" spans="1:11" ht="15.75" thickBot="1" x14ac:dyDescent="0.3">
      <c r="A127" s="31">
        <v>11</v>
      </c>
      <c r="B127" s="41" t="s">
        <v>60</v>
      </c>
      <c r="C127" s="69">
        <v>0.375</v>
      </c>
      <c r="D127" s="70">
        <v>0.77083333333333337</v>
      </c>
      <c r="E127" s="51">
        <f t="shared" si="27"/>
        <v>0.39583333333333337</v>
      </c>
      <c r="F127" s="57">
        <v>0</v>
      </c>
      <c r="G127" s="58">
        <v>0</v>
      </c>
      <c r="H127" s="52">
        <f t="shared" si="28"/>
        <v>0</v>
      </c>
      <c r="I127" s="50">
        <f t="shared" si="29"/>
        <v>0</v>
      </c>
      <c r="J127" s="53">
        <v>8.75</v>
      </c>
      <c r="K127" s="35">
        <f t="shared" si="30"/>
        <v>0</v>
      </c>
    </row>
    <row r="128" spans="1:11" ht="15.75" thickBot="1" x14ac:dyDescent="0.3">
      <c r="A128" s="31">
        <v>12</v>
      </c>
      <c r="B128" s="41" t="s">
        <v>61</v>
      </c>
      <c r="C128" s="69">
        <v>0.3125</v>
      </c>
      <c r="D128" s="70">
        <v>0.69791666666666663</v>
      </c>
      <c r="E128" s="51">
        <f t="shared" si="27"/>
        <v>0.38541666666666663</v>
      </c>
      <c r="F128" s="57">
        <v>0</v>
      </c>
      <c r="G128" s="58">
        <v>0</v>
      </c>
      <c r="H128" s="52">
        <f t="shared" si="28"/>
        <v>0</v>
      </c>
      <c r="I128" s="50">
        <f t="shared" si="29"/>
        <v>0</v>
      </c>
      <c r="J128" s="53">
        <v>8.5</v>
      </c>
      <c r="K128" s="35">
        <f t="shared" si="30"/>
        <v>0</v>
      </c>
    </row>
    <row r="129" spans="1:11" ht="15.75" thickBot="1" x14ac:dyDescent="0.3">
      <c r="A129" s="31">
        <v>13</v>
      </c>
      <c r="B129" s="41" t="s">
        <v>62</v>
      </c>
      <c r="C129" s="69">
        <v>0.35416666666666669</v>
      </c>
      <c r="D129" s="70">
        <v>0.77083333333333337</v>
      </c>
      <c r="E129" s="51">
        <f t="shared" si="27"/>
        <v>0.41666666666666669</v>
      </c>
      <c r="F129" s="57">
        <v>0</v>
      </c>
      <c r="G129" s="58">
        <v>0</v>
      </c>
      <c r="H129" s="52">
        <f t="shared" si="28"/>
        <v>0</v>
      </c>
      <c r="I129" s="50">
        <f t="shared" si="29"/>
        <v>0</v>
      </c>
      <c r="J129" s="53">
        <v>8.75</v>
      </c>
      <c r="K129" s="37">
        <f t="shared" si="30"/>
        <v>0</v>
      </c>
    </row>
    <row r="130" spans="1:11" ht="15.75" thickBot="1" x14ac:dyDescent="0.3">
      <c r="A130" s="31">
        <v>14</v>
      </c>
      <c r="B130" s="41" t="s">
        <v>63</v>
      </c>
      <c r="C130" s="73">
        <v>0</v>
      </c>
      <c r="D130" s="64">
        <v>0</v>
      </c>
      <c r="E130" s="51">
        <f t="shared" si="27"/>
        <v>0</v>
      </c>
      <c r="F130" s="57">
        <v>0</v>
      </c>
      <c r="G130" s="58">
        <v>0</v>
      </c>
      <c r="H130" s="52">
        <f t="shared" si="28"/>
        <v>0</v>
      </c>
      <c r="I130" s="50">
        <f t="shared" si="29"/>
        <v>0</v>
      </c>
      <c r="J130" s="53">
        <v>9</v>
      </c>
      <c r="K130" s="37">
        <f t="shared" si="30"/>
        <v>0</v>
      </c>
    </row>
    <row r="131" spans="1:11" ht="15.75" thickBot="1" x14ac:dyDescent="0.3">
      <c r="A131" s="31">
        <v>15</v>
      </c>
      <c r="B131" s="41" t="s">
        <v>64</v>
      </c>
      <c r="C131" s="69">
        <v>0</v>
      </c>
      <c r="D131" s="70">
        <v>0</v>
      </c>
      <c r="E131" s="51">
        <f t="shared" si="27"/>
        <v>0</v>
      </c>
      <c r="F131" s="57">
        <v>0</v>
      </c>
      <c r="G131" s="58">
        <v>0</v>
      </c>
      <c r="H131" s="52">
        <f t="shared" si="28"/>
        <v>0</v>
      </c>
      <c r="I131" s="50">
        <f t="shared" si="29"/>
        <v>0</v>
      </c>
      <c r="J131" s="53">
        <v>8.75</v>
      </c>
      <c r="K131" s="37">
        <f t="shared" si="30"/>
        <v>0</v>
      </c>
    </row>
    <row r="132" spans="1:11" ht="15.75" thickBot="1" x14ac:dyDescent="0.3">
      <c r="A132" s="31">
        <v>16</v>
      </c>
      <c r="B132" s="41" t="s">
        <v>65</v>
      </c>
      <c r="C132" s="69">
        <v>0.41666666666666669</v>
      </c>
      <c r="D132" s="70">
        <v>0.75</v>
      </c>
      <c r="E132" s="51">
        <f t="shared" si="27"/>
        <v>0.33333333333333331</v>
      </c>
      <c r="F132" s="57">
        <v>0</v>
      </c>
      <c r="G132" s="58">
        <v>0</v>
      </c>
      <c r="H132" s="52">
        <f t="shared" si="28"/>
        <v>0</v>
      </c>
      <c r="I132" s="50">
        <f t="shared" si="29"/>
        <v>0</v>
      </c>
      <c r="J132" s="53">
        <v>7.75</v>
      </c>
      <c r="K132" s="37">
        <f t="shared" si="30"/>
        <v>0</v>
      </c>
    </row>
    <row r="133" spans="1:11" ht="15.75" thickBot="1" x14ac:dyDescent="0.3">
      <c r="A133" s="31">
        <v>17</v>
      </c>
      <c r="B133" s="41" t="s">
        <v>66</v>
      </c>
      <c r="C133" s="69">
        <v>0</v>
      </c>
      <c r="D133" s="70">
        <v>0</v>
      </c>
      <c r="E133" s="51">
        <f t="shared" si="27"/>
        <v>0</v>
      </c>
      <c r="F133" s="57">
        <v>0</v>
      </c>
      <c r="G133" s="58">
        <v>0</v>
      </c>
      <c r="H133" s="52">
        <f t="shared" si="28"/>
        <v>0</v>
      </c>
      <c r="I133" s="50">
        <f t="shared" si="29"/>
        <v>0</v>
      </c>
      <c r="J133" s="53">
        <v>8.75</v>
      </c>
      <c r="K133" s="37">
        <f t="shared" si="30"/>
        <v>0</v>
      </c>
    </row>
    <row r="134" spans="1:11" ht="15.75" thickBot="1" x14ac:dyDescent="0.3">
      <c r="A134" s="31">
        <v>18</v>
      </c>
      <c r="B134" s="41" t="s">
        <v>67</v>
      </c>
      <c r="C134" s="74">
        <v>0.35416666666666669</v>
      </c>
      <c r="D134" s="75">
        <v>0.66666666666666663</v>
      </c>
      <c r="E134" s="51">
        <f t="shared" si="27"/>
        <v>0.31249999999999994</v>
      </c>
      <c r="F134" s="57">
        <v>0</v>
      </c>
      <c r="G134" s="58">
        <v>0</v>
      </c>
      <c r="H134" s="52">
        <f t="shared" si="28"/>
        <v>0</v>
      </c>
      <c r="I134" s="50">
        <f t="shared" si="29"/>
        <v>0</v>
      </c>
      <c r="J134" s="53">
        <v>8.25</v>
      </c>
      <c r="K134" s="37">
        <f t="shared" si="30"/>
        <v>0</v>
      </c>
    </row>
    <row r="135" spans="1:11" ht="15.75" thickBot="1" x14ac:dyDescent="0.3">
      <c r="A135" s="31">
        <v>19</v>
      </c>
      <c r="B135" s="41"/>
      <c r="C135" s="65"/>
      <c r="D135" s="66"/>
      <c r="E135" s="51"/>
      <c r="F135" s="59"/>
      <c r="G135" s="60"/>
      <c r="H135" s="52"/>
      <c r="I135" s="50">
        <f t="shared" si="29"/>
        <v>0</v>
      </c>
      <c r="J135" s="53"/>
      <c r="K135" s="37"/>
    </row>
    <row r="136" spans="1:11" ht="15.75" thickBot="1" x14ac:dyDescent="0.3">
      <c r="A136" s="31">
        <v>20</v>
      </c>
      <c r="B136" s="41"/>
      <c r="C136" s="65"/>
      <c r="D136" s="66"/>
      <c r="E136" s="51"/>
      <c r="F136" s="59"/>
      <c r="G136" s="60"/>
      <c r="H136" s="52"/>
      <c r="I136" s="50">
        <f t="shared" si="29"/>
        <v>0</v>
      </c>
      <c r="J136" s="53"/>
      <c r="K136" s="37"/>
    </row>
    <row r="137" spans="1:11" ht="15.75" thickBot="1" x14ac:dyDescent="0.3">
      <c r="A137" s="31">
        <v>21</v>
      </c>
      <c r="B137" s="41"/>
      <c r="C137" s="65"/>
      <c r="D137" s="66"/>
      <c r="E137" s="51"/>
      <c r="F137" s="59"/>
      <c r="G137" s="60"/>
      <c r="H137" s="52"/>
      <c r="I137" s="50">
        <f t="shared" si="29"/>
        <v>0</v>
      </c>
      <c r="J137" s="53"/>
      <c r="K137" s="37"/>
    </row>
    <row r="138" spans="1:11" ht="15.75" thickBot="1" x14ac:dyDescent="0.3">
      <c r="A138" s="31">
        <v>22</v>
      </c>
      <c r="B138" s="41"/>
      <c r="C138" s="65"/>
      <c r="D138" s="66"/>
      <c r="E138" s="51"/>
      <c r="F138" s="59"/>
      <c r="G138" s="60"/>
      <c r="H138" s="52"/>
      <c r="I138" s="50">
        <f t="shared" si="29"/>
        <v>0</v>
      </c>
      <c r="J138" s="53"/>
      <c r="K138" s="37"/>
    </row>
    <row r="139" spans="1:11" ht="15.75" thickBot="1" x14ac:dyDescent="0.3">
      <c r="A139" s="31">
        <v>23</v>
      </c>
      <c r="B139" s="41"/>
      <c r="C139" s="65"/>
      <c r="D139" s="66"/>
      <c r="E139" s="51"/>
      <c r="F139" s="59"/>
      <c r="G139" s="60"/>
      <c r="H139" s="52"/>
      <c r="I139" s="50">
        <f t="shared" si="29"/>
        <v>0</v>
      </c>
      <c r="J139" s="38"/>
      <c r="K139" s="37"/>
    </row>
    <row r="140" spans="1:11" ht="15.75" thickBot="1" x14ac:dyDescent="0.3">
      <c r="A140" s="31">
        <v>24</v>
      </c>
      <c r="B140" s="41"/>
      <c r="C140" s="65"/>
      <c r="D140" s="66"/>
      <c r="E140" s="51"/>
      <c r="F140" s="59"/>
      <c r="G140" s="60"/>
      <c r="H140" s="52"/>
      <c r="I140" s="50">
        <f t="shared" si="29"/>
        <v>0</v>
      </c>
      <c r="J140" s="38"/>
      <c r="K140" s="37"/>
    </row>
    <row r="141" spans="1:11" ht="15.75" thickBot="1" x14ac:dyDescent="0.3">
      <c r="A141" s="24">
        <v>25</v>
      </c>
      <c r="B141" s="41"/>
      <c r="C141" s="67"/>
      <c r="D141" s="68"/>
      <c r="E141" s="51"/>
      <c r="F141" s="61"/>
      <c r="G141" s="62"/>
      <c r="H141" s="52"/>
      <c r="I141" s="50">
        <f t="shared" si="29"/>
        <v>0</v>
      </c>
      <c r="J141" s="38"/>
      <c r="K141" s="37"/>
    </row>
    <row r="142" spans="1:11" ht="15.75" thickBot="1" x14ac:dyDescent="0.3">
      <c r="A142" s="110" t="s">
        <v>24</v>
      </c>
      <c r="B142" s="111"/>
      <c r="C142" s="111"/>
      <c r="D142" s="111"/>
      <c r="E142" s="111"/>
      <c r="F142" s="111"/>
      <c r="G142" s="111"/>
      <c r="H142" s="112"/>
      <c r="I142" s="39">
        <f>SUM(I117:I141)</f>
        <v>0</v>
      </c>
      <c r="J142" s="38"/>
      <c r="K142" s="40">
        <f>SUM(K117:K141)</f>
        <v>0</v>
      </c>
    </row>
  </sheetData>
  <mergeCells count="23">
    <mergeCell ref="C4:K4"/>
    <mergeCell ref="N1:N2"/>
    <mergeCell ref="A142:H142"/>
    <mergeCell ref="A30:H30"/>
    <mergeCell ref="C32:K32"/>
    <mergeCell ref="A58:H58"/>
    <mergeCell ref="C60:K60"/>
    <mergeCell ref="A86:H86"/>
    <mergeCell ref="C88:K88"/>
    <mergeCell ref="A114:H114"/>
    <mergeCell ref="A1:A2"/>
    <mergeCell ref="B1:B2"/>
    <mergeCell ref="C1:E1"/>
    <mergeCell ref="F1:H1"/>
    <mergeCell ref="C116:K116"/>
    <mergeCell ref="I1:K1"/>
    <mergeCell ref="R1:R2"/>
    <mergeCell ref="S1:S2"/>
    <mergeCell ref="T1:T2"/>
    <mergeCell ref="U1:U2"/>
    <mergeCell ref="O1:O2"/>
    <mergeCell ref="P1:P2"/>
    <mergeCell ref="Q1:Q2"/>
  </mergeCells>
  <conditionalFormatting sqref="S30">
    <cfRule type="cellIs" dxfId="445" priority="223" operator="greaterThan">
      <formula>0</formula>
    </cfRule>
  </conditionalFormatting>
  <conditionalFormatting sqref="S5:S29">
    <cfRule type="cellIs" dxfId="444" priority="222" operator="greaterThan">
      <formula>0</formula>
    </cfRule>
  </conditionalFormatting>
  <conditionalFormatting sqref="F5:F29">
    <cfRule type="containsText" dxfId="443" priority="219" operator="containsText" text="abs">
      <formula>NOT(ISERROR(SEARCH("abs",F5)))</formula>
    </cfRule>
    <cfRule type="containsText" dxfId="442" priority="220" operator="containsText" text="CA">
      <formula>NOT(ISERROR(SEARCH("CA",F5)))</formula>
    </cfRule>
    <cfRule type="containsText" dxfId="441" priority="221" operator="containsText" text="Abs">
      <formula>NOT(ISERROR(SEARCH("Abs",F5)))</formula>
    </cfRule>
  </conditionalFormatting>
  <conditionalFormatting sqref="C20">
    <cfRule type="containsText" dxfId="440" priority="213" operator="containsText" text="abs">
      <formula>NOT(ISERROR(SEARCH("abs",C20)))</formula>
    </cfRule>
    <cfRule type="containsText" dxfId="439" priority="214" operator="containsText" text="CA">
      <formula>NOT(ISERROR(SEARCH("CA",C20)))</formula>
    </cfRule>
    <cfRule type="containsText" dxfId="438" priority="215" operator="containsText" text="Abs">
      <formula>NOT(ISERROR(SEARCH("Abs",C20)))</formula>
    </cfRule>
  </conditionalFormatting>
  <conditionalFormatting sqref="C5:C6 C12 C18:C29">
    <cfRule type="containsText" dxfId="437" priority="216" operator="containsText" text="abs">
      <formula>NOT(ISERROR(SEARCH("abs",C5)))</formula>
    </cfRule>
    <cfRule type="containsText" dxfId="436" priority="217" operator="containsText" text="CA">
      <formula>NOT(ISERROR(SEARCH("CA",C5)))</formula>
    </cfRule>
    <cfRule type="containsText" dxfId="435" priority="218" operator="containsText" text="Abs">
      <formula>NOT(ISERROR(SEARCH("Abs",C5)))</formula>
    </cfRule>
  </conditionalFormatting>
  <conditionalFormatting sqref="I5:I29">
    <cfRule type="cellIs" dxfId="434" priority="212" operator="greaterThan">
      <formula>$G$6</formula>
    </cfRule>
  </conditionalFormatting>
  <conditionalFormatting sqref="C7">
    <cfRule type="containsText" dxfId="433" priority="209" operator="containsText" text="abs">
      <formula>NOT(ISERROR(SEARCH("abs",C7)))</formula>
    </cfRule>
    <cfRule type="containsText" dxfId="432" priority="210" operator="containsText" text="CA">
      <formula>NOT(ISERROR(SEARCH("CA",C7)))</formula>
    </cfRule>
    <cfRule type="containsText" dxfId="431" priority="211" operator="containsText" text="Abs">
      <formula>NOT(ISERROR(SEARCH("Abs",C7)))</formula>
    </cfRule>
  </conditionalFormatting>
  <conditionalFormatting sqref="C8">
    <cfRule type="containsText" dxfId="430" priority="206" operator="containsText" text="abs">
      <formula>NOT(ISERROR(SEARCH("abs",C8)))</formula>
    </cfRule>
    <cfRule type="containsText" dxfId="429" priority="207" operator="containsText" text="CA">
      <formula>NOT(ISERROR(SEARCH("CA",C8)))</formula>
    </cfRule>
    <cfRule type="containsText" dxfId="428" priority="208" operator="containsText" text="Abs">
      <formula>NOT(ISERROR(SEARCH("Abs",C8)))</formula>
    </cfRule>
  </conditionalFormatting>
  <conditionalFormatting sqref="C9">
    <cfRule type="containsText" dxfId="427" priority="203" operator="containsText" text="abs">
      <formula>NOT(ISERROR(SEARCH("abs",C9)))</formula>
    </cfRule>
    <cfRule type="containsText" dxfId="426" priority="204" operator="containsText" text="CA">
      <formula>NOT(ISERROR(SEARCH("CA",C9)))</formula>
    </cfRule>
    <cfRule type="containsText" dxfId="425" priority="205" operator="containsText" text="Abs">
      <formula>NOT(ISERROR(SEARCH("Abs",C9)))</formula>
    </cfRule>
  </conditionalFormatting>
  <conditionalFormatting sqref="C10">
    <cfRule type="containsText" dxfId="424" priority="200" operator="containsText" text="abs">
      <formula>NOT(ISERROR(SEARCH("abs",C10)))</formula>
    </cfRule>
    <cfRule type="containsText" dxfId="423" priority="201" operator="containsText" text="CA">
      <formula>NOT(ISERROR(SEARCH("CA",C10)))</formula>
    </cfRule>
    <cfRule type="containsText" dxfId="422" priority="202" operator="containsText" text="Abs">
      <formula>NOT(ISERROR(SEARCH("Abs",C10)))</formula>
    </cfRule>
  </conditionalFormatting>
  <conditionalFormatting sqref="C11">
    <cfRule type="containsText" dxfId="421" priority="197" operator="containsText" text="abs">
      <formula>NOT(ISERROR(SEARCH("abs",C11)))</formula>
    </cfRule>
    <cfRule type="containsText" dxfId="420" priority="198" operator="containsText" text="CA">
      <formula>NOT(ISERROR(SEARCH("CA",C11)))</formula>
    </cfRule>
    <cfRule type="containsText" dxfId="419" priority="199" operator="containsText" text="Abs">
      <formula>NOT(ISERROR(SEARCH("Abs",C11)))</formula>
    </cfRule>
  </conditionalFormatting>
  <conditionalFormatting sqref="C13">
    <cfRule type="containsText" dxfId="418" priority="194" operator="containsText" text="abs">
      <formula>NOT(ISERROR(SEARCH("abs",C13)))</formula>
    </cfRule>
    <cfRule type="containsText" dxfId="417" priority="195" operator="containsText" text="CA">
      <formula>NOT(ISERROR(SEARCH("CA",C13)))</formula>
    </cfRule>
    <cfRule type="containsText" dxfId="416" priority="196" operator="containsText" text="Abs">
      <formula>NOT(ISERROR(SEARCH("Abs",C13)))</formula>
    </cfRule>
  </conditionalFormatting>
  <conditionalFormatting sqref="C14">
    <cfRule type="containsText" dxfId="415" priority="191" operator="containsText" text="abs">
      <formula>NOT(ISERROR(SEARCH("abs",C14)))</formula>
    </cfRule>
    <cfRule type="containsText" dxfId="414" priority="192" operator="containsText" text="CA">
      <formula>NOT(ISERROR(SEARCH("CA",C14)))</formula>
    </cfRule>
    <cfRule type="containsText" dxfId="413" priority="193" operator="containsText" text="Abs">
      <formula>NOT(ISERROR(SEARCH("Abs",C14)))</formula>
    </cfRule>
  </conditionalFormatting>
  <conditionalFormatting sqref="C15">
    <cfRule type="containsText" dxfId="412" priority="188" operator="containsText" text="abs">
      <formula>NOT(ISERROR(SEARCH("abs",C15)))</formula>
    </cfRule>
    <cfRule type="containsText" dxfId="411" priority="189" operator="containsText" text="CA">
      <formula>NOT(ISERROR(SEARCH("CA",C15)))</formula>
    </cfRule>
    <cfRule type="containsText" dxfId="410" priority="190" operator="containsText" text="Abs">
      <formula>NOT(ISERROR(SEARCH("Abs",C15)))</formula>
    </cfRule>
  </conditionalFormatting>
  <conditionalFormatting sqref="C16">
    <cfRule type="containsText" dxfId="409" priority="185" operator="containsText" text="abs">
      <formula>NOT(ISERROR(SEARCH("abs",C16)))</formula>
    </cfRule>
    <cfRule type="containsText" dxfId="408" priority="186" operator="containsText" text="CA">
      <formula>NOT(ISERROR(SEARCH("CA",C16)))</formula>
    </cfRule>
    <cfRule type="containsText" dxfId="407" priority="187" operator="containsText" text="Abs">
      <formula>NOT(ISERROR(SEARCH("Abs",C16)))</formula>
    </cfRule>
  </conditionalFormatting>
  <conditionalFormatting sqref="C17">
    <cfRule type="containsText" dxfId="406" priority="182" operator="containsText" text="abs">
      <formula>NOT(ISERROR(SEARCH("abs",C17)))</formula>
    </cfRule>
    <cfRule type="containsText" dxfId="405" priority="183" operator="containsText" text="CA">
      <formula>NOT(ISERROR(SEARCH("CA",C17)))</formula>
    </cfRule>
    <cfRule type="containsText" dxfId="404" priority="184" operator="containsText" text="Abs">
      <formula>NOT(ISERROR(SEARCH("Abs",C17)))</formula>
    </cfRule>
  </conditionalFormatting>
  <conditionalFormatting sqref="C19">
    <cfRule type="containsText" dxfId="403" priority="179" operator="containsText" text="abs">
      <formula>NOT(ISERROR(SEARCH("abs",C19)))</formula>
    </cfRule>
    <cfRule type="containsText" dxfId="402" priority="180" operator="containsText" text="CA">
      <formula>NOT(ISERROR(SEARCH("CA",C19)))</formula>
    </cfRule>
    <cfRule type="containsText" dxfId="401" priority="181" operator="containsText" text="Abs">
      <formula>NOT(ISERROR(SEARCH("Abs",C19)))</formula>
    </cfRule>
  </conditionalFormatting>
  <conditionalFormatting sqref="C48">
    <cfRule type="containsText" dxfId="400" priority="173" operator="containsText" text="abs">
      <formula>NOT(ISERROR(SEARCH("abs",C48)))</formula>
    </cfRule>
    <cfRule type="containsText" dxfId="399" priority="174" operator="containsText" text="CA">
      <formula>NOT(ISERROR(SEARCH("CA",C48)))</formula>
    </cfRule>
    <cfRule type="containsText" dxfId="398" priority="175" operator="containsText" text="Abs">
      <formula>NOT(ISERROR(SEARCH("Abs",C48)))</formula>
    </cfRule>
  </conditionalFormatting>
  <conditionalFormatting sqref="C33 C45 C47:C57">
    <cfRule type="containsText" dxfId="397" priority="176" operator="containsText" text="abs">
      <formula>NOT(ISERROR(SEARCH("abs",C33)))</formula>
    </cfRule>
    <cfRule type="containsText" dxfId="396" priority="177" operator="containsText" text="CA">
      <formula>NOT(ISERROR(SEARCH("CA",C33)))</formula>
    </cfRule>
    <cfRule type="containsText" dxfId="395" priority="178" operator="containsText" text="Abs">
      <formula>NOT(ISERROR(SEARCH("Abs",C33)))</formula>
    </cfRule>
  </conditionalFormatting>
  <conditionalFormatting sqref="C35">
    <cfRule type="containsText" dxfId="394" priority="170" operator="containsText" text="abs">
      <formula>NOT(ISERROR(SEARCH("abs",C35)))</formula>
    </cfRule>
    <cfRule type="containsText" dxfId="393" priority="171" operator="containsText" text="CA">
      <formula>NOT(ISERROR(SEARCH("CA",C35)))</formula>
    </cfRule>
    <cfRule type="containsText" dxfId="392" priority="172" operator="containsText" text="Abs">
      <formula>NOT(ISERROR(SEARCH("Abs",C35)))</formula>
    </cfRule>
  </conditionalFormatting>
  <conditionalFormatting sqref="C36">
    <cfRule type="containsText" dxfId="391" priority="167" operator="containsText" text="abs">
      <formula>NOT(ISERROR(SEARCH("abs",C36)))</formula>
    </cfRule>
    <cfRule type="containsText" dxfId="390" priority="168" operator="containsText" text="CA">
      <formula>NOT(ISERROR(SEARCH("CA",C36)))</formula>
    </cfRule>
    <cfRule type="containsText" dxfId="389" priority="169" operator="containsText" text="Abs">
      <formula>NOT(ISERROR(SEARCH("Abs",C36)))</formula>
    </cfRule>
  </conditionalFormatting>
  <conditionalFormatting sqref="C37">
    <cfRule type="containsText" dxfId="388" priority="164" operator="containsText" text="abs">
      <formula>NOT(ISERROR(SEARCH("abs",C37)))</formula>
    </cfRule>
    <cfRule type="containsText" dxfId="387" priority="165" operator="containsText" text="CA">
      <formula>NOT(ISERROR(SEARCH("CA",C37)))</formula>
    </cfRule>
    <cfRule type="containsText" dxfId="386" priority="166" operator="containsText" text="Abs">
      <formula>NOT(ISERROR(SEARCH("Abs",C37)))</formula>
    </cfRule>
  </conditionalFormatting>
  <conditionalFormatting sqref="C38">
    <cfRule type="containsText" dxfId="385" priority="161" operator="containsText" text="abs">
      <formula>NOT(ISERROR(SEARCH("abs",C38)))</formula>
    </cfRule>
    <cfRule type="containsText" dxfId="384" priority="162" operator="containsText" text="CA">
      <formula>NOT(ISERROR(SEARCH("CA",C38)))</formula>
    </cfRule>
    <cfRule type="containsText" dxfId="383" priority="163" operator="containsText" text="Abs">
      <formula>NOT(ISERROR(SEARCH("Abs",C38)))</formula>
    </cfRule>
  </conditionalFormatting>
  <conditionalFormatting sqref="C39">
    <cfRule type="containsText" dxfId="382" priority="158" operator="containsText" text="abs">
      <formula>NOT(ISERROR(SEARCH("abs",C39)))</formula>
    </cfRule>
    <cfRule type="containsText" dxfId="381" priority="159" operator="containsText" text="CA">
      <formula>NOT(ISERROR(SEARCH("CA",C39)))</formula>
    </cfRule>
    <cfRule type="containsText" dxfId="380" priority="160" operator="containsText" text="Abs">
      <formula>NOT(ISERROR(SEARCH("Abs",C39)))</formula>
    </cfRule>
  </conditionalFormatting>
  <conditionalFormatting sqref="C40">
    <cfRule type="containsText" dxfId="379" priority="155" operator="containsText" text="abs">
      <formula>NOT(ISERROR(SEARCH("abs",C40)))</formula>
    </cfRule>
    <cfRule type="containsText" dxfId="378" priority="156" operator="containsText" text="CA">
      <formula>NOT(ISERROR(SEARCH("CA",C40)))</formula>
    </cfRule>
    <cfRule type="containsText" dxfId="377" priority="157" operator="containsText" text="Abs">
      <formula>NOT(ISERROR(SEARCH("Abs",C40)))</formula>
    </cfRule>
  </conditionalFormatting>
  <conditionalFormatting sqref="C41">
    <cfRule type="containsText" dxfId="376" priority="152" operator="containsText" text="abs">
      <formula>NOT(ISERROR(SEARCH("abs",C41)))</formula>
    </cfRule>
    <cfRule type="containsText" dxfId="375" priority="153" operator="containsText" text="CA">
      <formula>NOT(ISERROR(SEARCH("CA",C41)))</formula>
    </cfRule>
    <cfRule type="containsText" dxfId="374" priority="154" operator="containsText" text="Abs">
      <formula>NOT(ISERROR(SEARCH("Abs",C41)))</formula>
    </cfRule>
  </conditionalFormatting>
  <conditionalFormatting sqref="C42">
    <cfRule type="containsText" dxfId="373" priority="149" operator="containsText" text="abs">
      <formula>NOT(ISERROR(SEARCH("abs",C42)))</formula>
    </cfRule>
    <cfRule type="containsText" dxfId="372" priority="150" operator="containsText" text="CA">
      <formula>NOT(ISERROR(SEARCH("CA",C42)))</formula>
    </cfRule>
    <cfRule type="containsText" dxfId="371" priority="151" operator="containsText" text="Abs">
      <formula>NOT(ISERROR(SEARCH("Abs",C42)))</formula>
    </cfRule>
  </conditionalFormatting>
  <conditionalFormatting sqref="C43">
    <cfRule type="containsText" dxfId="370" priority="146" operator="containsText" text="abs">
      <formula>NOT(ISERROR(SEARCH("abs",C43)))</formula>
    </cfRule>
    <cfRule type="containsText" dxfId="369" priority="147" operator="containsText" text="CA">
      <formula>NOT(ISERROR(SEARCH("CA",C43)))</formula>
    </cfRule>
    <cfRule type="containsText" dxfId="368" priority="148" operator="containsText" text="Abs">
      <formula>NOT(ISERROR(SEARCH("Abs",C43)))</formula>
    </cfRule>
  </conditionalFormatting>
  <conditionalFormatting sqref="C44">
    <cfRule type="containsText" dxfId="367" priority="143" operator="containsText" text="abs">
      <formula>NOT(ISERROR(SEARCH("abs",C44)))</formula>
    </cfRule>
    <cfRule type="containsText" dxfId="366" priority="144" operator="containsText" text="CA">
      <formula>NOT(ISERROR(SEARCH("CA",C44)))</formula>
    </cfRule>
    <cfRule type="containsText" dxfId="365" priority="145" operator="containsText" text="Abs">
      <formula>NOT(ISERROR(SEARCH("Abs",C44)))</formula>
    </cfRule>
  </conditionalFormatting>
  <conditionalFormatting sqref="C46">
    <cfRule type="containsText" dxfId="364" priority="140" operator="containsText" text="abs">
      <formula>NOT(ISERROR(SEARCH("abs",C46)))</formula>
    </cfRule>
    <cfRule type="containsText" dxfId="363" priority="141" operator="containsText" text="CA">
      <formula>NOT(ISERROR(SEARCH("CA",C46)))</formula>
    </cfRule>
    <cfRule type="containsText" dxfId="362" priority="142" operator="containsText" text="Abs">
      <formula>NOT(ISERROR(SEARCH("Abs",C46)))</formula>
    </cfRule>
  </conditionalFormatting>
  <conditionalFormatting sqref="I33:I57">
    <cfRule type="cellIs" dxfId="361" priority="139" operator="greaterThan">
      <formula>$G$6</formula>
    </cfRule>
  </conditionalFormatting>
  <conditionalFormatting sqref="C47">
    <cfRule type="containsText" dxfId="360" priority="136" operator="containsText" text="abs">
      <formula>NOT(ISERROR(SEARCH("abs",C47)))</formula>
    </cfRule>
    <cfRule type="containsText" dxfId="359" priority="137" operator="containsText" text="CA">
      <formula>NOT(ISERROR(SEARCH("CA",C47)))</formula>
    </cfRule>
    <cfRule type="containsText" dxfId="358" priority="138" operator="containsText" text="Abs">
      <formula>NOT(ISERROR(SEARCH("Abs",C47)))</formula>
    </cfRule>
  </conditionalFormatting>
  <conditionalFormatting sqref="F33:F57">
    <cfRule type="containsText" dxfId="357" priority="133" operator="containsText" text="abs">
      <formula>NOT(ISERROR(SEARCH("abs",F33)))</formula>
    </cfRule>
    <cfRule type="containsText" dxfId="356" priority="134" operator="containsText" text="CA">
      <formula>NOT(ISERROR(SEARCH("CA",F33)))</formula>
    </cfRule>
    <cfRule type="containsText" dxfId="355" priority="135" operator="containsText" text="Abs">
      <formula>NOT(ISERROR(SEARCH("Abs",F33)))</formula>
    </cfRule>
  </conditionalFormatting>
  <conditionalFormatting sqref="C34">
    <cfRule type="containsText" dxfId="354" priority="130" operator="containsText" text="abs">
      <formula>NOT(ISERROR(SEARCH("abs",C34)))</formula>
    </cfRule>
    <cfRule type="containsText" dxfId="353" priority="131" operator="containsText" text="CA">
      <formula>NOT(ISERROR(SEARCH("CA",C34)))</formula>
    </cfRule>
    <cfRule type="containsText" dxfId="352" priority="132" operator="containsText" text="Abs">
      <formula>NOT(ISERROR(SEARCH("Abs",C34)))</formula>
    </cfRule>
  </conditionalFormatting>
  <conditionalFormatting sqref="C76">
    <cfRule type="containsText" dxfId="351" priority="124" operator="containsText" text="abs">
      <formula>NOT(ISERROR(SEARCH("abs",C76)))</formula>
    </cfRule>
    <cfRule type="containsText" dxfId="350" priority="125" operator="containsText" text="CA">
      <formula>NOT(ISERROR(SEARCH("CA",C76)))</formula>
    </cfRule>
    <cfRule type="containsText" dxfId="349" priority="126" operator="containsText" text="Abs">
      <formula>NOT(ISERROR(SEARCH("Abs",C76)))</formula>
    </cfRule>
  </conditionalFormatting>
  <conditionalFormatting sqref="C61:C62 C68 C73:C85">
    <cfRule type="containsText" dxfId="348" priority="127" operator="containsText" text="abs">
      <formula>NOT(ISERROR(SEARCH("abs",C61)))</formula>
    </cfRule>
    <cfRule type="containsText" dxfId="347" priority="128" operator="containsText" text="CA">
      <formula>NOT(ISERROR(SEARCH("CA",C61)))</formula>
    </cfRule>
    <cfRule type="containsText" dxfId="346" priority="129" operator="containsText" text="Abs">
      <formula>NOT(ISERROR(SEARCH("Abs",C61)))</formula>
    </cfRule>
  </conditionalFormatting>
  <conditionalFormatting sqref="C63">
    <cfRule type="containsText" dxfId="345" priority="121" operator="containsText" text="abs">
      <formula>NOT(ISERROR(SEARCH("abs",C63)))</formula>
    </cfRule>
    <cfRule type="containsText" dxfId="344" priority="122" operator="containsText" text="CA">
      <formula>NOT(ISERROR(SEARCH("CA",C63)))</formula>
    </cfRule>
    <cfRule type="containsText" dxfId="343" priority="123" operator="containsText" text="Abs">
      <formula>NOT(ISERROR(SEARCH("Abs",C63)))</formula>
    </cfRule>
  </conditionalFormatting>
  <conditionalFormatting sqref="C64">
    <cfRule type="containsText" dxfId="342" priority="118" operator="containsText" text="abs">
      <formula>NOT(ISERROR(SEARCH("abs",C64)))</formula>
    </cfRule>
    <cfRule type="containsText" dxfId="341" priority="119" operator="containsText" text="CA">
      <formula>NOT(ISERROR(SEARCH("CA",C64)))</formula>
    </cfRule>
    <cfRule type="containsText" dxfId="340" priority="120" operator="containsText" text="Abs">
      <formula>NOT(ISERROR(SEARCH("Abs",C64)))</formula>
    </cfRule>
  </conditionalFormatting>
  <conditionalFormatting sqref="C65">
    <cfRule type="containsText" dxfId="339" priority="115" operator="containsText" text="abs">
      <formula>NOT(ISERROR(SEARCH("abs",C65)))</formula>
    </cfRule>
    <cfRule type="containsText" dxfId="338" priority="116" operator="containsText" text="CA">
      <formula>NOT(ISERROR(SEARCH("CA",C65)))</formula>
    </cfRule>
    <cfRule type="containsText" dxfId="337" priority="117" operator="containsText" text="Abs">
      <formula>NOT(ISERROR(SEARCH("Abs",C65)))</formula>
    </cfRule>
  </conditionalFormatting>
  <conditionalFormatting sqref="C66">
    <cfRule type="containsText" dxfId="336" priority="112" operator="containsText" text="abs">
      <formula>NOT(ISERROR(SEARCH("abs",C66)))</formula>
    </cfRule>
    <cfRule type="containsText" dxfId="335" priority="113" operator="containsText" text="CA">
      <formula>NOT(ISERROR(SEARCH("CA",C66)))</formula>
    </cfRule>
    <cfRule type="containsText" dxfId="334" priority="114" operator="containsText" text="Abs">
      <formula>NOT(ISERROR(SEARCH("Abs",C66)))</formula>
    </cfRule>
  </conditionalFormatting>
  <conditionalFormatting sqref="C67">
    <cfRule type="containsText" dxfId="333" priority="109" operator="containsText" text="abs">
      <formula>NOT(ISERROR(SEARCH("abs",C67)))</formula>
    </cfRule>
    <cfRule type="containsText" dxfId="332" priority="110" operator="containsText" text="CA">
      <formula>NOT(ISERROR(SEARCH("CA",C67)))</formula>
    </cfRule>
    <cfRule type="containsText" dxfId="331" priority="111" operator="containsText" text="Abs">
      <formula>NOT(ISERROR(SEARCH("Abs",C67)))</formula>
    </cfRule>
  </conditionalFormatting>
  <conditionalFormatting sqref="C69">
    <cfRule type="containsText" dxfId="330" priority="106" operator="containsText" text="abs">
      <formula>NOT(ISERROR(SEARCH("abs",C69)))</formula>
    </cfRule>
    <cfRule type="containsText" dxfId="329" priority="107" operator="containsText" text="CA">
      <formula>NOT(ISERROR(SEARCH("CA",C69)))</formula>
    </cfRule>
    <cfRule type="containsText" dxfId="328" priority="108" operator="containsText" text="Abs">
      <formula>NOT(ISERROR(SEARCH("Abs",C69)))</formula>
    </cfRule>
  </conditionalFormatting>
  <conditionalFormatting sqref="C70">
    <cfRule type="containsText" dxfId="327" priority="103" operator="containsText" text="abs">
      <formula>NOT(ISERROR(SEARCH("abs",C70)))</formula>
    </cfRule>
    <cfRule type="containsText" dxfId="326" priority="104" operator="containsText" text="CA">
      <formula>NOT(ISERROR(SEARCH("CA",C70)))</formula>
    </cfRule>
    <cfRule type="containsText" dxfId="325" priority="105" operator="containsText" text="Abs">
      <formula>NOT(ISERROR(SEARCH("Abs",C70)))</formula>
    </cfRule>
  </conditionalFormatting>
  <conditionalFormatting sqref="C71">
    <cfRule type="containsText" dxfId="324" priority="100" operator="containsText" text="abs">
      <formula>NOT(ISERROR(SEARCH("abs",C71)))</formula>
    </cfRule>
    <cfRule type="containsText" dxfId="323" priority="101" operator="containsText" text="CA">
      <formula>NOT(ISERROR(SEARCH("CA",C71)))</formula>
    </cfRule>
    <cfRule type="containsText" dxfId="322" priority="102" operator="containsText" text="Abs">
      <formula>NOT(ISERROR(SEARCH("Abs",C71)))</formula>
    </cfRule>
  </conditionalFormatting>
  <conditionalFormatting sqref="C72">
    <cfRule type="containsText" dxfId="321" priority="97" operator="containsText" text="abs">
      <formula>NOT(ISERROR(SEARCH("abs",C72)))</formula>
    </cfRule>
    <cfRule type="containsText" dxfId="320" priority="98" operator="containsText" text="CA">
      <formula>NOT(ISERROR(SEARCH("CA",C72)))</formula>
    </cfRule>
    <cfRule type="containsText" dxfId="319" priority="99" operator="containsText" text="Abs">
      <formula>NOT(ISERROR(SEARCH("Abs",C72)))</formula>
    </cfRule>
  </conditionalFormatting>
  <conditionalFormatting sqref="I61:I85">
    <cfRule type="cellIs" dxfId="318" priority="96" operator="greaterThan">
      <formula>$G$6</formula>
    </cfRule>
  </conditionalFormatting>
  <conditionalFormatting sqref="C75">
    <cfRule type="containsText" dxfId="317" priority="93" operator="containsText" text="abs">
      <formula>NOT(ISERROR(SEARCH("abs",C75)))</formula>
    </cfRule>
    <cfRule type="containsText" dxfId="316" priority="94" operator="containsText" text="CA">
      <formula>NOT(ISERROR(SEARCH("CA",C75)))</formula>
    </cfRule>
    <cfRule type="containsText" dxfId="315" priority="95" operator="containsText" text="Abs">
      <formula>NOT(ISERROR(SEARCH("Abs",C75)))</formula>
    </cfRule>
  </conditionalFormatting>
  <conditionalFormatting sqref="F61:F85">
    <cfRule type="containsText" dxfId="314" priority="90" operator="containsText" text="abs">
      <formula>NOT(ISERROR(SEARCH("abs",F61)))</formula>
    </cfRule>
    <cfRule type="containsText" dxfId="313" priority="91" operator="containsText" text="CA">
      <formula>NOT(ISERROR(SEARCH("CA",F61)))</formula>
    </cfRule>
    <cfRule type="containsText" dxfId="312" priority="92" operator="containsText" text="Abs">
      <formula>NOT(ISERROR(SEARCH("Abs",F61)))</formula>
    </cfRule>
  </conditionalFormatting>
  <conditionalFormatting sqref="C104">
    <cfRule type="containsText" dxfId="311" priority="84" operator="containsText" text="abs">
      <formula>NOT(ISERROR(SEARCH("abs",C104)))</formula>
    </cfRule>
    <cfRule type="containsText" dxfId="310" priority="85" operator="containsText" text="CA">
      <formula>NOT(ISERROR(SEARCH("CA",C104)))</formula>
    </cfRule>
    <cfRule type="containsText" dxfId="309" priority="86" operator="containsText" text="Abs">
      <formula>NOT(ISERROR(SEARCH("Abs",C104)))</formula>
    </cfRule>
  </conditionalFormatting>
  <conditionalFormatting sqref="C90 C102:C113">
    <cfRule type="containsText" dxfId="308" priority="87" operator="containsText" text="abs">
      <formula>NOT(ISERROR(SEARCH("abs",C90)))</formula>
    </cfRule>
    <cfRule type="containsText" dxfId="307" priority="88" operator="containsText" text="CA">
      <formula>NOT(ISERROR(SEARCH("CA",C90)))</formula>
    </cfRule>
    <cfRule type="containsText" dxfId="306" priority="89" operator="containsText" text="Abs">
      <formula>NOT(ISERROR(SEARCH("Abs",C90)))</formula>
    </cfRule>
  </conditionalFormatting>
  <conditionalFormatting sqref="C91">
    <cfRule type="containsText" dxfId="305" priority="81" operator="containsText" text="abs">
      <formula>NOT(ISERROR(SEARCH("abs",C91)))</formula>
    </cfRule>
    <cfRule type="containsText" dxfId="304" priority="82" operator="containsText" text="CA">
      <formula>NOT(ISERROR(SEARCH("CA",C91)))</formula>
    </cfRule>
    <cfRule type="containsText" dxfId="303" priority="83" operator="containsText" text="Abs">
      <formula>NOT(ISERROR(SEARCH("Abs",C91)))</formula>
    </cfRule>
  </conditionalFormatting>
  <conditionalFormatting sqref="C92">
    <cfRule type="containsText" dxfId="302" priority="78" operator="containsText" text="abs">
      <formula>NOT(ISERROR(SEARCH("abs",C92)))</formula>
    </cfRule>
    <cfRule type="containsText" dxfId="301" priority="79" operator="containsText" text="CA">
      <formula>NOT(ISERROR(SEARCH("CA",C92)))</formula>
    </cfRule>
    <cfRule type="containsText" dxfId="300" priority="80" operator="containsText" text="Abs">
      <formula>NOT(ISERROR(SEARCH("Abs",C92)))</formula>
    </cfRule>
  </conditionalFormatting>
  <conditionalFormatting sqref="C93">
    <cfRule type="containsText" dxfId="299" priority="75" operator="containsText" text="abs">
      <formula>NOT(ISERROR(SEARCH("abs",C93)))</formula>
    </cfRule>
    <cfRule type="containsText" dxfId="298" priority="76" operator="containsText" text="CA">
      <formula>NOT(ISERROR(SEARCH("CA",C93)))</formula>
    </cfRule>
    <cfRule type="containsText" dxfId="297" priority="77" operator="containsText" text="Abs">
      <formula>NOT(ISERROR(SEARCH("Abs",C93)))</formula>
    </cfRule>
  </conditionalFormatting>
  <conditionalFormatting sqref="C94">
    <cfRule type="containsText" dxfId="296" priority="72" operator="containsText" text="abs">
      <formula>NOT(ISERROR(SEARCH("abs",C94)))</formula>
    </cfRule>
    <cfRule type="containsText" dxfId="295" priority="73" operator="containsText" text="CA">
      <formula>NOT(ISERROR(SEARCH("CA",C94)))</formula>
    </cfRule>
    <cfRule type="containsText" dxfId="294" priority="74" operator="containsText" text="Abs">
      <formula>NOT(ISERROR(SEARCH("Abs",C94)))</formula>
    </cfRule>
  </conditionalFormatting>
  <conditionalFormatting sqref="C95">
    <cfRule type="containsText" dxfId="293" priority="69" operator="containsText" text="abs">
      <formula>NOT(ISERROR(SEARCH("abs",C95)))</formula>
    </cfRule>
    <cfRule type="containsText" dxfId="292" priority="70" operator="containsText" text="CA">
      <formula>NOT(ISERROR(SEARCH("CA",C95)))</formula>
    </cfRule>
    <cfRule type="containsText" dxfId="291" priority="71" operator="containsText" text="Abs">
      <formula>NOT(ISERROR(SEARCH("Abs",C95)))</formula>
    </cfRule>
  </conditionalFormatting>
  <conditionalFormatting sqref="C96">
    <cfRule type="containsText" dxfId="290" priority="66" operator="containsText" text="abs">
      <formula>NOT(ISERROR(SEARCH("abs",C96)))</formula>
    </cfRule>
    <cfRule type="containsText" dxfId="289" priority="67" operator="containsText" text="CA">
      <formula>NOT(ISERROR(SEARCH("CA",C96)))</formula>
    </cfRule>
    <cfRule type="containsText" dxfId="288" priority="68" operator="containsText" text="Abs">
      <formula>NOT(ISERROR(SEARCH("Abs",C96)))</formula>
    </cfRule>
  </conditionalFormatting>
  <conditionalFormatting sqref="C97">
    <cfRule type="containsText" dxfId="287" priority="63" operator="containsText" text="abs">
      <formula>NOT(ISERROR(SEARCH("abs",C97)))</formula>
    </cfRule>
    <cfRule type="containsText" dxfId="286" priority="64" operator="containsText" text="CA">
      <formula>NOT(ISERROR(SEARCH("CA",C97)))</formula>
    </cfRule>
    <cfRule type="containsText" dxfId="285" priority="65" operator="containsText" text="Abs">
      <formula>NOT(ISERROR(SEARCH("Abs",C97)))</formula>
    </cfRule>
  </conditionalFormatting>
  <conditionalFormatting sqref="C98">
    <cfRule type="containsText" dxfId="284" priority="60" operator="containsText" text="abs">
      <formula>NOT(ISERROR(SEARCH("abs",C98)))</formula>
    </cfRule>
    <cfRule type="containsText" dxfId="283" priority="61" operator="containsText" text="CA">
      <formula>NOT(ISERROR(SEARCH("CA",C98)))</formula>
    </cfRule>
    <cfRule type="containsText" dxfId="282" priority="62" operator="containsText" text="Abs">
      <formula>NOT(ISERROR(SEARCH("Abs",C98)))</formula>
    </cfRule>
  </conditionalFormatting>
  <conditionalFormatting sqref="C99">
    <cfRule type="containsText" dxfId="281" priority="57" operator="containsText" text="abs">
      <formula>NOT(ISERROR(SEARCH("abs",C99)))</formula>
    </cfRule>
    <cfRule type="containsText" dxfId="280" priority="58" operator="containsText" text="CA">
      <formula>NOT(ISERROR(SEARCH("CA",C99)))</formula>
    </cfRule>
    <cfRule type="containsText" dxfId="279" priority="59" operator="containsText" text="Abs">
      <formula>NOT(ISERROR(SEARCH("Abs",C99)))</formula>
    </cfRule>
  </conditionalFormatting>
  <conditionalFormatting sqref="C100">
    <cfRule type="containsText" dxfId="278" priority="54" operator="containsText" text="abs">
      <formula>NOT(ISERROR(SEARCH("abs",C100)))</formula>
    </cfRule>
    <cfRule type="containsText" dxfId="277" priority="55" operator="containsText" text="CA">
      <formula>NOT(ISERROR(SEARCH("CA",C100)))</formula>
    </cfRule>
    <cfRule type="containsText" dxfId="276" priority="56" operator="containsText" text="Abs">
      <formula>NOT(ISERROR(SEARCH("Abs",C100)))</formula>
    </cfRule>
  </conditionalFormatting>
  <conditionalFormatting sqref="C101">
    <cfRule type="containsText" dxfId="275" priority="51" operator="containsText" text="abs">
      <formula>NOT(ISERROR(SEARCH("abs",C101)))</formula>
    </cfRule>
    <cfRule type="containsText" dxfId="274" priority="52" operator="containsText" text="CA">
      <formula>NOT(ISERROR(SEARCH("CA",C101)))</formula>
    </cfRule>
    <cfRule type="containsText" dxfId="273" priority="53" operator="containsText" text="Abs">
      <formula>NOT(ISERROR(SEARCH("Abs",C101)))</formula>
    </cfRule>
  </conditionalFormatting>
  <conditionalFormatting sqref="I89:I113">
    <cfRule type="cellIs" dxfId="272" priority="50" operator="greaterThan">
      <formula>$G$6</formula>
    </cfRule>
  </conditionalFormatting>
  <conditionalFormatting sqref="C103">
    <cfRule type="containsText" dxfId="271" priority="47" operator="containsText" text="abs">
      <formula>NOT(ISERROR(SEARCH("abs",C103)))</formula>
    </cfRule>
    <cfRule type="containsText" dxfId="270" priority="48" operator="containsText" text="CA">
      <formula>NOT(ISERROR(SEARCH("CA",C103)))</formula>
    </cfRule>
    <cfRule type="containsText" dxfId="269" priority="49" operator="containsText" text="Abs">
      <formula>NOT(ISERROR(SEARCH("Abs",C103)))</formula>
    </cfRule>
  </conditionalFormatting>
  <conditionalFormatting sqref="C89">
    <cfRule type="containsText" dxfId="268" priority="44" operator="containsText" text="abs">
      <formula>NOT(ISERROR(SEARCH("abs",C89)))</formula>
    </cfRule>
    <cfRule type="containsText" dxfId="267" priority="45" operator="containsText" text="CA">
      <formula>NOT(ISERROR(SEARCH("CA",C89)))</formula>
    </cfRule>
    <cfRule type="containsText" dxfId="266" priority="46" operator="containsText" text="Abs">
      <formula>NOT(ISERROR(SEARCH("Abs",C89)))</formula>
    </cfRule>
  </conditionalFormatting>
  <conditionalFormatting sqref="F89:F113">
    <cfRule type="containsText" dxfId="265" priority="41" operator="containsText" text="abs">
      <formula>NOT(ISERROR(SEARCH("abs",F89)))</formula>
    </cfRule>
    <cfRule type="containsText" dxfId="264" priority="42" operator="containsText" text="CA">
      <formula>NOT(ISERROR(SEARCH("CA",F89)))</formula>
    </cfRule>
    <cfRule type="containsText" dxfId="263" priority="43" operator="containsText" text="Abs">
      <formula>NOT(ISERROR(SEARCH("Abs",F89)))</formula>
    </cfRule>
  </conditionalFormatting>
  <conditionalFormatting sqref="C132">
    <cfRule type="containsText" dxfId="262" priority="35" operator="containsText" text="abs">
      <formula>NOT(ISERROR(SEARCH("abs",C132)))</formula>
    </cfRule>
    <cfRule type="containsText" dxfId="261" priority="36" operator="containsText" text="CA">
      <formula>NOT(ISERROR(SEARCH("CA",C132)))</formula>
    </cfRule>
    <cfRule type="containsText" dxfId="260" priority="37" operator="containsText" text="Abs">
      <formula>NOT(ISERROR(SEARCH("Abs",C132)))</formula>
    </cfRule>
  </conditionalFormatting>
  <conditionalFormatting sqref="C118 C120 C124 C129:C141">
    <cfRule type="containsText" dxfId="259" priority="38" operator="containsText" text="abs">
      <formula>NOT(ISERROR(SEARCH("abs",C118)))</formula>
    </cfRule>
    <cfRule type="containsText" dxfId="258" priority="39" operator="containsText" text="CA">
      <formula>NOT(ISERROR(SEARCH("CA",C118)))</formula>
    </cfRule>
    <cfRule type="containsText" dxfId="257" priority="40" operator="containsText" text="Abs">
      <formula>NOT(ISERROR(SEARCH("Abs",C118)))</formula>
    </cfRule>
  </conditionalFormatting>
  <conditionalFormatting sqref="C119">
    <cfRule type="containsText" dxfId="256" priority="32" operator="containsText" text="abs">
      <formula>NOT(ISERROR(SEARCH("abs",C119)))</formula>
    </cfRule>
    <cfRule type="containsText" dxfId="255" priority="33" operator="containsText" text="CA">
      <formula>NOT(ISERROR(SEARCH("CA",C119)))</formula>
    </cfRule>
    <cfRule type="containsText" dxfId="254" priority="34" operator="containsText" text="Abs">
      <formula>NOT(ISERROR(SEARCH("Abs",C119)))</formula>
    </cfRule>
  </conditionalFormatting>
  <conditionalFormatting sqref="C121">
    <cfRule type="containsText" dxfId="253" priority="29" operator="containsText" text="abs">
      <formula>NOT(ISERROR(SEARCH("abs",C121)))</formula>
    </cfRule>
    <cfRule type="containsText" dxfId="252" priority="30" operator="containsText" text="CA">
      <formula>NOT(ISERROR(SEARCH("CA",C121)))</formula>
    </cfRule>
    <cfRule type="containsText" dxfId="251" priority="31" operator="containsText" text="Abs">
      <formula>NOT(ISERROR(SEARCH("Abs",C121)))</formula>
    </cfRule>
  </conditionalFormatting>
  <conditionalFormatting sqref="C122">
    <cfRule type="containsText" dxfId="250" priority="26" operator="containsText" text="abs">
      <formula>NOT(ISERROR(SEARCH("abs",C122)))</formula>
    </cfRule>
    <cfRule type="containsText" dxfId="249" priority="27" operator="containsText" text="CA">
      <formula>NOT(ISERROR(SEARCH("CA",C122)))</formula>
    </cfRule>
    <cfRule type="containsText" dxfId="248" priority="28" operator="containsText" text="Abs">
      <formula>NOT(ISERROR(SEARCH("Abs",C122)))</formula>
    </cfRule>
  </conditionalFormatting>
  <conditionalFormatting sqref="C123">
    <cfRule type="containsText" dxfId="247" priority="23" operator="containsText" text="abs">
      <formula>NOT(ISERROR(SEARCH("abs",C123)))</formula>
    </cfRule>
    <cfRule type="containsText" dxfId="246" priority="24" operator="containsText" text="CA">
      <formula>NOT(ISERROR(SEARCH("CA",C123)))</formula>
    </cfRule>
    <cfRule type="containsText" dxfId="245" priority="25" operator="containsText" text="Abs">
      <formula>NOT(ISERROR(SEARCH("Abs",C123)))</formula>
    </cfRule>
  </conditionalFormatting>
  <conditionalFormatting sqref="C125">
    <cfRule type="containsText" dxfId="244" priority="20" operator="containsText" text="abs">
      <formula>NOT(ISERROR(SEARCH("abs",C125)))</formula>
    </cfRule>
    <cfRule type="containsText" dxfId="243" priority="21" operator="containsText" text="CA">
      <formula>NOT(ISERROR(SEARCH("CA",C125)))</formula>
    </cfRule>
    <cfRule type="containsText" dxfId="242" priority="22" operator="containsText" text="Abs">
      <formula>NOT(ISERROR(SEARCH("Abs",C125)))</formula>
    </cfRule>
  </conditionalFormatting>
  <conditionalFormatting sqref="C126">
    <cfRule type="containsText" dxfId="241" priority="17" operator="containsText" text="abs">
      <formula>NOT(ISERROR(SEARCH("abs",C126)))</formula>
    </cfRule>
    <cfRule type="containsText" dxfId="240" priority="18" operator="containsText" text="CA">
      <formula>NOT(ISERROR(SEARCH("CA",C126)))</formula>
    </cfRule>
    <cfRule type="containsText" dxfId="239" priority="19" operator="containsText" text="Abs">
      <formula>NOT(ISERROR(SEARCH("Abs",C126)))</formula>
    </cfRule>
  </conditionalFormatting>
  <conditionalFormatting sqref="C127">
    <cfRule type="containsText" dxfId="238" priority="14" operator="containsText" text="abs">
      <formula>NOT(ISERROR(SEARCH("abs",C127)))</formula>
    </cfRule>
    <cfRule type="containsText" dxfId="237" priority="15" operator="containsText" text="CA">
      <formula>NOT(ISERROR(SEARCH("CA",C127)))</formula>
    </cfRule>
    <cfRule type="containsText" dxfId="236" priority="16" operator="containsText" text="Abs">
      <formula>NOT(ISERROR(SEARCH("Abs",C127)))</formula>
    </cfRule>
  </conditionalFormatting>
  <conditionalFormatting sqref="C128">
    <cfRule type="containsText" dxfId="235" priority="11" operator="containsText" text="abs">
      <formula>NOT(ISERROR(SEARCH("abs",C128)))</formula>
    </cfRule>
    <cfRule type="containsText" dxfId="234" priority="12" operator="containsText" text="CA">
      <formula>NOT(ISERROR(SEARCH("CA",C128)))</formula>
    </cfRule>
    <cfRule type="containsText" dxfId="233" priority="13" operator="containsText" text="Abs">
      <formula>NOT(ISERROR(SEARCH("Abs",C128)))</formula>
    </cfRule>
  </conditionalFormatting>
  <conditionalFormatting sqref="I117:I141">
    <cfRule type="cellIs" dxfId="232" priority="10" operator="greaterThan">
      <formula>$G$6</formula>
    </cfRule>
  </conditionalFormatting>
  <conditionalFormatting sqref="C131">
    <cfRule type="containsText" dxfId="231" priority="7" operator="containsText" text="abs">
      <formula>NOT(ISERROR(SEARCH("abs",C131)))</formula>
    </cfRule>
    <cfRule type="containsText" dxfId="230" priority="8" operator="containsText" text="CA">
      <formula>NOT(ISERROR(SEARCH("CA",C131)))</formula>
    </cfRule>
    <cfRule type="containsText" dxfId="229" priority="9" operator="containsText" text="Abs">
      <formula>NOT(ISERROR(SEARCH("Abs",C131)))</formula>
    </cfRule>
  </conditionalFormatting>
  <conditionalFormatting sqref="C117">
    <cfRule type="containsText" dxfId="228" priority="4" operator="containsText" text="abs">
      <formula>NOT(ISERROR(SEARCH("abs",C117)))</formula>
    </cfRule>
    <cfRule type="containsText" dxfId="227" priority="5" operator="containsText" text="CA">
      <formula>NOT(ISERROR(SEARCH("CA",C117)))</formula>
    </cfRule>
    <cfRule type="containsText" dxfId="226" priority="6" operator="containsText" text="Abs">
      <formula>NOT(ISERROR(SEARCH("Abs",C117)))</formula>
    </cfRule>
  </conditionalFormatting>
  <conditionalFormatting sqref="F117:F141">
    <cfRule type="containsText" dxfId="225" priority="1" operator="containsText" text="abs">
      <formula>NOT(ISERROR(SEARCH("abs",F117)))</formula>
    </cfRule>
    <cfRule type="containsText" dxfId="224" priority="2" operator="containsText" text="CA">
      <formula>NOT(ISERROR(SEARCH("CA",F117)))</formula>
    </cfRule>
    <cfRule type="containsText" dxfId="223" priority="3" operator="containsText" text="Abs">
      <formula>NOT(ISERROR(SEARCH("Abs",F117)))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A8035A2-0A1D-4B9D-98DF-72874E7BBEE0}">
          <x14:formula1>
            <xm:f>'Nom et prénom'!$A$2:$A$27</xm:f>
          </x14:formula1>
          <xm:sqref>O5:O29 B33:B57 B5:B29 B61:B85 B89:B113 B117:B141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142"/>
  <sheetViews>
    <sheetView tabSelected="1" workbookViewId="0">
      <selection activeCell="L12" sqref="L12"/>
    </sheetView>
  </sheetViews>
  <sheetFormatPr baseColWidth="10" defaultRowHeight="15" x14ac:dyDescent="0.25"/>
  <cols>
    <col min="2" max="2" width="16.5703125" bestFit="1" customWidth="1"/>
    <col min="3" max="3" width="13.42578125" bestFit="1" customWidth="1"/>
    <col min="4" max="4" width="14" bestFit="1" customWidth="1"/>
    <col min="5" max="5" width="5.85546875" bestFit="1" customWidth="1"/>
    <col min="6" max="6" width="13.42578125" bestFit="1" customWidth="1"/>
    <col min="7" max="7" width="14" bestFit="1" customWidth="1"/>
    <col min="8" max="8" width="6.28515625" bestFit="1" customWidth="1"/>
    <col min="9" max="9" width="14.85546875" bestFit="1" customWidth="1"/>
    <col min="10" max="10" width="11.28515625" bestFit="1" customWidth="1"/>
    <col min="11" max="11" width="14" bestFit="1" customWidth="1"/>
    <col min="15" max="15" width="17.85546875" bestFit="1" customWidth="1"/>
  </cols>
  <sheetData>
    <row r="1" spans="1:21" ht="15.75" thickBot="1" x14ac:dyDescent="0.3">
      <c r="A1" s="104" t="s">
        <v>1</v>
      </c>
      <c r="B1" s="113" t="s">
        <v>2</v>
      </c>
      <c r="C1" s="95" t="s">
        <v>3</v>
      </c>
      <c r="D1" s="96"/>
      <c r="E1" s="97"/>
      <c r="F1" s="95" t="s">
        <v>4</v>
      </c>
      <c r="G1" s="96"/>
      <c r="H1" s="97"/>
      <c r="I1" s="106" t="s">
        <v>5</v>
      </c>
      <c r="J1" s="107"/>
      <c r="K1" s="108"/>
      <c r="N1" s="91" t="s">
        <v>1</v>
      </c>
      <c r="O1" s="93" t="s">
        <v>2</v>
      </c>
      <c r="P1" s="104" t="s">
        <v>16</v>
      </c>
      <c r="Q1" s="98" t="s">
        <v>17</v>
      </c>
      <c r="R1" s="98" t="s">
        <v>18</v>
      </c>
      <c r="S1" s="98" t="s">
        <v>19</v>
      </c>
      <c r="T1" s="98" t="s">
        <v>20</v>
      </c>
      <c r="U1" s="98" t="s">
        <v>21</v>
      </c>
    </row>
    <row r="2" spans="1:21" ht="15.75" thickBot="1" x14ac:dyDescent="0.3">
      <c r="A2" s="105"/>
      <c r="B2" s="114"/>
      <c r="C2" s="6" t="s">
        <v>6</v>
      </c>
      <c r="D2" s="7" t="s">
        <v>7</v>
      </c>
      <c r="E2" s="8" t="s">
        <v>8</v>
      </c>
      <c r="F2" s="6" t="s">
        <v>6</v>
      </c>
      <c r="G2" s="7" t="s">
        <v>7</v>
      </c>
      <c r="H2" s="8" t="s">
        <v>9</v>
      </c>
      <c r="I2" s="5" t="s">
        <v>10</v>
      </c>
      <c r="J2" s="34" t="s">
        <v>22</v>
      </c>
      <c r="K2" s="34" t="s">
        <v>23</v>
      </c>
      <c r="N2" s="92"/>
      <c r="O2" s="94"/>
      <c r="P2" s="105"/>
      <c r="Q2" s="99"/>
      <c r="R2" s="99"/>
      <c r="S2" s="99"/>
      <c r="T2" s="99"/>
      <c r="U2" s="99"/>
    </row>
    <row r="3" spans="1:21" ht="15.75" thickBot="1" x14ac:dyDescent="0.3">
      <c r="A3" s="86"/>
      <c r="B3" s="42"/>
      <c r="C3" s="1"/>
      <c r="D3" s="1"/>
      <c r="E3" s="1"/>
      <c r="F3" s="1"/>
      <c r="G3" s="1"/>
      <c r="H3" s="1"/>
      <c r="I3" s="1"/>
      <c r="J3" s="1"/>
      <c r="K3" s="1"/>
      <c r="N3" s="86"/>
      <c r="O3" s="42"/>
      <c r="Q3" s="43"/>
      <c r="R3" s="43"/>
      <c r="S3" s="43"/>
      <c r="T3" s="43"/>
      <c r="U3" s="43"/>
    </row>
    <row r="4" spans="1:21" ht="15.75" thickBot="1" x14ac:dyDescent="0.3">
      <c r="C4" s="109" t="s">
        <v>45</v>
      </c>
      <c r="D4" s="102"/>
      <c r="E4" s="102"/>
      <c r="F4" s="102"/>
      <c r="G4" s="102"/>
      <c r="H4" s="102"/>
      <c r="I4" s="101"/>
      <c r="J4" s="102"/>
      <c r="K4" s="103"/>
      <c r="N4" s="86"/>
      <c r="O4" s="42"/>
      <c r="Q4" s="43"/>
      <c r="R4" s="43"/>
      <c r="S4" s="43"/>
      <c r="T4" s="43"/>
      <c r="U4" s="43"/>
    </row>
    <row r="5" spans="1:21" ht="15.75" thickBot="1" x14ac:dyDescent="0.3">
      <c r="A5" s="22">
        <v>1</v>
      </c>
      <c r="B5" s="41" t="s">
        <v>50</v>
      </c>
      <c r="C5" s="55">
        <v>0</v>
      </c>
      <c r="D5" s="56">
        <v>0</v>
      </c>
      <c r="E5" s="51">
        <f t="shared" ref="E5:E22" si="0">IF(OR(C5="abs",C5="",C5="CA"),0,D5-C5)</f>
        <v>0</v>
      </c>
      <c r="F5" s="57">
        <v>0</v>
      </c>
      <c r="G5" s="58">
        <v>0</v>
      </c>
      <c r="H5" s="52">
        <f t="shared" ref="H5:H17" si="1">IF(OR(F5="abs",F5="",F5="ca"),0,G5-F5)</f>
        <v>0</v>
      </c>
      <c r="I5" s="50">
        <f t="shared" ref="I5:I29" si="2">MAX(H5-E5,0)</f>
        <v>0</v>
      </c>
      <c r="J5" s="53">
        <v>8.75</v>
      </c>
      <c r="K5" s="35">
        <f t="shared" ref="K5:K22" si="3">(I5*24)*J5</f>
        <v>0</v>
      </c>
      <c r="N5" s="22">
        <v>1</v>
      </c>
      <c r="O5" s="41" t="s">
        <v>50</v>
      </c>
      <c r="P5" s="76">
        <f t="shared" ref="P5:P18" si="4">SUMPRODUCT(($B$5:$B$25=B5)*(($H$117:$H$137&gt;0)+($H$89:$H$109&gt;0)+($H$61:$H$81&gt;0)+($H$33:$H$53&gt;0)+($H$5:$H$25&gt;0)))</f>
        <v>0</v>
      </c>
      <c r="Q5" s="77">
        <f t="shared" ref="Q5:Q20" si="5">SUM($E5+$E33+$E61+$E89+$E117)</f>
        <v>1</v>
      </c>
      <c r="R5" s="77">
        <f t="shared" ref="R5:R18" si="6">SUM($H5+$H33+$H61+$H89+$H117)</f>
        <v>0</v>
      </c>
      <c r="S5" s="77">
        <f t="shared" ref="S5:S18" si="7">SUM($I5+$I33+$I61+$I89+$I117)</f>
        <v>0</v>
      </c>
      <c r="T5" s="78">
        <f t="shared" ref="T5:T29" si="8">SUM(Q5+S5)</f>
        <v>1</v>
      </c>
      <c r="U5" s="79">
        <f t="shared" ref="U5:U18" si="9">(S5*24)*J5</f>
        <v>0</v>
      </c>
    </row>
    <row r="6" spans="1:21" ht="15.75" thickBot="1" x14ac:dyDescent="0.3">
      <c r="A6" s="23">
        <v>2</v>
      </c>
      <c r="B6" s="41" t="s">
        <v>51</v>
      </c>
      <c r="C6" s="57">
        <v>0.3125</v>
      </c>
      <c r="D6" s="58">
        <v>0.77083333333333337</v>
      </c>
      <c r="E6" s="51">
        <f t="shared" si="0"/>
        <v>0.45833333333333337</v>
      </c>
      <c r="F6" s="57">
        <v>0</v>
      </c>
      <c r="G6" s="58">
        <v>0</v>
      </c>
      <c r="H6" s="52">
        <f t="shared" si="1"/>
        <v>0</v>
      </c>
      <c r="I6" s="50">
        <f t="shared" si="2"/>
        <v>0</v>
      </c>
      <c r="J6" s="53">
        <v>8</v>
      </c>
      <c r="K6" s="35">
        <f t="shared" si="3"/>
        <v>0</v>
      </c>
      <c r="N6" s="23">
        <v>2</v>
      </c>
      <c r="O6" s="41" t="s">
        <v>51</v>
      </c>
      <c r="P6" s="80">
        <f t="shared" si="4"/>
        <v>0</v>
      </c>
      <c r="Q6" s="77">
        <f t="shared" si="5"/>
        <v>2.0625000000000004</v>
      </c>
      <c r="R6" s="77">
        <f t="shared" si="6"/>
        <v>0</v>
      </c>
      <c r="S6" s="77">
        <f t="shared" si="7"/>
        <v>0</v>
      </c>
      <c r="T6" s="78">
        <f t="shared" si="8"/>
        <v>2.0625000000000004</v>
      </c>
      <c r="U6" s="79">
        <f t="shared" si="9"/>
        <v>0</v>
      </c>
    </row>
    <row r="7" spans="1:21" ht="15.75" thickBot="1" x14ac:dyDescent="0.3">
      <c r="A7" s="23">
        <v>3</v>
      </c>
      <c r="B7" s="41" t="s">
        <v>52</v>
      </c>
      <c r="C7" s="57">
        <v>0.3125</v>
      </c>
      <c r="D7" s="58">
        <v>0.75</v>
      </c>
      <c r="E7" s="51">
        <f t="shared" si="0"/>
        <v>0.4375</v>
      </c>
      <c r="F7" s="57">
        <v>0</v>
      </c>
      <c r="G7" s="58">
        <v>0</v>
      </c>
      <c r="H7" s="52">
        <f t="shared" si="1"/>
        <v>0</v>
      </c>
      <c r="I7" s="50">
        <f t="shared" si="2"/>
        <v>0</v>
      </c>
      <c r="J7" s="53">
        <v>8.75</v>
      </c>
      <c r="K7" s="35">
        <f t="shared" si="3"/>
        <v>0</v>
      </c>
      <c r="N7" s="23">
        <v>3</v>
      </c>
      <c r="O7" s="41" t="s">
        <v>52</v>
      </c>
      <c r="P7" s="80">
        <f t="shared" si="4"/>
        <v>0</v>
      </c>
      <c r="Q7" s="77">
        <f t="shared" si="5"/>
        <v>1.3125</v>
      </c>
      <c r="R7" s="77">
        <f t="shared" si="6"/>
        <v>0</v>
      </c>
      <c r="S7" s="77">
        <f t="shared" si="7"/>
        <v>0</v>
      </c>
      <c r="T7" s="78">
        <f t="shared" si="8"/>
        <v>1.3125</v>
      </c>
      <c r="U7" s="79">
        <f t="shared" si="9"/>
        <v>0</v>
      </c>
    </row>
    <row r="8" spans="1:21" ht="15.75" thickBot="1" x14ac:dyDescent="0.3">
      <c r="A8" s="23">
        <v>4</v>
      </c>
      <c r="B8" s="41" t="s">
        <v>53</v>
      </c>
      <c r="C8" s="57">
        <v>0</v>
      </c>
      <c r="D8" s="58">
        <v>0</v>
      </c>
      <c r="E8" s="51">
        <f t="shared" si="0"/>
        <v>0</v>
      </c>
      <c r="F8" s="57">
        <v>0</v>
      </c>
      <c r="G8" s="58">
        <v>0</v>
      </c>
      <c r="H8" s="52">
        <f t="shared" si="1"/>
        <v>0</v>
      </c>
      <c r="I8" s="50">
        <f t="shared" si="2"/>
        <v>0</v>
      </c>
      <c r="J8" s="54">
        <v>9.75</v>
      </c>
      <c r="K8" s="35">
        <f t="shared" si="3"/>
        <v>0</v>
      </c>
      <c r="N8" s="23">
        <v>4</v>
      </c>
      <c r="O8" s="41" t="s">
        <v>53</v>
      </c>
      <c r="P8" s="80">
        <f t="shared" si="4"/>
        <v>0</v>
      </c>
      <c r="Q8" s="77">
        <f t="shared" si="5"/>
        <v>0.39583333333333331</v>
      </c>
      <c r="R8" s="77">
        <f t="shared" si="6"/>
        <v>0</v>
      </c>
      <c r="S8" s="77">
        <f t="shared" si="7"/>
        <v>0</v>
      </c>
      <c r="T8" s="78">
        <f t="shared" si="8"/>
        <v>0.39583333333333331</v>
      </c>
      <c r="U8" s="79">
        <f t="shared" si="9"/>
        <v>0</v>
      </c>
    </row>
    <row r="9" spans="1:21" ht="15.75" thickBot="1" x14ac:dyDescent="0.3">
      <c r="A9" s="23">
        <v>5</v>
      </c>
      <c r="B9" s="41" t="s">
        <v>54</v>
      </c>
      <c r="C9" s="57">
        <v>0.33333333333333331</v>
      </c>
      <c r="D9" s="58">
        <v>0.75</v>
      </c>
      <c r="E9" s="51">
        <f t="shared" si="0"/>
        <v>0.41666666666666669</v>
      </c>
      <c r="F9" s="57">
        <v>0</v>
      </c>
      <c r="G9" s="58">
        <v>0</v>
      </c>
      <c r="H9" s="52">
        <f t="shared" si="1"/>
        <v>0</v>
      </c>
      <c r="I9" s="50">
        <f t="shared" si="2"/>
        <v>0</v>
      </c>
      <c r="J9" s="53">
        <v>9.25</v>
      </c>
      <c r="K9" s="35">
        <f t="shared" si="3"/>
        <v>0</v>
      </c>
      <c r="N9" s="23">
        <v>5</v>
      </c>
      <c r="O9" s="41" t="s">
        <v>54</v>
      </c>
      <c r="P9" s="80">
        <f t="shared" si="4"/>
        <v>0</v>
      </c>
      <c r="Q9" s="77">
        <f t="shared" si="5"/>
        <v>0.83333333333333337</v>
      </c>
      <c r="R9" s="77">
        <f t="shared" si="6"/>
        <v>0</v>
      </c>
      <c r="S9" s="77">
        <f t="shared" si="7"/>
        <v>0</v>
      </c>
      <c r="T9" s="78">
        <f t="shared" si="8"/>
        <v>0.83333333333333337</v>
      </c>
      <c r="U9" s="79">
        <f t="shared" si="9"/>
        <v>0</v>
      </c>
    </row>
    <row r="10" spans="1:21" ht="15.75" thickBot="1" x14ac:dyDescent="0.3">
      <c r="A10" s="23">
        <v>6</v>
      </c>
      <c r="B10" s="41" t="s">
        <v>55</v>
      </c>
      <c r="C10" s="57">
        <v>0.375</v>
      </c>
      <c r="D10" s="58">
        <v>0.6875</v>
      </c>
      <c r="E10" s="51">
        <f t="shared" si="0"/>
        <v>0.3125</v>
      </c>
      <c r="F10" s="57">
        <v>0</v>
      </c>
      <c r="G10" s="58">
        <v>0</v>
      </c>
      <c r="H10" s="52">
        <f t="shared" si="1"/>
        <v>0</v>
      </c>
      <c r="I10" s="50">
        <f t="shared" si="2"/>
        <v>0</v>
      </c>
      <c r="J10" s="53">
        <v>8</v>
      </c>
      <c r="K10" s="35">
        <f t="shared" si="3"/>
        <v>0</v>
      </c>
      <c r="N10" s="23">
        <v>6</v>
      </c>
      <c r="O10" s="41" t="s">
        <v>55</v>
      </c>
      <c r="P10" s="80">
        <f t="shared" si="4"/>
        <v>0</v>
      </c>
      <c r="Q10" s="77">
        <f t="shared" si="5"/>
        <v>1.4375</v>
      </c>
      <c r="R10" s="77">
        <f t="shared" si="6"/>
        <v>0</v>
      </c>
      <c r="S10" s="77">
        <f t="shared" si="7"/>
        <v>0</v>
      </c>
      <c r="T10" s="78">
        <f t="shared" si="8"/>
        <v>1.4375</v>
      </c>
      <c r="U10" s="79">
        <f t="shared" si="9"/>
        <v>0</v>
      </c>
    </row>
    <row r="11" spans="1:21" ht="15.75" thickBot="1" x14ac:dyDescent="0.3">
      <c r="A11" s="23">
        <v>7</v>
      </c>
      <c r="B11" s="41" t="s">
        <v>56</v>
      </c>
      <c r="C11" s="57">
        <v>0</v>
      </c>
      <c r="D11" s="58">
        <v>0</v>
      </c>
      <c r="E11" s="51">
        <f t="shared" si="0"/>
        <v>0</v>
      </c>
      <c r="F11" s="57">
        <v>0</v>
      </c>
      <c r="G11" s="58">
        <v>0</v>
      </c>
      <c r="H11" s="52">
        <f t="shared" si="1"/>
        <v>0</v>
      </c>
      <c r="I11" s="50">
        <f t="shared" si="2"/>
        <v>0</v>
      </c>
      <c r="J11" s="53">
        <v>9.5</v>
      </c>
      <c r="K11" s="35">
        <f t="shared" si="3"/>
        <v>0</v>
      </c>
      <c r="N11" s="23">
        <v>7</v>
      </c>
      <c r="O11" s="41" t="s">
        <v>56</v>
      </c>
      <c r="P11" s="80">
        <f t="shared" si="4"/>
        <v>0</v>
      </c>
      <c r="Q11" s="77">
        <f t="shared" si="5"/>
        <v>0.625</v>
      </c>
      <c r="R11" s="77">
        <f t="shared" si="6"/>
        <v>0</v>
      </c>
      <c r="S11" s="77">
        <f t="shared" si="7"/>
        <v>0</v>
      </c>
      <c r="T11" s="78">
        <f t="shared" si="8"/>
        <v>0.625</v>
      </c>
      <c r="U11" s="79">
        <f t="shared" si="9"/>
        <v>0</v>
      </c>
    </row>
    <row r="12" spans="1:21" ht="15.75" thickBot="1" x14ac:dyDescent="0.3">
      <c r="A12" s="23">
        <v>8</v>
      </c>
      <c r="B12" s="41" t="s">
        <v>57</v>
      </c>
      <c r="C12" s="57">
        <v>0.3125</v>
      </c>
      <c r="D12" s="58">
        <v>0.75</v>
      </c>
      <c r="E12" s="51">
        <f t="shared" si="0"/>
        <v>0.4375</v>
      </c>
      <c r="F12" s="57">
        <v>0</v>
      </c>
      <c r="G12" s="58">
        <v>0</v>
      </c>
      <c r="H12" s="52">
        <f t="shared" si="1"/>
        <v>0</v>
      </c>
      <c r="I12" s="50">
        <f t="shared" si="2"/>
        <v>0</v>
      </c>
      <c r="J12" s="53">
        <v>9.5</v>
      </c>
      <c r="K12" s="35">
        <f t="shared" si="3"/>
        <v>0</v>
      </c>
      <c r="N12" s="23">
        <v>8</v>
      </c>
      <c r="O12" s="41" t="s">
        <v>57</v>
      </c>
      <c r="P12" s="80">
        <f t="shared" si="4"/>
        <v>0</v>
      </c>
      <c r="Q12" s="77">
        <f t="shared" si="5"/>
        <v>0.875</v>
      </c>
      <c r="R12" s="77">
        <f t="shared" si="6"/>
        <v>0</v>
      </c>
      <c r="S12" s="77">
        <f t="shared" si="7"/>
        <v>0</v>
      </c>
      <c r="T12" s="78">
        <f t="shared" si="8"/>
        <v>0.875</v>
      </c>
      <c r="U12" s="79">
        <f t="shared" si="9"/>
        <v>0</v>
      </c>
    </row>
    <row r="13" spans="1:21" ht="15.75" thickBot="1" x14ac:dyDescent="0.3">
      <c r="A13" s="31">
        <v>9</v>
      </c>
      <c r="B13" s="41" t="s">
        <v>58</v>
      </c>
      <c r="C13" s="59">
        <v>0.41666666666666669</v>
      </c>
      <c r="D13" s="60">
        <v>0.70833333333333337</v>
      </c>
      <c r="E13" s="51">
        <f t="shared" si="0"/>
        <v>0.29166666666666669</v>
      </c>
      <c r="F13" s="57">
        <v>0</v>
      </c>
      <c r="G13" s="58">
        <v>0</v>
      </c>
      <c r="H13" s="52">
        <f t="shared" si="1"/>
        <v>0</v>
      </c>
      <c r="I13" s="50">
        <f t="shared" si="2"/>
        <v>0</v>
      </c>
      <c r="J13" s="53">
        <v>7.5</v>
      </c>
      <c r="K13" s="35">
        <f t="shared" si="3"/>
        <v>0</v>
      </c>
      <c r="N13" s="31">
        <v>9</v>
      </c>
      <c r="O13" s="41" t="s">
        <v>58</v>
      </c>
      <c r="P13" s="80">
        <f t="shared" si="4"/>
        <v>0</v>
      </c>
      <c r="Q13" s="77">
        <f t="shared" si="5"/>
        <v>1.4583333333333335</v>
      </c>
      <c r="R13" s="77">
        <f t="shared" si="6"/>
        <v>0</v>
      </c>
      <c r="S13" s="77">
        <f t="shared" si="7"/>
        <v>0</v>
      </c>
      <c r="T13" s="78">
        <f t="shared" si="8"/>
        <v>1.4583333333333335</v>
      </c>
      <c r="U13" s="79">
        <f t="shared" si="9"/>
        <v>0</v>
      </c>
    </row>
    <row r="14" spans="1:21" ht="15.75" thickBot="1" x14ac:dyDescent="0.3">
      <c r="A14" s="31">
        <v>10</v>
      </c>
      <c r="B14" s="41" t="s">
        <v>59</v>
      </c>
      <c r="C14" s="59">
        <v>0</v>
      </c>
      <c r="D14" s="60">
        <v>0</v>
      </c>
      <c r="E14" s="51">
        <f t="shared" si="0"/>
        <v>0</v>
      </c>
      <c r="F14" s="57">
        <v>0</v>
      </c>
      <c r="G14" s="58">
        <v>0</v>
      </c>
      <c r="H14" s="52">
        <f t="shared" si="1"/>
        <v>0</v>
      </c>
      <c r="I14" s="50">
        <f t="shared" si="2"/>
        <v>0</v>
      </c>
      <c r="J14" s="53">
        <v>9.75</v>
      </c>
      <c r="K14" s="35">
        <f t="shared" si="3"/>
        <v>0</v>
      </c>
      <c r="N14" s="31">
        <v>10</v>
      </c>
      <c r="O14" s="41" t="s">
        <v>59</v>
      </c>
      <c r="P14" s="80">
        <f t="shared" si="4"/>
        <v>0</v>
      </c>
      <c r="Q14" s="77">
        <f t="shared" si="5"/>
        <v>0.39583333333333331</v>
      </c>
      <c r="R14" s="77">
        <f t="shared" si="6"/>
        <v>0</v>
      </c>
      <c r="S14" s="77">
        <f t="shared" si="7"/>
        <v>0</v>
      </c>
      <c r="T14" s="78">
        <f t="shared" si="8"/>
        <v>0.39583333333333331</v>
      </c>
      <c r="U14" s="79">
        <f t="shared" si="9"/>
        <v>0</v>
      </c>
    </row>
    <row r="15" spans="1:21" ht="15.75" thickBot="1" x14ac:dyDescent="0.3">
      <c r="A15" s="31">
        <v>11</v>
      </c>
      <c r="B15" s="41" t="s">
        <v>60</v>
      </c>
      <c r="C15" s="59">
        <v>0</v>
      </c>
      <c r="D15" s="60">
        <v>0</v>
      </c>
      <c r="E15" s="51">
        <f t="shared" si="0"/>
        <v>0</v>
      </c>
      <c r="F15" s="57">
        <v>0</v>
      </c>
      <c r="G15" s="58">
        <v>0</v>
      </c>
      <c r="H15" s="52">
        <f t="shared" si="1"/>
        <v>0</v>
      </c>
      <c r="I15" s="50">
        <f t="shared" si="2"/>
        <v>0</v>
      </c>
      <c r="J15" s="53">
        <v>8.75</v>
      </c>
      <c r="K15" s="35">
        <f t="shared" si="3"/>
        <v>0</v>
      </c>
      <c r="N15" s="31">
        <v>11</v>
      </c>
      <c r="O15" s="41" t="s">
        <v>60</v>
      </c>
      <c r="P15" s="80">
        <f t="shared" si="4"/>
        <v>0</v>
      </c>
      <c r="Q15" s="77">
        <f t="shared" si="5"/>
        <v>1.1875</v>
      </c>
      <c r="R15" s="77">
        <f t="shared" si="6"/>
        <v>0</v>
      </c>
      <c r="S15" s="77">
        <f t="shared" si="7"/>
        <v>0</v>
      </c>
      <c r="T15" s="78">
        <f t="shared" si="8"/>
        <v>1.1875</v>
      </c>
      <c r="U15" s="79">
        <f t="shared" si="9"/>
        <v>0</v>
      </c>
    </row>
    <row r="16" spans="1:21" ht="15.75" thickBot="1" x14ac:dyDescent="0.3">
      <c r="A16" s="31">
        <v>12</v>
      </c>
      <c r="B16" s="41" t="s">
        <v>61</v>
      </c>
      <c r="C16" s="59">
        <v>0.3125</v>
      </c>
      <c r="D16" s="60">
        <v>0.71875</v>
      </c>
      <c r="E16" s="51">
        <f t="shared" si="0"/>
        <v>0.40625</v>
      </c>
      <c r="F16" s="57">
        <v>0</v>
      </c>
      <c r="G16" s="58">
        <v>0</v>
      </c>
      <c r="H16" s="52">
        <f t="shared" si="1"/>
        <v>0</v>
      </c>
      <c r="I16" s="50">
        <f t="shared" si="2"/>
        <v>0</v>
      </c>
      <c r="J16" s="53">
        <v>8.5</v>
      </c>
      <c r="K16" s="35">
        <f t="shared" si="3"/>
        <v>0</v>
      </c>
      <c r="N16" s="31">
        <v>12</v>
      </c>
      <c r="O16" s="41" t="s">
        <v>61</v>
      </c>
      <c r="P16" s="80">
        <f t="shared" si="4"/>
        <v>0</v>
      </c>
      <c r="Q16" s="77">
        <f t="shared" si="5"/>
        <v>1.625</v>
      </c>
      <c r="R16" s="77">
        <f t="shared" si="6"/>
        <v>0</v>
      </c>
      <c r="S16" s="77">
        <f t="shared" si="7"/>
        <v>0</v>
      </c>
      <c r="T16" s="78">
        <f t="shared" si="8"/>
        <v>1.625</v>
      </c>
      <c r="U16" s="79">
        <f t="shared" si="9"/>
        <v>0</v>
      </c>
    </row>
    <row r="17" spans="1:21" ht="15.75" thickBot="1" x14ac:dyDescent="0.3">
      <c r="A17" s="31">
        <v>13</v>
      </c>
      <c r="B17" s="41" t="s">
        <v>62</v>
      </c>
      <c r="C17" s="59">
        <v>0.35416666666666669</v>
      </c>
      <c r="D17" s="60">
        <v>0.77083333333333337</v>
      </c>
      <c r="E17" s="51">
        <f t="shared" si="0"/>
        <v>0.41666666666666669</v>
      </c>
      <c r="F17" s="57">
        <v>0</v>
      </c>
      <c r="G17" s="58">
        <v>0</v>
      </c>
      <c r="H17" s="52">
        <f t="shared" si="1"/>
        <v>0</v>
      </c>
      <c r="I17" s="50">
        <f t="shared" si="2"/>
        <v>0</v>
      </c>
      <c r="J17" s="53">
        <v>8.75</v>
      </c>
      <c r="K17" s="35">
        <f t="shared" si="3"/>
        <v>0</v>
      </c>
      <c r="N17" s="31">
        <v>13</v>
      </c>
      <c r="O17" s="41" t="s">
        <v>62</v>
      </c>
      <c r="P17" s="80">
        <f t="shared" si="4"/>
        <v>0</v>
      </c>
      <c r="Q17" s="77">
        <f t="shared" si="5"/>
        <v>1.25</v>
      </c>
      <c r="R17" s="77">
        <f t="shared" si="6"/>
        <v>0</v>
      </c>
      <c r="S17" s="77">
        <f t="shared" si="7"/>
        <v>0</v>
      </c>
      <c r="T17" s="78">
        <f t="shared" si="8"/>
        <v>1.25</v>
      </c>
      <c r="U17" s="79">
        <f t="shared" si="9"/>
        <v>0</v>
      </c>
    </row>
    <row r="18" spans="1:21" ht="15.75" thickBot="1" x14ac:dyDescent="0.3">
      <c r="A18" s="31">
        <v>14</v>
      </c>
      <c r="B18" s="41" t="s">
        <v>63</v>
      </c>
      <c r="C18" s="59">
        <v>0</v>
      </c>
      <c r="D18" s="60">
        <v>0</v>
      </c>
      <c r="E18" s="51">
        <f t="shared" si="0"/>
        <v>0</v>
      </c>
      <c r="F18" s="57">
        <v>0</v>
      </c>
      <c r="G18" s="58">
        <v>0</v>
      </c>
      <c r="H18" s="52">
        <v>0</v>
      </c>
      <c r="I18" s="50">
        <f t="shared" si="2"/>
        <v>0</v>
      </c>
      <c r="J18" s="53">
        <v>9</v>
      </c>
      <c r="K18" s="35">
        <f t="shared" si="3"/>
        <v>0</v>
      </c>
      <c r="N18" s="31">
        <v>14</v>
      </c>
      <c r="O18" s="41" t="s">
        <v>63</v>
      </c>
      <c r="P18" s="80">
        <f t="shared" si="4"/>
        <v>0</v>
      </c>
      <c r="Q18" s="77">
        <f t="shared" si="5"/>
        <v>0.52083333333333326</v>
      </c>
      <c r="R18" s="77">
        <f t="shared" si="6"/>
        <v>0</v>
      </c>
      <c r="S18" s="77">
        <f t="shared" si="7"/>
        <v>0</v>
      </c>
      <c r="T18" s="78">
        <f t="shared" si="8"/>
        <v>0.52083333333333326</v>
      </c>
      <c r="U18" s="79">
        <f t="shared" si="9"/>
        <v>0</v>
      </c>
    </row>
    <row r="19" spans="1:21" ht="15.75" thickBot="1" x14ac:dyDescent="0.3">
      <c r="A19" s="31">
        <v>15</v>
      </c>
      <c r="B19" s="41" t="s">
        <v>64</v>
      </c>
      <c r="C19" s="59">
        <v>0.36458333333333331</v>
      </c>
      <c r="D19" s="60">
        <v>0.68402777777777779</v>
      </c>
      <c r="E19" s="51">
        <f t="shared" si="0"/>
        <v>0.31944444444444448</v>
      </c>
      <c r="F19" s="57">
        <v>0</v>
      </c>
      <c r="G19" s="58">
        <v>0</v>
      </c>
      <c r="H19" s="52">
        <f>IF(OR(F19="abs",F19="",F19="ca"),0,G19-F19)</f>
        <v>0</v>
      </c>
      <c r="I19" s="50">
        <f t="shared" si="2"/>
        <v>0</v>
      </c>
      <c r="J19" s="53">
        <v>8.75</v>
      </c>
      <c r="K19" s="35">
        <f t="shared" si="3"/>
        <v>0</v>
      </c>
      <c r="N19" s="31">
        <v>15</v>
      </c>
      <c r="O19" s="41" t="s">
        <v>64</v>
      </c>
      <c r="P19" s="80">
        <v>0</v>
      </c>
      <c r="Q19" s="77">
        <f t="shared" si="5"/>
        <v>0.95833333333333348</v>
      </c>
      <c r="R19" s="77">
        <v>0</v>
      </c>
      <c r="S19" s="77">
        <v>0</v>
      </c>
      <c r="T19" s="78">
        <f t="shared" si="8"/>
        <v>0.95833333333333348</v>
      </c>
      <c r="U19" s="79">
        <v>0</v>
      </c>
    </row>
    <row r="20" spans="1:21" ht="15.75" thickBot="1" x14ac:dyDescent="0.3">
      <c r="A20" s="31">
        <v>16</v>
      </c>
      <c r="B20" s="41" t="s">
        <v>65</v>
      </c>
      <c r="C20" s="59">
        <v>0.41666666666666669</v>
      </c>
      <c r="D20" s="60">
        <v>0.75</v>
      </c>
      <c r="E20" s="51">
        <f t="shared" si="0"/>
        <v>0.33333333333333331</v>
      </c>
      <c r="F20" s="57">
        <v>0</v>
      </c>
      <c r="G20" s="58">
        <v>0</v>
      </c>
      <c r="H20" s="52">
        <f>IF(OR(F20="abs",F20="",F20="ca"),0,G20-F20)</f>
        <v>0</v>
      </c>
      <c r="I20" s="50">
        <f t="shared" si="2"/>
        <v>0</v>
      </c>
      <c r="J20" s="53">
        <v>7.75</v>
      </c>
      <c r="K20" s="35">
        <f t="shared" si="3"/>
        <v>0</v>
      </c>
      <c r="N20" s="31">
        <v>16</v>
      </c>
      <c r="O20" s="41" t="s">
        <v>65</v>
      </c>
      <c r="P20" s="80">
        <v>0</v>
      </c>
      <c r="Q20" s="77">
        <f t="shared" si="5"/>
        <v>1.6666666666666665</v>
      </c>
      <c r="R20" s="77">
        <v>0</v>
      </c>
      <c r="S20" s="77">
        <v>0</v>
      </c>
      <c r="T20" s="78">
        <f t="shared" si="8"/>
        <v>1.6666666666666665</v>
      </c>
      <c r="U20" s="79">
        <v>0</v>
      </c>
    </row>
    <row r="21" spans="1:21" ht="15.75" thickBot="1" x14ac:dyDescent="0.3">
      <c r="A21" s="31">
        <v>17</v>
      </c>
      <c r="B21" s="41" t="s">
        <v>66</v>
      </c>
      <c r="C21" s="59">
        <v>0</v>
      </c>
      <c r="D21" s="60">
        <v>0</v>
      </c>
      <c r="E21" s="51">
        <f t="shared" si="0"/>
        <v>0</v>
      </c>
      <c r="F21" s="57">
        <v>0</v>
      </c>
      <c r="G21" s="58">
        <v>0</v>
      </c>
      <c r="H21" s="52">
        <f>IF(OR(F21="abs",F21="",F21="ca"),0,G21-F21)</f>
        <v>0</v>
      </c>
      <c r="I21" s="50">
        <f t="shared" si="2"/>
        <v>0</v>
      </c>
      <c r="J21" s="53">
        <v>8.75</v>
      </c>
      <c r="K21" s="35">
        <f t="shared" si="3"/>
        <v>0</v>
      </c>
      <c r="N21" s="31">
        <v>17</v>
      </c>
      <c r="O21" s="41" t="s">
        <v>66</v>
      </c>
      <c r="P21" s="80">
        <v>0</v>
      </c>
      <c r="Q21" s="77">
        <f t="shared" ref="Q21:Q29" si="10">SUM($E21+$E49+$E77+$E105+$E133)</f>
        <v>0.97916666666666652</v>
      </c>
      <c r="R21" s="77">
        <f t="shared" ref="R21:R29" si="11">SUM($H21+$H49+$H77+$H105+$H133)</f>
        <v>0</v>
      </c>
      <c r="S21" s="77">
        <f t="shared" ref="S21:S29" si="12">SUM($I21+$I49+$I77+$I105+$I133)</f>
        <v>0</v>
      </c>
      <c r="T21" s="78">
        <f t="shared" si="8"/>
        <v>0.97916666666666652</v>
      </c>
      <c r="U21" s="79">
        <f t="shared" ref="U21:U29" si="13">(S21*24)*J21</f>
        <v>0</v>
      </c>
    </row>
    <row r="22" spans="1:21" ht="15.75" thickBot="1" x14ac:dyDescent="0.3">
      <c r="A22" s="31">
        <v>18</v>
      </c>
      <c r="B22" s="41" t="s">
        <v>67</v>
      </c>
      <c r="C22" s="59">
        <v>0.35416666666666669</v>
      </c>
      <c r="D22" s="60">
        <v>0.66666666666666663</v>
      </c>
      <c r="E22" s="51">
        <f t="shared" si="0"/>
        <v>0.31249999999999994</v>
      </c>
      <c r="F22" s="57">
        <v>0</v>
      </c>
      <c r="G22" s="58">
        <v>0</v>
      </c>
      <c r="H22" s="52">
        <f>IF(OR(F22="abs",F22="",F22="ca"),0,G22-F22)</f>
        <v>0</v>
      </c>
      <c r="I22" s="50">
        <f t="shared" si="2"/>
        <v>0</v>
      </c>
      <c r="J22" s="53">
        <v>8.25</v>
      </c>
      <c r="K22" s="37">
        <f t="shared" si="3"/>
        <v>0</v>
      </c>
      <c r="N22" s="31">
        <v>18</v>
      </c>
      <c r="O22" s="41" t="s">
        <v>67</v>
      </c>
      <c r="P22" s="80">
        <f t="shared" ref="P22:P25" si="14">SUMPRODUCT(($B$5:$B$25=B22)*(($H$117:$H$137&gt;0)+($H$89:$H$109&gt;0)+($H$61:$H$81&gt;0)+($H$33:$H$53&gt;0)+($H$5:$H$25&gt;0)))</f>
        <v>0</v>
      </c>
      <c r="Q22" s="77">
        <f t="shared" si="10"/>
        <v>1.2499999999999998</v>
      </c>
      <c r="R22" s="77">
        <f t="shared" si="11"/>
        <v>0</v>
      </c>
      <c r="S22" s="77">
        <f t="shared" si="12"/>
        <v>0</v>
      </c>
      <c r="T22" s="78">
        <f t="shared" si="8"/>
        <v>1.2499999999999998</v>
      </c>
      <c r="U22" s="79">
        <f t="shared" si="13"/>
        <v>0</v>
      </c>
    </row>
    <row r="23" spans="1:21" ht="15.75" thickBot="1" x14ac:dyDescent="0.3">
      <c r="A23" s="31">
        <v>19</v>
      </c>
      <c r="B23" s="41"/>
      <c r="C23" s="59"/>
      <c r="D23" s="60"/>
      <c r="E23" s="51"/>
      <c r="F23" s="59"/>
      <c r="G23" s="60"/>
      <c r="H23" s="52"/>
      <c r="I23" s="50">
        <f t="shared" si="2"/>
        <v>0</v>
      </c>
      <c r="J23" s="53"/>
      <c r="K23" s="37"/>
      <c r="N23" s="31">
        <v>19</v>
      </c>
      <c r="O23" s="41"/>
      <c r="P23" s="80">
        <f t="shared" si="14"/>
        <v>0</v>
      </c>
      <c r="Q23" s="77">
        <f t="shared" si="10"/>
        <v>0</v>
      </c>
      <c r="R23" s="77">
        <f t="shared" si="11"/>
        <v>0</v>
      </c>
      <c r="S23" s="77">
        <f t="shared" si="12"/>
        <v>0</v>
      </c>
      <c r="T23" s="78">
        <f t="shared" si="8"/>
        <v>0</v>
      </c>
      <c r="U23" s="79">
        <f t="shared" si="13"/>
        <v>0</v>
      </c>
    </row>
    <row r="24" spans="1:21" ht="15.75" thickBot="1" x14ac:dyDescent="0.3">
      <c r="A24" s="31">
        <v>20</v>
      </c>
      <c r="B24" s="41"/>
      <c r="C24" s="59"/>
      <c r="D24" s="60"/>
      <c r="E24" s="51"/>
      <c r="F24" s="59"/>
      <c r="G24" s="60"/>
      <c r="H24" s="52"/>
      <c r="I24" s="50">
        <f t="shared" si="2"/>
        <v>0</v>
      </c>
      <c r="J24" s="53"/>
      <c r="K24" s="37"/>
      <c r="N24" s="31">
        <v>20</v>
      </c>
      <c r="O24" s="41"/>
      <c r="P24" s="80">
        <f t="shared" si="14"/>
        <v>0</v>
      </c>
      <c r="Q24" s="77">
        <f t="shared" si="10"/>
        <v>0</v>
      </c>
      <c r="R24" s="77">
        <f t="shared" si="11"/>
        <v>0</v>
      </c>
      <c r="S24" s="77">
        <f t="shared" si="12"/>
        <v>0</v>
      </c>
      <c r="T24" s="78">
        <f t="shared" si="8"/>
        <v>0</v>
      </c>
      <c r="U24" s="79">
        <f t="shared" si="13"/>
        <v>0</v>
      </c>
    </row>
    <row r="25" spans="1:21" ht="15.75" thickBot="1" x14ac:dyDescent="0.3">
      <c r="A25" s="31">
        <v>21</v>
      </c>
      <c r="B25" s="41"/>
      <c r="C25" s="59"/>
      <c r="D25" s="60"/>
      <c r="E25" s="51"/>
      <c r="F25" s="59"/>
      <c r="G25" s="60"/>
      <c r="H25" s="52"/>
      <c r="I25" s="50">
        <f t="shared" si="2"/>
        <v>0</v>
      </c>
      <c r="J25" s="53"/>
      <c r="K25" s="37"/>
      <c r="N25" s="31">
        <v>21</v>
      </c>
      <c r="O25" s="41"/>
      <c r="P25" s="80">
        <f t="shared" si="14"/>
        <v>0</v>
      </c>
      <c r="Q25" s="77">
        <f t="shared" si="10"/>
        <v>0</v>
      </c>
      <c r="R25" s="77">
        <f t="shared" si="11"/>
        <v>0</v>
      </c>
      <c r="S25" s="77">
        <f t="shared" si="12"/>
        <v>0</v>
      </c>
      <c r="T25" s="78">
        <f t="shared" si="8"/>
        <v>0</v>
      </c>
      <c r="U25" s="79">
        <f t="shared" si="13"/>
        <v>0</v>
      </c>
    </row>
    <row r="26" spans="1:21" ht="15.75" thickBot="1" x14ac:dyDescent="0.3">
      <c r="A26" s="31">
        <v>22</v>
      </c>
      <c r="B26" s="41"/>
      <c r="C26" s="59"/>
      <c r="D26" s="60"/>
      <c r="E26" s="51"/>
      <c r="F26" s="59"/>
      <c r="G26" s="60"/>
      <c r="H26" s="52"/>
      <c r="I26" s="50">
        <f t="shared" si="2"/>
        <v>0</v>
      </c>
      <c r="J26" s="53"/>
      <c r="K26" s="37"/>
      <c r="N26" s="31">
        <v>22</v>
      </c>
      <c r="O26" s="41"/>
      <c r="P26" s="81"/>
      <c r="Q26" s="77">
        <f t="shared" si="10"/>
        <v>0</v>
      </c>
      <c r="R26" s="77">
        <f t="shared" si="11"/>
        <v>0</v>
      </c>
      <c r="S26" s="77">
        <f t="shared" si="12"/>
        <v>0</v>
      </c>
      <c r="T26" s="78">
        <f t="shared" si="8"/>
        <v>0</v>
      </c>
      <c r="U26" s="79">
        <f t="shared" si="13"/>
        <v>0</v>
      </c>
    </row>
    <row r="27" spans="1:21" ht="15.75" thickBot="1" x14ac:dyDescent="0.3">
      <c r="A27" s="31">
        <v>23</v>
      </c>
      <c r="B27" s="41"/>
      <c r="C27" s="59"/>
      <c r="D27" s="60"/>
      <c r="E27" s="51"/>
      <c r="F27" s="59"/>
      <c r="G27" s="60"/>
      <c r="H27" s="52"/>
      <c r="I27" s="50">
        <f t="shared" si="2"/>
        <v>0</v>
      </c>
      <c r="J27" s="38"/>
      <c r="K27" s="37"/>
      <c r="N27" s="31">
        <v>23</v>
      </c>
      <c r="O27" s="41"/>
      <c r="P27" s="80"/>
      <c r="Q27" s="77">
        <f t="shared" si="10"/>
        <v>0</v>
      </c>
      <c r="R27" s="77">
        <f t="shared" si="11"/>
        <v>0</v>
      </c>
      <c r="S27" s="77">
        <f t="shared" si="12"/>
        <v>0</v>
      </c>
      <c r="T27" s="78">
        <f t="shared" si="8"/>
        <v>0</v>
      </c>
      <c r="U27" s="79">
        <f t="shared" si="13"/>
        <v>0</v>
      </c>
    </row>
    <row r="28" spans="1:21" ht="15.75" thickBot="1" x14ac:dyDescent="0.3">
      <c r="A28" s="31">
        <v>24</v>
      </c>
      <c r="B28" s="41"/>
      <c r="C28" s="59"/>
      <c r="D28" s="60"/>
      <c r="E28" s="51"/>
      <c r="F28" s="59"/>
      <c r="G28" s="60"/>
      <c r="H28" s="52"/>
      <c r="I28" s="50">
        <f t="shared" si="2"/>
        <v>0</v>
      </c>
      <c r="J28" s="38"/>
      <c r="K28" s="37"/>
      <c r="N28" s="31">
        <v>24</v>
      </c>
      <c r="O28" s="41"/>
      <c r="P28" s="80"/>
      <c r="Q28" s="77">
        <f t="shared" si="10"/>
        <v>0</v>
      </c>
      <c r="R28" s="77">
        <f t="shared" si="11"/>
        <v>0</v>
      </c>
      <c r="S28" s="77">
        <f t="shared" si="12"/>
        <v>0</v>
      </c>
      <c r="T28" s="78">
        <f t="shared" si="8"/>
        <v>0</v>
      </c>
      <c r="U28" s="79">
        <f t="shared" si="13"/>
        <v>0</v>
      </c>
    </row>
    <row r="29" spans="1:21" ht="15.75" thickBot="1" x14ac:dyDescent="0.3">
      <c r="A29" s="24">
        <v>25</v>
      </c>
      <c r="B29" s="41"/>
      <c r="C29" s="61"/>
      <c r="D29" s="62"/>
      <c r="E29" s="51"/>
      <c r="F29" s="61"/>
      <c r="G29" s="62"/>
      <c r="H29" s="52"/>
      <c r="I29" s="50">
        <f t="shared" si="2"/>
        <v>0</v>
      </c>
      <c r="J29" s="38"/>
      <c r="K29" s="37"/>
      <c r="N29" s="24">
        <v>25</v>
      </c>
      <c r="O29" s="41"/>
      <c r="P29" s="82"/>
      <c r="Q29" s="77">
        <f t="shared" si="10"/>
        <v>0</v>
      </c>
      <c r="R29" s="77">
        <f t="shared" si="11"/>
        <v>0</v>
      </c>
      <c r="S29" s="77">
        <f t="shared" si="12"/>
        <v>0</v>
      </c>
      <c r="T29" s="78">
        <f t="shared" si="8"/>
        <v>0</v>
      </c>
      <c r="U29" s="79">
        <f t="shared" si="13"/>
        <v>0</v>
      </c>
    </row>
    <row r="30" spans="1:21" ht="15.75" thickBot="1" x14ac:dyDescent="0.3">
      <c r="A30" s="110" t="s">
        <v>24</v>
      </c>
      <c r="B30" s="111"/>
      <c r="C30" s="111"/>
      <c r="D30" s="111"/>
      <c r="E30" s="111"/>
      <c r="F30" s="111"/>
      <c r="G30" s="111"/>
      <c r="H30" s="112"/>
      <c r="I30" s="39">
        <f>SUM(I5:I29)</f>
        <v>0</v>
      </c>
      <c r="J30" s="36"/>
      <c r="K30" s="40">
        <f>SUM(K5:K29)</f>
        <v>0</v>
      </c>
      <c r="N30" s="86"/>
      <c r="O30" s="42"/>
      <c r="P30" s="83">
        <f>SUM(P5:P29)</f>
        <v>0</v>
      </c>
      <c r="Q30" s="84">
        <f>SUM(Q5:Q29)</f>
        <v>19.833333333333336</v>
      </c>
      <c r="R30" s="84">
        <f>SUM(R5:R29)</f>
        <v>0</v>
      </c>
      <c r="S30" s="84"/>
      <c r="T30" s="84">
        <f>SUM(T5:T29)</f>
        <v>19.833333333333336</v>
      </c>
      <c r="U30" s="85">
        <f>SUM(U5:U29)</f>
        <v>0</v>
      </c>
    </row>
    <row r="31" spans="1:21" ht="15.75" thickBot="1" x14ac:dyDescent="0.3">
      <c r="Q31" s="29">
        <f>((11.5/24)*10)*5</f>
        <v>23.958333333333336</v>
      </c>
      <c r="R31" s="29">
        <f>((11.5/24)*10)*5</f>
        <v>23.958333333333336</v>
      </c>
      <c r="S31" s="29"/>
      <c r="T31" s="29"/>
      <c r="U31" s="30">
        <f>Q30/Q31</f>
        <v>0.82782608695652171</v>
      </c>
    </row>
    <row r="32" spans="1:21" ht="15.75" thickBot="1" x14ac:dyDescent="0.3">
      <c r="C32" s="100" t="s">
        <v>46</v>
      </c>
      <c r="D32" s="101"/>
      <c r="E32" s="102"/>
      <c r="F32" s="102"/>
      <c r="G32" s="102"/>
      <c r="H32" s="102"/>
      <c r="I32" s="102"/>
      <c r="J32" s="102"/>
      <c r="K32" s="103"/>
      <c r="P32" s="44"/>
      <c r="Q32" s="30"/>
    </row>
    <row r="33" spans="1:17" ht="15.75" thickBot="1" x14ac:dyDescent="0.3">
      <c r="A33" s="22">
        <v>1</v>
      </c>
      <c r="B33" s="41" t="s">
        <v>50</v>
      </c>
      <c r="C33" s="69">
        <v>0.375</v>
      </c>
      <c r="D33" s="70">
        <v>0.70833333333333337</v>
      </c>
      <c r="E33" s="51">
        <f t="shared" ref="E33:E50" si="15">IF(OR(C33="abs",C33="",C33="CA"),0,D33-C33)</f>
        <v>0.33333333333333337</v>
      </c>
      <c r="F33" s="57">
        <v>0</v>
      </c>
      <c r="G33" s="58">
        <v>0</v>
      </c>
      <c r="H33" s="52">
        <f t="shared" ref="H33:H50" si="16">IF(OR(F33="abs",F33="",F33="ca"),0,G33-F33)</f>
        <v>0</v>
      </c>
      <c r="I33" s="50">
        <f t="shared" ref="I33:I57" si="17">MAX(H33-E33,0)</f>
        <v>0</v>
      </c>
      <c r="J33" s="53">
        <v>8.75</v>
      </c>
      <c r="K33" s="35">
        <f t="shared" ref="K33:K50" si="18">(I33*24)*J33</f>
        <v>0</v>
      </c>
      <c r="P33" s="44"/>
      <c r="Q33" s="30"/>
    </row>
    <row r="34" spans="1:17" ht="15.75" thickBot="1" x14ac:dyDescent="0.3">
      <c r="A34" s="23">
        <v>2</v>
      </c>
      <c r="B34" s="41" t="s">
        <v>51</v>
      </c>
      <c r="C34" s="63">
        <v>0.3125</v>
      </c>
      <c r="D34" s="64">
        <v>0.77083333333333337</v>
      </c>
      <c r="E34" s="51">
        <f t="shared" si="15"/>
        <v>0.45833333333333337</v>
      </c>
      <c r="F34" s="57">
        <v>0</v>
      </c>
      <c r="G34" s="58">
        <v>0</v>
      </c>
      <c r="H34" s="52">
        <f t="shared" si="16"/>
        <v>0</v>
      </c>
      <c r="I34" s="50">
        <f t="shared" si="17"/>
        <v>0</v>
      </c>
      <c r="J34" s="53">
        <v>8</v>
      </c>
      <c r="K34" s="35">
        <f t="shared" si="18"/>
        <v>0</v>
      </c>
      <c r="P34" s="44"/>
      <c r="Q34" s="30"/>
    </row>
    <row r="35" spans="1:17" ht="15.75" thickBot="1" x14ac:dyDescent="0.3">
      <c r="A35" s="23">
        <v>3</v>
      </c>
      <c r="B35" s="41" t="s">
        <v>52</v>
      </c>
      <c r="C35" s="69">
        <v>0.3125</v>
      </c>
      <c r="D35" s="70">
        <v>0.75</v>
      </c>
      <c r="E35" s="51">
        <f t="shared" si="15"/>
        <v>0.4375</v>
      </c>
      <c r="F35" s="57">
        <v>0</v>
      </c>
      <c r="G35" s="58">
        <v>0</v>
      </c>
      <c r="H35" s="52">
        <f t="shared" si="16"/>
        <v>0</v>
      </c>
      <c r="I35" s="50">
        <f t="shared" si="17"/>
        <v>0</v>
      </c>
      <c r="J35" s="53">
        <v>8.75</v>
      </c>
      <c r="K35" s="35">
        <f t="shared" si="18"/>
        <v>0</v>
      </c>
      <c r="P35" s="44"/>
      <c r="Q35" s="30"/>
    </row>
    <row r="36" spans="1:17" ht="15.75" thickBot="1" x14ac:dyDescent="0.3">
      <c r="A36" s="23">
        <v>4</v>
      </c>
      <c r="B36" s="41" t="s">
        <v>53</v>
      </c>
      <c r="C36" s="69">
        <v>0</v>
      </c>
      <c r="D36" s="70">
        <v>0</v>
      </c>
      <c r="E36" s="51">
        <f t="shared" si="15"/>
        <v>0</v>
      </c>
      <c r="F36" s="57">
        <v>0</v>
      </c>
      <c r="G36" s="58">
        <v>0</v>
      </c>
      <c r="H36" s="52">
        <f t="shared" si="16"/>
        <v>0</v>
      </c>
      <c r="I36" s="50">
        <f t="shared" si="17"/>
        <v>0</v>
      </c>
      <c r="J36" s="54">
        <v>9.75</v>
      </c>
      <c r="K36" s="35">
        <f t="shared" si="18"/>
        <v>0</v>
      </c>
      <c r="P36" s="44"/>
      <c r="Q36" s="30"/>
    </row>
    <row r="37" spans="1:17" ht="15.75" thickBot="1" x14ac:dyDescent="0.3">
      <c r="A37" s="23">
        <v>5</v>
      </c>
      <c r="B37" s="41" t="s">
        <v>54</v>
      </c>
      <c r="C37" s="69">
        <v>0</v>
      </c>
      <c r="D37" s="70">
        <v>0</v>
      </c>
      <c r="E37" s="51">
        <f t="shared" si="15"/>
        <v>0</v>
      </c>
      <c r="F37" s="57">
        <v>0</v>
      </c>
      <c r="G37" s="58">
        <v>0</v>
      </c>
      <c r="H37" s="52">
        <f t="shared" si="16"/>
        <v>0</v>
      </c>
      <c r="I37" s="50">
        <f t="shared" si="17"/>
        <v>0</v>
      </c>
      <c r="J37" s="53">
        <v>9.25</v>
      </c>
      <c r="K37" s="35">
        <f t="shared" si="18"/>
        <v>0</v>
      </c>
      <c r="P37" s="44"/>
      <c r="Q37" s="30"/>
    </row>
    <row r="38" spans="1:17" ht="15.75" thickBot="1" x14ac:dyDescent="0.3">
      <c r="A38" s="23">
        <v>6</v>
      </c>
      <c r="B38" s="41" t="s">
        <v>55</v>
      </c>
      <c r="C38" s="69">
        <v>0.32291666666666669</v>
      </c>
      <c r="D38" s="70">
        <v>0.73958333333333337</v>
      </c>
      <c r="E38" s="51">
        <f t="shared" si="15"/>
        <v>0.41666666666666669</v>
      </c>
      <c r="F38" s="57">
        <v>0</v>
      </c>
      <c r="G38" s="58">
        <v>0</v>
      </c>
      <c r="H38" s="52">
        <f t="shared" si="16"/>
        <v>0</v>
      </c>
      <c r="I38" s="50">
        <f t="shared" si="17"/>
        <v>0</v>
      </c>
      <c r="J38" s="53">
        <v>8</v>
      </c>
      <c r="K38" s="35">
        <f t="shared" si="18"/>
        <v>0</v>
      </c>
      <c r="P38" s="44"/>
      <c r="Q38" s="30"/>
    </row>
    <row r="39" spans="1:17" ht="15.75" thickBot="1" x14ac:dyDescent="0.3">
      <c r="A39" s="23">
        <v>7</v>
      </c>
      <c r="B39" s="41" t="s">
        <v>56</v>
      </c>
      <c r="C39" s="69">
        <v>0.375</v>
      </c>
      <c r="D39" s="70">
        <v>0.6875</v>
      </c>
      <c r="E39" s="51">
        <f t="shared" si="15"/>
        <v>0.3125</v>
      </c>
      <c r="F39" s="57">
        <v>0</v>
      </c>
      <c r="G39" s="58">
        <v>0</v>
      </c>
      <c r="H39" s="52">
        <f t="shared" si="16"/>
        <v>0</v>
      </c>
      <c r="I39" s="50">
        <f t="shared" si="17"/>
        <v>0</v>
      </c>
      <c r="J39" s="53">
        <v>9.5</v>
      </c>
      <c r="K39" s="35">
        <f t="shared" si="18"/>
        <v>0</v>
      </c>
      <c r="P39" s="44"/>
      <c r="Q39" s="30"/>
    </row>
    <row r="40" spans="1:17" ht="15.75" thickBot="1" x14ac:dyDescent="0.3">
      <c r="A40" s="23">
        <v>8</v>
      </c>
      <c r="B40" s="41" t="s">
        <v>57</v>
      </c>
      <c r="C40" s="69">
        <v>0</v>
      </c>
      <c r="D40" s="70">
        <v>0</v>
      </c>
      <c r="E40" s="51">
        <f t="shared" si="15"/>
        <v>0</v>
      </c>
      <c r="F40" s="57">
        <v>0</v>
      </c>
      <c r="G40" s="58">
        <v>0</v>
      </c>
      <c r="H40" s="52">
        <f t="shared" si="16"/>
        <v>0</v>
      </c>
      <c r="I40" s="50">
        <f t="shared" si="17"/>
        <v>0</v>
      </c>
      <c r="J40" s="53">
        <v>9.5</v>
      </c>
      <c r="K40" s="35">
        <f t="shared" si="18"/>
        <v>0</v>
      </c>
      <c r="P40" s="44"/>
      <c r="Q40" s="30"/>
    </row>
    <row r="41" spans="1:17" ht="15.75" thickBot="1" x14ac:dyDescent="0.3">
      <c r="A41" s="31">
        <v>9</v>
      </c>
      <c r="B41" s="41" t="s">
        <v>58</v>
      </c>
      <c r="C41" s="69">
        <v>0.41666666666666669</v>
      </c>
      <c r="D41" s="70">
        <v>0.70833333333333337</v>
      </c>
      <c r="E41" s="51">
        <f t="shared" si="15"/>
        <v>0.29166666666666669</v>
      </c>
      <c r="F41" s="57">
        <v>0</v>
      </c>
      <c r="G41" s="58">
        <v>0</v>
      </c>
      <c r="H41" s="52">
        <f t="shared" si="16"/>
        <v>0</v>
      </c>
      <c r="I41" s="50">
        <f t="shared" si="17"/>
        <v>0</v>
      </c>
      <c r="J41" s="53">
        <v>7.5</v>
      </c>
      <c r="K41" s="35">
        <f t="shared" si="18"/>
        <v>0</v>
      </c>
      <c r="P41" s="44"/>
      <c r="Q41" s="30"/>
    </row>
    <row r="42" spans="1:17" ht="15.75" thickBot="1" x14ac:dyDescent="0.3">
      <c r="A42" s="31">
        <v>10</v>
      </c>
      <c r="B42" s="41" t="s">
        <v>59</v>
      </c>
      <c r="C42" s="69">
        <v>0</v>
      </c>
      <c r="D42" s="70">
        <v>0</v>
      </c>
      <c r="E42" s="51">
        <f t="shared" si="15"/>
        <v>0</v>
      </c>
      <c r="F42" s="57">
        <v>0</v>
      </c>
      <c r="G42" s="58">
        <v>0</v>
      </c>
      <c r="H42" s="52">
        <f t="shared" si="16"/>
        <v>0</v>
      </c>
      <c r="I42" s="50">
        <f t="shared" si="17"/>
        <v>0</v>
      </c>
      <c r="J42" s="53">
        <v>9.75</v>
      </c>
      <c r="K42" s="35">
        <f t="shared" si="18"/>
        <v>0</v>
      </c>
      <c r="P42" s="44"/>
      <c r="Q42" s="30"/>
    </row>
    <row r="43" spans="1:17" ht="15.75" thickBot="1" x14ac:dyDescent="0.3">
      <c r="A43" s="31">
        <v>11</v>
      </c>
      <c r="B43" s="41" t="s">
        <v>60</v>
      </c>
      <c r="C43" s="69">
        <v>0.375</v>
      </c>
      <c r="D43" s="70">
        <v>0.77083333333333337</v>
      </c>
      <c r="E43" s="51">
        <f t="shared" si="15"/>
        <v>0.39583333333333337</v>
      </c>
      <c r="F43" s="57">
        <v>0</v>
      </c>
      <c r="G43" s="58">
        <v>0</v>
      </c>
      <c r="H43" s="52">
        <f t="shared" si="16"/>
        <v>0</v>
      </c>
      <c r="I43" s="50">
        <f t="shared" si="17"/>
        <v>0</v>
      </c>
      <c r="J43" s="53">
        <v>8.75</v>
      </c>
      <c r="K43" s="35">
        <f t="shared" si="18"/>
        <v>0</v>
      </c>
      <c r="P43" s="44"/>
      <c r="Q43" s="30"/>
    </row>
    <row r="44" spans="1:17" ht="15.75" thickBot="1" x14ac:dyDescent="0.3">
      <c r="A44" s="31">
        <v>12</v>
      </c>
      <c r="B44" s="41" t="s">
        <v>61</v>
      </c>
      <c r="C44" s="69">
        <v>0.3125</v>
      </c>
      <c r="D44" s="70">
        <v>0.72916666666666663</v>
      </c>
      <c r="E44" s="51">
        <f t="shared" si="15"/>
        <v>0.41666666666666663</v>
      </c>
      <c r="F44" s="57">
        <v>0</v>
      </c>
      <c r="G44" s="58">
        <v>0</v>
      </c>
      <c r="H44" s="52">
        <f t="shared" si="16"/>
        <v>0</v>
      </c>
      <c r="I44" s="50">
        <f t="shared" si="17"/>
        <v>0</v>
      </c>
      <c r="J44" s="53">
        <v>8.5</v>
      </c>
      <c r="K44" s="35">
        <f t="shared" si="18"/>
        <v>0</v>
      </c>
      <c r="P44" s="44"/>
      <c r="Q44" s="30"/>
    </row>
    <row r="45" spans="1:17" ht="15.75" thickBot="1" x14ac:dyDescent="0.3">
      <c r="A45" s="31">
        <v>13</v>
      </c>
      <c r="B45" s="41" t="s">
        <v>62</v>
      </c>
      <c r="C45" s="69">
        <v>0</v>
      </c>
      <c r="D45" s="70">
        <v>0</v>
      </c>
      <c r="E45" s="51">
        <f t="shared" si="15"/>
        <v>0</v>
      </c>
      <c r="F45" s="57">
        <v>0</v>
      </c>
      <c r="G45" s="58">
        <v>0</v>
      </c>
      <c r="H45" s="52">
        <f t="shared" si="16"/>
        <v>0</v>
      </c>
      <c r="I45" s="50">
        <f t="shared" si="17"/>
        <v>0</v>
      </c>
      <c r="J45" s="53">
        <v>8.75</v>
      </c>
      <c r="K45" s="37">
        <f t="shared" si="18"/>
        <v>0</v>
      </c>
      <c r="P45" s="44"/>
      <c r="Q45" s="30"/>
    </row>
    <row r="46" spans="1:17" ht="15.75" thickBot="1" x14ac:dyDescent="0.3">
      <c r="A46" s="31">
        <v>14</v>
      </c>
      <c r="B46" s="41" t="s">
        <v>63</v>
      </c>
      <c r="C46" s="69">
        <v>0</v>
      </c>
      <c r="D46" s="70">
        <v>0</v>
      </c>
      <c r="E46" s="51">
        <f t="shared" si="15"/>
        <v>0</v>
      </c>
      <c r="F46" s="57">
        <v>0</v>
      </c>
      <c r="G46" s="58">
        <v>0</v>
      </c>
      <c r="H46" s="52">
        <f t="shared" si="16"/>
        <v>0</v>
      </c>
      <c r="I46" s="50">
        <f t="shared" si="17"/>
        <v>0</v>
      </c>
      <c r="J46" s="53">
        <v>9</v>
      </c>
      <c r="K46" s="37">
        <f t="shared" si="18"/>
        <v>0</v>
      </c>
      <c r="P46" s="44"/>
      <c r="Q46" s="30"/>
    </row>
    <row r="47" spans="1:17" ht="15.75" thickBot="1" x14ac:dyDescent="0.3">
      <c r="A47" s="31">
        <v>15</v>
      </c>
      <c r="B47" s="41" t="s">
        <v>64</v>
      </c>
      <c r="C47" s="69">
        <v>0.36458333333333331</v>
      </c>
      <c r="D47" s="70">
        <v>0.68402777777777779</v>
      </c>
      <c r="E47" s="51">
        <f t="shared" si="15"/>
        <v>0.31944444444444448</v>
      </c>
      <c r="F47" s="57">
        <v>0</v>
      </c>
      <c r="G47" s="58">
        <v>0</v>
      </c>
      <c r="H47" s="52">
        <f t="shared" si="16"/>
        <v>0</v>
      </c>
      <c r="I47" s="50">
        <f t="shared" si="17"/>
        <v>0</v>
      </c>
      <c r="J47" s="53">
        <v>8.75</v>
      </c>
      <c r="K47" s="37">
        <f t="shared" si="18"/>
        <v>0</v>
      </c>
    </row>
    <row r="48" spans="1:17" ht="15.75" thickBot="1" x14ac:dyDescent="0.3">
      <c r="A48" s="31">
        <v>16</v>
      </c>
      <c r="B48" s="41" t="s">
        <v>65</v>
      </c>
      <c r="C48" s="69">
        <v>0.41666666666666669</v>
      </c>
      <c r="D48" s="70">
        <v>0.75</v>
      </c>
      <c r="E48" s="51">
        <f t="shared" si="15"/>
        <v>0.33333333333333331</v>
      </c>
      <c r="F48" s="57">
        <v>0</v>
      </c>
      <c r="G48" s="58">
        <v>0</v>
      </c>
      <c r="H48" s="52">
        <f t="shared" si="16"/>
        <v>0</v>
      </c>
      <c r="I48" s="50">
        <f t="shared" si="17"/>
        <v>0</v>
      </c>
      <c r="J48" s="53">
        <v>7.75</v>
      </c>
      <c r="K48" s="37">
        <f t="shared" si="18"/>
        <v>0</v>
      </c>
    </row>
    <row r="49" spans="1:11" ht="15.75" thickBot="1" x14ac:dyDescent="0.3">
      <c r="A49" s="31">
        <v>17</v>
      </c>
      <c r="B49" s="41" t="s">
        <v>66</v>
      </c>
      <c r="C49" s="69">
        <v>0.35416666666666669</v>
      </c>
      <c r="D49" s="70">
        <v>0.54166666666666663</v>
      </c>
      <c r="E49" s="51">
        <f t="shared" si="15"/>
        <v>0.18749999999999994</v>
      </c>
      <c r="F49" s="57">
        <v>0</v>
      </c>
      <c r="G49" s="58">
        <v>0</v>
      </c>
      <c r="H49" s="52">
        <f t="shared" si="16"/>
        <v>0</v>
      </c>
      <c r="I49" s="50">
        <f t="shared" si="17"/>
        <v>0</v>
      </c>
      <c r="J49" s="53">
        <v>8.75</v>
      </c>
      <c r="K49" s="37">
        <f t="shared" si="18"/>
        <v>0</v>
      </c>
    </row>
    <row r="50" spans="1:11" ht="15.75" thickBot="1" x14ac:dyDescent="0.3">
      <c r="A50" s="31">
        <v>18</v>
      </c>
      <c r="B50" s="41" t="s">
        <v>67</v>
      </c>
      <c r="C50" s="69">
        <v>0</v>
      </c>
      <c r="D50" s="70">
        <v>0</v>
      </c>
      <c r="E50" s="51">
        <f t="shared" si="15"/>
        <v>0</v>
      </c>
      <c r="F50" s="57">
        <v>0</v>
      </c>
      <c r="G50" s="58">
        <v>0</v>
      </c>
      <c r="H50" s="52">
        <f t="shared" si="16"/>
        <v>0</v>
      </c>
      <c r="I50" s="50">
        <f t="shared" si="17"/>
        <v>0</v>
      </c>
      <c r="J50" s="53">
        <v>8.25</v>
      </c>
      <c r="K50" s="37">
        <f t="shared" si="18"/>
        <v>0</v>
      </c>
    </row>
    <row r="51" spans="1:11" ht="15.75" thickBot="1" x14ac:dyDescent="0.3">
      <c r="A51" s="31">
        <v>19</v>
      </c>
      <c r="B51" s="41"/>
      <c r="C51" s="71"/>
      <c r="D51" s="72"/>
      <c r="E51" s="51"/>
      <c r="F51" s="59"/>
      <c r="G51" s="60"/>
      <c r="H51" s="52"/>
      <c r="I51" s="50">
        <f t="shared" si="17"/>
        <v>0</v>
      </c>
      <c r="J51" s="53"/>
      <c r="K51" s="37"/>
    </row>
    <row r="52" spans="1:11" ht="15.75" thickBot="1" x14ac:dyDescent="0.3">
      <c r="A52" s="31">
        <v>20</v>
      </c>
      <c r="B52" s="41"/>
      <c r="C52" s="71"/>
      <c r="D52" s="72"/>
      <c r="E52" s="51"/>
      <c r="F52" s="59"/>
      <c r="G52" s="60"/>
      <c r="H52" s="52"/>
      <c r="I52" s="50">
        <f t="shared" si="17"/>
        <v>0</v>
      </c>
      <c r="J52" s="53"/>
      <c r="K52" s="37"/>
    </row>
    <row r="53" spans="1:11" ht="15.75" thickBot="1" x14ac:dyDescent="0.3">
      <c r="A53" s="31">
        <v>21</v>
      </c>
      <c r="B53" s="41"/>
      <c r="C53" s="65"/>
      <c r="D53" s="66"/>
      <c r="E53" s="51"/>
      <c r="F53" s="59"/>
      <c r="G53" s="60"/>
      <c r="H53" s="52"/>
      <c r="I53" s="50">
        <f t="shared" si="17"/>
        <v>0</v>
      </c>
      <c r="J53" s="53"/>
      <c r="K53" s="37"/>
    </row>
    <row r="54" spans="1:11" ht="15.75" thickBot="1" x14ac:dyDescent="0.3">
      <c r="A54" s="31">
        <v>22</v>
      </c>
      <c r="B54" s="41"/>
      <c r="C54" s="65"/>
      <c r="D54" s="66"/>
      <c r="E54" s="51"/>
      <c r="F54" s="59"/>
      <c r="G54" s="60"/>
      <c r="H54" s="52"/>
      <c r="I54" s="50">
        <f t="shared" si="17"/>
        <v>0</v>
      </c>
      <c r="J54" s="53"/>
      <c r="K54" s="37"/>
    </row>
    <row r="55" spans="1:11" ht="15.75" thickBot="1" x14ac:dyDescent="0.3">
      <c r="A55" s="31">
        <v>23</v>
      </c>
      <c r="B55" s="41"/>
      <c r="C55" s="65"/>
      <c r="D55" s="66"/>
      <c r="E55" s="51"/>
      <c r="F55" s="59"/>
      <c r="G55" s="60"/>
      <c r="H55" s="52"/>
      <c r="I55" s="50">
        <f t="shared" si="17"/>
        <v>0</v>
      </c>
      <c r="J55" s="38"/>
      <c r="K55" s="37"/>
    </row>
    <row r="56" spans="1:11" ht="15.75" thickBot="1" x14ac:dyDescent="0.3">
      <c r="A56" s="31">
        <v>24</v>
      </c>
      <c r="B56" s="41"/>
      <c r="C56" s="65"/>
      <c r="D56" s="66"/>
      <c r="E56" s="51"/>
      <c r="F56" s="59"/>
      <c r="G56" s="60"/>
      <c r="H56" s="52"/>
      <c r="I56" s="50">
        <f t="shared" si="17"/>
        <v>0</v>
      </c>
      <c r="J56" s="38"/>
      <c r="K56" s="37"/>
    </row>
    <row r="57" spans="1:11" ht="15.75" thickBot="1" x14ac:dyDescent="0.3">
      <c r="A57" s="24">
        <v>25</v>
      </c>
      <c r="B57" s="41"/>
      <c r="C57" s="67"/>
      <c r="D57" s="68"/>
      <c r="E57" s="51"/>
      <c r="F57" s="61"/>
      <c r="G57" s="62"/>
      <c r="H57" s="52"/>
      <c r="I57" s="50">
        <f t="shared" si="17"/>
        <v>0</v>
      </c>
      <c r="J57" s="38"/>
      <c r="K57" s="37"/>
    </row>
    <row r="58" spans="1:11" ht="15.75" thickBot="1" x14ac:dyDescent="0.3">
      <c r="A58" s="110" t="s">
        <v>24</v>
      </c>
      <c r="B58" s="111"/>
      <c r="C58" s="111"/>
      <c r="D58" s="111"/>
      <c r="E58" s="111"/>
      <c r="F58" s="111"/>
      <c r="G58" s="111"/>
      <c r="H58" s="112"/>
      <c r="I58" s="39">
        <f>SUM(I33:I57)</f>
        <v>0</v>
      </c>
      <c r="J58" s="36"/>
      <c r="K58" s="40">
        <f>SUM(K33:K57)</f>
        <v>0</v>
      </c>
    </row>
    <row r="59" spans="1:11" ht="15.75" thickBot="1" x14ac:dyDescent="0.3">
      <c r="A59" s="46"/>
      <c r="B59" s="46"/>
      <c r="C59" s="87"/>
      <c r="D59" s="87"/>
      <c r="E59" s="87"/>
      <c r="F59" s="87"/>
      <c r="G59" s="87"/>
      <c r="H59" s="87"/>
      <c r="I59" s="47"/>
      <c r="J59" s="36"/>
      <c r="K59" s="48"/>
    </row>
    <row r="60" spans="1:11" ht="15.75" thickBot="1" x14ac:dyDescent="0.3">
      <c r="C60" s="100" t="s">
        <v>47</v>
      </c>
      <c r="D60" s="101"/>
      <c r="E60" s="102"/>
      <c r="F60" s="102"/>
      <c r="G60" s="102"/>
      <c r="H60" s="102"/>
      <c r="I60" s="102"/>
      <c r="J60" s="102"/>
      <c r="K60" s="103"/>
    </row>
    <row r="61" spans="1:11" ht="15.75" thickBot="1" x14ac:dyDescent="0.3">
      <c r="A61" s="22">
        <v>1</v>
      </c>
      <c r="B61" s="41" t="s">
        <v>50</v>
      </c>
      <c r="C61" s="69">
        <v>0</v>
      </c>
      <c r="D61" s="70">
        <v>0</v>
      </c>
      <c r="E61" s="51">
        <f t="shared" ref="E61:E78" si="19">IF(OR(C61="abs",C61="",C61="CA"),0,D61-C61)</f>
        <v>0</v>
      </c>
      <c r="F61" s="57">
        <v>0</v>
      </c>
      <c r="G61" s="58">
        <v>0</v>
      </c>
      <c r="H61" s="52">
        <f t="shared" ref="H61:H78" si="20">IF(OR(F61="abs",F61="",F61="ca"),0,G61-F61)</f>
        <v>0</v>
      </c>
      <c r="I61" s="50">
        <f t="shared" ref="I61:I85" si="21">MAX(H61-E61,0)</f>
        <v>0</v>
      </c>
      <c r="J61" s="53">
        <v>8.75</v>
      </c>
      <c r="K61" s="35">
        <f t="shared" ref="K61:K78" si="22">(I61*24)*J61</f>
        <v>0</v>
      </c>
    </row>
    <row r="62" spans="1:11" ht="15.75" thickBot="1" x14ac:dyDescent="0.3">
      <c r="A62" s="23">
        <v>2</v>
      </c>
      <c r="B62" s="41" t="s">
        <v>51</v>
      </c>
      <c r="C62" s="69">
        <v>0.35416666666666669</v>
      </c>
      <c r="D62" s="70">
        <v>0.70833333333333337</v>
      </c>
      <c r="E62" s="51">
        <f t="shared" si="19"/>
        <v>0.35416666666666669</v>
      </c>
      <c r="F62" s="57">
        <v>0</v>
      </c>
      <c r="G62" s="58">
        <v>0</v>
      </c>
      <c r="H62" s="52">
        <f t="shared" si="20"/>
        <v>0</v>
      </c>
      <c r="I62" s="50">
        <f t="shared" si="21"/>
        <v>0</v>
      </c>
      <c r="J62" s="53">
        <v>8</v>
      </c>
      <c r="K62" s="35">
        <f t="shared" si="22"/>
        <v>0</v>
      </c>
    </row>
    <row r="63" spans="1:11" ht="15.75" thickBot="1" x14ac:dyDescent="0.3">
      <c r="A63" s="23">
        <v>3</v>
      </c>
      <c r="B63" s="41" t="s">
        <v>52</v>
      </c>
      <c r="C63" s="69">
        <v>0.3125</v>
      </c>
      <c r="D63" s="70">
        <v>0.75</v>
      </c>
      <c r="E63" s="51">
        <f t="shared" si="19"/>
        <v>0.4375</v>
      </c>
      <c r="F63" s="57">
        <v>0</v>
      </c>
      <c r="G63" s="58">
        <v>0</v>
      </c>
      <c r="H63" s="52">
        <f t="shared" si="20"/>
        <v>0</v>
      </c>
      <c r="I63" s="50">
        <f t="shared" si="21"/>
        <v>0</v>
      </c>
      <c r="J63" s="53">
        <v>8.75</v>
      </c>
      <c r="K63" s="35">
        <f t="shared" si="22"/>
        <v>0</v>
      </c>
    </row>
    <row r="64" spans="1:11" ht="15.75" thickBot="1" x14ac:dyDescent="0.3">
      <c r="A64" s="23">
        <v>4</v>
      </c>
      <c r="B64" s="41" t="s">
        <v>53</v>
      </c>
      <c r="C64" s="69">
        <v>0</v>
      </c>
      <c r="D64" s="70">
        <v>0</v>
      </c>
      <c r="E64" s="51">
        <f t="shared" si="19"/>
        <v>0</v>
      </c>
      <c r="F64" s="57">
        <v>0</v>
      </c>
      <c r="G64" s="58">
        <v>0</v>
      </c>
      <c r="H64" s="52">
        <f t="shared" si="20"/>
        <v>0</v>
      </c>
      <c r="I64" s="50">
        <f t="shared" si="21"/>
        <v>0</v>
      </c>
      <c r="J64" s="54">
        <v>9.75</v>
      </c>
      <c r="K64" s="35">
        <f t="shared" si="22"/>
        <v>0</v>
      </c>
    </row>
    <row r="65" spans="1:11" ht="15.75" thickBot="1" x14ac:dyDescent="0.3">
      <c r="A65" s="23">
        <v>5</v>
      </c>
      <c r="B65" s="41" t="s">
        <v>54</v>
      </c>
      <c r="C65" s="69">
        <v>0</v>
      </c>
      <c r="D65" s="70">
        <v>0</v>
      </c>
      <c r="E65" s="51">
        <f t="shared" si="19"/>
        <v>0</v>
      </c>
      <c r="F65" s="57">
        <v>0</v>
      </c>
      <c r="G65" s="58">
        <v>0</v>
      </c>
      <c r="H65" s="52">
        <f t="shared" si="20"/>
        <v>0</v>
      </c>
      <c r="I65" s="50">
        <f t="shared" si="21"/>
        <v>0</v>
      </c>
      <c r="J65" s="53">
        <v>9.25</v>
      </c>
      <c r="K65" s="35">
        <f t="shared" si="22"/>
        <v>0</v>
      </c>
    </row>
    <row r="66" spans="1:11" ht="15.75" thickBot="1" x14ac:dyDescent="0.3">
      <c r="A66" s="23">
        <v>6</v>
      </c>
      <c r="B66" s="41" t="s">
        <v>55</v>
      </c>
      <c r="C66" s="69">
        <v>0</v>
      </c>
      <c r="D66" s="70">
        <v>0</v>
      </c>
      <c r="E66" s="51">
        <f t="shared" si="19"/>
        <v>0</v>
      </c>
      <c r="F66" s="57">
        <v>0</v>
      </c>
      <c r="G66" s="58">
        <v>0</v>
      </c>
      <c r="H66" s="52">
        <f t="shared" si="20"/>
        <v>0</v>
      </c>
      <c r="I66" s="50">
        <f t="shared" si="21"/>
        <v>0</v>
      </c>
      <c r="J66" s="53">
        <v>8</v>
      </c>
      <c r="K66" s="35">
        <f t="shared" si="22"/>
        <v>0</v>
      </c>
    </row>
    <row r="67" spans="1:11" ht="15.75" thickBot="1" x14ac:dyDescent="0.3">
      <c r="A67" s="23">
        <v>7</v>
      </c>
      <c r="B67" s="41" t="s">
        <v>56</v>
      </c>
      <c r="C67" s="69">
        <v>0</v>
      </c>
      <c r="D67" s="70">
        <v>0</v>
      </c>
      <c r="E67" s="51">
        <f t="shared" si="19"/>
        <v>0</v>
      </c>
      <c r="F67" s="57">
        <v>0</v>
      </c>
      <c r="G67" s="58">
        <v>0</v>
      </c>
      <c r="H67" s="52">
        <f t="shared" si="20"/>
        <v>0</v>
      </c>
      <c r="I67" s="50">
        <f t="shared" si="21"/>
        <v>0</v>
      </c>
      <c r="J67" s="53">
        <v>9.5</v>
      </c>
      <c r="K67" s="35">
        <f t="shared" si="22"/>
        <v>0</v>
      </c>
    </row>
    <row r="68" spans="1:11" ht="15.75" thickBot="1" x14ac:dyDescent="0.3">
      <c r="A68" s="23">
        <v>8</v>
      </c>
      <c r="B68" s="41" t="s">
        <v>57</v>
      </c>
      <c r="C68" s="69">
        <v>0</v>
      </c>
      <c r="D68" s="70">
        <v>0</v>
      </c>
      <c r="E68" s="51">
        <f t="shared" si="19"/>
        <v>0</v>
      </c>
      <c r="F68" s="57">
        <v>0</v>
      </c>
      <c r="G68" s="58">
        <v>0</v>
      </c>
      <c r="H68" s="52">
        <f t="shared" si="20"/>
        <v>0</v>
      </c>
      <c r="I68" s="50">
        <f t="shared" si="21"/>
        <v>0</v>
      </c>
      <c r="J68" s="53">
        <v>9.5</v>
      </c>
      <c r="K68" s="35">
        <f t="shared" si="22"/>
        <v>0</v>
      </c>
    </row>
    <row r="69" spans="1:11" ht="15.75" thickBot="1" x14ac:dyDescent="0.3">
      <c r="A69" s="31">
        <v>9</v>
      </c>
      <c r="B69" s="41" t="s">
        <v>58</v>
      </c>
      <c r="C69" s="69">
        <v>0.41666666666666669</v>
      </c>
      <c r="D69" s="70">
        <v>0.70833333333333337</v>
      </c>
      <c r="E69" s="51">
        <f t="shared" si="19"/>
        <v>0.29166666666666669</v>
      </c>
      <c r="F69" s="57">
        <v>0</v>
      </c>
      <c r="G69" s="58">
        <v>0</v>
      </c>
      <c r="H69" s="52">
        <f t="shared" si="20"/>
        <v>0</v>
      </c>
      <c r="I69" s="50">
        <f t="shared" si="21"/>
        <v>0</v>
      </c>
      <c r="J69" s="53">
        <v>7.5</v>
      </c>
      <c r="K69" s="35">
        <f t="shared" si="22"/>
        <v>0</v>
      </c>
    </row>
    <row r="70" spans="1:11" ht="15.75" thickBot="1" x14ac:dyDescent="0.3">
      <c r="A70" s="31">
        <v>10</v>
      </c>
      <c r="B70" s="41" t="s">
        <v>59</v>
      </c>
      <c r="C70" s="69">
        <v>0.35416666666666669</v>
      </c>
      <c r="D70" s="70">
        <v>0.75</v>
      </c>
      <c r="E70" s="51">
        <f t="shared" si="19"/>
        <v>0.39583333333333331</v>
      </c>
      <c r="F70" s="57">
        <v>0</v>
      </c>
      <c r="G70" s="58">
        <v>0</v>
      </c>
      <c r="H70" s="52">
        <f t="shared" si="20"/>
        <v>0</v>
      </c>
      <c r="I70" s="50">
        <f t="shared" si="21"/>
        <v>0</v>
      </c>
      <c r="J70" s="53">
        <v>9.75</v>
      </c>
      <c r="K70" s="35">
        <f t="shared" si="22"/>
        <v>0</v>
      </c>
    </row>
    <row r="71" spans="1:11" ht="15.75" thickBot="1" x14ac:dyDescent="0.3">
      <c r="A71" s="31">
        <v>11</v>
      </c>
      <c r="B71" s="41" t="s">
        <v>60</v>
      </c>
      <c r="C71" s="69">
        <v>0.375</v>
      </c>
      <c r="D71" s="70">
        <v>0.77083333333333337</v>
      </c>
      <c r="E71" s="51">
        <f t="shared" si="19"/>
        <v>0.39583333333333337</v>
      </c>
      <c r="F71" s="57">
        <v>0</v>
      </c>
      <c r="G71" s="58">
        <v>0</v>
      </c>
      <c r="H71" s="52">
        <f t="shared" si="20"/>
        <v>0</v>
      </c>
      <c r="I71" s="50">
        <f t="shared" si="21"/>
        <v>0</v>
      </c>
      <c r="J71" s="53">
        <v>8.75</v>
      </c>
      <c r="K71" s="35">
        <f t="shared" si="22"/>
        <v>0</v>
      </c>
    </row>
    <row r="72" spans="1:11" ht="15.75" thickBot="1" x14ac:dyDescent="0.3">
      <c r="A72" s="31">
        <v>12</v>
      </c>
      <c r="B72" s="41" t="s">
        <v>61</v>
      </c>
      <c r="C72" s="69">
        <v>0</v>
      </c>
      <c r="D72" s="70">
        <v>0</v>
      </c>
      <c r="E72" s="51">
        <f t="shared" si="19"/>
        <v>0</v>
      </c>
      <c r="F72" s="57">
        <v>0</v>
      </c>
      <c r="G72" s="58">
        <v>0</v>
      </c>
      <c r="H72" s="52">
        <f t="shared" si="20"/>
        <v>0</v>
      </c>
      <c r="I72" s="50">
        <f t="shared" si="21"/>
        <v>0</v>
      </c>
      <c r="J72" s="53">
        <v>8.5</v>
      </c>
      <c r="K72" s="35">
        <f t="shared" si="22"/>
        <v>0</v>
      </c>
    </row>
    <row r="73" spans="1:11" ht="15.75" thickBot="1" x14ac:dyDescent="0.3">
      <c r="A73" s="31">
        <v>13</v>
      </c>
      <c r="B73" s="41" t="s">
        <v>62</v>
      </c>
      <c r="C73" s="69">
        <v>0.35416666666666669</v>
      </c>
      <c r="D73" s="70">
        <v>0.77083333333333337</v>
      </c>
      <c r="E73" s="51">
        <f t="shared" si="19"/>
        <v>0.41666666666666669</v>
      </c>
      <c r="F73" s="57">
        <v>0</v>
      </c>
      <c r="G73" s="58">
        <v>0</v>
      </c>
      <c r="H73" s="52">
        <f t="shared" si="20"/>
        <v>0</v>
      </c>
      <c r="I73" s="50">
        <f t="shared" si="21"/>
        <v>0</v>
      </c>
      <c r="J73" s="53">
        <v>8.75</v>
      </c>
      <c r="K73" s="37">
        <f t="shared" si="22"/>
        <v>0</v>
      </c>
    </row>
    <row r="74" spans="1:11" ht="15.75" thickBot="1" x14ac:dyDescent="0.3">
      <c r="A74" s="31">
        <v>14</v>
      </c>
      <c r="B74" s="41" t="s">
        <v>63</v>
      </c>
      <c r="C74" s="73">
        <v>0.41666666666666669</v>
      </c>
      <c r="D74" s="64">
        <v>0.6875</v>
      </c>
      <c r="E74" s="51">
        <f t="shared" si="19"/>
        <v>0.27083333333333331</v>
      </c>
      <c r="F74" s="57">
        <v>0</v>
      </c>
      <c r="G74" s="58">
        <v>0</v>
      </c>
      <c r="H74" s="52">
        <f t="shared" si="20"/>
        <v>0</v>
      </c>
      <c r="I74" s="50">
        <f t="shared" si="21"/>
        <v>0</v>
      </c>
      <c r="J74" s="53">
        <v>9</v>
      </c>
      <c r="K74" s="37">
        <f t="shared" si="22"/>
        <v>0</v>
      </c>
    </row>
    <row r="75" spans="1:11" ht="15.75" thickBot="1" x14ac:dyDescent="0.3">
      <c r="A75" s="31">
        <v>15</v>
      </c>
      <c r="B75" s="41" t="s">
        <v>64</v>
      </c>
      <c r="C75" s="69">
        <v>0.36458333333333331</v>
      </c>
      <c r="D75" s="70">
        <v>0.68402777777777779</v>
      </c>
      <c r="E75" s="51">
        <f t="shared" si="19"/>
        <v>0.31944444444444448</v>
      </c>
      <c r="F75" s="57">
        <v>0</v>
      </c>
      <c r="G75" s="58">
        <v>0</v>
      </c>
      <c r="H75" s="52">
        <f t="shared" si="20"/>
        <v>0</v>
      </c>
      <c r="I75" s="50">
        <f t="shared" si="21"/>
        <v>0</v>
      </c>
      <c r="J75" s="53">
        <v>8.75</v>
      </c>
      <c r="K75" s="37">
        <f t="shared" si="22"/>
        <v>0</v>
      </c>
    </row>
    <row r="76" spans="1:11" ht="15.75" thickBot="1" x14ac:dyDescent="0.3">
      <c r="A76" s="31">
        <v>16</v>
      </c>
      <c r="B76" s="41" t="s">
        <v>65</v>
      </c>
      <c r="C76" s="69">
        <v>0.41666666666666669</v>
      </c>
      <c r="D76" s="70">
        <v>0.75</v>
      </c>
      <c r="E76" s="51">
        <f t="shared" si="19"/>
        <v>0.33333333333333331</v>
      </c>
      <c r="F76" s="57">
        <v>0</v>
      </c>
      <c r="G76" s="58">
        <v>0</v>
      </c>
      <c r="H76" s="52">
        <f t="shared" si="20"/>
        <v>0</v>
      </c>
      <c r="I76" s="50">
        <f t="shared" si="21"/>
        <v>0</v>
      </c>
      <c r="J76" s="53">
        <v>7.75</v>
      </c>
      <c r="K76" s="37">
        <f t="shared" si="22"/>
        <v>0</v>
      </c>
    </row>
    <row r="77" spans="1:11" ht="15.75" thickBot="1" x14ac:dyDescent="0.3">
      <c r="A77" s="31">
        <v>17</v>
      </c>
      <c r="B77" s="41" t="s">
        <v>66</v>
      </c>
      <c r="C77" s="69">
        <v>0.35416666666666669</v>
      </c>
      <c r="D77" s="70">
        <v>0.75</v>
      </c>
      <c r="E77" s="51">
        <f t="shared" si="19"/>
        <v>0.39583333333333331</v>
      </c>
      <c r="F77" s="57">
        <v>0</v>
      </c>
      <c r="G77" s="58">
        <v>0</v>
      </c>
      <c r="H77" s="52">
        <f t="shared" si="20"/>
        <v>0</v>
      </c>
      <c r="I77" s="50">
        <f t="shared" si="21"/>
        <v>0</v>
      </c>
      <c r="J77" s="53">
        <v>8.75</v>
      </c>
      <c r="K77" s="37">
        <f t="shared" si="22"/>
        <v>0</v>
      </c>
    </row>
    <row r="78" spans="1:11" ht="15.75" thickBot="1" x14ac:dyDescent="0.3">
      <c r="A78" s="31">
        <v>18</v>
      </c>
      <c r="B78" s="41" t="s">
        <v>67</v>
      </c>
      <c r="C78" s="74">
        <v>0.35416666666666669</v>
      </c>
      <c r="D78" s="75">
        <v>0.66666666666666663</v>
      </c>
      <c r="E78" s="51">
        <f t="shared" si="19"/>
        <v>0.31249999999999994</v>
      </c>
      <c r="F78" s="57">
        <v>0</v>
      </c>
      <c r="G78" s="58">
        <v>0</v>
      </c>
      <c r="H78" s="52">
        <f t="shared" si="20"/>
        <v>0</v>
      </c>
      <c r="I78" s="50">
        <f t="shared" si="21"/>
        <v>0</v>
      </c>
      <c r="J78" s="53">
        <v>8.25</v>
      </c>
      <c r="K78" s="37">
        <f t="shared" si="22"/>
        <v>0</v>
      </c>
    </row>
    <row r="79" spans="1:11" ht="15.75" thickBot="1" x14ac:dyDescent="0.3">
      <c r="A79" s="31">
        <v>19</v>
      </c>
      <c r="B79" s="41"/>
      <c r="C79" s="65"/>
      <c r="D79" s="66"/>
      <c r="E79" s="51"/>
      <c r="F79" s="59"/>
      <c r="G79" s="60"/>
      <c r="H79" s="52"/>
      <c r="I79" s="50">
        <f t="shared" si="21"/>
        <v>0</v>
      </c>
      <c r="J79" s="53"/>
      <c r="K79" s="37"/>
    </row>
    <row r="80" spans="1:11" ht="15.75" thickBot="1" x14ac:dyDescent="0.3">
      <c r="A80" s="31">
        <v>20</v>
      </c>
      <c r="B80" s="41"/>
      <c r="C80" s="65"/>
      <c r="D80" s="66"/>
      <c r="E80" s="51"/>
      <c r="F80" s="59"/>
      <c r="G80" s="60"/>
      <c r="H80" s="52"/>
      <c r="I80" s="50">
        <f t="shared" si="21"/>
        <v>0</v>
      </c>
      <c r="J80" s="53"/>
      <c r="K80" s="37"/>
    </row>
    <row r="81" spans="1:11" ht="15.75" thickBot="1" x14ac:dyDescent="0.3">
      <c r="A81" s="31">
        <v>21</v>
      </c>
      <c r="B81" s="41"/>
      <c r="C81" s="65"/>
      <c r="D81" s="66"/>
      <c r="E81" s="51"/>
      <c r="F81" s="59"/>
      <c r="G81" s="60"/>
      <c r="H81" s="52"/>
      <c r="I81" s="50">
        <f t="shared" si="21"/>
        <v>0</v>
      </c>
      <c r="J81" s="53"/>
      <c r="K81" s="37"/>
    </row>
    <row r="82" spans="1:11" ht="15.75" thickBot="1" x14ac:dyDescent="0.3">
      <c r="A82" s="31">
        <v>22</v>
      </c>
      <c r="B82" s="41"/>
      <c r="C82" s="65"/>
      <c r="D82" s="66"/>
      <c r="E82" s="51"/>
      <c r="F82" s="59"/>
      <c r="G82" s="60"/>
      <c r="H82" s="52"/>
      <c r="I82" s="50">
        <f t="shared" si="21"/>
        <v>0</v>
      </c>
      <c r="J82" s="53"/>
      <c r="K82" s="37"/>
    </row>
    <row r="83" spans="1:11" ht="15.75" thickBot="1" x14ac:dyDescent="0.3">
      <c r="A83" s="31">
        <v>23</v>
      </c>
      <c r="B83" s="41"/>
      <c r="C83" s="65"/>
      <c r="D83" s="66"/>
      <c r="E83" s="51"/>
      <c r="F83" s="59"/>
      <c r="G83" s="60"/>
      <c r="H83" s="52"/>
      <c r="I83" s="50">
        <f t="shared" si="21"/>
        <v>0</v>
      </c>
      <c r="J83" s="38"/>
      <c r="K83" s="37"/>
    </row>
    <row r="84" spans="1:11" ht="15.75" thickBot="1" x14ac:dyDescent="0.3">
      <c r="A84" s="31">
        <v>24</v>
      </c>
      <c r="B84" s="41"/>
      <c r="C84" s="65"/>
      <c r="D84" s="66"/>
      <c r="E84" s="51"/>
      <c r="F84" s="59"/>
      <c r="G84" s="60"/>
      <c r="H84" s="52"/>
      <c r="I84" s="50">
        <f t="shared" si="21"/>
        <v>0</v>
      </c>
      <c r="J84" s="38"/>
      <c r="K84" s="37"/>
    </row>
    <row r="85" spans="1:11" ht="15.75" thickBot="1" x14ac:dyDescent="0.3">
      <c r="A85" s="24">
        <v>25</v>
      </c>
      <c r="B85" s="41"/>
      <c r="C85" s="67"/>
      <c r="D85" s="68"/>
      <c r="E85" s="51"/>
      <c r="F85" s="61"/>
      <c r="G85" s="62"/>
      <c r="H85" s="52"/>
      <c r="I85" s="50">
        <f t="shared" si="21"/>
        <v>0</v>
      </c>
      <c r="J85" s="38"/>
      <c r="K85" s="37"/>
    </row>
    <row r="86" spans="1:11" ht="15.75" thickBot="1" x14ac:dyDescent="0.3">
      <c r="A86" s="110" t="s">
        <v>24</v>
      </c>
      <c r="B86" s="111"/>
      <c r="C86" s="111"/>
      <c r="D86" s="111"/>
      <c r="E86" s="111"/>
      <c r="F86" s="111"/>
      <c r="G86" s="111"/>
      <c r="H86" s="112"/>
      <c r="I86" s="39">
        <f>SUM(I61:I85)</f>
        <v>0</v>
      </c>
      <c r="J86" s="36"/>
      <c r="K86" s="40">
        <f>SUM(K61:K85)</f>
        <v>0</v>
      </c>
    </row>
    <row r="87" spans="1:11" ht="15.75" thickBot="1" x14ac:dyDescent="0.3">
      <c r="A87" s="46"/>
      <c r="B87" s="46"/>
      <c r="C87" s="87"/>
      <c r="D87" s="87"/>
      <c r="E87" s="87"/>
      <c r="F87" s="87"/>
      <c r="G87" s="87"/>
      <c r="H87" s="87"/>
      <c r="I87" s="47"/>
      <c r="J87" s="36"/>
      <c r="K87" s="48"/>
    </row>
    <row r="88" spans="1:11" ht="15.75" thickBot="1" x14ac:dyDescent="0.3">
      <c r="C88" s="100" t="s">
        <v>48</v>
      </c>
      <c r="D88" s="101"/>
      <c r="E88" s="102"/>
      <c r="F88" s="102"/>
      <c r="G88" s="102"/>
      <c r="H88" s="102"/>
      <c r="I88" s="102"/>
      <c r="J88" s="102"/>
      <c r="K88" s="103"/>
    </row>
    <row r="89" spans="1:11" ht="15.75" thickBot="1" x14ac:dyDescent="0.3">
      <c r="A89" s="22">
        <v>1</v>
      </c>
      <c r="B89" s="41" t="s">
        <v>50</v>
      </c>
      <c r="C89" s="69">
        <v>0.375</v>
      </c>
      <c r="D89" s="70">
        <v>0.70833333333333337</v>
      </c>
      <c r="E89" s="51">
        <f t="shared" ref="E89:E106" si="23">IF(OR(C89="abs",C89="",C89="CA"),0,D89-C89)</f>
        <v>0.33333333333333337</v>
      </c>
      <c r="F89" s="57">
        <v>0</v>
      </c>
      <c r="G89" s="58">
        <v>0</v>
      </c>
      <c r="H89" s="52">
        <f t="shared" ref="H89:H101" si="24">IF(OR(F89="abs",F89="",F89="ca"),0,G89-F89)</f>
        <v>0</v>
      </c>
      <c r="I89" s="50">
        <f t="shared" ref="I89:I113" si="25">MAX(H89-E89,0)</f>
        <v>0</v>
      </c>
      <c r="J89" s="53">
        <v>8.75</v>
      </c>
      <c r="K89" s="35">
        <f t="shared" ref="K89:K106" si="26">(I89*24)*J89</f>
        <v>0</v>
      </c>
    </row>
    <row r="90" spans="1:11" ht="15.75" thickBot="1" x14ac:dyDescent="0.3">
      <c r="A90" s="23">
        <v>2</v>
      </c>
      <c r="B90" s="41" t="s">
        <v>51</v>
      </c>
      <c r="C90" s="69">
        <v>0.3125</v>
      </c>
      <c r="D90" s="70">
        <v>0.77083333333333337</v>
      </c>
      <c r="E90" s="51">
        <f t="shared" si="23"/>
        <v>0.45833333333333337</v>
      </c>
      <c r="F90" s="57">
        <v>0</v>
      </c>
      <c r="G90" s="58">
        <v>0</v>
      </c>
      <c r="H90" s="52">
        <f t="shared" si="24"/>
        <v>0</v>
      </c>
      <c r="I90" s="50">
        <f t="shared" si="25"/>
        <v>0</v>
      </c>
      <c r="J90" s="53">
        <v>8</v>
      </c>
      <c r="K90" s="35">
        <f t="shared" si="26"/>
        <v>0</v>
      </c>
    </row>
    <row r="91" spans="1:11" ht="15.75" thickBot="1" x14ac:dyDescent="0.3">
      <c r="A91" s="23">
        <v>3</v>
      </c>
      <c r="B91" s="41" t="s">
        <v>52</v>
      </c>
      <c r="C91" s="69">
        <v>0</v>
      </c>
      <c r="D91" s="70">
        <v>0</v>
      </c>
      <c r="E91" s="51">
        <f t="shared" si="23"/>
        <v>0</v>
      </c>
      <c r="F91" s="57">
        <v>0</v>
      </c>
      <c r="G91" s="58">
        <v>0</v>
      </c>
      <c r="H91" s="52">
        <f t="shared" si="24"/>
        <v>0</v>
      </c>
      <c r="I91" s="50">
        <f t="shared" si="25"/>
        <v>0</v>
      </c>
      <c r="J91" s="53">
        <v>8.75</v>
      </c>
      <c r="K91" s="35">
        <f t="shared" si="26"/>
        <v>0</v>
      </c>
    </row>
    <row r="92" spans="1:11" ht="15.75" thickBot="1" x14ac:dyDescent="0.3">
      <c r="A92" s="23">
        <v>4</v>
      </c>
      <c r="B92" s="41" t="s">
        <v>53</v>
      </c>
      <c r="C92" s="69">
        <v>0</v>
      </c>
      <c r="D92" s="70">
        <v>0</v>
      </c>
      <c r="E92" s="51">
        <f t="shared" si="23"/>
        <v>0</v>
      </c>
      <c r="F92" s="57">
        <v>0</v>
      </c>
      <c r="G92" s="58">
        <v>0</v>
      </c>
      <c r="H92" s="52">
        <f t="shared" si="24"/>
        <v>0</v>
      </c>
      <c r="I92" s="50">
        <f t="shared" si="25"/>
        <v>0</v>
      </c>
      <c r="J92" s="54">
        <v>9.75</v>
      </c>
      <c r="K92" s="35">
        <f t="shared" si="26"/>
        <v>0</v>
      </c>
    </row>
    <row r="93" spans="1:11" ht="15.75" thickBot="1" x14ac:dyDescent="0.3">
      <c r="A93" s="23">
        <v>5</v>
      </c>
      <c r="B93" s="41" t="s">
        <v>54</v>
      </c>
      <c r="C93" s="69">
        <v>0</v>
      </c>
      <c r="D93" s="70">
        <v>0</v>
      </c>
      <c r="E93" s="51">
        <f t="shared" si="23"/>
        <v>0</v>
      </c>
      <c r="F93" s="57">
        <v>0</v>
      </c>
      <c r="G93" s="58">
        <v>0</v>
      </c>
      <c r="H93" s="52">
        <f t="shared" si="24"/>
        <v>0</v>
      </c>
      <c r="I93" s="50">
        <f t="shared" si="25"/>
        <v>0</v>
      </c>
      <c r="J93" s="53">
        <v>9.25</v>
      </c>
      <c r="K93" s="35">
        <f t="shared" si="26"/>
        <v>0</v>
      </c>
    </row>
    <row r="94" spans="1:11" ht="15.75" thickBot="1" x14ac:dyDescent="0.3">
      <c r="A94" s="23">
        <v>6</v>
      </c>
      <c r="B94" s="41" t="s">
        <v>55</v>
      </c>
      <c r="C94" s="69">
        <v>0.375</v>
      </c>
      <c r="D94" s="70">
        <v>0.72916666666666663</v>
      </c>
      <c r="E94" s="51">
        <f t="shared" si="23"/>
        <v>0.35416666666666663</v>
      </c>
      <c r="F94" s="57">
        <v>0</v>
      </c>
      <c r="G94" s="58">
        <v>0</v>
      </c>
      <c r="H94" s="52">
        <f t="shared" si="24"/>
        <v>0</v>
      </c>
      <c r="I94" s="50">
        <f t="shared" si="25"/>
        <v>0</v>
      </c>
      <c r="J94" s="53">
        <v>8</v>
      </c>
      <c r="K94" s="35">
        <f t="shared" si="26"/>
        <v>0</v>
      </c>
    </row>
    <row r="95" spans="1:11" ht="15.75" thickBot="1" x14ac:dyDescent="0.3">
      <c r="A95" s="23">
        <v>7</v>
      </c>
      <c r="B95" s="41" t="s">
        <v>56</v>
      </c>
      <c r="C95" s="69">
        <v>0.375</v>
      </c>
      <c r="D95" s="70">
        <v>0.6875</v>
      </c>
      <c r="E95" s="51">
        <f t="shared" si="23"/>
        <v>0.3125</v>
      </c>
      <c r="F95" s="57">
        <v>0</v>
      </c>
      <c r="G95" s="58">
        <v>0</v>
      </c>
      <c r="H95" s="52">
        <f t="shared" si="24"/>
        <v>0</v>
      </c>
      <c r="I95" s="50">
        <f t="shared" si="25"/>
        <v>0</v>
      </c>
      <c r="J95" s="53">
        <v>9.5</v>
      </c>
      <c r="K95" s="35">
        <f t="shared" si="26"/>
        <v>0</v>
      </c>
    </row>
    <row r="96" spans="1:11" ht="15.75" thickBot="1" x14ac:dyDescent="0.3">
      <c r="A96" s="23">
        <v>8</v>
      </c>
      <c r="B96" s="41" t="s">
        <v>57</v>
      </c>
      <c r="C96" s="69">
        <v>0.3125</v>
      </c>
      <c r="D96" s="70">
        <v>0.75</v>
      </c>
      <c r="E96" s="51">
        <f t="shared" si="23"/>
        <v>0.4375</v>
      </c>
      <c r="F96" s="57">
        <v>0</v>
      </c>
      <c r="G96" s="58">
        <v>0</v>
      </c>
      <c r="H96" s="52">
        <f t="shared" si="24"/>
        <v>0</v>
      </c>
      <c r="I96" s="50">
        <f t="shared" si="25"/>
        <v>0</v>
      </c>
      <c r="J96" s="53">
        <v>9.5</v>
      </c>
      <c r="K96" s="35">
        <f t="shared" si="26"/>
        <v>0</v>
      </c>
    </row>
    <row r="97" spans="1:11" ht="15.75" thickBot="1" x14ac:dyDescent="0.3">
      <c r="A97" s="31">
        <v>9</v>
      </c>
      <c r="B97" s="41" t="s">
        <v>58</v>
      </c>
      <c r="C97" s="69">
        <v>0.41666666666666669</v>
      </c>
      <c r="D97" s="70">
        <v>0.70833333333333337</v>
      </c>
      <c r="E97" s="51">
        <f t="shared" si="23"/>
        <v>0.29166666666666669</v>
      </c>
      <c r="F97" s="57">
        <v>0</v>
      </c>
      <c r="G97" s="58">
        <v>0</v>
      </c>
      <c r="H97" s="52">
        <f t="shared" si="24"/>
        <v>0</v>
      </c>
      <c r="I97" s="50">
        <f t="shared" si="25"/>
        <v>0</v>
      </c>
      <c r="J97" s="53">
        <v>7.5</v>
      </c>
      <c r="K97" s="35">
        <f t="shared" si="26"/>
        <v>0</v>
      </c>
    </row>
    <row r="98" spans="1:11" ht="15.75" thickBot="1" x14ac:dyDescent="0.3">
      <c r="A98" s="31">
        <v>10</v>
      </c>
      <c r="B98" s="41" t="s">
        <v>59</v>
      </c>
      <c r="C98" s="69">
        <v>0</v>
      </c>
      <c r="D98" s="70">
        <v>0</v>
      </c>
      <c r="E98" s="51">
        <f t="shared" si="23"/>
        <v>0</v>
      </c>
      <c r="F98" s="57">
        <v>0</v>
      </c>
      <c r="G98" s="58">
        <v>0</v>
      </c>
      <c r="H98" s="52">
        <f t="shared" si="24"/>
        <v>0</v>
      </c>
      <c r="I98" s="50">
        <f t="shared" si="25"/>
        <v>0</v>
      </c>
      <c r="J98" s="53">
        <v>9.75</v>
      </c>
      <c r="K98" s="35">
        <f t="shared" si="26"/>
        <v>0</v>
      </c>
    </row>
    <row r="99" spans="1:11" ht="15.75" thickBot="1" x14ac:dyDescent="0.3">
      <c r="A99" s="31">
        <v>11</v>
      </c>
      <c r="B99" s="41" t="s">
        <v>60</v>
      </c>
      <c r="C99" s="69">
        <v>0</v>
      </c>
      <c r="D99" s="70">
        <v>0</v>
      </c>
      <c r="E99" s="51">
        <f t="shared" si="23"/>
        <v>0</v>
      </c>
      <c r="F99" s="57">
        <v>0</v>
      </c>
      <c r="G99" s="58">
        <v>0</v>
      </c>
      <c r="H99" s="52">
        <f t="shared" si="24"/>
        <v>0</v>
      </c>
      <c r="I99" s="50">
        <f t="shared" si="25"/>
        <v>0</v>
      </c>
      <c r="J99" s="53">
        <v>8.75</v>
      </c>
      <c r="K99" s="35">
        <f t="shared" si="26"/>
        <v>0</v>
      </c>
    </row>
    <row r="100" spans="1:11" ht="15.75" thickBot="1" x14ac:dyDescent="0.3">
      <c r="A100" s="31">
        <v>12</v>
      </c>
      <c r="B100" s="41" t="s">
        <v>61</v>
      </c>
      <c r="C100" s="69">
        <v>0.3125</v>
      </c>
      <c r="D100" s="70">
        <v>0.72916666666666663</v>
      </c>
      <c r="E100" s="51">
        <f t="shared" si="23"/>
        <v>0.41666666666666663</v>
      </c>
      <c r="F100" s="57">
        <v>0</v>
      </c>
      <c r="G100" s="58">
        <v>0</v>
      </c>
      <c r="H100" s="52">
        <f t="shared" si="24"/>
        <v>0</v>
      </c>
      <c r="I100" s="50">
        <f t="shared" si="25"/>
        <v>0</v>
      </c>
      <c r="J100" s="53">
        <v>8.5</v>
      </c>
      <c r="K100" s="35">
        <f t="shared" si="26"/>
        <v>0</v>
      </c>
    </row>
    <row r="101" spans="1:11" ht="15.75" thickBot="1" x14ac:dyDescent="0.3">
      <c r="A101" s="31">
        <v>13</v>
      </c>
      <c r="B101" s="41" t="s">
        <v>62</v>
      </c>
      <c r="C101" s="69">
        <v>0</v>
      </c>
      <c r="D101" s="70">
        <v>0</v>
      </c>
      <c r="E101" s="51">
        <f t="shared" si="23"/>
        <v>0</v>
      </c>
      <c r="F101" s="57">
        <v>0</v>
      </c>
      <c r="G101" s="58">
        <v>0</v>
      </c>
      <c r="H101" s="52">
        <f t="shared" si="24"/>
        <v>0</v>
      </c>
      <c r="I101" s="50">
        <f t="shared" si="25"/>
        <v>0</v>
      </c>
      <c r="J101" s="53">
        <v>8.75</v>
      </c>
      <c r="K101" s="37">
        <f t="shared" si="26"/>
        <v>0</v>
      </c>
    </row>
    <row r="102" spans="1:11" ht="15.75" thickBot="1" x14ac:dyDescent="0.3">
      <c r="A102" s="31">
        <v>14</v>
      </c>
      <c r="B102" s="41" t="s">
        <v>63</v>
      </c>
      <c r="C102" s="73">
        <v>0.41666666666666669</v>
      </c>
      <c r="D102" s="64">
        <v>0.66666666666666663</v>
      </c>
      <c r="E102" s="51">
        <f t="shared" si="23"/>
        <v>0.24999999999999994</v>
      </c>
      <c r="F102" s="57">
        <v>0</v>
      </c>
      <c r="G102" s="58">
        <v>0</v>
      </c>
      <c r="H102" s="52"/>
      <c r="I102" s="50">
        <f t="shared" si="25"/>
        <v>0</v>
      </c>
      <c r="J102" s="53">
        <v>9</v>
      </c>
      <c r="K102" s="37">
        <f t="shared" si="26"/>
        <v>0</v>
      </c>
    </row>
    <row r="103" spans="1:11" ht="15.75" thickBot="1" x14ac:dyDescent="0.3">
      <c r="A103" s="31">
        <v>15</v>
      </c>
      <c r="B103" s="41" t="s">
        <v>64</v>
      </c>
      <c r="C103" s="69">
        <v>0</v>
      </c>
      <c r="D103" s="70">
        <v>0</v>
      </c>
      <c r="E103" s="51">
        <f t="shared" si="23"/>
        <v>0</v>
      </c>
      <c r="F103" s="57">
        <v>0</v>
      </c>
      <c r="G103" s="58">
        <v>0</v>
      </c>
      <c r="H103" s="52">
        <f>IF(OR(F103="abs",F103="",F103="ca"),0,G103-F103)</f>
        <v>0</v>
      </c>
      <c r="I103" s="50">
        <f t="shared" si="25"/>
        <v>0</v>
      </c>
      <c r="J103" s="53">
        <v>8.75</v>
      </c>
      <c r="K103" s="37">
        <f t="shared" si="26"/>
        <v>0</v>
      </c>
    </row>
    <row r="104" spans="1:11" ht="15.75" thickBot="1" x14ac:dyDescent="0.3">
      <c r="A104" s="31">
        <v>16</v>
      </c>
      <c r="B104" s="41" t="s">
        <v>65</v>
      </c>
      <c r="C104" s="69">
        <v>0.41666666666666669</v>
      </c>
      <c r="D104" s="70">
        <v>0.75</v>
      </c>
      <c r="E104" s="51">
        <f t="shared" si="23"/>
        <v>0.33333333333333331</v>
      </c>
      <c r="F104" s="57">
        <v>0</v>
      </c>
      <c r="G104" s="58">
        <v>0</v>
      </c>
      <c r="H104" s="52">
        <f>IF(OR(F104="abs",F104="",F104="ca"),0,G104-F104)</f>
        <v>0</v>
      </c>
      <c r="I104" s="50">
        <f t="shared" si="25"/>
        <v>0</v>
      </c>
      <c r="J104" s="53">
        <v>7.75</v>
      </c>
      <c r="K104" s="37">
        <f t="shared" si="26"/>
        <v>0</v>
      </c>
    </row>
    <row r="105" spans="1:11" ht="15.75" thickBot="1" x14ac:dyDescent="0.3">
      <c r="A105" s="31">
        <v>17</v>
      </c>
      <c r="B105" s="41" t="s">
        <v>66</v>
      </c>
      <c r="C105" s="69">
        <v>0.35416666666666669</v>
      </c>
      <c r="D105" s="70">
        <v>0.75</v>
      </c>
      <c r="E105" s="51">
        <f t="shared" si="23"/>
        <v>0.39583333333333331</v>
      </c>
      <c r="F105" s="57">
        <v>0</v>
      </c>
      <c r="G105" s="58">
        <v>0</v>
      </c>
      <c r="H105" s="52">
        <f>IF(OR(F105="abs",F105="",F105="ca"),0,G105-F105)</f>
        <v>0</v>
      </c>
      <c r="I105" s="50">
        <f t="shared" si="25"/>
        <v>0</v>
      </c>
      <c r="J105" s="53">
        <v>8.75</v>
      </c>
      <c r="K105" s="37">
        <f t="shared" si="26"/>
        <v>0</v>
      </c>
    </row>
    <row r="106" spans="1:11" ht="15.75" thickBot="1" x14ac:dyDescent="0.3">
      <c r="A106" s="31">
        <v>18</v>
      </c>
      <c r="B106" s="41" t="s">
        <v>67</v>
      </c>
      <c r="C106" s="74">
        <v>0.35416666666666669</v>
      </c>
      <c r="D106" s="75">
        <v>0.66666666666666663</v>
      </c>
      <c r="E106" s="51">
        <f t="shared" si="23"/>
        <v>0.31249999999999994</v>
      </c>
      <c r="F106" s="57">
        <v>0</v>
      </c>
      <c r="G106" s="58">
        <v>0</v>
      </c>
      <c r="H106" s="52">
        <f>IF(OR(F106="abs",F106="",F106="ca"),0,G106-F106)</f>
        <v>0</v>
      </c>
      <c r="I106" s="50">
        <f t="shared" si="25"/>
        <v>0</v>
      </c>
      <c r="J106" s="53">
        <v>8.25</v>
      </c>
      <c r="K106" s="37">
        <f t="shared" si="26"/>
        <v>0</v>
      </c>
    </row>
    <row r="107" spans="1:11" ht="15.75" thickBot="1" x14ac:dyDescent="0.3">
      <c r="A107" s="31">
        <v>19</v>
      </c>
      <c r="B107" s="41"/>
      <c r="C107" s="65"/>
      <c r="D107" s="66"/>
      <c r="E107" s="51"/>
      <c r="F107" s="59"/>
      <c r="G107" s="60"/>
      <c r="H107" s="52"/>
      <c r="I107" s="50">
        <f t="shared" si="25"/>
        <v>0</v>
      </c>
      <c r="J107" s="53"/>
      <c r="K107" s="37"/>
    </row>
    <row r="108" spans="1:11" ht="15.75" thickBot="1" x14ac:dyDescent="0.3">
      <c r="A108" s="31">
        <v>20</v>
      </c>
      <c r="B108" s="41"/>
      <c r="C108" s="65"/>
      <c r="D108" s="66"/>
      <c r="E108" s="51"/>
      <c r="F108" s="59"/>
      <c r="G108" s="60"/>
      <c r="H108" s="52"/>
      <c r="I108" s="50">
        <f t="shared" si="25"/>
        <v>0</v>
      </c>
      <c r="J108" s="53"/>
      <c r="K108" s="37"/>
    </row>
    <row r="109" spans="1:11" ht="15.75" thickBot="1" x14ac:dyDescent="0.3">
      <c r="A109" s="31">
        <v>21</v>
      </c>
      <c r="B109" s="41"/>
      <c r="C109" s="65"/>
      <c r="D109" s="66"/>
      <c r="E109" s="51"/>
      <c r="F109" s="59"/>
      <c r="G109" s="60"/>
      <c r="H109" s="52"/>
      <c r="I109" s="50">
        <f t="shared" si="25"/>
        <v>0</v>
      </c>
      <c r="J109" s="53"/>
      <c r="K109" s="37"/>
    </row>
    <row r="110" spans="1:11" ht="15.75" thickBot="1" x14ac:dyDescent="0.3">
      <c r="A110" s="31">
        <v>22</v>
      </c>
      <c r="B110" s="41"/>
      <c r="C110" s="65"/>
      <c r="D110" s="66"/>
      <c r="E110" s="51"/>
      <c r="F110" s="59"/>
      <c r="G110" s="60"/>
      <c r="H110" s="52"/>
      <c r="I110" s="50">
        <f t="shared" si="25"/>
        <v>0</v>
      </c>
      <c r="J110" s="53"/>
      <c r="K110" s="37"/>
    </row>
    <row r="111" spans="1:11" ht="15.75" thickBot="1" x14ac:dyDescent="0.3">
      <c r="A111" s="31">
        <v>23</v>
      </c>
      <c r="B111" s="41"/>
      <c r="C111" s="65"/>
      <c r="D111" s="66"/>
      <c r="E111" s="51"/>
      <c r="F111" s="59"/>
      <c r="G111" s="60"/>
      <c r="H111" s="52"/>
      <c r="I111" s="50">
        <f t="shared" si="25"/>
        <v>0</v>
      </c>
      <c r="J111" s="38"/>
      <c r="K111" s="37"/>
    </row>
    <row r="112" spans="1:11" ht="15.75" thickBot="1" x14ac:dyDescent="0.3">
      <c r="A112" s="31">
        <v>24</v>
      </c>
      <c r="B112" s="41"/>
      <c r="C112" s="65"/>
      <c r="D112" s="66"/>
      <c r="E112" s="51"/>
      <c r="F112" s="59"/>
      <c r="G112" s="60"/>
      <c r="H112" s="52"/>
      <c r="I112" s="50">
        <f t="shared" si="25"/>
        <v>0</v>
      </c>
      <c r="J112" s="38"/>
      <c r="K112" s="37"/>
    </row>
    <row r="113" spans="1:11" ht="15.75" thickBot="1" x14ac:dyDescent="0.3">
      <c r="A113" s="24">
        <v>25</v>
      </c>
      <c r="B113" s="41"/>
      <c r="C113" s="67"/>
      <c r="D113" s="68"/>
      <c r="E113" s="51"/>
      <c r="F113" s="61"/>
      <c r="G113" s="62"/>
      <c r="H113" s="52"/>
      <c r="I113" s="50">
        <f t="shared" si="25"/>
        <v>0</v>
      </c>
      <c r="J113" s="38"/>
      <c r="K113" s="37"/>
    </row>
    <row r="114" spans="1:11" ht="15.75" thickBot="1" x14ac:dyDescent="0.3">
      <c r="A114" s="110" t="s">
        <v>24</v>
      </c>
      <c r="B114" s="111"/>
      <c r="C114" s="111"/>
      <c r="D114" s="111"/>
      <c r="E114" s="111"/>
      <c r="F114" s="111"/>
      <c r="G114" s="111"/>
      <c r="H114" s="112"/>
      <c r="I114" s="39">
        <f>SUM(I89:I113)</f>
        <v>0</v>
      </c>
      <c r="J114" s="38"/>
      <c r="K114" s="40">
        <f>SUM(K89:K113)</f>
        <v>0</v>
      </c>
    </row>
    <row r="115" spans="1:11" ht="15.75" thickBot="1" x14ac:dyDescent="0.3">
      <c r="A115" s="46"/>
      <c r="B115" s="46"/>
      <c r="C115" s="87"/>
      <c r="D115" s="87"/>
      <c r="E115" s="87"/>
      <c r="F115" s="87"/>
      <c r="G115" s="87"/>
      <c r="H115" s="87"/>
      <c r="I115" s="47"/>
      <c r="J115" s="36"/>
      <c r="K115" s="49"/>
    </row>
    <row r="116" spans="1:11" ht="15.75" thickBot="1" x14ac:dyDescent="0.3">
      <c r="C116" s="100" t="s">
        <v>49</v>
      </c>
      <c r="D116" s="101"/>
      <c r="E116" s="102"/>
      <c r="F116" s="102"/>
      <c r="G116" s="102"/>
      <c r="H116" s="102"/>
      <c r="I116" s="102"/>
      <c r="J116" s="102"/>
      <c r="K116" s="103"/>
    </row>
    <row r="117" spans="1:11" ht="15.75" thickBot="1" x14ac:dyDescent="0.3">
      <c r="A117" s="22">
        <v>1</v>
      </c>
      <c r="B117" s="41" t="s">
        <v>50</v>
      </c>
      <c r="C117" s="69">
        <v>0.375</v>
      </c>
      <c r="D117" s="70">
        <v>0.70833333333333337</v>
      </c>
      <c r="E117" s="51">
        <f t="shared" ref="E117:E134" si="27">IF(OR(C117="abs",C117="",C117="CA"),0,D117-C117)</f>
        <v>0.33333333333333337</v>
      </c>
      <c r="F117" s="57">
        <v>0</v>
      </c>
      <c r="G117" s="58">
        <v>0</v>
      </c>
      <c r="H117" s="52">
        <f t="shared" ref="H117:H134" si="28">IF(OR(F117="abs",F117="",F117="ca"),0,G117-F117)</f>
        <v>0</v>
      </c>
      <c r="I117" s="50">
        <f t="shared" ref="I117:I141" si="29">MAX(H117-E117,0)</f>
        <v>0</v>
      </c>
      <c r="J117" s="53">
        <v>8.75</v>
      </c>
      <c r="K117" s="35">
        <f t="shared" ref="K117:K134" si="30">(I117*24)*J117</f>
        <v>0</v>
      </c>
    </row>
    <row r="118" spans="1:11" ht="15.75" thickBot="1" x14ac:dyDescent="0.3">
      <c r="A118" s="23">
        <v>2</v>
      </c>
      <c r="B118" s="41" t="s">
        <v>51</v>
      </c>
      <c r="C118" s="69">
        <v>0.35416666666666669</v>
      </c>
      <c r="D118" s="70">
        <v>0.6875</v>
      </c>
      <c r="E118" s="51">
        <f t="shared" si="27"/>
        <v>0.33333333333333331</v>
      </c>
      <c r="F118" s="57">
        <v>0</v>
      </c>
      <c r="G118" s="58">
        <v>0</v>
      </c>
      <c r="H118" s="52">
        <f t="shared" si="28"/>
        <v>0</v>
      </c>
      <c r="I118" s="50">
        <f t="shared" si="29"/>
        <v>0</v>
      </c>
      <c r="J118" s="53">
        <v>8</v>
      </c>
      <c r="K118" s="35">
        <f t="shared" si="30"/>
        <v>0</v>
      </c>
    </row>
    <row r="119" spans="1:11" ht="15.75" thickBot="1" x14ac:dyDescent="0.3">
      <c r="A119" s="23">
        <v>3</v>
      </c>
      <c r="B119" s="41" t="s">
        <v>52</v>
      </c>
      <c r="C119" s="69">
        <v>0</v>
      </c>
      <c r="D119" s="70">
        <v>0</v>
      </c>
      <c r="E119" s="51">
        <f t="shared" si="27"/>
        <v>0</v>
      </c>
      <c r="F119" s="57">
        <v>0</v>
      </c>
      <c r="G119" s="58">
        <v>0</v>
      </c>
      <c r="H119" s="52">
        <f t="shared" si="28"/>
        <v>0</v>
      </c>
      <c r="I119" s="50">
        <f t="shared" si="29"/>
        <v>0</v>
      </c>
      <c r="J119" s="53">
        <v>8.75</v>
      </c>
      <c r="K119" s="35">
        <f t="shared" si="30"/>
        <v>0</v>
      </c>
    </row>
    <row r="120" spans="1:11" ht="15.75" thickBot="1" x14ac:dyDescent="0.3">
      <c r="A120" s="23">
        <v>4</v>
      </c>
      <c r="B120" s="41" t="s">
        <v>53</v>
      </c>
      <c r="C120" s="69">
        <v>0.32291666666666669</v>
      </c>
      <c r="D120" s="70">
        <v>0.71875</v>
      </c>
      <c r="E120" s="51">
        <f t="shared" si="27"/>
        <v>0.39583333333333331</v>
      </c>
      <c r="F120" s="57">
        <v>0</v>
      </c>
      <c r="G120" s="58">
        <v>0</v>
      </c>
      <c r="H120" s="52">
        <f t="shared" si="28"/>
        <v>0</v>
      </c>
      <c r="I120" s="50">
        <f t="shared" si="29"/>
        <v>0</v>
      </c>
      <c r="J120" s="54">
        <v>9.75</v>
      </c>
      <c r="K120" s="35">
        <f t="shared" si="30"/>
        <v>0</v>
      </c>
    </row>
    <row r="121" spans="1:11" ht="15.75" thickBot="1" x14ac:dyDescent="0.3">
      <c r="A121" s="23">
        <v>5</v>
      </c>
      <c r="B121" s="41" t="s">
        <v>54</v>
      </c>
      <c r="C121" s="69">
        <v>0.33333333333333331</v>
      </c>
      <c r="D121" s="70">
        <v>0.75</v>
      </c>
      <c r="E121" s="51">
        <f t="shared" si="27"/>
        <v>0.41666666666666669</v>
      </c>
      <c r="F121" s="57">
        <v>0</v>
      </c>
      <c r="G121" s="58">
        <v>0</v>
      </c>
      <c r="H121" s="52">
        <f t="shared" si="28"/>
        <v>0</v>
      </c>
      <c r="I121" s="50">
        <f t="shared" si="29"/>
        <v>0</v>
      </c>
      <c r="J121" s="53">
        <v>9.25</v>
      </c>
      <c r="K121" s="35">
        <f t="shared" si="30"/>
        <v>0</v>
      </c>
    </row>
    <row r="122" spans="1:11" ht="15.75" thickBot="1" x14ac:dyDescent="0.3">
      <c r="A122" s="23">
        <v>6</v>
      </c>
      <c r="B122" s="41" t="s">
        <v>55</v>
      </c>
      <c r="C122" s="69">
        <v>0.375</v>
      </c>
      <c r="D122" s="70">
        <v>0.72916666666666663</v>
      </c>
      <c r="E122" s="51">
        <f t="shared" si="27"/>
        <v>0.35416666666666663</v>
      </c>
      <c r="F122" s="57">
        <v>0</v>
      </c>
      <c r="G122" s="58">
        <v>0</v>
      </c>
      <c r="H122" s="52">
        <f t="shared" si="28"/>
        <v>0</v>
      </c>
      <c r="I122" s="50">
        <f t="shared" si="29"/>
        <v>0</v>
      </c>
      <c r="J122" s="53">
        <v>8</v>
      </c>
      <c r="K122" s="35">
        <f t="shared" si="30"/>
        <v>0</v>
      </c>
    </row>
    <row r="123" spans="1:11" ht="15.75" thickBot="1" x14ac:dyDescent="0.3">
      <c r="A123" s="23">
        <v>7</v>
      </c>
      <c r="B123" s="41" t="s">
        <v>56</v>
      </c>
      <c r="C123" s="69">
        <v>0</v>
      </c>
      <c r="D123" s="70">
        <v>0</v>
      </c>
      <c r="E123" s="51">
        <f t="shared" si="27"/>
        <v>0</v>
      </c>
      <c r="F123" s="57">
        <v>0</v>
      </c>
      <c r="G123" s="58">
        <v>0</v>
      </c>
      <c r="H123" s="52">
        <f t="shared" si="28"/>
        <v>0</v>
      </c>
      <c r="I123" s="50">
        <f t="shared" si="29"/>
        <v>0</v>
      </c>
      <c r="J123" s="53">
        <v>9.5</v>
      </c>
      <c r="K123" s="35">
        <f t="shared" si="30"/>
        <v>0</v>
      </c>
    </row>
    <row r="124" spans="1:11" ht="15.75" thickBot="1" x14ac:dyDescent="0.3">
      <c r="A124" s="23">
        <v>8</v>
      </c>
      <c r="B124" s="41" t="s">
        <v>57</v>
      </c>
      <c r="C124" s="69">
        <v>0</v>
      </c>
      <c r="D124" s="70">
        <v>0</v>
      </c>
      <c r="E124" s="51">
        <f t="shared" si="27"/>
        <v>0</v>
      </c>
      <c r="F124" s="57">
        <v>0</v>
      </c>
      <c r="G124" s="58">
        <v>0</v>
      </c>
      <c r="H124" s="52">
        <f t="shared" si="28"/>
        <v>0</v>
      </c>
      <c r="I124" s="50">
        <f t="shared" si="29"/>
        <v>0</v>
      </c>
      <c r="J124" s="53">
        <v>9.5</v>
      </c>
      <c r="K124" s="35">
        <f t="shared" si="30"/>
        <v>0</v>
      </c>
    </row>
    <row r="125" spans="1:11" ht="15.75" thickBot="1" x14ac:dyDescent="0.3">
      <c r="A125" s="31">
        <v>9</v>
      </c>
      <c r="B125" s="41" t="s">
        <v>58</v>
      </c>
      <c r="C125" s="69">
        <v>0.41666666666666669</v>
      </c>
      <c r="D125" s="70">
        <v>0.70833333333333337</v>
      </c>
      <c r="E125" s="51">
        <f t="shared" si="27"/>
        <v>0.29166666666666669</v>
      </c>
      <c r="F125" s="57">
        <v>0</v>
      </c>
      <c r="G125" s="58">
        <v>0</v>
      </c>
      <c r="H125" s="52">
        <f t="shared" si="28"/>
        <v>0</v>
      </c>
      <c r="I125" s="50">
        <f t="shared" si="29"/>
        <v>0</v>
      </c>
      <c r="J125" s="53">
        <v>7.5</v>
      </c>
      <c r="K125" s="35">
        <f t="shared" si="30"/>
        <v>0</v>
      </c>
    </row>
    <row r="126" spans="1:11" ht="15.75" thickBot="1" x14ac:dyDescent="0.3">
      <c r="A126" s="31">
        <v>10</v>
      </c>
      <c r="B126" s="41" t="s">
        <v>59</v>
      </c>
      <c r="C126" s="69">
        <v>0</v>
      </c>
      <c r="D126" s="70">
        <v>0</v>
      </c>
      <c r="E126" s="51">
        <f t="shared" si="27"/>
        <v>0</v>
      </c>
      <c r="F126" s="57">
        <v>0</v>
      </c>
      <c r="G126" s="58">
        <v>0</v>
      </c>
      <c r="H126" s="52">
        <f t="shared" si="28"/>
        <v>0</v>
      </c>
      <c r="I126" s="50">
        <f t="shared" si="29"/>
        <v>0</v>
      </c>
      <c r="J126" s="53">
        <v>9.75</v>
      </c>
      <c r="K126" s="35">
        <f t="shared" si="30"/>
        <v>0</v>
      </c>
    </row>
    <row r="127" spans="1:11" ht="15.75" thickBot="1" x14ac:dyDescent="0.3">
      <c r="A127" s="31">
        <v>11</v>
      </c>
      <c r="B127" s="41" t="s">
        <v>60</v>
      </c>
      <c r="C127" s="69">
        <v>0.375</v>
      </c>
      <c r="D127" s="70">
        <v>0.77083333333333337</v>
      </c>
      <c r="E127" s="51">
        <f t="shared" si="27"/>
        <v>0.39583333333333337</v>
      </c>
      <c r="F127" s="57">
        <v>0</v>
      </c>
      <c r="G127" s="58">
        <v>0</v>
      </c>
      <c r="H127" s="52">
        <f t="shared" si="28"/>
        <v>0</v>
      </c>
      <c r="I127" s="50">
        <f t="shared" si="29"/>
        <v>0</v>
      </c>
      <c r="J127" s="53">
        <v>8.75</v>
      </c>
      <c r="K127" s="35">
        <f t="shared" si="30"/>
        <v>0</v>
      </c>
    </row>
    <row r="128" spans="1:11" ht="15.75" thickBot="1" x14ac:dyDescent="0.3">
      <c r="A128" s="31">
        <v>12</v>
      </c>
      <c r="B128" s="41" t="s">
        <v>61</v>
      </c>
      <c r="C128" s="69">
        <v>0.3125</v>
      </c>
      <c r="D128" s="70">
        <v>0.69791666666666663</v>
      </c>
      <c r="E128" s="51">
        <f t="shared" si="27"/>
        <v>0.38541666666666663</v>
      </c>
      <c r="F128" s="57">
        <v>0</v>
      </c>
      <c r="G128" s="58">
        <v>0</v>
      </c>
      <c r="H128" s="52">
        <f t="shared" si="28"/>
        <v>0</v>
      </c>
      <c r="I128" s="50">
        <f t="shared" si="29"/>
        <v>0</v>
      </c>
      <c r="J128" s="53">
        <v>8.5</v>
      </c>
      <c r="K128" s="35">
        <f t="shared" si="30"/>
        <v>0</v>
      </c>
    </row>
    <row r="129" spans="1:11" ht="15.75" thickBot="1" x14ac:dyDescent="0.3">
      <c r="A129" s="31">
        <v>13</v>
      </c>
      <c r="B129" s="41" t="s">
        <v>62</v>
      </c>
      <c r="C129" s="69">
        <v>0.35416666666666669</v>
      </c>
      <c r="D129" s="70">
        <v>0.77083333333333337</v>
      </c>
      <c r="E129" s="51">
        <f t="shared" si="27"/>
        <v>0.41666666666666669</v>
      </c>
      <c r="F129" s="57">
        <v>0</v>
      </c>
      <c r="G129" s="58">
        <v>0</v>
      </c>
      <c r="H129" s="52">
        <f t="shared" si="28"/>
        <v>0</v>
      </c>
      <c r="I129" s="50">
        <f t="shared" si="29"/>
        <v>0</v>
      </c>
      <c r="J129" s="53">
        <v>8.75</v>
      </c>
      <c r="K129" s="37">
        <f t="shared" si="30"/>
        <v>0</v>
      </c>
    </row>
    <row r="130" spans="1:11" ht="15.75" thickBot="1" x14ac:dyDescent="0.3">
      <c r="A130" s="31">
        <v>14</v>
      </c>
      <c r="B130" s="41" t="s">
        <v>63</v>
      </c>
      <c r="C130" s="73">
        <v>0</v>
      </c>
      <c r="D130" s="64">
        <v>0</v>
      </c>
      <c r="E130" s="51">
        <f t="shared" si="27"/>
        <v>0</v>
      </c>
      <c r="F130" s="57">
        <v>0</v>
      </c>
      <c r="G130" s="58">
        <v>0</v>
      </c>
      <c r="H130" s="52">
        <f t="shared" si="28"/>
        <v>0</v>
      </c>
      <c r="I130" s="50">
        <f t="shared" si="29"/>
        <v>0</v>
      </c>
      <c r="J130" s="53">
        <v>9</v>
      </c>
      <c r="K130" s="37">
        <f t="shared" si="30"/>
        <v>0</v>
      </c>
    </row>
    <row r="131" spans="1:11" ht="15.75" thickBot="1" x14ac:dyDescent="0.3">
      <c r="A131" s="31">
        <v>15</v>
      </c>
      <c r="B131" s="41" t="s">
        <v>64</v>
      </c>
      <c r="C131" s="69">
        <v>0</v>
      </c>
      <c r="D131" s="70">
        <v>0</v>
      </c>
      <c r="E131" s="51">
        <f t="shared" si="27"/>
        <v>0</v>
      </c>
      <c r="F131" s="57">
        <v>0</v>
      </c>
      <c r="G131" s="58">
        <v>0</v>
      </c>
      <c r="H131" s="52">
        <f t="shared" si="28"/>
        <v>0</v>
      </c>
      <c r="I131" s="50">
        <f t="shared" si="29"/>
        <v>0</v>
      </c>
      <c r="J131" s="53">
        <v>8.75</v>
      </c>
      <c r="K131" s="37">
        <f t="shared" si="30"/>
        <v>0</v>
      </c>
    </row>
    <row r="132" spans="1:11" ht="15.75" thickBot="1" x14ac:dyDescent="0.3">
      <c r="A132" s="31">
        <v>16</v>
      </c>
      <c r="B132" s="41" t="s">
        <v>65</v>
      </c>
      <c r="C132" s="69">
        <v>0.41666666666666669</v>
      </c>
      <c r="D132" s="70">
        <v>0.75</v>
      </c>
      <c r="E132" s="51">
        <f t="shared" si="27"/>
        <v>0.33333333333333331</v>
      </c>
      <c r="F132" s="57">
        <v>0</v>
      </c>
      <c r="G132" s="58">
        <v>0</v>
      </c>
      <c r="H132" s="52">
        <f t="shared" si="28"/>
        <v>0</v>
      </c>
      <c r="I132" s="50">
        <f t="shared" si="29"/>
        <v>0</v>
      </c>
      <c r="J132" s="53">
        <v>7.75</v>
      </c>
      <c r="K132" s="37">
        <f t="shared" si="30"/>
        <v>0</v>
      </c>
    </row>
    <row r="133" spans="1:11" ht="15.75" thickBot="1" x14ac:dyDescent="0.3">
      <c r="A133" s="31">
        <v>17</v>
      </c>
      <c r="B133" s="41" t="s">
        <v>66</v>
      </c>
      <c r="C133" s="69">
        <v>0</v>
      </c>
      <c r="D133" s="70">
        <v>0</v>
      </c>
      <c r="E133" s="51">
        <f t="shared" si="27"/>
        <v>0</v>
      </c>
      <c r="F133" s="57">
        <v>0</v>
      </c>
      <c r="G133" s="58">
        <v>0</v>
      </c>
      <c r="H133" s="52">
        <f t="shared" si="28"/>
        <v>0</v>
      </c>
      <c r="I133" s="50">
        <f t="shared" si="29"/>
        <v>0</v>
      </c>
      <c r="J133" s="53">
        <v>8.75</v>
      </c>
      <c r="K133" s="37">
        <f t="shared" si="30"/>
        <v>0</v>
      </c>
    </row>
    <row r="134" spans="1:11" ht="15.75" thickBot="1" x14ac:dyDescent="0.3">
      <c r="A134" s="31">
        <v>18</v>
      </c>
      <c r="B134" s="41" t="s">
        <v>67</v>
      </c>
      <c r="C134" s="74">
        <v>0.35416666666666669</v>
      </c>
      <c r="D134" s="75">
        <v>0.66666666666666663</v>
      </c>
      <c r="E134" s="51">
        <f t="shared" si="27"/>
        <v>0.31249999999999994</v>
      </c>
      <c r="F134" s="57">
        <v>0</v>
      </c>
      <c r="G134" s="58">
        <v>0</v>
      </c>
      <c r="H134" s="52">
        <f t="shared" si="28"/>
        <v>0</v>
      </c>
      <c r="I134" s="50">
        <f t="shared" si="29"/>
        <v>0</v>
      </c>
      <c r="J134" s="53">
        <v>8.25</v>
      </c>
      <c r="K134" s="37">
        <f t="shared" si="30"/>
        <v>0</v>
      </c>
    </row>
    <row r="135" spans="1:11" ht="15.75" thickBot="1" x14ac:dyDescent="0.3">
      <c r="A135" s="31">
        <v>19</v>
      </c>
      <c r="B135" s="41"/>
      <c r="C135" s="65"/>
      <c r="D135" s="66"/>
      <c r="E135" s="51"/>
      <c r="F135" s="59"/>
      <c r="G135" s="60"/>
      <c r="H135" s="52"/>
      <c r="I135" s="50">
        <f t="shared" si="29"/>
        <v>0</v>
      </c>
      <c r="J135" s="53"/>
      <c r="K135" s="37"/>
    </row>
    <row r="136" spans="1:11" ht="15.75" thickBot="1" x14ac:dyDescent="0.3">
      <c r="A136" s="31">
        <v>20</v>
      </c>
      <c r="B136" s="41"/>
      <c r="C136" s="65"/>
      <c r="D136" s="66"/>
      <c r="E136" s="51"/>
      <c r="F136" s="59"/>
      <c r="G136" s="60"/>
      <c r="H136" s="52"/>
      <c r="I136" s="50">
        <f t="shared" si="29"/>
        <v>0</v>
      </c>
      <c r="J136" s="53"/>
      <c r="K136" s="37"/>
    </row>
    <row r="137" spans="1:11" ht="15.75" thickBot="1" x14ac:dyDescent="0.3">
      <c r="A137" s="31">
        <v>21</v>
      </c>
      <c r="B137" s="41"/>
      <c r="C137" s="65"/>
      <c r="D137" s="66"/>
      <c r="E137" s="51"/>
      <c r="F137" s="59"/>
      <c r="G137" s="60"/>
      <c r="H137" s="52"/>
      <c r="I137" s="50">
        <f t="shared" si="29"/>
        <v>0</v>
      </c>
      <c r="J137" s="53"/>
      <c r="K137" s="37"/>
    </row>
    <row r="138" spans="1:11" ht="15.75" thickBot="1" x14ac:dyDescent="0.3">
      <c r="A138" s="31">
        <v>22</v>
      </c>
      <c r="B138" s="41"/>
      <c r="C138" s="65"/>
      <c r="D138" s="66"/>
      <c r="E138" s="51"/>
      <c r="F138" s="59"/>
      <c r="G138" s="60"/>
      <c r="H138" s="52"/>
      <c r="I138" s="50">
        <f t="shared" si="29"/>
        <v>0</v>
      </c>
      <c r="J138" s="53"/>
      <c r="K138" s="37"/>
    </row>
    <row r="139" spans="1:11" ht="15.75" thickBot="1" x14ac:dyDescent="0.3">
      <c r="A139" s="31">
        <v>23</v>
      </c>
      <c r="B139" s="41"/>
      <c r="C139" s="65"/>
      <c r="D139" s="66"/>
      <c r="E139" s="51"/>
      <c r="F139" s="59"/>
      <c r="G139" s="60"/>
      <c r="H139" s="52"/>
      <c r="I139" s="50">
        <f t="shared" si="29"/>
        <v>0</v>
      </c>
      <c r="J139" s="38"/>
      <c r="K139" s="37"/>
    </row>
    <row r="140" spans="1:11" ht="15.75" thickBot="1" x14ac:dyDescent="0.3">
      <c r="A140" s="31">
        <v>24</v>
      </c>
      <c r="B140" s="41"/>
      <c r="C140" s="65"/>
      <c r="D140" s="66"/>
      <c r="E140" s="51"/>
      <c r="F140" s="59"/>
      <c r="G140" s="60"/>
      <c r="H140" s="52"/>
      <c r="I140" s="50">
        <f t="shared" si="29"/>
        <v>0</v>
      </c>
      <c r="J140" s="38"/>
      <c r="K140" s="37"/>
    </row>
    <row r="141" spans="1:11" ht="15.75" thickBot="1" x14ac:dyDescent="0.3">
      <c r="A141" s="24">
        <v>25</v>
      </c>
      <c r="B141" s="41"/>
      <c r="C141" s="67"/>
      <c r="D141" s="68"/>
      <c r="E141" s="51"/>
      <c r="F141" s="61"/>
      <c r="G141" s="62"/>
      <c r="H141" s="52"/>
      <c r="I141" s="50">
        <f t="shared" si="29"/>
        <v>0</v>
      </c>
      <c r="J141" s="38"/>
      <c r="K141" s="37"/>
    </row>
    <row r="142" spans="1:11" ht="15.75" thickBot="1" x14ac:dyDescent="0.3">
      <c r="A142" s="110" t="s">
        <v>24</v>
      </c>
      <c r="B142" s="111"/>
      <c r="C142" s="111"/>
      <c r="D142" s="111"/>
      <c r="E142" s="111"/>
      <c r="F142" s="111"/>
      <c r="G142" s="111"/>
      <c r="H142" s="112"/>
      <c r="I142" s="39">
        <f>SUM(I117:I141)</f>
        <v>0</v>
      </c>
      <c r="J142" s="38"/>
      <c r="K142" s="40">
        <f>SUM(K117:K141)</f>
        <v>0</v>
      </c>
    </row>
  </sheetData>
  <mergeCells count="23">
    <mergeCell ref="A86:H86"/>
    <mergeCell ref="C88:K88"/>
    <mergeCell ref="A114:H114"/>
    <mergeCell ref="C116:K116"/>
    <mergeCell ref="A142:H142"/>
    <mergeCell ref="U1:U2"/>
    <mergeCell ref="C4:K4"/>
    <mergeCell ref="A30:H30"/>
    <mergeCell ref="C32:K32"/>
    <mergeCell ref="A58:H58"/>
    <mergeCell ref="S1:S2"/>
    <mergeCell ref="T1:T2"/>
    <mergeCell ref="A1:A2"/>
    <mergeCell ref="B1:B2"/>
    <mergeCell ref="C60:K60"/>
    <mergeCell ref="O1:O2"/>
    <mergeCell ref="P1:P2"/>
    <mergeCell ref="Q1:Q2"/>
    <mergeCell ref="R1:R2"/>
    <mergeCell ref="C1:E1"/>
    <mergeCell ref="F1:H1"/>
    <mergeCell ref="I1:K1"/>
    <mergeCell ref="N1:N2"/>
  </mergeCells>
  <conditionalFormatting sqref="S30">
    <cfRule type="cellIs" dxfId="222" priority="223" operator="greaterThan">
      <formula>0</formula>
    </cfRule>
  </conditionalFormatting>
  <conditionalFormatting sqref="S5:S29">
    <cfRule type="cellIs" dxfId="221" priority="222" operator="greaterThan">
      <formula>0</formula>
    </cfRule>
  </conditionalFormatting>
  <conditionalFormatting sqref="F5:F29">
    <cfRule type="containsText" dxfId="220" priority="219" operator="containsText" text="abs">
      <formula>NOT(ISERROR(SEARCH("abs",F5)))</formula>
    </cfRule>
    <cfRule type="containsText" dxfId="219" priority="220" operator="containsText" text="CA">
      <formula>NOT(ISERROR(SEARCH("CA",F5)))</formula>
    </cfRule>
    <cfRule type="containsText" dxfId="218" priority="221" operator="containsText" text="Abs">
      <formula>NOT(ISERROR(SEARCH("Abs",F5)))</formula>
    </cfRule>
  </conditionalFormatting>
  <conditionalFormatting sqref="C20">
    <cfRule type="containsText" dxfId="217" priority="213" operator="containsText" text="abs">
      <formula>NOT(ISERROR(SEARCH("abs",C20)))</formula>
    </cfRule>
    <cfRule type="containsText" dxfId="216" priority="214" operator="containsText" text="CA">
      <formula>NOT(ISERROR(SEARCH("CA",C20)))</formula>
    </cfRule>
    <cfRule type="containsText" dxfId="215" priority="215" operator="containsText" text="Abs">
      <formula>NOT(ISERROR(SEARCH("Abs",C20)))</formula>
    </cfRule>
  </conditionalFormatting>
  <conditionalFormatting sqref="C5:C6 C12 C18:C29">
    <cfRule type="containsText" dxfId="214" priority="216" operator="containsText" text="abs">
      <formula>NOT(ISERROR(SEARCH("abs",C5)))</formula>
    </cfRule>
    <cfRule type="containsText" dxfId="213" priority="217" operator="containsText" text="CA">
      <formula>NOT(ISERROR(SEARCH("CA",C5)))</formula>
    </cfRule>
    <cfRule type="containsText" dxfId="212" priority="218" operator="containsText" text="Abs">
      <formula>NOT(ISERROR(SEARCH("Abs",C5)))</formula>
    </cfRule>
  </conditionalFormatting>
  <conditionalFormatting sqref="I5:I29">
    <cfRule type="cellIs" dxfId="211" priority="212" operator="greaterThan">
      <formula>$G$6</formula>
    </cfRule>
  </conditionalFormatting>
  <conditionalFormatting sqref="C7">
    <cfRule type="containsText" dxfId="210" priority="209" operator="containsText" text="abs">
      <formula>NOT(ISERROR(SEARCH("abs",C7)))</formula>
    </cfRule>
    <cfRule type="containsText" dxfId="209" priority="210" operator="containsText" text="CA">
      <formula>NOT(ISERROR(SEARCH("CA",C7)))</formula>
    </cfRule>
    <cfRule type="containsText" dxfId="208" priority="211" operator="containsText" text="Abs">
      <formula>NOT(ISERROR(SEARCH("Abs",C7)))</formula>
    </cfRule>
  </conditionalFormatting>
  <conditionalFormatting sqref="C8">
    <cfRule type="containsText" dxfId="207" priority="206" operator="containsText" text="abs">
      <formula>NOT(ISERROR(SEARCH("abs",C8)))</formula>
    </cfRule>
    <cfRule type="containsText" dxfId="206" priority="207" operator="containsText" text="CA">
      <formula>NOT(ISERROR(SEARCH("CA",C8)))</formula>
    </cfRule>
    <cfRule type="containsText" dxfId="205" priority="208" operator="containsText" text="Abs">
      <formula>NOT(ISERROR(SEARCH("Abs",C8)))</formula>
    </cfRule>
  </conditionalFormatting>
  <conditionalFormatting sqref="C9">
    <cfRule type="containsText" dxfId="204" priority="203" operator="containsText" text="abs">
      <formula>NOT(ISERROR(SEARCH("abs",C9)))</formula>
    </cfRule>
    <cfRule type="containsText" dxfId="203" priority="204" operator="containsText" text="CA">
      <formula>NOT(ISERROR(SEARCH("CA",C9)))</formula>
    </cfRule>
    <cfRule type="containsText" dxfId="202" priority="205" operator="containsText" text="Abs">
      <formula>NOT(ISERROR(SEARCH("Abs",C9)))</formula>
    </cfRule>
  </conditionalFormatting>
  <conditionalFormatting sqref="C10">
    <cfRule type="containsText" dxfId="201" priority="200" operator="containsText" text="abs">
      <formula>NOT(ISERROR(SEARCH("abs",C10)))</formula>
    </cfRule>
    <cfRule type="containsText" dxfId="200" priority="201" operator="containsText" text="CA">
      <formula>NOT(ISERROR(SEARCH("CA",C10)))</formula>
    </cfRule>
    <cfRule type="containsText" dxfId="199" priority="202" operator="containsText" text="Abs">
      <formula>NOT(ISERROR(SEARCH("Abs",C10)))</formula>
    </cfRule>
  </conditionalFormatting>
  <conditionalFormatting sqref="C11">
    <cfRule type="containsText" dxfId="198" priority="197" operator="containsText" text="abs">
      <formula>NOT(ISERROR(SEARCH("abs",C11)))</formula>
    </cfRule>
    <cfRule type="containsText" dxfId="197" priority="198" operator="containsText" text="CA">
      <formula>NOT(ISERROR(SEARCH("CA",C11)))</formula>
    </cfRule>
    <cfRule type="containsText" dxfId="196" priority="199" operator="containsText" text="Abs">
      <formula>NOT(ISERROR(SEARCH("Abs",C11)))</formula>
    </cfRule>
  </conditionalFormatting>
  <conditionalFormatting sqref="C13">
    <cfRule type="containsText" dxfId="195" priority="194" operator="containsText" text="abs">
      <formula>NOT(ISERROR(SEARCH("abs",C13)))</formula>
    </cfRule>
    <cfRule type="containsText" dxfId="194" priority="195" operator="containsText" text="CA">
      <formula>NOT(ISERROR(SEARCH("CA",C13)))</formula>
    </cfRule>
    <cfRule type="containsText" dxfId="193" priority="196" operator="containsText" text="Abs">
      <formula>NOT(ISERROR(SEARCH("Abs",C13)))</formula>
    </cfRule>
  </conditionalFormatting>
  <conditionalFormatting sqref="C14">
    <cfRule type="containsText" dxfId="192" priority="191" operator="containsText" text="abs">
      <formula>NOT(ISERROR(SEARCH("abs",C14)))</formula>
    </cfRule>
    <cfRule type="containsText" dxfId="191" priority="192" operator="containsText" text="CA">
      <formula>NOT(ISERROR(SEARCH("CA",C14)))</formula>
    </cfRule>
    <cfRule type="containsText" dxfId="190" priority="193" operator="containsText" text="Abs">
      <formula>NOT(ISERROR(SEARCH("Abs",C14)))</formula>
    </cfRule>
  </conditionalFormatting>
  <conditionalFormatting sqref="C15">
    <cfRule type="containsText" dxfId="189" priority="188" operator="containsText" text="abs">
      <formula>NOT(ISERROR(SEARCH("abs",C15)))</formula>
    </cfRule>
    <cfRule type="containsText" dxfId="188" priority="189" operator="containsText" text="CA">
      <formula>NOT(ISERROR(SEARCH("CA",C15)))</formula>
    </cfRule>
    <cfRule type="containsText" dxfId="187" priority="190" operator="containsText" text="Abs">
      <formula>NOT(ISERROR(SEARCH("Abs",C15)))</formula>
    </cfRule>
  </conditionalFormatting>
  <conditionalFormatting sqref="C16">
    <cfRule type="containsText" dxfId="186" priority="185" operator="containsText" text="abs">
      <formula>NOT(ISERROR(SEARCH("abs",C16)))</formula>
    </cfRule>
    <cfRule type="containsText" dxfId="185" priority="186" operator="containsText" text="CA">
      <formula>NOT(ISERROR(SEARCH("CA",C16)))</formula>
    </cfRule>
    <cfRule type="containsText" dxfId="184" priority="187" operator="containsText" text="Abs">
      <formula>NOT(ISERROR(SEARCH("Abs",C16)))</formula>
    </cfRule>
  </conditionalFormatting>
  <conditionalFormatting sqref="C17">
    <cfRule type="containsText" dxfId="183" priority="182" operator="containsText" text="abs">
      <formula>NOT(ISERROR(SEARCH("abs",C17)))</formula>
    </cfRule>
    <cfRule type="containsText" dxfId="182" priority="183" operator="containsText" text="CA">
      <formula>NOT(ISERROR(SEARCH("CA",C17)))</formula>
    </cfRule>
    <cfRule type="containsText" dxfId="181" priority="184" operator="containsText" text="Abs">
      <formula>NOT(ISERROR(SEARCH("Abs",C17)))</formula>
    </cfRule>
  </conditionalFormatting>
  <conditionalFormatting sqref="C19">
    <cfRule type="containsText" dxfId="180" priority="179" operator="containsText" text="abs">
      <formula>NOT(ISERROR(SEARCH("abs",C19)))</formula>
    </cfRule>
    <cfRule type="containsText" dxfId="179" priority="180" operator="containsText" text="CA">
      <formula>NOT(ISERROR(SEARCH("CA",C19)))</formula>
    </cfRule>
    <cfRule type="containsText" dxfId="178" priority="181" operator="containsText" text="Abs">
      <formula>NOT(ISERROR(SEARCH("Abs",C19)))</formula>
    </cfRule>
  </conditionalFormatting>
  <conditionalFormatting sqref="C48">
    <cfRule type="containsText" dxfId="177" priority="173" operator="containsText" text="abs">
      <formula>NOT(ISERROR(SEARCH("abs",C48)))</formula>
    </cfRule>
    <cfRule type="containsText" dxfId="176" priority="174" operator="containsText" text="CA">
      <formula>NOT(ISERROR(SEARCH("CA",C48)))</formula>
    </cfRule>
    <cfRule type="containsText" dxfId="175" priority="175" operator="containsText" text="Abs">
      <formula>NOT(ISERROR(SEARCH("Abs",C48)))</formula>
    </cfRule>
  </conditionalFormatting>
  <conditionalFormatting sqref="C33 C45 C47:C57">
    <cfRule type="containsText" dxfId="174" priority="176" operator="containsText" text="abs">
      <formula>NOT(ISERROR(SEARCH("abs",C33)))</formula>
    </cfRule>
    <cfRule type="containsText" dxfId="173" priority="177" operator="containsText" text="CA">
      <formula>NOT(ISERROR(SEARCH("CA",C33)))</formula>
    </cfRule>
    <cfRule type="containsText" dxfId="172" priority="178" operator="containsText" text="Abs">
      <formula>NOT(ISERROR(SEARCH("Abs",C33)))</formula>
    </cfRule>
  </conditionalFormatting>
  <conditionalFormatting sqref="C35">
    <cfRule type="containsText" dxfId="171" priority="170" operator="containsText" text="abs">
      <formula>NOT(ISERROR(SEARCH("abs",C35)))</formula>
    </cfRule>
    <cfRule type="containsText" dxfId="170" priority="171" operator="containsText" text="CA">
      <formula>NOT(ISERROR(SEARCH("CA",C35)))</formula>
    </cfRule>
    <cfRule type="containsText" dxfId="169" priority="172" operator="containsText" text="Abs">
      <formula>NOT(ISERROR(SEARCH("Abs",C35)))</formula>
    </cfRule>
  </conditionalFormatting>
  <conditionalFormatting sqref="C36">
    <cfRule type="containsText" dxfId="168" priority="167" operator="containsText" text="abs">
      <formula>NOT(ISERROR(SEARCH("abs",C36)))</formula>
    </cfRule>
    <cfRule type="containsText" dxfId="167" priority="168" operator="containsText" text="CA">
      <formula>NOT(ISERROR(SEARCH("CA",C36)))</formula>
    </cfRule>
    <cfRule type="containsText" dxfId="166" priority="169" operator="containsText" text="Abs">
      <formula>NOT(ISERROR(SEARCH("Abs",C36)))</formula>
    </cfRule>
  </conditionalFormatting>
  <conditionalFormatting sqref="C37">
    <cfRule type="containsText" dxfId="165" priority="164" operator="containsText" text="abs">
      <formula>NOT(ISERROR(SEARCH("abs",C37)))</formula>
    </cfRule>
    <cfRule type="containsText" dxfId="164" priority="165" operator="containsText" text="CA">
      <formula>NOT(ISERROR(SEARCH("CA",C37)))</formula>
    </cfRule>
    <cfRule type="containsText" dxfId="163" priority="166" operator="containsText" text="Abs">
      <formula>NOT(ISERROR(SEARCH("Abs",C37)))</formula>
    </cfRule>
  </conditionalFormatting>
  <conditionalFormatting sqref="C38">
    <cfRule type="containsText" dxfId="162" priority="161" operator="containsText" text="abs">
      <formula>NOT(ISERROR(SEARCH("abs",C38)))</formula>
    </cfRule>
    <cfRule type="containsText" dxfId="161" priority="162" operator="containsText" text="CA">
      <formula>NOT(ISERROR(SEARCH("CA",C38)))</formula>
    </cfRule>
    <cfRule type="containsText" dxfId="160" priority="163" operator="containsText" text="Abs">
      <formula>NOT(ISERROR(SEARCH("Abs",C38)))</formula>
    </cfRule>
  </conditionalFormatting>
  <conditionalFormatting sqref="C39">
    <cfRule type="containsText" dxfId="159" priority="158" operator="containsText" text="abs">
      <formula>NOT(ISERROR(SEARCH("abs",C39)))</formula>
    </cfRule>
    <cfRule type="containsText" dxfId="158" priority="159" operator="containsText" text="CA">
      <formula>NOT(ISERROR(SEARCH("CA",C39)))</formula>
    </cfRule>
    <cfRule type="containsText" dxfId="157" priority="160" operator="containsText" text="Abs">
      <formula>NOT(ISERROR(SEARCH("Abs",C39)))</formula>
    </cfRule>
  </conditionalFormatting>
  <conditionalFormatting sqref="C40">
    <cfRule type="containsText" dxfId="156" priority="155" operator="containsText" text="abs">
      <formula>NOT(ISERROR(SEARCH("abs",C40)))</formula>
    </cfRule>
    <cfRule type="containsText" dxfId="155" priority="156" operator="containsText" text="CA">
      <formula>NOT(ISERROR(SEARCH("CA",C40)))</formula>
    </cfRule>
    <cfRule type="containsText" dxfId="154" priority="157" operator="containsText" text="Abs">
      <formula>NOT(ISERROR(SEARCH("Abs",C40)))</formula>
    </cfRule>
  </conditionalFormatting>
  <conditionalFormatting sqref="C41">
    <cfRule type="containsText" dxfId="153" priority="152" operator="containsText" text="abs">
      <formula>NOT(ISERROR(SEARCH("abs",C41)))</formula>
    </cfRule>
    <cfRule type="containsText" dxfId="152" priority="153" operator="containsText" text="CA">
      <formula>NOT(ISERROR(SEARCH("CA",C41)))</formula>
    </cfRule>
    <cfRule type="containsText" dxfId="151" priority="154" operator="containsText" text="Abs">
      <formula>NOT(ISERROR(SEARCH("Abs",C41)))</formula>
    </cfRule>
  </conditionalFormatting>
  <conditionalFormatting sqref="C42">
    <cfRule type="containsText" dxfId="150" priority="149" operator="containsText" text="abs">
      <formula>NOT(ISERROR(SEARCH("abs",C42)))</formula>
    </cfRule>
    <cfRule type="containsText" dxfId="149" priority="150" operator="containsText" text="CA">
      <formula>NOT(ISERROR(SEARCH("CA",C42)))</formula>
    </cfRule>
    <cfRule type="containsText" dxfId="148" priority="151" operator="containsText" text="Abs">
      <formula>NOT(ISERROR(SEARCH("Abs",C42)))</formula>
    </cfRule>
  </conditionalFormatting>
  <conditionalFormatting sqref="C43">
    <cfRule type="containsText" dxfId="147" priority="146" operator="containsText" text="abs">
      <formula>NOT(ISERROR(SEARCH("abs",C43)))</formula>
    </cfRule>
    <cfRule type="containsText" dxfId="146" priority="147" operator="containsText" text="CA">
      <formula>NOT(ISERROR(SEARCH("CA",C43)))</formula>
    </cfRule>
    <cfRule type="containsText" dxfId="145" priority="148" operator="containsText" text="Abs">
      <formula>NOT(ISERROR(SEARCH("Abs",C43)))</formula>
    </cfRule>
  </conditionalFormatting>
  <conditionalFormatting sqref="C44">
    <cfRule type="containsText" dxfId="144" priority="143" operator="containsText" text="abs">
      <formula>NOT(ISERROR(SEARCH("abs",C44)))</formula>
    </cfRule>
    <cfRule type="containsText" dxfId="143" priority="144" operator="containsText" text="CA">
      <formula>NOT(ISERROR(SEARCH("CA",C44)))</formula>
    </cfRule>
    <cfRule type="containsText" dxfId="142" priority="145" operator="containsText" text="Abs">
      <formula>NOT(ISERROR(SEARCH("Abs",C44)))</formula>
    </cfRule>
  </conditionalFormatting>
  <conditionalFormatting sqref="C46">
    <cfRule type="containsText" dxfId="141" priority="140" operator="containsText" text="abs">
      <formula>NOT(ISERROR(SEARCH("abs",C46)))</formula>
    </cfRule>
    <cfRule type="containsText" dxfId="140" priority="141" operator="containsText" text="CA">
      <formula>NOT(ISERROR(SEARCH("CA",C46)))</formula>
    </cfRule>
    <cfRule type="containsText" dxfId="139" priority="142" operator="containsText" text="Abs">
      <formula>NOT(ISERROR(SEARCH("Abs",C46)))</formula>
    </cfRule>
  </conditionalFormatting>
  <conditionalFormatting sqref="I33:I57">
    <cfRule type="cellIs" dxfId="138" priority="139" operator="greaterThan">
      <formula>$G$6</formula>
    </cfRule>
  </conditionalFormatting>
  <conditionalFormatting sqref="C47">
    <cfRule type="containsText" dxfId="137" priority="136" operator="containsText" text="abs">
      <formula>NOT(ISERROR(SEARCH("abs",C47)))</formula>
    </cfRule>
    <cfRule type="containsText" dxfId="136" priority="137" operator="containsText" text="CA">
      <formula>NOT(ISERROR(SEARCH("CA",C47)))</formula>
    </cfRule>
    <cfRule type="containsText" dxfId="135" priority="138" operator="containsText" text="Abs">
      <formula>NOT(ISERROR(SEARCH("Abs",C47)))</formula>
    </cfRule>
  </conditionalFormatting>
  <conditionalFormatting sqref="F33:F57">
    <cfRule type="containsText" dxfId="134" priority="133" operator="containsText" text="abs">
      <formula>NOT(ISERROR(SEARCH("abs",F33)))</formula>
    </cfRule>
    <cfRule type="containsText" dxfId="133" priority="134" operator="containsText" text="CA">
      <formula>NOT(ISERROR(SEARCH("CA",F33)))</formula>
    </cfRule>
    <cfRule type="containsText" dxfId="132" priority="135" operator="containsText" text="Abs">
      <formula>NOT(ISERROR(SEARCH("Abs",F33)))</formula>
    </cfRule>
  </conditionalFormatting>
  <conditionalFormatting sqref="C34">
    <cfRule type="containsText" dxfId="131" priority="130" operator="containsText" text="abs">
      <formula>NOT(ISERROR(SEARCH("abs",C34)))</formula>
    </cfRule>
    <cfRule type="containsText" dxfId="130" priority="131" operator="containsText" text="CA">
      <formula>NOT(ISERROR(SEARCH("CA",C34)))</formula>
    </cfRule>
    <cfRule type="containsText" dxfId="129" priority="132" operator="containsText" text="Abs">
      <formula>NOT(ISERROR(SEARCH("Abs",C34)))</formula>
    </cfRule>
  </conditionalFormatting>
  <conditionalFormatting sqref="C76">
    <cfRule type="containsText" dxfId="128" priority="124" operator="containsText" text="abs">
      <formula>NOT(ISERROR(SEARCH("abs",C76)))</formula>
    </cfRule>
    <cfRule type="containsText" dxfId="127" priority="125" operator="containsText" text="CA">
      <formula>NOT(ISERROR(SEARCH("CA",C76)))</formula>
    </cfRule>
    <cfRule type="containsText" dxfId="126" priority="126" operator="containsText" text="Abs">
      <formula>NOT(ISERROR(SEARCH("Abs",C76)))</formula>
    </cfRule>
  </conditionalFormatting>
  <conditionalFormatting sqref="C61:C62 C68 C73:C85">
    <cfRule type="containsText" dxfId="125" priority="127" operator="containsText" text="abs">
      <formula>NOT(ISERROR(SEARCH("abs",C61)))</formula>
    </cfRule>
    <cfRule type="containsText" dxfId="124" priority="128" operator="containsText" text="CA">
      <formula>NOT(ISERROR(SEARCH("CA",C61)))</formula>
    </cfRule>
    <cfRule type="containsText" dxfId="123" priority="129" operator="containsText" text="Abs">
      <formula>NOT(ISERROR(SEARCH("Abs",C61)))</formula>
    </cfRule>
  </conditionalFormatting>
  <conditionalFormatting sqref="C63">
    <cfRule type="containsText" dxfId="122" priority="121" operator="containsText" text="abs">
      <formula>NOT(ISERROR(SEARCH("abs",C63)))</formula>
    </cfRule>
    <cfRule type="containsText" dxfId="121" priority="122" operator="containsText" text="CA">
      <formula>NOT(ISERROR(SEARCH("CA",C63)))</formula>
    </cfRule>
    <cfRule type="containsText" dxfId="120" priority="123" operator="containsText" text="Abs">
      <formula>NOT(ISERROR(SEARCH("Abs",C63)))</formula>
    </cfRule>
  </conditionalFormatting>
  <conditionalFormatting sqref="C64">
    <cfRule type="containsText" dxfId="119" priority="118" operator="containsText" text="abs">
      <formula>NOT(ISERROR(SEARCH("abs",C64)))</formula>
    </cfRule>
    <cfRule type="containsText" dxfId="118" priority="119" operator="containsText" text="CA">
      <formula>NOT(ISERROR(SEARCH("CA",C64)))</formula>
    </cfRule>
    <cfRule type="containsText" dxfId="117" priority="120" operator="containsText" text="Abs">
      <formula>NOT(ISERROR(SEARCH("Abs",C64)))</formula>
    </cfRule>
  </conditionalFormatting>
  <conditionalFormatting sqref="C65">
    <cfRule type="containsText" dxfId="116" priority="115" operator="containsText" text="abs">
      <formula>NOT(ISERROR(SEARCH("abs",C65)))</formula>
    </cfRule>
    <cfRule type="containsText" dxfId="115" priority="116" operator="containsText" text="CA">
      <formula>NOT(ISERROR(SEARCH("CA",C65)))</formula>
    </cfRule>
    <cfRule type="containsText" dxfId="114" priority="117" operator="containsText" text="Abs">
      <formula>NOT(ISERROR(SEARCH("Abs",C65)))</formula>
    </cfRule>
  </conditionalFormatting>
  <conditionalFormatting sqref="C66">
    <cfRule type="containsText" dxfId="113" priority="112" operator="containsText" text="abs">
      <formula>NOT(ISERROR(SEARCH("abs",C66)))</formula>
    </cfRule>
    <cfRule type="containsText" dxfId="112" priority="113" operator="containsText" text="CA">
      <formula>NOT(ISERROR(SEARCH("CA",C66)))</formula>
    </cfRule>
    <cfRule type="containsText" dxfId="111" priority="114" operator="containsText" text="Abs">
      <formula>NOT(ISERROR(SEARCH("Abs",C66)))</formula>
    </cfRule>
  </conditionalFormatting>
  <conditionalFormatting sqref="C67">
    <cfRule type="containsText" dxfId="110" priority="109" operator="containsText" text="abs">
      <formula>NOT(ISERROR(SEARCH("abs",C67)))</formula>
    </cfRule>
    <cfRule type="containsText" dxfId="109" priority="110" operator="containsText" text="CA">
      <formula>NOT(ISERROR(SEARCH("CA",C67)))</formula>
    </cfRule>
    <cfRule type="containsText" dxfId="108" priority="111" operator="containsText" text="Abs">
      <formula>NOT(ISERROR(SEARCH("Abs",C67)))</formula>
    </cfRule>
  </conditionalFormatting>
  <conditionalFormatting sqref="C69">
    <cfRule type="containsText" dxfId="107" priority="106" operator="containsText" text="abs">
      <formula>NOT(ISERROR(SEARCH("abs",C69)))</formula>
    </cfRule>
    <cfRule type="containsText" dxfId="106" priority="107" operator="containsText" text="CA">
      <formula>NOT(ISERROR(SEARCH("CA",C69)))</formula>
    </cfRule>
    <cfRule type="containsText" dxfId="105" priority="108" operator="containsText" text="Abs">
      <formula>NOT(ISERROR(SEARCH("Abs",C69)))</formula>
    </cfRule>
  </conditionalFormatting>
  <conditionalFormatting sqref="C70">
    <cfRule type="containsText" dxfId="104" priority="103" operator="containsText" text="abs">
      <formula>NOT(ISERROR(SEARCH("abs",C70)))</formula>
    </cfRule>
    <cfRule type="containsText" dxfId="103" priority="104" operator="containsText" text="CA">
      <formula>NOT(ISERROR(SEARCH("CA",C70)))</formula>
    </cfRule>
    <cfRule type="containsText" dxfId="102" priority="105" operator="containsText" text="Abs">
      <formula>NOT(ISERROR(SEARCH("Abs",C70)))</formula>
    </cfRule>
  </conditionalFormatting>
  <conditionalFormatting sqref="C71">
    <cfRule type="containsText" dxfId="101" priority="100" operator="containsText" text="abs">
      <formula>NOT(ISERROR(SEARCH("abs",C71)))</formula>
    </cfRule>
    <cfRule type="containsText" dxfId="100" priority="101" operator="containsText" text="CA">
      <formula>NOT(ISERROR(SEARCH("CA",C71)))</formula>
    </cfRule>
    <cfRule type="containsText" dxfId="99" priority="102" operator="containsText" text="Abs">
      <formula>NOT(ISERROR(SEARCH("Abs",C71)))</formula>
    </cfRule>
  </conditionalFormatting>
  <conditionalFormatting sqref="C72">
    <cfRule type="containsText" dxfId="98" priority="97" operator="containsText" text="abs">
      <formula>NOT(ISERROR(SEARCH("abs",C72)))</formula>
    </cfRule>
    <cfRule type="containsText" dxfId="97" priority="98" operator="containsText" text="CA">
      <formula>NOT(ISERROR(SEARCH("CA",C72)))</formula>
    </cfRule>
    <cfRule type="containsText" dxfId="96" priority="99" operator="containsText" text="Abs">
      <formula>NOT(ISERROR(SEARCH("Abs",C72)))</formula>
    </cfRule>
  </conditionalFormatting>
  <conditionalFormatting sqref="I61:I85">
    <cfRule type="cellIs" dxfId="95" priority="96" operator="greaterThan">
      <formula>$G$6</formula>
    </cfRule>
  </conditionalFormatting>
  <conditionalFormatting sqref="C75">
    <cfRule type="containsText" dxfId="94" priority="93" operator="containsText" text="abs">
      <formula>NOT(ISERROR(SEARCH("abs",C75)))</formula>
    </cfRule>
    <cfRule type="containsText" dxfId="93" priority="94" operator="containsText" text="CA">
      <formula>NOT(ISERROR(SEARCH("CA",C75)))</formula>
    </cfRule>
    <cfRule type="containsText" dxfId="92" priority="95" operator="containsText" text="Abs">
      <formula>NOT(ISERROR(SEARCH("Abs",C75)))</formula>
    </cfRule>
  </conditionalFormatting>
  <conditionalFormatting sqref="F61:F85">
    <cfRule type="containsText" dxfId="91" priority="90" operator="containsText" text="abs">
      <formula>NOT(ISERROR(SEARCH("abs",F61)))</formula>
    </cfRule>
    <cfRule type="containsText" dxfId="90" priority="91" operator="containsText" text="CA">
      <formula>NOT(ISERROR(SEARCH("CA",F61)))</formula>
    </cfRule>
    <cfRule type="containsText" dxfId="89" priority="92" operator="containsText" text="Abs">
      <formula>NOT(ISERROR(SEARCH("Abs",F61)))</formula>
    </cfRule>
  </conditionalFormatting>
  <conditionalFormatting sqref="C104">
    <cfRule type="containsText" dxfId="88" priority="84" operator="containsText" text="abs">
      <formula>NOT(ISERROR(SEARCH("abs",C104)))</formula>
    </cfRule>
    <cfRule type="containsText" dxfId="87" priority="85" operator="containsText" text="CA">
      <formula>NOT(ISERROR(SEARCH("CA",C104)))</formula>
    </cfRule>
    <cfRule type="containsText" dxfId="86" priority="86" operator="containsText" text="Abs">
      <formula>NOT(ISERROR(SEARCH("Abs",C104)))</formula>
    </cfRule>
  </conditionalFormatting>
  <conditionalFormatting sqref="C90 C102:C113">
    <cfRule type="containsText" dxfId="85" priority="87" operator="containsText" text="abs">
      <formula>NOT(ISERROR(SEARCH("abs",C90)))</formula>
    </cfRule>
    <cfRule type="containsText" dxfId="84" priority="88" operator="containsText" text="CA">
      <formula>NOT(ISERROR(SEARCH("CA",C90)))</formula>
    </cfRule>
    <cfRule type="containsText" dxfId="83" priority="89" operator="containsText" text="Abs">
      <formula>NOT(ISERROR(SEARCH("Abs",C90)))</formula>
    </cfRule>
  </conditionalFormatting>
  <conditionalFormatting sqref="C91">
    <cfRule type="containsText" dxfId="82" priority="81" operator="containsText" text="abs">
      <formula>NOT(ISERROR(SEARCH("abs",C91)))</formula>
    </cfRule>
    <cfRule type="containsText" dxfId="81" priority="82" operator="containsText" text="CA">
      <formula>NOT(ISERROR(SEARCH("CA",C91)))</formula>
    </cfRule>
    <cfRule type="containsText" dxfId="80" priority="83" operator="containsText" text="Abs">
      <formula>NOT(ISERROR(SEARCH("Abs",C91)))</formula>
    </cfRule>
  </conditionalFormatting>
  <conditionalFormatting sqref="C92">
    <cfRule type="containsText" dxfId="79" priority="78" operator="containsText" text="abs">
      <formula>NOT(ISERROR(SEARCH("abs",C92)))</formula>
    </cfRule>
    <cfRule type="containsText" dxfId="78" priority="79" operator="containsText" text="CA">
      <formula>NOT(ISERROR(SEARCH("CA",C92)))</formula>
    </cfRule>
    <cfRule type="containsText" dxfId="77" priority="80" operator="containsText" text="Abs">
      <formula>NOT(ISERROR(SEARCH("Abs",C92)))</formula>
    </cfRule>
  </conditionalFormatting>
  <conditionalFormatting sqref="C93">
    <cfRule type="containsText" dxfId="76" priority="75" operator="containsText" text="abs">
      <formula>NOT(ISERROR(SEARCH("abs",C93)))</formula>
    </cfRule>
    <cfRule type="containsText" dxfId="75" priority="76" operator="containsText" text="CA">
      <formula>NOT(ISERROR(SEARCH("CA",C93)))</formula>
    </cfRule>
    <cfRule type="containsText" dxfId="74" priority="77" operator="containsText" text="Abs">
      <formula>NOT(ISERROR(SEARCH("Abs",C93)))</formula>
    </cfRule>
  </conditionalFormatting>
  <conditionalFormatting sqref="C94">
    <cfRule type="containsText" dxfId="73" priority="72" operator="containsText" text="abs">
      <formula>NOT(ISERROR(SEARCH("abs",C94)))</formula>
    </cfRule>
    <cfRule type="containsText" dxfId="72" priority="73" operator="containsText" text="CA">
      <formula>NOT(ISERROR(SEARCH("CA",C94)))</formula>
    </cfRule>
    <cfRule type="containsText" dxfId="71" priority="74" operator="containsText" text="Abs">
      <formula>NOT(ISERROR(SEARCH("Abs",C94)))</formula>
    </cfRule>
  </conditionalFormatting>
  <conditionalFormatting sqref="C95">
    <cfRule type="containsText" dxfId="70" priority="69" operator="containsText" text="abs">
      <formula>NOT(ISERROR(SEARCH("abs",C95)))</formula>
    </cfRule>
    <cfRule type="containsText" dxfId="69" priority="70" operator="containsText" text="CA">
      <formula>NOT(ISERROR(SEARCH("CA",C95)))</formula>
    </cfRule>
    <cfRule type="containsText" dxfId="68" priority="71" operator="containsText" text="Abs">
      <formula>NOT(ISERROR(SEARCH("Abs",C95)))</formula>
    </cfRule>
  </conditionalFormatting>
  <conditionalFormatting sqref="C96">
    <cfRule type="containsText" dxfId="67" priority="66" operator="containsText" text="abs">
      <formula>NOT(ISERROR(SEARCH("abs",C96)))</formula>
    </cfRule>
    <cfRule type="containsText" dxfId="66" priority="67" operator="containsText" text="CA">
      <formula>NOT(ISERROR(SEARCH("CA",C96)))</formula>
    </cfRule>
    <cfRule type="containsText" dxfId="65" priority="68" operator="containsText" text="Abs">
      <formula>NOT(ISERROR(SEARCH("Abs",C96)))</formula>
    </cfRule>
  </conditionalFormatting>
  <conditionalFormatting sqref="C97">
    <cfRule type="containsText" dxfId="64" priority="63" operator="containsText" text="abs">
      <formula>NOT(ISERROR(SEARCH("abs",C97)))</formula>
    </cfRule>
    <cfRule type="containsText" dxfId="63" priority="64" operator="containsText" text="CA">
      <formula>NOT(ISERROR(SEARCH("CA",C97)))</formula>
    </cfRule>
    <cfRule type="containsText" dxfId="62" priority="65" operator="containsText" text="Abs">
      <formula>NOT(ISERROR(SEARCH("Abs",C97)))</formula>
    </cfRule>
  </conditionalFormatting>
  <conditionalFormatting sqref="C98">
    <cfRule type="containsText" dxfId="61" priority="60" operator="containsText" text="abs">
      <formula>NOT(ISERROR(SEARCH("abs",C98)))</formula>
    </cfRule>
    <cfRule type="containsText" dxfId="60" priority="61" operator="containsText" text="CA">
      <formula>NOT(ISERROR(SEARCH("CA",C98)))</formula>
    </cfRule>
    <cfRule type="containsText" dxfId="59" priority="62" operator="containsText" text="Abs">
      <formula>NOT(ISERROR(SEARCH("Abs",C98)))</formula>
    </cfRule>
  </conditionalFormatting>
  <conditionalFormatting sqref="C99">
    <cfRule type="containsText" dxfId="58" priority="57" operator="containsText" text="abs">
      <formula>NOT(ISERROR(SEARCH("abs",C99)))</formula>
    </cfRule>
    <cfRule type="containsText" dxfId="57" priority="58" operator="containsText" text="CA">
      <formula>NOT(ISERROR(SEARCH("CA",C99)))</formula>
    </cfRule>
    <cfRule type="containsText" dxfId="56" priority="59" operator="containsText" text="Abs">
      <formula>NOT(ISERROR(SEARCH("Abs",C99)))</formula>
    </cfRule>
  </conditionalFormatting>
  <conditionalFormatting sqref="C100">
    <cfRule type="containsText" dxfId="55" priority="54" operator="containsText" text="abs">
      <formula>NOT(ISERROR(SEARCH("abs",C100)))</formula>
    </cfRule>
    <cfRule type="containsText" dxfId="54" priority="55" operator="containsText" text="CA">
      <formula>NOT(ISERROR(SEARCH("CA",C100)))</formula>
    </cfRule>
    <cfRule type="containsText" dxfId="53" priority="56" operator="containsText" text="Abs">
      <formula>NOT(ISERROR(SEARCH("Abs",C100)))</formula>
    </cfRule>
  </conditionalFormatting>
  <conditionalFormatting sqref="C101">
    <cfRule type="containsText" dxfId="52" priority="51" operator="containsText" text="abs">
      <formula>NOT(ISERROR(SEARCH("abs",C101)))</formula>
    </cfRule>
    <cfRule type="containsText" dxfId="51" priority="52" operator="containsText" text="CA">
      <formula>NOT(ISERROR(SEARCH("CA",C101)))</formula>
    </cfRule>
    <cfRule type="containsText" dxfId="50" priority="53" operator="containsText" text="Abs">
      <formula>NOT(ISERROR(SEARCH("Abs",C101)))</formula>
    </cfRule>
  </conditionalFormatting>
  <conditionalFormatting sqref="I89:I113">
    <cfRule type="cellIs" dxfId="49" priority="50" operator="greaterThan">
      <formula>$G$6</formula>
    </cfRule>
  </conditionalFormatting>
  <conditionalFormatting sqref="C103">
    <cfRule type="containsText" dxfId="48" priority="47" operator="containsText" text="abs">
      <formula>NOT(ISERROR(SEARCH("abs",C103)))</formula>
    </cfRule>
    <cfRule type="containsText" dxfId="47" priority="48" operator="containsText" text="CA">
      <formula>NOT(ISERROR(SEARCH("CA",C103)))</formula>
    </cfRule>
    <cfRule type="containsText" dxfId="46" priority="49" operator="containsText" text="Abs">
      <formula>NOT(ISERROR(SEARCH("Abs",C103)))</formula>
    </cfRule>
  </conditionalFormatting>
  <conditionalFormatting sqref="C89">
    <cfRule type="containsText" dxfId="45" priority="44" operator="containsText" text="abs">
      <formula>NOT(ISERROR(SEARCH("abs",C89)))</formula>
    </cfRule>
    <cfRule type="containsText" dxfId="44" priority="45" operator="containsText" text="CA">
      <formula>NOT(ISERROR(SEARCH("CA",C89)))</formula>
    </cfRule>
    <cfRule type="containsText" dxfId="43" priority="46" operator="containsText" text="Abs">
      <formula>NOT(ISERROR(SEARCH("Abs",C89)))</formula>
    </cfRule>
  </conditionalFormatting>
  <conditionalFormatting sqref="F89:F113">
    <cfRule type="containsText" dxfId="42" priority="41" operator="containsText" text="abs">
      <formula>NOT(ISERROR(SEARCH("abs",F89)))</formula>
    </cfRule>
    <cfRule type="containsText" dxfId="41" priority="42" operator="containsText" text="CA">
      <formula>NOT(ISERROR(SEARCH("CA",F89)))</formula>
    </cfRule>
    <cfRule type="containsText" dxfId="40" priority="43" operator="containsText" text="Abs">
      <formula>NOT(ISERROR(SEARCH("Abs",F89)))</formula>
    </cfRule>
  </conditionalFormatting>
  <conditionalFormatting sqref="C132">
    <cfRule type="containsText" dxfId="39" priority="35" operator="containsText" text="abs">
      <formula>NOT(ISERROR(SEARCH("abs",C132)))</formula>
    </cfRule>
    <cfRule type="containsText" dxfId="38" priority="36" operator="containsText" text="CA">
      <formula>NOT(ISERROR(SEARCH("CA",C132)))</formula>
    </cfRule>
    <cfRule type="containsText" dxfId="37" priority="37" operator="containsText" text="Abs">
      <formula>NOT(ISERROR(SEARCH("Abs",C132)))</formula>
    </cfRule>
  </conditionalFormatting>
  <conditionalFormatting sqref="C118 C120 C124 C129:C141">
    <cfRule type="containsText" dxfId="36" priority="38" operator="containsText" text="abs">
      <formula>NOT(ISERROR(SEARCH("abs",C118)))</formula>
    </cfRule>
    <cfRule type="containsText" dxfId="35" priority="39" operator="containsText" text="CA">
      <formula>NOT(ISERROR(SEARCH("CA",C118)))</formula>
    </cfRule>
    <cfRule type="containsText" dxfId="34" priority="40" operator="containsText" text="Abs">
      <formula>NOT(ISERROR(SEARCH("Abs",C118)))</formula>
    </cfRule>
  </conditionalFormatting>
  <conditionalFormatting sqref="C119">
    <cfRule type="containsText" dxfId="33" priority="32" operator="containsText" text="abs">
      <formula>NOT(ISERROR(SEARCH("abs",C119)))</formula>
    </cfRule>
    <cfRule type="containsText" dxfId="32" priority="33" operator="containsText" text="CA">
      <formula>NOT(ISERROR(SEARCH("CA",C119)))</formula>
    </cfRule>
    <cfRule type="containsText" dxfId="31" priority="34" operator="containsText" text="Abs">
      <formula>NOT(ISERROR(SEARCH("Abs",C119)))</formula>
    </cfRule>
  </conditionalFormatting>
  <conditionalFormatting sqref="C121">
    <cfRule type="containsText" dxfId="30" priority="29" operator="containsText" text="abs">
      <formula>NOT(ISERROR(SEARCH("abs",C121)))</formula>
    </cfRule>
    <cfRule type="containsText" dxfId="29" priority="30" operator="containsText" text="CA">
      <formula>NOT(ISERROR(SEARCH("CA",C121)))</formula>
    </cfRule>
    <cfRule type="containsText" dxfId="28" priority="31" operator="containsText" text="Abs">
      <formula>NOT(ISERROR(SEARCH("Abs",C121)))</formula>
    </cfRule>
  </conditionalFormatting>
  <conditionalFormatting sqref="C122">
    <cfRule type="containsText" dxfId="27" priority="26" operator="containsText" text="abs">
      <formula>NOT(ISERROR(SEARCH("abs",C122)))</formula>
    </cfRule>
    <cfRule type="containsText" dxfId="26" priority="27" operator="containsText" text="CA">
      <formula>NOT(ISERROR(SEARCH("CA",C122)))</formula>
    </cfRule>
    <cfRule type="containsText" dxfId="25" priority="28" operator="containsText" text="Abs">
      <formula>NOT(ISERROR(SEARCH("Abs",C122)))</formula>
    </cfRule>
  </conditionalFormatting>
  <conditionalFormatting sqref="C123">
    <cfRule type="containsText" dxfId="24" priority="23" operator="containsText" text="abs">
      <formula>NOT(ISERROR(SEARCH("abs",C123)))</formula>
    </cfRule>
    <cfRule type="containsText" dxfId="23" priority="24" operator="containsText" text="CA">
      <formula>NOT(ISERROR(SEARCH("CA",C123)))</formula>
    </cfRule>
    <cfRule type="containsText" dxfId="22" priority="25" operator="containsText" text="Abs">
      <formula>NOT(ISERROR(SEARCH("Abs",C123)))</formula>
    </cfRule>
  </conditionalFormatting>
  <conditionalFormatting sqref="C125">
    <cfRule type="containsText" dxfId="21" priority="20" operator="containsText" text="abs">
      <formula>NOT(ISERROR(SEARCH("abs",C125)))</formula>
    </cfRule>
    <cfRule type="containsText" dxfId="20" priority="21" operator="containsText" text="CA">
      <formula>NOT(ISERROR(SEARCH("CA",C125)))</formula>
    </cfRule>
    <cfRule type="containsText" dxfId="19" priority="22" operator="containsText" text="Abs">
      <formula>NOT(ISERROR(SEARCH("Abs",C125)))</formula>
    </cfRule>
  </conditionalFormatting>
  <conditionalFormatting sqref="C126">
    <cfRule type="containsText" dxfId="18" priority="17" operator="containsText" text="abs">
      <formula>NOT(ISERROR(SEARCH("abs",C126)))</formula>
    </cfRule>
    <cfRule type="containsText" dxfId="17" priority="18" operator="containsText" text="CA">
      <formula>NOT(ISERROR(SEARCH("CA",C126)))</formula>
    </cfRule>
    <cfRule type="containsText" dxfId="16" priority="19" operator="containsText" text="Abs">
      <formula>NOT(ISERROR(SEARCH("Abs",C126)))</formula>
    </cfRule>
  </conditionalFormatting>
  <conditionalFormatting sqref="C127">
    <cfRule type="containsText" dxfId="15" priority="14" operator="containsText" text="abs">
      <formula>NOT(ISERROR(SEARCH("abs",C127)))</formula>
    </cfRule>
    <cfRule type="containsText" dxfId="14" priority="15" operator="containsText" text="CA">
      <formula>NOT(ISERROR(SEARCH("CA",C127)))</formula>
    </cfRule>
    <cfRule type="containsText" dxfId="13" priority="16" operator="containsText" text="Abs">
      <formula>NOT(ISERROR(SEARCH("Abs",C127)))</formula>
    </cfRule>
  </conditionalFormatting>
  <conditionalFormatting sqref="C128">
    <cfRule type="containsText" dxfId="12" priority="11" operator="containsText" text="abs">
      <formula>NOT(ISERROR(SEARCH("abs",C128)))</formula>
    </cfRule>
    <cfRule type="containsText" dxfId="11" priority="12" operator="containsText" text="CA">
      <formula>NOT(ISERROR(SEARCH("CA",C128)))</formula>
    </cfRule>
    <cfRule type="containsText" dxfId="10" priority="13" operator="containsText" text="Abs">
      <formula>NOT(ISERROR(SEARCH("Abs",C128)))</formula>
    </cfRule>
  </conditionalFormatting>
  <conditionalFormatting sqref="I117:I141">
    <cfRule type="cellIs" dxfId="9" priority="10" operator="greaterThan">
      <formula>$G$6</formula>
    </cfRule>
  </conditionalFormatting>
  <conditionalFormatting sqref="C131">
    <cfRule type="containsText" dxfId="8" priority="7" operator="containsText" text="abs">
      <formula>NOT(ISERROR(SEARCH("abs",C131)))</formula>
    </cfRule>
    <cfRule type="containsText" dxfId="7" priority="8" operator="containsText" text="CA">
      <formula>NOT(ISERROR(SEARCH("CA",C131)))</formula>
    </cfRule>
    <cfRule type="containsText" dxfId="6" priority="9" operator="containsText" text="Abs">
      <formula>NOT(ISERROR(SEARCH("Abs",C131)))</formula>
    </cfRule>
  </conditionalFormatting>
  <conditionalFormatting sqref="C117">
    <cfRule type="containsText" dxfId="5" priority="4" operator="containsText" text="abs">
      <formula>NOT(ISERROR(SEARCH("abs",C117)))</formula>
    </cfRule>
    <cfRule type="containsText" dxfId="4" priority="5" operator="containsText" text="CA">
      <formula>NOT(ISERROR(SEARCH("CA",C117)))</formula>
    </cfRule>
    <cfRule type="containsText" dxfId="3" priority="6" operator="containsText" text="Abs">
      <formula>NOT(ISERROR(SEARCH("Abs",C117)))</formula>
    </cfRule>
  </conditionalFormatting>
  <conditionalFormatting sqref="F117:F141">
    <cfRule type="containsText" dxfId="2" priority="1" operator="containsText" text="abs">
      <formula>NOT(ISERROR(SEARCH("abs",F117)))</formula>
    </cfRule>
    <cfRule type="containsText" dxfId="1" priority="2" operator="containsText" text="CA">
      <formula>NOT(ISERROR(SEARCH("CA",F117)))</formula>
    </cfRule>
    <cfRule type="containsText" dxfId="0" priority="3" operator="containsText" text="Abs">
      <formula>NOT(ISERROR(SEARCH("Abs",F117)))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AAC4BA3-09E8-470B-B9CE-12650EC49373}">
          <x14:formula1>
            <xm:f>'Nom et prénom'!$A$2:$A$27</xm:f>
          </x14:formula1>
          <xm:sqref>O5:O29 B33:B57 B5:B29 B61:B85 B89:B113 B117:B141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Nom et prénom</vt:lpstr>
      <vt:lpstr>Semaine XX</vt:lpstr>
      <vt:lpstr>Semaine 01</vt:lpstr>
      <vt:lpstr>Semaine 02</vt:lpstr>
      <vt:lpstr>Semaine 03</vt:lpstr>
      <vt:lpstr>Semaine 04</vt:lpstr>
      <vt:lpstr>Semaine 05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cp:keywords/>
  <dc:description/>
  <cp:lastModifiedBy>MiniPC</cp:lastModifiedBy>
  <cp:revision/>
  <dcterms:created xsi:type="dcterms:W3CDTF">2017-05-09T15:21:20Z</dcterms:created>
  <dcterms:modified xsi:type="dcterms:W3CDTF">2019-10-23T16:24:04Z</dcterms:modified>
  <cp:category/>
  <cp:contentStatus/>
</cp:coreProperties>
</file>