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29" codeName="{FF626003-D37A-9D15-2B65-D2D8C0A508C5}"/>
  <workbookPr codeName="ThisWorkbook" defaultThemeVersion="124226"/>
  <mc:AlternateContent xmlns:mc="http://schemas.openxmlformats.org/markup-compatibility/2006">
    <mc:Choice Requires="x15">
      <x15ac:absPath xmlns:x15ac="http://schemas.microsoft.com/office/spreadsheetml/2010/11/ac" url="C:\LesDocuments\LesExcels\"/>
    </mc:Choice>
  </mc:AlternateContent>
  <bookViews>
    <workbookView xWindow="0" yWindow="0" windowWidth="28800" windowHeight="12210"/>
  </bookViews>
  <sheets>
    <sheet name="Etiquettes NEW" sheetId="15" r:id="rId1"/>
    <sheet name="Fichier Parametres" sheetId="1" r:id="rId2"/>
    <sheet name="Etiquettes Etagère" sheetId="5" r:id="rId3"/>
    <sheet name="Etiquettes Reappro" sheetId="4" r:id="rId4"/>
    <sheet name="Catalogue" sheetId="6" r:id="rId5"/>
    <sheet name="CatalogueBC" sheetId="14" r:id="rId6"/>
  </sheets>
  <externalReferences>
    <externalReference r:id="rId7"/>
  </externalReferences>
  <definedNames>
    <definedName name="_xlnm._FilterDatabase" localSheetId="1" hidden="1">'Fichier Parametres'!$A$10:$L$486</definedName>
    <definedName name="_xlnm.Print_Area" localSheetId="5">CatalogueBC!$A$1:$O$41</definedName>
    <definedName name="_xlnm.Print_Area" localSheetId="2">'Etiquettes Etagère'!$B$1:$F$30</definedName>
    <definedName name="_xlnm.Print_Area" localSheetId="3">'Etiquettes Reappro'!$A$1:$BT$105</definedName>
  </definedNames>
  <calcPr calcId="171027"/>
  <fileRecoveryPr repairLoad="1"/>
</workbook>
</file>

<file path=xl/calcChain.xml><?xml version="1.0" encoding="utf-8"?>
<calcChain xmlns="http://schemas.openxmlformats.org/spreadsheetml/2006/main">
  <c r="A13" i="15" l="1"/>
  <c r="G8" i="15"/>
  <c r="A8" i="15"/>
  <c r="G3" i="15"/>
  <c r="A3" i="15"/>
  <c r="D21" i="1" l="1"/>
  <c r="D109" i="1" l="1"/>
  <c r="L34" i="1" l="1"/>
  <c r="L202" i="1"/>
  <c r="F57" i="14" l="1"/>
  <c r="E57" i="14" s="1"/>
  <c r="C57" i="14" s="1"/>
  <c r="D152" i="1"/>
  <c r="E152" i="1"/>
  <c r="D206" i="1"/>
  <c r="E206" i="1"/>
  <c r="D38" i="1"/>
  <c r="E38" i="1"/>
  <c r="D39" i="1"/>
  <c r="E39" i="1"/>
  <c r="D81" i="1"/>
  <c r="E81" i="1"/>
  <c r="D82" i="1"/>
  <c r="E82" i="1"/>
  <c r="D105" i="1"/>
  <c r="E105" i="1"/>
  <c r="D106" i="1"/>
  <c r="E106" i="1"/>
  <c r="D36" i="1"/>
  <c r="E36" i="1"/>
  <c r="D117" i="1"/>
  <c r="E117" i="1"/>
  <c r="D118" i="1"/>
  <c r="E118" i="1"/>
  <c r="D128" i="1"/>
  <c r="E128" i="1"/>
  <c r="D129" i="1"/>
  <c r="E129" i="1"/>
  <c r="D168" i="1"/>
  <c r="E168" i="1"/>
  <c r="D175" i="1"/>
  <c r="E175" i="1"/>
  <c r="D176" i="1"/>
  <c r="E176" i="1"/>
  <c r="D181" i="1"/>
  <c r="E181" i="1"/>
  <c r="D20" i="1"/>
  <c r="E20" i="1"/>
  <c r="D93" i="1"/>
  <c r="E93" i="1"/>
  <c r="D35" i="1"/>
  <c r="E35" i="1"/>
  <c r="D25" i="1"/>
  <c r="E25" i="1"/>
  <c r="D24" i="1"/>
  <c r="E24" i="1"/>
  <c r="E21" i="1"/>
  <c r="D119" i="1"/>
  <c r="E119" i="1"/>
  <c r="D72" i="1"/>
  <c r="E72" i="1"/>
  <c r="D101" i="1"/>
  <c r="E101" i="1"/>
  <c r="D102" i="1"/>
  <c r="E102" i="1"/>
  <c r="D200" i="1"/>
  <c r="E200" i="1"/>
  <c r="D60" i="1"/>
  <c r="E60" i="1"/>
  <c r="D112" i="1"/>
  <c r="E112" i="1"/>
  <c r="D113" i="1"/>
  <c r="E113" i="1"/>
  <c r="D156" i="1"/>
  <c r="E156" i="1"/>
  <c r="D221" i="1"/>
  <c r="E221" i="1"/>
  <c r="D51" i="1"/>
  <c r="E51" i="1"/>
  <c r="D59" i="1"/>
  <c r="E59" i="1"/>
  <c r="D103" i="1"/>
  <c r="E103" i="1"/>
  <c r="D151" i="1"/>
  <c r="E151" i="1"/>
  <c r="D33" i="1"/>
  <c r="E33" i="1"/>
  <c r="D122" i="1"/>
  <c r="E122" i="1"/>
  <c r="D125" i="1"/>
  <c r="E125" i="1"/>
  <c r="D154" i="1"/>
  <c r="E154" i="1"/>
  <c r="D165" i="1"/>
  <c r="E165" i="1"/>
  <c r="D184" i="1"/>
  <c r="E184" i="1"/>
  <c r="D130" i="1"/>
  <c r="E130" i="1"/>
  <c r="D164" i="1"/>
  <c r="E164" i="1"/>
  <c r="D171" i="1"/>
  <c r="E171" i="1"/>
  <c r="D172" i="1"/>
  <c r="E172" i="1"/>
  <c r="D178" i="1"/>
  <c r="E178" i="1"/>
  <c r="D188" i="1"/>
  <c r="E188" i="1"/>
  <c r="D189" i="1"/>
  <c r="E189" i="1"/>
  <c r="D190" i="1"/>
  <c r="E190" i="1"/>
  <c r="D191" i="1"/>
  <c r="E191" i="1"/>
  <c r="D192" i="1"/>
  <c r="E192" i="1"/>
  <c r="D197" i="1"/>
  <c r="E197" i="1"/>
  <c r="D120" i="1"/>
  <c r="E120" i="1"/>
  <c r="D121" i="1"/>
  <c r="E121" i="1"/>
  <c r="D114" i="1"/>
  <c r="E114" i="1"/>
  <c r="D115" i="1"/>
  <c r="E115" i="1"/>
  <c r="D116" i="1"/>
  <c r="E116" i="1"/>
  <c r="D126" i="1"/>
  <c r="E126" i="1"/>
  <c r="D161" i="1"/>
  <c r="E161" i="1"/>
  <c r="D162" i="1"/>
  <c r="E162" i="1"/>
  <c r="D163" i="1"/>
  <c r="E163" i="1"/>
  <c r="D182" i="1"/>
  <c r="E182" i="1"/>
  <c r="D186" i="1"/>
  <c r="E186" i="1"/>
  <c r="D124" i="1"/>
  <c r="E124" i="1"/>
  <c r="D131" i="1"/>
  <c r="E131" i="1"/>
  <c r="D132" i="1"/>
  <c r="E132" i="1"/>
  <c r="D133" i="1"/>
  <c r="E133" i="1"/>
  <c r="D134" i="1"/>
  <c r="E134" i="1"/>
  <c r="D135" i="1"/>
  <c r="E135" i="1"/>
  <c r="D155" i="1"/>
  <c r="E155" i="1"/>
  <c r="D166" i="1"/>
  <c r="E166" i="1"/>
  <c r="D123" i="1"/>
  <c r="E123" i="1"/>
  <c r="D185" i="1"/>
  <c r="E185" i="1"/>
  <c r="D187" i="1"/>
  <c r="E187" i="1"/>
  <c r="D193" i="1"/>
  <c r="E193" i="1"/>
  <c r="D195" i="1"/>
  <c r="E195" i="1"/>
  <c r="D86" i="1"/>
  <c r="E86" i="1"/>
  <c r="D54" i="1"/>
  <c r="E54" i="1"/>
  <c r="D99" i="1"/>
  <c r="E99" i="1"/>
  <c r="D62" i="1"/>
  <c r="E62" i="1"/>
  <c r="D67" i="1"/>
  <c r="E67" i="1"/>
  <c r="D16" i="1"/>
  <c r="E16" i="1"/>
  <c r="D18" i="1"/>
  <c r="E18" i="1"/>
  <c r="D68" i="1"/>
  <c r="E68" i="1"/>
  <c r="D96" i="1"/>
  <c r="E96" i="1"/>
  <c r="D97" i="1"/>
  <c r="E97" i="1"/>
  <c r="D70" i="1"/>
  <c r="E70" i="1"/>
  <c r="D15" i="1"/>
  <c r="E15" i="1"/>
  <c r="E109" i="1"/>
  <c r="D159" i="1"/>
  <c r="E159" i="1"/>
  <c r="D160" i="1"/>
  <c r="E160" i="1"/>
  <c r="D78" i="1"/>
  <c r="E78" i="1"/>
  <c r="D19" i="1"/>
  <c r="E19" i="1"/>
  <c r="D71" i="1"/>
  <c r="E71" i="1"/>
  <c r="D80" i="1"/>
  <c r="E80" i="1"/>
  <c r="D57" i="1"/>
  <c r="E57" i="1"/>
  <c r="D37" i="1"/>
  <c r="E37" i="1"/>
  <c r="D69" i="1"/>
  <c r="E69" i="1"/>
  <c r="D63" i="1"/>
  <c r="E63" i="1"/>
  <c r="D58" i="1"/>
  <c r="E58" i="1"/>
  <c r="D108" i="1"/>
  <c r="E108" i="1"/>
  <c r="D100" i="1"/>
  <c r="E100" i="1"/>
  <c r="D223" i="1"/>
  <c r="E223" i="1"/>
  <c r="D224" i="1"/>
  <c r="E224" i="1"/>
  <c r="D225" i="1"/>
  <c r="E225" i="1"/>
  <c r="D226" i="1"/>
  <c r="E226" i="1"/>
  <c r="D227" i="1"/>
  <c r="E227" i="1"/>
  <c r="D228" i="1"/>
  <c r="E228" i="1"/>
  <c r="D229" i="1"/>
  <c r="E229" i="1"/>
  <c r="D230" i="1"/>
  <c r="E230" i="1"/>
  <c r="D231" i="1"/>
  <c r="E231" i="1"/>
  <c r="D232" i="1"/>
  <c r="E232" i="1"/>
  <c r="D233" i="1"/>
  <c r="E233" i="1"/>
  <c r="D234" i="1"/>
  <c r="E234" i="1"/>
  <c r="D235" i="1"/>
  <c r="E235" i="1"/>
  <c r="D236" i="1"/>
  <c r="E236" i="1"/>
  <c r="D237" i="1"/>
  <c r="E237" i="1"/>
  <c r="D238" i="1"/>
  <c r="E238" i="1"/>
  <c r="D239" i="1"/>
  <c r="E239" i="1"/>
  <c r="D240" i="1"/>
  <c r="E240" i="1"/>
  <c r="D241" i="1"/>
  <c r="E241" i="1"/>
  <c r="D242" i="1"/>
  <c r="E242" i="1"/>
  <c r="D243" i="1"/>
  <c r="E243" i="1"/>
  <c r="D244" i="1"/>
  <c r="E244" i="1"/>
  <c r="D245" i="1"/>
  <c r="E245" i="1"/>
  <c r="D246" i="1"/>
  <c r="E246" i="1"/>
  <c r="D247" i="1"/>
  <c r="E247" i="1"/>
  <c r="D248" i="1"/>
  <c r="E248" i="1"/>
  <c r="D249" i="1"/>
  <c r="E249" i="1"/>
  <c r="D250" i="1"/>
  <c r="E250" i="1"/>
  <c r="D251" i="1"/>
  <c r="E251" i="1"/>
  <c r="D252" i="1"/>
  <c r="E252" i="1"/>
  <c r="D253" i="1"/>
  <c r="E253" i="1"/>
  <c r="D254" i="1"/>
  <c r="E254" i="1"/>
  <c r="D255" i="1"/>
  <c r="E255" i="1"/>
  <c r="D256" i="1"/>
  <c r="E256" i="1"/>
  <c r="D257" i="1"/>
  <c r="E257" i="1"/>
  <c r="D258" i="1"/>
  <c r="E258" i="1"/>
  <c r="D259" i="1"/>
  <c r="E259" i="1"/>
  <c r="D260" i="1"/>
  <c r="E260" i="1"/>
  <c r="D261" i="1"/>
  <c r="E261" i="1"/>
  <c r="D262" i="1"/>
  <c r="E262" i="1"/>
  <c r="D263" i="1"/>
  <c r="E263" i="1"/>
  <c r="D264" i="1"/>
  <c r="E264" i="1"/>
  <c r="D265" i="1"/>
  <c r="E265" i="1"/>
  <c r="D266" i="1"/>
  <c r="E266" i="1"/>
  <c r="D267" i="1"/>
  <c r="E267" i="1"/>
  <c r="D268" i="1"/>
  <c r="E268" i="1"/>
  <c r="D269" i="1"/>
  <c r="E269" i="1"/>
  <c r="D270" i="1"/>
  <c r="E270" i="1"/>
  <c r="D271" i="1"/>
  <c r="E271" i="1"/>
  <c r="D272" i="1"/>
  <c r="E272" i="1"/>
  <c r="D273" i="1"/>
  <c r="E273" i="1"/>
  <c r="D274" i="1"/>
  <c r="E274" i="1"/>
  <c r="D275" i="1"/>
  <c r="E275" i="1"/>
  <c r="D276" i="1"/>
  <c r="E276" i="1"/>
  <c r="D277" i="1"/>
  <c r="E277" i="1"/>
  <c r="D278" i="1"/>
  <c r="E278" i="1"/>
  <c r="D279" i="1"/>
  <c r="E279" i="1"/>
  <c r="D280" i="1"/>
  <c r="E280" i="1"/>
  <c r="D281" i="1"/>
  <c r="E281" i="1"/>
  <c r="D282" i="1"/>
  <c r="E282" i="1"/>
  <c r="D283" i="1"/>
  <c r="E283" i="1"/>
  <c r="D284" i="1"/>
  <c r="E284" i="1"/>
  <c r="D285" i="1"/>
  <c r="E285" i="1"/>
  <c r="D286" i="1"/>
  <c r="E286" i="1"/>
  <c r="D287" i="1"/>
  <c r="E287" i="1"/>
  <c r="D288" i="1"/>
  <c r="E288" i="1"/>
  <c r="D289" i="1"/>
  <c r="E289" i="1"/>
  <c r="D290" i="1"/>
  <c r="E290" i="1"/>
  <c r="D291" i="1"/>
  <c r="E291" i="1"/>
  <c r="D292" i="1"/>
  <c r="E292" i="1"/>
  <c r="D293" i="1"/>
  <c r="E293" i="1"/>
  <c r="D294" i="1"/>
  <c r="E294" i="1"/>
  <c r="D295" i="1"/>
  <c r="E295" i="1"/>
  <c r="D296" i="1"/>
  <c r="E296" i="1"/>
  <c r="D297" i="1"/>
  <c r="E297" i="1"/>
  <c r="D298" i="1"/>
  <c r="E298" i="1"/>
  <c r="D299" i="1"/>
  <c r="E299" i="1"/>
  <c r="D300" i="1"/>
  <c r="E300" i="1"/>
  <c r="D301" i="1"/>
  <c r="E301" i="1"/>
  <c r="D302" i="1"/>
  <c r="E302" i="1"/>
  <c r="D303" i="1"/>
  <c r="E303" i="1"/>
  <c r="D304" i="1"/>
  <c r="E304" i="1"/>
  <c r="D305" i="1"/>
  <c r="E305" i="1"/>
  <c r="D306" i="1"/>
  <c r="E306" i="1"/>
  <c r="D307" i="1"/>
  <c r="E307" i="1"/>
  <c r="D308" i="1"/>
  <c r="E308" i="1"/>
  <c r="D309" i="1"/>
  <c r="E309" i="1"/>
  <c r="D310" i="1"/>
  <c r="E310" i="1"/>
  <c r="D311" i="1"/>
  <c r="E311" i="1"/>
  <c r="D312" i="1"/>
  <c r="E312" i="1"/>
  <c r="D313" i="1"/>
  <c r="E313" i="1"/>
  <c r="D314" i="1"/>
  <c r="E314" i="1"/>
  <c r="D315" i="1"/>
  <c r="E315" i="1"/>
  <c r="D316" i="1"/>
  <c r="E316" i="1"/>
  <c r="D317" i="1"/>
  <c r="E317" i="1"/>
  <c r="D318" i="1"/>
  <c r="E318" i="1"/>
  <c r="D319" i="1"/>
  <c r="E319" i="1"/>
  <c r="D320" i="1"/>
  <c r="E320" i="1"/>
  <c r="D321" i="1"/>
  <c r="E321" i="1"/>
  <c r="D322" i="1"/>
  <c r="E322" i="1"/>
  <c r="D323" i="1"/>
  <c r="E323" i="1"/>
  <c r="D324" i="1"/>
  <c r="E324" i="1"/>
  <c r="D325" i="1"/>
  <c r="E325" i="1"/>
  <c r="D326" i="1"/>
  <c r="E326" i="1"/>
  <c r="D327" i="1"/>
  <c r="E327" i="1"/>
  <c r="D328" i="1"/>
  <c r="E328" i="1"/>
  <c r="D329" i="1"/>
  <c r="E329" i="1"/>
  <c r="D330" i="1"/>
  <c r="E330" i="1"/>
  <c r="D331" i="1"/>
  <c r="E331" i="1"/>
  <c r="D332" i="1"/>
  <c r="E332" i="1"/>
  <c r="D333" i="1"/>
  <c r="E333" i="1"/>
  <c r="D334" i="1"/>
  <c r="E334" i="1"/>
  <c r="D335" i="1"/>
  <c r="E335" i="1"/>
  <c r="D336" i="1"/>
  <c r="E336" i="1"/>
  <c r="D337" i="1"/>
  <c r="E337" i="1"/>
  <c r="D338" i="1"/>
  <c r="E338" i="1"/>
  <c r="D339" i="1"/>
  <c r="E339" i="1"/>
  <c r="D340" i="1"/>
  <c r="E340" i="1"/>
  <c r="D341" i="1"/>
  <c r="E341" i="1"/>
  <c r="D342" i="1"/>
  <c r="E342" i="1"/>
  <c r="D343" i="1"/>
  <c r="E343" i="1"/>
  <c r="D344" i="1"/>
  <c r="E344" i="1"/>
  <c r="D345" i="1"/>
  <c r="E345" i="1"/>
  <c r="D346" i="1"/>
  <c r="E346" i="1"/>
  <c r="D347" i="1"/>
  <c r="E347" i="1"/>
  <c r="D348" i="1"/>
  <c r="E348" i="1"/>
  <c r="D349" i="1"/>
  <c r="E349" i="1"/>
  <c r="D350" i="1"/>
  <c r="E350" i="1"/>
  <c r="D351" i="1"/>
  <c r="E351" i="1"/>
  <c r="D352" i="1"/>
  <c r="E352" i="1"/>
  <c r="D353" i="1"/>
  <c r="E353" i="1"/>
  <c r="D354" i="1"/>
  <c r="E354" i="1"/>
  <c r="D355" i="1"/>
  <c r="E355" i="1"/>
  <c r="D356" i="1"/>
  <c r="E356" i="1"/>
  <c r="D357" i="1"/>
  <c r="E357" i="1"/>
  <c r="D358" i="1"/>
  <c r="E358" i="1"/>
  <c r="D359" i="1"/>
  <c r="E359" i="1"/>
  <c r="D360" i="1"/>
  <c r="E360" i="1"/>
  <c r="D361" i="1"/>
  <c r="E361" i="1"/>
  <c r="D362" i="1"/>
  <c r="E362" i="1"/>
  <c r="D363" i="1"/>
  <c r="E363" i="1"/>
  <c r="D364" i="1"/>
  <c r="E364" i="1"/>
  <c r="D365" i="1"/>
  <c r="E365" i="1"/>
  <c r="D366" i="1"/>
  <c r="E366" i="1"/>
  <c r="D367" i="1"/>
  <c r="E367" i="1"/>
  <c r="D368" i="1"/>
  <c r="E368" i="1"/>
  <c r="D369" i="1"/>
  <c r="E369" i="1"/>
  <c r="D370" i="1"/>
  <c r="E370" i="1"/>
  <c r="D371" i="1"/>
  <c r="E371" i="1"/>
  <c r="D372" i="1"/>
  <c r="E372" i="1"/>
  <c r="D373" i="1"/>
  <c r="E373" i="1"/>
  <c r="D374" i="1"/>
  <c r="E374" i="1"/>
  <c r="D375" i="1"/>
  <c r="E375" i="1"/>
  <c r="D376" i="1"/>
  <c r="E376" i="1"/>
  <c r="D377" i="1"/>
  <c r="E377" i="1"/>
  <c r="D378" i="1"/>
  <c r="E378" i="1"/>
  <c r="D379" i="1"/>
  <c r="E379" i="1"/>
  <c r="D380" i="1"/>
  <c r="E380" i="1"/>
  <c r="D381" i="1"/>
  <c r="E381" i="1"/>
  <c r="D382" i="1"/>
  <c r="E382" i="1"/>
  <c r="D383" i="1"/>
  <c r="E383" i="1"/>
  <c r="D384" i="1"/>
  <c r="E384" i="1"/>
  <c r="D385" i="1"/>
  <c r="E385" i="1"/>
  <c r="D386" i="1"/>
  <c r="E386" i="1"/>
  <c r="D387" i="1"/>
  <c r="E387" i="1"/>
  <c r="D388" i="1"/>
  <c r="E388" i="1"/>
  <c r="D389" i="1"/>
  <c r="E389" i="1"/>
  <c r="D390" i="1"/>
  <c r="E390" i="1"/>
  <c r="D391" i="1"/>
  <c r="E391" i="1"/>
  <c r="D392" i="1"/>
  <c r="E392" i="1"/>
  <c r="D393" i="1"/>
  <c r="E393" i="1"/>
  <c r="D394" i="1"/>
  <c r="E394" i="1"/>
  <c r="D395" i="1"/>
  <c r="E395" i="1"/>
  <c r="D396" i="1"/>
  <c r="E396" i="1"/>
  <c r="D397" i="1"/>
  <c r="E397" i="1"/>
  <c r="D398" i="1"/>
  <c r="E398" i="1"/>
  <c r="D399" i="1"/>
  <c r="E399" i="1"/>
  <c r="D400" i="1"/>
  <c r="E400" i="1"/>
  <c r="D401" i="1"/>
  <c r="E401" i="1"/>
  <c r="D402" i="1"/>
  <c r="E402" i="1"/>
  <c r="D403" i="1"/>
  <c r="E403" i="1"/>
  <c r="D404" i="1"/>
  <c r="E404" i="1"/>
  <c r="D405" i="1"/>
  <c r="E405" i="1"/>
  <c r="D406" i="1"/>
  <c r="E406" i="1"/>
  <c r="D407" i="1"/>
  <c r="E407" i="1"/>
  <c r="D408" i="1"/>
  <c r="E408" i="1"/>
  <c r="D409" i="1"/>
  <c r="E409" i="1"/>
  <c r="D410" i="1"/>
  <c r="E410" i="1"/>
  <c r="D411" i="1"/>
  <c r="E411" i="1"/>
  <c r="D412" i="1"/>
  <c r="E412" i="1"/>
  <c r="D413" i="1"/>
  <c r="E413" i="1"/>
  <c r="D414" i="1"/>
  <c r="E414" i="1"/>
  <c r="D415" i="1"/>
  <c r="E415" i="1"/>
  <c r="D416" i="1"/>
  <c r="E416" i="1"/>
  <c r="D417" i="1"/>
  <c r="E417" i="1"/>
  <c r="D418" i="1"/>
  <c r="E418" i="1"/>
  <c r="D419" i="1"/>
  <c r="E419" i="1"/>
  <c r="D420" i="1"/>
  <c r="E420" i="1"/>
  <c r="D421" i="1"/>
  <c r="E421" i="1"/>
  <c r="D422" i="1"/>
  <c r="E422" i="1"/>
  <c r="D423" i="1"/>
  <c r="E423" i="1"/>
  <c r="D424" i="1"/>
  <c r="E424" i="1"/>
  <c r="D425" i="1"/>
  <c r="E425" i="1"/>
  <c r="D426" i="1"/>
  <c r="E426" i="1"/>
  <c r="D427" i="1"/>
  <c r="E427" i="1"/>
  <c r="D428" i="1"/>
  <c r="E428" i="1"/>
  <c r="D429" i="1"/>
  <c r="E429" i="1"/>
  <c r="D430" i="1"/>
  <c r="E430" i="1"/>
  <c r="D431" i="1"/>
  <c r="E431" i="1"/>
  <c r="D432" i="1"/>
  <c r="E432" i="1"/>
  <c r="D433" i="1"/>
  <c r="E433" i="1"/>
  <c r="D434" i="1"/>
  <c r="E434" i="1"/>
  <c r="D435" i="1"/>
  <c r="E435" i="1"/>
  <c r="D436" i="1"/>
  <c r="E436" i="1"/>
  <c r="D437" i="1"/>
  <c r="E437" i="1"/>
  <c r="D438" i="1"/>
  <c r="E438" i="1"/>
  <c r="D439" i="1"/>
  <c r="E439" i="1"/>
  <c r="D440" i="1"/>
  <c r="E440" i="1"/>
  <c r="D441" i="1"/>
  <c r="E441" i="1"/>
  <c r="D442" i="1"/>
  <c r="E442" i="1"/>
  <c r="D443" i="1"/>
  <c r="E443" i="1"/>
  <c r="D444" i="1"/>
  <c r="E444" i="1"/>
  <c r="D445" i="1"/>
  <c r="E445" i="1"/>
  <c r="D446" i="1"/>
  <c r="E446" i="1"/>
  <c r="D447" i="1"/>
  <c r="E447" i="1"/>
  <c r="D448" i="1"/>
  <c r="E448" i="1"/>
  <c r="D449" i="1"/>
  <c r="E449" i="1"/>
  <c r="D450" i="1"/>
  <c r="E450" i="1"/>
  <c r="D451" i="1"/>
  <c r="E451" i="1"/>
  <c r="D452" i="1"/>
  <c r="E452" i="1"/>
  <c r="D453" i="1"/>
  <c r="E453" i="1"/>
  <c r="D454" i="1"/>
  <c r="E454" i="1"/>
  <c r="D455" i="1"/>
  <c r="E455" i="1"/>
  <c r="D456" i="1"/>
  <c r="E456" i="1"/>
  <c r="D457" i="1"/>
  <c r="E457" i="1"/>
  <c r="D458" i="1"/>
  <c r="E458" i="1"/>
  <c r="D459" i="1"/>
  <c r="E459" i="1"/>
  <c r="D460" i="1"/>
  <c r="E460" i="1"/>
  <c r="D461" i="1"/>
  <c r="E461" i="1"/>
  <c r="D462" i="1"/>
  <c r="E462" i="1"/>
  <c r="D463" i="1"/>
  <c r="E463" i="1"/>
  <c r="D464" i="1"/>
  <c r="E464" i="1"/>
  <c r="D465" i="1"/>
  <c r="E465" i="1"/>
  <c r="D466" i="1"/>
  <c r="E466" i="1"/>
  <c r="D467" i="1"/>
  <c r="E467" i="1"/>
  <c r="D468" i="1"/>
  <c r="E468" i="1"/>
  <c r="D469" i="1"/>
  <c r="E469" i="1"/>
  <c r="D470" i="1"/>
  <c r="E470" i="1"/>
  <c r="D471" i="1"/>
  <c r="E471" i="1"/>
  <c r="D472" i="1"/>
  <c r="E472" i="1"/>
  <c r="D473" i="1"/>
  <c r="E473" i="1"/>
  <c r="D474" i="1"/>
  <c r="E474" i="1"/>
  <c r="D475" i="1"/>
  <c r="E475" i="1"/>
  <c r="D476" i="1"/>
  <c r="E476" i="1"/>
  <c r="D477" i="1"/>
  <c r="E477" i="1"/>
  <c r="D478" i="1"/>
  <c r="E478" i="1"/>
  <c r="D479" i="1"/>
  <c r="E479" i="1"/>
  <c r="D480" i="1"/>
  <c r="E480" i="1"/>
  <c r="D481" i="1"/>
  <c r="E481" i="1"/>
  <c r="D482" i="1"/>
  <c r="E482" i="1"/>
  <c r="D483" i="1"/>
  <c r="E483" i="1"/>
  <c r="D484" i="1"/>
  <c r="E484" i="1"/>
  <c r="D485" i="1"/>
  <c r="E485" i="1"/>
  <c r="D486" i="1"/>
  <c r="E486" i="1"/>
  <c r="E47" i="1"/>
  <c r="E110" i="1"/>
  <c r="E90" i="1"/>
  <c r="E42" i="1"/>
  <c r="E179" i="1"/>
  <c r="E45" i="1"/>
  <c r="F10" i="14" s="1"/>
  <c r="E10" i="14" s="1"/>
  <c r="C10" i="14" s="1"/>
  <c r="E55" i="1"/>
  <c r="E56" i="1"/>
  <c r="E89" i="1"/>
  <c r="E64" i="1"/>
  <c r="E13" i="1"/>
  <c r="E26" i="1"/>
  <c r="E40" i="1"/>
  <c r="E41" i="1"/>
  <c r="E53" i="1"/>
  <c r="E43" i="1"/>
  <c r="E22" i="1"/>
  <c r="E23" i="1"/>
  <c r="E61" i="1"/>
  <c r="E12" i="1"/>
  <c r="E29" i="1"/>
  <c r="E11" i="1"/>
  <c r="E27" i="1"/>
  <c r="E84" i="1"/>
  <c r="F28" i="14" s="1"/>
  <c r="E28" i="14" s="1"/>
  <c r="C28" i="14" s="1"/>
  <c r="E85" i="1"/>
  <c r="E218" i="1"/>
  <c r="E207" i="1"/>
  <c r="E136" i="1"/>
  <c r="E137" i="1"/>
  <c r="E138" i="1"/>
  <c r="E17" i="1"/>
  <c r="E92" i="1"/>
  <c r="E98" i="1"/>
  <c r="E91" i="1"/>
  <c r="E219" i="1"/>
  <c r="E220" i="1"/>
  <c r="E201" i="1"/>
  <c r="E73" i="1"/>
  <c r="E211" i="1"/>
  <c r="F45" i="14" s="1"/>
  <c r="E45" i="14" s="1"/>
  <c r="C45" i="14" s="1"/>
  <c r="E205" i="1"/>
  <c r="F46" i="14" s="1"/>
  <c r="E46" i="14" s="1"/>
  <c r="C46" i="14" s="1"/>
  <c r="E215" i="1"/>
  <c r="E143" i="1"/>
  <c r="E142" i="1"/>
  <c r="F49" i="14" s="1"/>
  <c r="E49" i="14" s="1"/>
  <c r="C49" i="14" s="1"/>
  <c r="E144" i="1"/>
  <c r="F50" i="14" s="1"/>
  <c r="E50" i="14" s="1"/>
  <c r="C50" i="14" s="1"/>
  <c r="E214" i="1"/>
  <c r="E194" i="1"/>
  <c r="E177" i="1"/>
  <c r="E139" i="1"/>
  <c r="E140" i="1"/>
  <c r="E173" i="1"/>
  <c r="E74" i="1"/>
  <c r="F59" i="14" s="1"/>
  <c r="E59" i="14" s="1"/>
  <c r="C59" i="14" s="1"/>
  <c r="E209" i="1"/>
  <c r="E157" i="1"/>
  <c r="E222" i="1"/>
  <c r="F63" i="14"/>
  <c r="E63" i="14" s="1"/>
  <c r="C63" i="14" s="1"/>
  <c r="E76" i="1"/>
  <c r="F64" i="14" s="1"/>
  <c r="E64" i="14" s="1"/>
  <c r="C64" i="14" s="1"/>
  <c r="E150" i="1"/>
  <c r="E145" i="1"/>
  <c r="F66" i="14" s="1"/>
  <c r="E66" i="14" s="1"/>
  <c r="C66" i="14" s="1"/>
  <c r="E148" i="1"/>
  <c r="F68" i="14"/>
  <c r="E68" i="14" s="1"/>
  <c r="C68" i="14" s="1"/>
  <c r="E149" i="1"/>
  <c r="F70" i="14"/>
  <c r="E70" i="14" s="1"/>
  <c r="C70" i="14" s="1"/>
  <c r="F71" i="14"/>
  <c r="E71" i="14" s="1"/>
  <c r="C71" i="14" s="1"/>
  <c r="F72" i="14"/>
  <c r="E72" i="14" s="1"/>
  <c r="C72" i="14" s="1"/>
  <c r="E167" i="1"/>
  <c r="F74" i="14"/>
  <c r="E74" i="14" s="1"/>
  <c r="C74" i="14" s="1"/>
  <c r="F75" i="14"/>
  <c r="E75" i="14" s="1"/>
  <c r="C75" i="14" s="1"/>
  <c r="F77" i="14"/>
  <c r="E77" i="14" s="1"/>
  <c r="C77" i="14" s="1"/>
  <c r="E31" i="1"/>
  <c r="E32" i="1"/>
  <c r="E196" i="1"/>
  <c r="E217" i="1"/>
  <c r="E213" i="1"/>
  <c r="E77" i="1"/>
  <c r="E216" i="1"/>
  <c r="E66" i="1"/>
  <c r="E75" i="1"/>
  <c r="E104" i="1"/>
  <c r="E199" i="1"/>
  <c r="F88" i="14" s="1"/>
  <c r="E88" i="14" s="1"/>
  <c r="C88" i="14" s="1"/>
  <c r="E79" i="1"/>
  <c r="E48" i="1"/>
  <c r="E180" i="1"/>
  <c r="E208" i="1"/>
  <c r="F92" i="14" s="1"/>
  <c r="E92" i="14" s="1"/>
  <c r="C92" i="14" s="1"/>
  <c r="E30" i="1"/>
  <c r="E183" i="1"/>
  <c r="E212" i="1"/>
  <c r="E49" i="1"/>
  <c r="E50" i="1"/>
  <c r="E111" i="1"/>
  <c r="E65" i="1"/>
  <c r="E94" i="1"/>
  <c r="E95" i="1"/>
  <c r="F101" i="14" s="1"/>
  <c r="E101" i="14" s="1"/>
  <c r="C101" i="14" s="1"/>
  <c r="E52" i="1"/>
  <c r="E158" i="1"/>
  <c r="E87" i="1"/>
  <c r="F104" i="14" s="1"/>
  <c r="E104" i="14" s="1"/>
  <c r="C104" i="14" s="1"/>
  <c r="E88" i="1"/>
  <c r="E83" i="1"/>
  <c r="E107" i="1"/>
  <c r="E203" i="1"/>
  <c r="E127" i="1"/>
  <c r="E204" i="1"/>
  <c r="E44" i="1"/>
  <c r="F111" i="14" s="1"/>
  <c r="E111" i="14" s="1"/>
  <c r="C111" i="14" s="1"/>
  <c r="E170" i="1"/>
  <c r="E198" i="1"/>
  <c r="E169" i="1"/>
  <c r="F114" i="14" s="1"/>
  <c r="E114" i="14" s="1"/>
  <c r="C114" i="14" s="1"/>
  <c r="E210" i="1"/>
  <c r="E153" i="1"/>
  <c r="F116" i="14" s="1"/>
  <c r="E116" i="14" s="1"/>
  <c r="C116" i="14" s="1"/>
  <c r="E46" i="1"/>
  <c r="E174" i="1"/>
  <c r="E147" i="1"/>
  <c r="F119" i="14" s="1"/>
  <c r="E119" i="14" s="1"/>
  <c r="C119" i="14" s="1"/>
  <c r="E141" i="1"/>
  <c r="E146" i="1"/>
  <c r="E202" i="1"/>
  <c r="E34" i="1"/>
  <c r="E14" i="1"/>
  <c r="F3" i="14" s="1"/>
  <c r="E3" i="14" s="1"/>
  <c r="C3" i="14" s="1"/>
  <c r="E28" i="1"/>
  <c r="D79" i="1"/>
  <c r="D48" i="1"/>
  <c r="D180" i="1"/>
  <c r="D208" i="1"/>
  <c r="D30" i="1"/>
  <c r="D183" i="1"/>
  <c r="D212" i="1"/>
  <c r="D49" i="1"/>
  <c r="D50" i="1"/>
  <c r="D111" i="1"/>
  <c r="D65" i="1"/>
  <c r="D94" i="1"/>
  <c r="D95" i="1"/>
  <c r="D52" i="1"/>
  <c r="D158" i="1"/>
  <c r="D87" i="1"/>
  <c r="D88" i="1"/>
  <c r="D83" i="1"/>
  <c r="D107" i="1"/>
  <c r="D203" i="1"/>
  <c r="D127" i="1"/>
  <c r="D204" i="1"/>
  <c r="D44" i="1"/>
  <c r="D170" i="1"/>
  <c r="D198" i="1"/>
  <c r="D169" i="1"/>
  <c r="D210" i="1"/>
  <c r="D153" i="1"/>
  <c r="D46" i="1"/>
  <c r="D174" i="1"/>
  <c r="D147" i="1"/>
  <c r="D141" i="1"/>
  <c r="D146" i="1"/>
  <c r="D34" i="1"/>
  <c r="D14" i="1"/>
  <c r="D28" i="1"/>
  <c r="D47" i="1"/>
  <c r="D110" i="1"/>
  <c r="D90" i="1"/>
  <c r="D42" i="1"/>
  <c r="D179" i="1"/>
  <c r="D45" i="1"/>
  <c r="D55" i="1"/>
  <c r="D56" i="1"/>
  <c r="D89" i="1"/>
  <c r="D64" i="1"/>
  <c r="D13" i="1"/>
  <c r="D26" i="1"/>
  <c r="D40" i="1"/>
  <c r="D41" i="1"/>
  <c r="D53" i="1"/>
  <c r="D43" i="1"/>
  <c r="D22" i="1"/>
  <c r="D23" i="1"/>
  <c r="D61" i="1"/>
  <c r="D12" i="1"/>
  <c r="D29" i="1"/>
  <c r="D11" i="1"/>
  <c r="D27" i="1"/>
  <c r="D84" i="1"/>
  <c r="D85" i="1"/>
  <c r="D218" i="1"/>
  <c r="D207" i="1"/>
  <c r="D136" i="1"/>
  <c r="D137" i="1"/>
  <c r="D138" i="1"/>
  <c r="D17" i="1"/>
  <c r="D92" i="1"/>
  <c r="D98" i="1"/>
  <c r="D91" i="1"/>
  <c r="D219" i="1"/>
  <c r="D220" i="1"/>
  <c r="D201" i="1"/>
  <c r="D73" i="1"/>
  <c r="D211" i="1"/>
  <c r="D205" i="1"/>
  <c r="D215" i="1"/>
  <c r="D143" i="1"/>
  <c r="D142" i="1"/>
  <c r="D144" i="1"/>
  <c r="D214" i="1"/>
  <c r="D194" i="1"/>
  <c r="D177" i="1"/>
  <c r="D139" i="1"/>
  <c r="D140" i="1"/>
  <c r="D173" i="1"/>
  <c r="D74" i="1"/>
  <c r="D209" i="1"/>
  <c r="D157" i="1"/>
  <c r="D222" i="1"/>
  <c r="D76" i="1"/>
  <c r="D150" i="1"/>
  <c r="D145" i="1"/>
  <c r="D148" i="1"/>
  <c r="D149" i="1"/>
  <c r="D167" i="1"/>
  <c r="D31" i="1"/>
  <c r="D32" i="1"/>
  <c r="D196" i="1"/>
  <c r="D217" i="1"/>
  <c r="D213" i="1"/>
  <c r="D77" i="1"/>
  <c r="D216" i="1"/>
  <c r="D66" i="1"/>
  <c r="D75" i="1"/>
  <c r="D104" i="1"/>
  <c r="D199" i="1"/>
  <c r="D202" i="1"/>
  <c r="F65" i="14"/>
  <c r="E65" i="14" s="1"/>
  <c r="C65" i="14" s="1"/>
  <c r="I1" i="14"/>
  <c r="J1" i="14" s="1"/>
  <c r="A17" i="14" s="1"/>
  <c r="B17" i="14" s="1"/>
  <c r="I3" i="14"/>
  <c r="F56" i="14"/>
  <c r="E56" i="14" s="1"/>
  <c r="C56" i="14" s="1"/>
  <c r="F76" i="14"/>
  <c r="E76" i="14" s="1"/>
  <c r="C76" i="14" s="1"/>
  <c r="B151" i="14"/>
  <c r="B152" i="14"/>
  <c r="B153" i="14"/>
  <c r="B154" i="14"/>
  <c r="B155" i="14"/>
  <c r="B156" i="14"/>
  <c r="B157" i="14"/>
  <c r="B158" i="14"/>
  <c r="B159" i="14"/>
  <c r="B160" i="14"/>
  <c r="B161" i="14"/>
  <c r="B162" i="14"/>
  <c r="B163" i="14"/>
  <c r="B164" i="14"/>
  <c r="B165" i="14"/>
  <c r="B166" i="14"/>
  <c r="B167" i="14"/>
  <c r="B168" i="14"/>
  <c r="B169" i="14"/>
  <c r="B170" i="14"/>
  <c r="B171" i="14"/>
  <c r="F4" i="14" l="1"/>
  <c r="E4" i="14" s="1"/>
  <c r="C4" i="14" s="1"/>
  <c r="F7" i="14"/>
  <c r="E7" i="14" s="1"/>
  <c r="C7" i="14" s="1"/>
  <c r="F6" i="14"/>
  <c r="E6" i="14" s="1"/>
  <c r="C6" i="14" s="1"/>
  <c r="F1" i="14"/>
  <c r="E1" i="14" s="1"/>
  <c r="C1" i="14" s="1"/>
  <c r="F41" i="14"/>
  <c r="E41" i="14" s="1"/>
  <c r="C41" i="14" s="1"/>
  <c r="F23" i="14"/>
  <c r="E23" i="14" s="1"/>
  <c r="C23" i="14" s="1"/>
  <c r="F121" i="14"/>
  <c r="E121" i="14" s="1"/>
  <c r="C121" i="14" s="1"/>
  <c r="F117" i="14"/>
  <c r="E117" i="14" s="1"/>
  <c r="C117" i="14" s="1"/>
  <c r="F113" i="14"/>
  <c r="E113" i="14" s="1"/>
  <c r="C113" i="14" s="1"/>
  <c r="F105" i="14"/>
  <c r="E105" i="14" s="1"/>
  <c r="C105" i="14" s="1"/>
  <c r="F89" i="14"/>
  <c r="E89" i="14" s="1"/>
  <c r="C89" i="14" s="1"/>
  <c r="F85" i="14"/>
  <c r="E85" i="14" s="1"/>
  <c r="C85" i="14" s="1"/>
  <c r="F60" i="14"/>
  <c r="E60" i="14" s="1"/>
  <c r="C60" i="14" s="1"/>
  <c r="F38" i="14"/>
  <c r="E38" i="14" s="1"/>
  <c r="C38" i="14" s="1"/>
  <c r="F115" i="14"/>
  <c r="E115" i="14" s="1"/>
  <c r="C115" i="14" s="1"/>
  <c r="F107" i="14"/>
  <c r="E107" i="14" s="1"/>
  <c r="C107" i="14" s="1"/>
  <c r="F103" i="14"/>
  <c r="E103" i="14" s="1"/>
  <c r="C103" i="14" s="1"/>
  <c r="F99" i="14"/>
  <c r="E99" i="14" s="1"/>
  <c r="C99" i="14" s="1"/>
  <c r="F95" i="14"/>
  <c r="E95" i="14" s="1"/>
  <c r="C95" i="14" s="1"/>
  <c r="F91" i="14"/>
  <c r="E91" i="14" s="1"/>
  <c r="C91" i="14" s="1"/>
  <c r="F87" i="14"/>
  <c r="E87" i="14" s="1"/>
  <c r="C87" i="14" s="1"/>
  <c r="F83" i="14"/>
  <c r="E83" i="14" s="1"/>
  <c r="C83" i="14" s="1"/>
  <c r="F62" i="14"/>
  <c r="E62" i="14" s="1"/>
  <c r="C62" i="14" s="1"/>
  <c r="F52" i="14"/>
  <c r="E52" i="14" s="1"/>
  <c r="C52" i="14" s="1"/>
  <c r="F44" i="14"/>
  <c r="E44" i="14" s="1"/>
  <c r="C44" i="14" s="1"/>
  <c r="F30" i="14"/>
  <c r="E30" i="14" s="1"/>
  <c r="C30" i="14" s="1"/>
  <c r="F26" i="14"/>
  <c r="E26" i="14" s="1"/>
  <c r="C26" i="14" s="1"/>
  <c r="F18" i="14"/>
  <c r="E18" i="14" s="1"/>
  <c r="C18" i="14" s="1"/>
  <c r="F58" i="14"/>
  <c r="E58" i="14" s="1"/>
  <c r="C58" i="14" s="1"/>
  <c r="F48" i="14"/>
  <c r="E48" i="14" s="1"/>
  <c r="C48" i="14" s="1"/>
  <c r="F40" i="14"/>
  <c r="E40" i="14" s="1"/>
  <c r="C40" i="14" s="1"/>
  <c r="F36" i="14"/>
  <c r="E36" i="14" s="1"/>
  <c r="C36" i="14" s="1"/>
  <c r="F14" i="14"/>
  <c r="E14" i="14" s="1"/>
  <c r="C14" i="14" s="1"/>
  <c r="F118" i="14"/>
  <c r="E118" i="14" s="1"/>
  <c r="C118" i="14" s="1"/>
  <c r="F98" i="14"/>
  <c r="E98" i="14" s="1"/>
  <c r="C98" i="14" s="1"/>
  <c r="F29" i="14"/>
  <c r="E29" i="14" s="1"/>
  <c r="C29" i="14" s="1"/>
  <c r="F25" i="14"/>
  <c r="E25" i="14" s="1"/>
  <c r="C25" i="14" s="1"/>
  <c r="F120" i="14"/>
  <c r="E120" i="14" s="1"/>
  <c r="C120" i="14" s="1"/>
  <c r="F108" i="14"/>
  <c r="E108" i="14" s="1"/>
  <c r="C108" i="14" s="1"/>
  <c r="F84" i="14"/>
  <c r="E84" i="14" s="1"/>
  <c r="C84" i="14" s="1"/>
  <c r="F11" i="14"/>
  <c r="E11" i="14" s="1"/>
  <c r="C11" i="14" s="1"/>
  <c r="F8" i="14"/>
  <c r="E8" i="14" s="1"/>
  <c r="C8" i="14" s="1"/>
  <c r="F2" i="14"/>
  <c r="E2" i="14" s="1"/>
  <c r="C2" i="14" s="1"/>
  <c r="F42" i="14"/>
  <c r="E42" i="14" s="1"/>
  <c r="C42" i="14" s="1"/>
  <c r="A131" i="14"/>
  <c r="B131" i="14" s="1"/>
  <c r="A144" i="14"/>
  <c r="B144" i="14" s="1"/>
  <c r="A140" i="14"/>
  <c r="B140" i="14" s="1"/>
  <c r="F100" i="14"/>
  <c r="E100" i="14" s="1"/>
  <c r="C100" i="14" s="1"/>
  <c r="F37" i="14"/>
  <c r="E37" i="14" s="1"/>
  <c r="C37" i="14" s="1"/>
  <c r="F15" i="14"/>
  <c r="E15" i="14" s="1"/>
  <c r="C15" i="14" s="1"/>
  <c r="A148" i="14"/>
  <c r="B148" i="14" s="1"/>
  <c r="A149" i="14"/>
  <c r="B149" i="14" s="1"/>
  <c r="A141" i="14"/>
  <c r="B141" i="14" s="1"/>
  <c r="A145" i="14"/>
  <c r="B145" i="14" s="1"/>
  <c r="A137" i="14"/>
  <c r="B137" i="14" s="1"/>
  <c r="F131" i="14"/>
  <c r="E131" i="14" s="1"/>
  <c r="C131" i="14" s="1"/>
  <c r="F109" i="14"/>
  <c r="E109" i="14" s="1"/>
  <c r="C109" i="14" s="1"/>
  <c r="F97" i="14"/>
  <c r="E97" i="14" s="1"/>
  <c r="C97" i="14" s="1"/>
  <c r="F93" i="14"/>
  <c r="E93" i="14" s="1"/>
  <c r="C93" i="14" s="1"/>
  <c r="F81" i="14"/>
  <c r="E81" i="14" s="1"/>
  <c r="C81" i="14" s="1"/>
  <c r="F54" i="14"/>
  <c r="E54" i="14" s="1"/>
  <c r="C54" i="14" s="1"/>
  <c r="F34" i="14"/>
  <c r="E34" i="14" s="1"/>
  <c r="C34" i="14" s="1"/>
  <c r="F24" i="14"/>
  <c r="E24" i="14" s="1"/>
  <c r="C24" i="14" s="1"/>
  <c r="F20" i="14"/>
  <c r="E20" i="14" s="1"/>
  <c r="C20" i="14" s="1"/>
  <c r="F16" i="14"/>
  <c r="E16" i="14" s="1"/>
  <c r="C16" i="14" s="1"/>
  <c r="F12" i="14"/>
  <c r="E12" i="14" s="1"/>
  <c r="C12" i="14" s="1"/>
  <c r="F112" i="14"/>
  <c r="E112" i="14" s="1"/>
  <c r="C112" i="14" s="1"/>
  <c r="F96" i="14"/>
  <c r="E96" i="14" s="1"/>
  <c r="C96" i="14" s="1"/>
  <c r="F80" i="14"/>
  <c r="E80" i="14" s="1"/>
  <c r="C80" i="14" s="1"/>
  <c r="F67" i="14"/>
  <c r="E67" i="14" s="1"/>
  <c r="C67" i="14" s="1"/>
  <c r="F53" i="14"/>
  <c r="E53" i="14" s="1"/>
  <c r="C53" i="14" s="1"/>
  <c r="F33" i="14"/>
  <c r="E33" i="14" s="1"/>
  <c r="C33" i="14" s="1"/>
  <c r="F27" i="14"/>
  <c r="E27" i="14" s="1"/>
  <c r="C27" i="14" s="1"/>
  <c r="F19" i="14"/>
  <c r="E19" i="14" s="1"/>
  <c r="C19" i="14" s="1"/>
  <c r="F150" i="14"/>
  <c r="E150" i="14" s="1"/>
  <c r="C150" i="14" s="1"/>
  <c r="F148" i="14"/>
  <c r="E148" i="14" s="1"/>
  <c r="C148" i="14" s="1"/>
  <c r="F146" i="14"/>
  <c r="E146" i="14" s="1"/>
  <c r="C146" i="14" s="1"/>
  <c r="F144" i="14"/>
  <c r="E144" i="14" s="1"/>
  <c r="C144" i="14" s="1"/>
  <c r="F142" i="14"/>
  <c r="E142" i="14" s="1"/>
  <c r="C142" i="14" s="1"/>
  <c r="F140" i="14"/>
  <c r="E140" i="14" s="1"/>
  <c r="C140" i="14" s="1"/>
  <c r="F138" i="14"/>
  <c r="E138" i="14" s="1"/>
  <c r="C138" i="14" s="1"/>
  <c r="F136" i="14"/>
  <c r="E136" i="14" s="1"/>
  <c r="C136" i="14" s="1"/>
  <c r="F134" i="14"/>
  <c r="E134" i="14" s="1"/>
  <c r="C134" i="14" s="1"/>
  <c r="F132" i="14"/>
  <c r="E132" i="14" s="1"/>
  <c r="C132" i="14" s="1"/>
  <c r="F130" i="14"/>
  <c r="E130" i="14" s="1"/>
  <c r="C130" i="14" s="1"/>
  <c r="F128" i="14"/>
  <c r="E128" i="14" s="1"/>
  <c r="C128" i="14" s="1"/>
  <c r="F126" i="14"/>
  <c r="E126" i="14" s="1"/>
  <c r="C126" i="14" s="1"/>
  <c r="F124" i="14"/>
  <c r="E124" i="14" s="1"/>
  <c r="C124" i="14" s="1"/>
  <c r="F122" i="14"/>
  <c r="E122" i="14" s="1"/>
  <c r="C122" i="14" s="1"/>
  <c r="F31" i="14"/>
  <c r="E31" i="14" s="1"/>
  <c r="C31" i="14" s="1"/>
  <c r="F79" i="14"/>
  <c r="E79" i="14" s="1"/>
  <c r="C79" i="14" s="1"/>
  <c r="F22" i="14"/>
  <c r="E22" i="14" s="1"/>
  <c r="C22" i="14" s="1"/>
  <c r="F110" i="14"/>
  <c r="E110" i="14" s="1"/>
  <c r="C110" i="14" s="1"/>
  <c r="F106" i="14"/>
  <c r="E106" i="14" s="1"/>
  <c r="C106" i="14" s="1"/>
  <c r="F102" i="14"/>
  <c r="E102" i="14" s="1"/>
  <c r="C102" i="14" s="1"/>
  <c r="F94" i="14"/>
  <c r="E94" i="14" s="1"/>
  <c r="C94" i="14" s="1"/>
  <c r="F90" i="14"/>
  <c r="E90" i="14" s="1"/>
  <c r="C90" i="14" s="1"/>
  <c r="F86" i="14"/>
  <c r="E86" i="14" s="1"/>
  <c r="C86" i="14" s="1"/>
  <c r="F82" i="14"/>
  <c r="E82" i="14" s="1"/>
  <c r="C82" i="14" s="1"/>
  <c r="F78" i="14"/>
  <c r="E78" i="14" s="1"/>
  <c r="C78" i="14" s="1"/>
  <c r="F73" i="14"/>
  <c r="E73" i="14" s="1"/>
  <c r="C73" i="14" s="1"/>
  <c r="F69" i="14"/>
  <c r="E69" i="14" s="1"/>
  <c r="C69" i="14" s="1"/>
  <c r="F61" i="14"/>
  <c r="E61" i="14" s="1"/>
  <c r="C61" i="14" s="1"/>
  <c r="F55" i="14"/>
  <c r="E55" i="14" s="1"/>
  <c r="C55" i="14" s="1"/>
  <c r="F51" i="14"/>
  <c r="E51" i="14" s="1"/>
  <c r="C51" i="14" s="1"/>
  <c r="F47" i="14"/>
  <c r="E47" i="14" s="1"/>
  <c r="C47" i="14" s="1"/>
  <c r="F43" i="14"/>
  <c r="E43" i="14" s="1"/>
  <c r="C43" i="14" s="1"/>
  <c r="F39" i="14"/>
  <c r="E39" i="14" s="1"/>
  <c r="C39" i="14" s="1"/>
  <c r="F35" i="14"/>
  <c r="E35" i="14" s="1"/>
  <c r="C35" i="14" s="1"/>
  <c r="F21" i="14"/>
  <c r="E21" i="14" s="1"/>
  <c r="C21" i="14" s="1"/>
  <c r="F17" i="14"/>
  <c r="E17" i="14" s="1"/>
  <c r="C17" i="14" s="1"/>
  <c r="F13" i="14"/>
  <c r="E13" i="14" s="1"/>
  <c r="C13" i="14" s="1"/>
  <c r="F9" i="14"/>
  <c r="E9" i="14" s="1"/>
  <c r="C9" i="14" s="1"/>
  <c r="F5" i="14"/>
  <c r="E5" i="14" s="1"/>
  <c r="C5" i="14" s="1"/>
  <c r="F149" i="14"/>
  <c r="E149" i="14" s="1"/>
  <c r="C149" i="14" s="1"/>
  <c r="F147" i="14"/>
  <c r="E147" i="14" s="1"/>
  <c r="C147" i="14" s="1"/>
  <c r="F145" i="14"/>
  <c r="E145" i="14" s="1"/>
  <c r="C145" i="14" s="1"/>
  <c r="F143" i="14"/>
  <c r="E143" i="14" s="1"/>
  <c r="C143" i="14" s="1"/>
  <c r="F141" i="14"/>
  <c r="E141" i="14" s="1"/>
  <c r="C141" i="14" s="1"/>
  <c r="F139" i="14"/>
  <c r="E139" i="14" s="1"/>
  <c r="C139" i="14" s="1"/>
  <c r="F137" i="14"/>
  <c r="E137" i="14" s="1"/>
  <c r="C137" i="14" s="1"/>
  <c r="F135" i="14"/>
  <c r="E135" i="14" s="1"/>
  <c r="C135" i="14" s="1"/>
  <c r="F133" i="14"/>
  <c r="E133" i="14" s="1"/>
  <c r="C133" i="14" s="1"/>
  <c r="F129" i="14"/>
  <c r="E129" i="14" s="1"/>
  <c r="C129" i="14" s="1"/>
  <c r="F127" i="14"/>
  <c r="E127" i="14" s="1"/>
  <c r="C127" i="14" s="1"/>
  <c r="F125" i="14"/>
  <c r="E125" i="14" s="1"/>
  <c r="C125" i="14" s="1"/>
  <c r="F123" i="14"/>
  <c r="E123" i="14" s="1"/>
  <c r="C123" i="14" s="1"/>
  <c r="F32" i="14"/>
  <c r="E32" i="14" s="1"/>
  <c r="C32" i="14" s="1"/>
  <c r="A147" i="14"/>
  <c r="B147" i="14" s="1"/>
  <c r="A143" i="14"/>
  <c r="B143" i="14" s="1"/>
  <c r="A139" i="14"/>
  <c r="B139" i="14" s="1"/>
  <c r="A130" i="14"/>
  <c r="B130" i="14" s="1"/>
  <c r="A150" i="14"/>
  <c r="B150" i="14" s="1"/>
  <c r="A146" i="14"/>
  <c r="B146" i="14" s="1"/>
  <c r="A142" i="14"/>
  <c r="B142" i="14" s="1"/>
  <c r="A138" i="14"/>
  <c r="B138" i="14" s="1"/>
  <c r="A135" i="14"/>
  <c r="B135" i="14" s="1"/>
  <c r="A134" i="14"/>
  <c r="B134" i="14" s="1"/>
  <c r="A133" i="14"/>
  <c r="B133" i="14" s="1"/>
  <c r="A136" i="14"/>
  <c r="B136" i="14" s="1"/>
  <c r="A132" i="14"/>
  <c r="B132" i="14" s="1"/>
  <c r="A129" i="14"/>
  <c r="B129" i="14" s="1"/>
  <c r="A128" i="14"/>
  <c r="B128" i="14" s="1"/>
  <c r="A119" i="14"/>
  <c r="B119" i="14" s="1"/>
  <c r="A122" i="14"/>
  <c r="B122" i="14" s="1"/>
  <c r="A102" i="14"/>
  <c r="B102" i="14" s="1"/>
  <c r="A114" i="14"/>
  <c r="B114" i="14" s="1"/>
  <c r="A108" i="14"/>
  <c r="B108" i="14" s="1"/>
  <c r="A121" i="14"/>
  <c r="B121" i="14" s="1"/>
  <c r="A117" i="14"/>
  <c r="B117" i="14" s="1"/>
  <c r="A106" i="14"/>
  <c r="B106" i="14" s="1"/>
  <c r="A101" i="14"/>
  <c r="B101" i="14" s="1"/>
  <c r="A91" i="14"/>
  <c r="B91" i="14" s="1"/>
  <c r="A73" i="14"/>
  <c r="B73" i="14" s="1"/>
  <c r="A31" i="14"/>
  <c r="B31" i="14" s="1"/>
  <c r="A126" i="14"/>
  <c r="B126" i="14" s="1"/>
  <c r="A116" i="14"/>
  <c r="B116" i="14" s="1"/>
  <c r="A112" i="14"/>
  <c r="B112" i="14" s="1"/>
  <c r="A104" i="14"/>
  <c r="B104" i="14" s="1"/>
  <c r="A87" i="14"/>
  <c r="B87" i="14" s="1"/>
  <c r="A124" i="14"/>
  <c r="B124" i="14" s="1"/>
  <c r="A115" i="14"/>
  <c r="B115" i="14" s="1"/>
  <c r="A111" i="14"/>
  <c r="B111" i="14" s="1"/>
  <c r="A103" i="14"/>
  <c r="B103" i="14" s="1"/>
  <c r="A98" i="14"/>
  <c r="B98" i="14" s="1"/>
  <c r="A78" i="14"/>
  <c r="B78" i="14" s="1"/>
  <c r="A65" i="14"/>
  <c r="B65" i="14" s="1"/>
  <c r="A46" i="14"/>
  <c r="B46" i="14" s="1"/>
  <c r="A123" i="14"/>
  <c r="B123" i="14" s="1"/>
  <c r="A118" i="14"/>
  <c r="B118" i="14" s="1"/>
  <c r="A113" i="14"/>
  <c r="B113" i="14" s="1"/>
  <c r="A110" i="14"/>
  <c r="B110" i="14" s="1"/>
  <c r="A100" i="14"/>
  <c r="B100" i="14" s="1"/>
  <c r="A97" i="14"/>
  <c r="B97" i="14" s="1"/>
  <c r="A80" i="14"/>
  <c r="B80" i="14" s="1"/>
  <c r="A55" i="14"/>
  <c r="B55" i="14" s="1"/>
  <c r="A48" i="14"/>
  <c r="B48" i="14" s="1"/>
  <c r="A127" i="14"/>
  <c r="B127" i="14" s="1"/>
  <c r="A125" i="14"/>
  <c r="B125" i="14" s="1"/>
  <c r="A120" i="14"/>
  <c r="B120" i="14" s="1"/>
  <c r="A109" i="14"/>
  <c r="B109" i="14" s="1"/>
  <c r="A107" i="14"/>
  <c r="B107" i="14" s="1"/>
  <c r="A105" i="14"/>
  <c r="B105" i="14" s="1"/>
  <c r="A99" i="14"/>
  <c r="B99" i="14" s="1"/>
  <c r="A94" i="14"/>
  <c r="B94" i="14" s="1"/>
  <c r="A68" i="14"/>
  <c r="B68" i="14" s="1"/>
  <c r="A59" i="14"/>
  <c r="B59" i="14" s="1"/>
  <c r="A43" i="14"/>
  <c r="B43" i="14" s="1"/>
  <c r="A96" i="14"/>
  <c r="B96" i="14" s="1"/>
  <c r="A93" i="14"/>
  <c r="B93" i="14" s="1"/>
  <c r="A90" i="14"/>
  <c r="B90" i="14" s="1"/>
  <c r="A88" i="14"/>
  <c r="B88" i="14" s="1"/>
  <c r="A86" i="14"/>
  <c r="B86" i="14" s="1"/>
  <c r="A83" i="14"/>
  <c r="B83" i="14" s="1"/>
  <c r="A77" i="14"/>
  <c r="B77" i="14" s="1"/>
  <c r="A71" i="14"/>
  <c r="B71" i="14" s="1"/>
  <c r="A54" i="14"/>
  <c r="B54" i="14" s="1"/>
  <c r="A52" i="14"/>
  <c r="B52" i="14" s="1"/>
  <c r="A50" i="14"/>
  <c r="B50" i="14" s="1"/>
  <c r="A45" i="14"/>
  <c r="B45" i="14" s="1"/>
  <c r="A25" i="14"/>
  <c r="B25" i="14" s="1"/>
  <c r="A92" i="14"/>
  <c r="B92" i="14" s="1"/>
  <c r="A89" i="14"/>
  <c r="B89" i="14" s="1"/>
  <c r="A85" i="14"/>
  <c r="B85" i="14" s="1"/>
  <c r="A82" i="14"/>
  <c r="B82" i="14" s="1"/>
  <c r="A79" i="14"/>
  <c r="B79" i="14" s="1"/>
  <c r="A75" i="14"/>
  <c r="B75" i="14" s="1"/>
  <c r="A72" i="14"/>
  <c r="B72" i="14" s="1"/>
  <c r="A70" i="14"/>
  <c r="B70" i="14" s="1"/>
  <c r="A67" i="14"/>
  <c r="B67" i="14" s="1"/>
  <c r="A64" i="14"/>
  <c r="B64" i="14" s="1"/>
  <c r="A62" i="14"/>
  <c r="B62" i="14" s="1"/>
  <c r="A60" i="14"/>
  <c r="B60" i="14" s="1"/>
  <c r="A58" i="14"/>
  <c r="B58" i="14" s="1"/>
  <c r="A56" i="14"/>
  <c r="B56" i="14" s="1"/>
  <c r="A53" i="14"/>
  <c r="B53" i="14" s="1"/>
  <c r="A49" i="14"/>
  <c r="B49" i="14" s="1"/>
  <c r="A44" i="14"/>
  <c r="B44" i="14" s="1"/>
  <c r="A35" i="14"/>
  <c r="B35" i="14" s="1"/>
  <c r="A29" i="14"/>
  <c r="B29" i="14" s="1"/>
  <c r="A95" i="14"/>
  <c r="B95" i="14" s="1"/>
  <c r="A84" i="14"/>
  <c r="B84" i="14" s="1"/>
  <c r="A81" i="14"/>
  <c r="B81" i="14" s="1"/>
  <c r="A76" i="14"/>
  <c r="B76" i="14" s="1"/>
  <c r="A74" i="14"/>
  <c r="B74" i="14" s="1"/>
  <c r="A69" i="14"/>
  <c r="B69" i="14" s="1"/>
  <c r="A66" i="14"/>
  <c r="B66" i="14" s="1"/>
  <c r="A63" i="14"/>
  <c r="B63" i="14" s="1"/>
  <c r="A61" i="14"/>
  <c r="B61" i="14" s="1"/>
  <c r="A57" i="14"/>
  <c r="B57" i="14" s="1"/>
  <c r="A51" i="14"/>
  <c r="B51" i="14" s="1"/>
  <c r="A47" i="14"/>
  <c r="B47" i="14" s="1"/>
  <c r="A32" i="14"/>
  <c r="B32" i="14" s="1"/>
  <c r="A39" i="14"/>
  <c r="B39" i="14" s="1"/>
  <c r="A21" i="14"/>
  <c r="B21" i="14" s="1"/>
  <c r="A34" i="14"/>
  <c r="B34" i="14" s="1"/>
  <c r="A8" i="14"/>
  <c r="B8" i="14" s="1"/>
  <c r="A10" i="14"/>
  <c r="B10" i="14" s="1"/>
  <c r="A9" i="14"/>
  <c r="B9" i="14" s="1"/>
  <c r="A33" i="14"/>
  <c r="B33" i="14" s="1"/>
  <c r="A42" i="14"/>
  <c r="B42" i="14" s="1"/>
  <c r="A15" i="14"/>
  <c r="B15" i="14" s="1"/>
  <c r="A23" i="14"/>
  <c r="B23" i="14" s="1"/>
  <c r="A7" i="14"/>
  <c r="B7" i="14" s="1"/>
  <c r="A22" i="14"/>
  <c r="B22" i="14" s="1"/>
  <c r="A16" i="14"/>
  <c r="B16" i="14" s="1"/>
  <c r="A27" i="14"/>
  <c r="B27" i="14" s="1"/>
  <c r="H1" i="14"/>
  <c r="A3" i="14"/>
  <c r="B3" i="14" s="1"/>
  <c r="A6" i="14"/>
  <c r="B6" i="14" s="1"/>
  <c r="A37" i="14"/>
  <c r="B37" i="14" s="1"/>
  <c r="A14" i="14"/>
  <c r="B14" i="14" s="1"/>
  <c r="A28" i="14"/>
  <c r="B28" i="14" s="1"/>
  <c r="A20" i="14"/>
  <c r="B20" i="14" s="1"/>
  <c r="A26" i="14"/>
  <c r="B26" i="14" s="1"/>
  <c r="A30" i="14"/>
  <c r="B30" i="14" s="1"/>
  <c r="A24" i="14"/>
  <c r="B24" i="14" s="1"/>
  <c r="A36" i="14"/>
  <c r="B36" i="14" s="1"/>
  <c r="A11" i="14"/>
  <c r="B11" i="14" s="1"/>
  <c r="A5" i="14"/>
  <c r="B5" i="14" s="1"/>
  <c r="A18" i="14"/>
  <c r="B18" i="14" s="1"/>
  <c r="A13" i="14"/>
  <c r="B13" i="14" s="1"/>
  <c r="A4" i="14"/>
  <c r="B4" i="14" s="1"/>
  <c r="A1" i="14"/>
  <c r="B1" i="14" s="1"/>
  <c r="A19" i="14"/>
  <c r="B19" i="14" s="1"/>
  <c r="A12" i="14"/>
  <c r="B12" i="14" s="1"/>
  <c r="A2" i="14"/>
  <c r="B2" i="14" s="1"/>
  <c r="A38" i="14"/>
  <c r="B38" i="14" s="1"/>
  <c r="A40" i="14"/>
  <c r="B40" i="14" s="1"/>
  <c r="A41" i="14"/>
  <c r="B41" i="14" s="1"/>
</calcChain>
</file>

<file path=xl/sharedStrings.xml><?xml version="1.0" encoding="utf-8"?>
<sst xmlns="http://schemas.openxmlformats.org/spreadsheetml/2006/main" count="1156" uniqueCount="428">
  <si>
    <t>SECTEUR 1B</t>
  </si>
  <si>
    <t>LIGNE B</t>
  </si>
  <si>
    <t>LIGNE C</t>
  </si>
  <si>
    <t>LIGNE D</t>
  </si>
  <si>
    <t>LIGNE E</t>
  </si>
  <si>
    <t>A</t>
  </si>
  <si>
    <t>B</t>
  </si>
  <si>
    <t>C</t>
  </si>
  <si>
    <t>D</t>
  </si>
  <si>
    <t>E</t>
  </si>
  <si>
    <t>F</t>
  </si>
  <si>
    <t>G</t>
  </si>
  <si>
    <t>H</t>
  </si>
  <si>
    <t>LIGNE F</t>
  </si>
  <si>
    <t>LIGNE G</t>
  </si>
  <si>
    <t>LIGNE H</t>
  </si>
  <si>
    <t>LIGNE I</t>
  </si>
  <si>
    <t>LIGNE J</t>
  </si>
  <si>
    <t>LIGNE K</t>
  </si>
  <si>
    <t>LIGNE L</t>
  </si>
  <si>
    <t>LIGNE M</t>
  </si>
  <si>
    <t>LIGNE N</t>
  </si>
  <si>
    <t>LIGNE O</t>
  </si>
  <si>
    <t>LIGNE P</t>
  </si>
  <si>
    <t>LIGNE Q</t>
  </si>
  <si>
    <t>LIGNE R</t>
  </si>
  <si>
    <t>LIGNE S</t>
  </si>
  <si>
    <t>LIGNE T</t>
  </si>
  <si>
    <t>J</t>
  </si>
  <si>
    <t>K</t>
  </si>
  <si>
    <t>L</t>
  </si>
  <si>
    <t>M</t>
  </si>
  <si>
    <t>N</t>
  </si>
  <si>
    <t>O</t>
  </si>
  <si>
    <t>P</t>
  </si>
  <si>
    <t>Q</t>
  </si>
  <si>
    <t>R</t>
  </si>
  <si>
    <t>S</t>
  </si>
  <si>
    <t>T</t>
  </si>
  <si>
    <t>U</t>
  </si>
  <si>
    <t>V</t>
  </si>
  <si>
    <t>W</t>
  </si>
  <si>
    <t>X</t>
  </si>
  <si>
    <t>Y</t>
  </si>
  <si>
    <t>Z</t>
  </si>
  <si>
    <t>SECTEUR 1D</t>
  </si>
  <si>
    <t>Imprimante 1</t>
  </si>
  <si>
    <t>Imprimante 2</t>
  </si>
  <si>
    <t>Imprimante 3</t>
  </si>
  <si>
    <t>Imprimante 4</t>
  </si>
  <si>
    <t>Description Catalogue</t>
  </si>
  <si>
    <t>LIGNE A</t>
  </si>
  <si>
    <t>Ligne :</t>
  </si>
  <si>
    <t>Site :</t>
  </si>
  <si>
    <t>Stock Mini</t>
  </si>
  <si>
    <t>Feuille de paramétrage</t>
  </si>
  <si>
    <t xml:space="preserve">STOCK MINI </t>
  </si>
  <si>
    <t>=</t>
  </si>
  <si>
    <t>Code  Article</t>
  </si>
  <si>
    <t xml:space="preserve">Description </t>
  </si>
  <si>
    <t>SECTEUR 1A</t>
  </si>
  <si>
    <t>SECTEUR 1E</t>
  </si>
  <si>
    <t>SECTEUR 1F</t>
  </si>
  <si>
    <t>Imprimante 5</t>
  </si>
  <si>
    <t>Sous-Sol 1</t>
  </si>
  <si>
    <t>Sous-Sol 2</t>
  </si>
  <si>
    <t>Filtre 1</t>
  </si>
  <si>
    <t>Filtre 2</t>
  </si>
  <si>
    <t>V2_21092010</t>
  </si>
  <si>
    <t>I</t>
  </si>
  <si>
    <t>SECTEUR 1C</t>
  </si>
  <si>
    <t xml:space="preserve"> </t>
  </si>
  <si>
    <t>N° Kanban</t>
  </si>
  <si>
    <t>N° Emplacement</t>
  </si>
  <si>
    <t>Code Barre</t>
  </si>
  <si>
    <t>Taille de Lot magasin</t>
  </si>
  <si>
    <t>Famille</t>
  </si>
  <si>
    <t>Autres</t>
  </si>
  <si>
    <t>Code</t>
  </si>
  <si>
    <t>Obsolete</t>
  </si>
  <si>
    <t>LIBRE SERVICE</t>
  </si>
  <si>
    <t>0.5</t>
  </si>
  <si>
    <t>C60568S</t>
  </si>
  <si>
    <t>C70016S</t>
  </si>
  <si>
    <t>C70017S</t>
  </si>
  <si>
    <t>Commentaire</t>
  </si>
  <si>
    <t>Quantité Réappro</t>
  </si>
  <si>
    <t>Oui</t>
  </si>
  <si>
    <t>Non</t>
  </si>
  <si>
    <t>Outils 1</t>
  </si>
  <si>
    <t>Outils 2</t>
  </si>
  <si>
    <t>Outils 3</t>
  </si>
  <si>
    <t>Outils 4</t>
  </si>
  <si>
    <t>Outils 5</t>
  </si>
  <si>
    <t>Outils 6</t>
  </si>
  <si>
    <t>Outils 7</t>
  </si>
  <si>
    <t>Outils 8</t>
  </si>
  <si>
    <t>Outils 9</t>
  </si>
  <si>
    <t>Outils 10</t>
  </si>
  <si>
    <t>Outils 11</t>
  </si>
  <si>
    <t>Outils 12</t>
  </si>
  <si>
    <t>Outils 13</t>
  </si>
  <si>
    <t>Outils 14</t>
  </si>
  <si>
    <t>Outils 15</t>
  </si>
  <si>
    <t>Outils 16</t>
  </si>
  <si>
    <t>Outils 17</t>
  </si>
  <si>
    <t>Outils 18</t>
  </si>
  <si>
    <t>Outils 19</t>
  </si>
  <si>
    <t>Outils 20</t>
  </si>
  <si>
    <t>Outils 21</t>
  </si>
  <si>
    <t>Outils 22</t>
  </si>
  <si>
    <t>Outils 23</t>
  </si>
  <si>
    <t>Outils 24</t>
  </si>
  <si>
    <t>Outils 25</t>
  </si>
  <si>
    <t>Outils 26</t>
  </si>
  <si>
    <t>Outils 27</t>
  </si>
  <si>
    <t>Outils 28</t>
  </si>
  <si>
    <t>Outils 29</t>
  </si>
  <si>
    <t>Outils 30</t>
  </si>
  <si>
    <t>Outils 31</t>
  </si>
  <si>
    <t>Outils 32</t>
  </si>
  <si>
    <t>Outils 33</t>
  </si>
  <si>
    <t>Outils 34</t>
  </si>
  <si>
    <t>Outils 35</t>
  </si>
  <si>
    <t>Outils 36</t>
  </si>
  <si>
    <t>Outils 37</t>
  </si>
  <si>
    <t>Outils 38</t>
  </si>
  <si>
    <t>Outils 39</t>
  </si>
  <si>
    <t>Outils 40</t>
  </si>
  <si>
    <t>Outils 41</t>
  </si>
  <si>
    <t>Outils 42</t>
  </si>
  <si>
    <t>Outils 43</t>
  </si>
  <si>
    <t>Outils 44</t>
  </si>
  <si>
    <t>Outils 45</t>
  </si>
  <si>
    <t>Outils 46</t>
  </si>
  <si>
    <t>Outils 47</t>
  </si>
  <si>
    <t>Outils 48</t>
  </si>
  <si>
    <t>Outils 49</t>
  </si>
  <si>
    <t>Outils 50</t>
  </si>
  <si>
    <t>Outils 51</t>
  </si>
  <si>
    <t>Outils 52</t>
  </si>
  <si>
    <t>Outils 53</t>
  </si>
  <si>
    <t>Outils 54</t>
  </si>
  <si>
    <t>Outils 55</t>
  </si>
  <si>
    <t>Outils 56</t>
  </si>
  <si>
    <t>Outils 57</t>
  </si>
  <si>
    <t>Outils 58</t>
  </si>
  <si>
    <t>Outils 59</t>
  </si>
  <si>
    <t>Outils 60</t>
  </si>
  <si>
    <t>Outils 61</t>
  </si>
  <si>
    <t>Outils 62</t>
  </si>
  <si>
    <t>Outils 63</t>
  </si>
  <si>
    <t>Outils 64</t>
  </si>
  <si>
    <t>Outils 65</t>
  </si>
  <si>
    <t>Outils 66</t>
  </si>
  <si>
    <t>Outils 67</t>
  </si>
  <si>
    <t>Outils 68</t>
  </si>
  <si>
    <t>Outils 69</t>
  </si>
  <si>
    <t>Outils 70</t>
  </si>
  <si>
    <t>Outils 71</t>
  </si>
  <si>
    <t>Outils 72</t>
  </si>
  <si>
    <t>Outils 73</t>
  </si>
  <si>
    <t>Outils 74</t>
  </si>
  <si>
    <t>Outils 75</t>
  </si>
  <si>
    <t>Outils 76</t>
  </si>
  <si>
    <t>Outils 77</t>
  </si>
  <si>
    <t>Outils 78</t>
  </si>
  <si>
    <t>Outils 79</t>
  </si>
  <si>
    <t>Outils 80</t>
  </si>
  <si>
    <t>Outils 81</t>
  </si>
  <si>
    <t>Outils 82</t>
  </si>
  <si>
    <t>Outils 83</t>
  </si>
  <si>
    <t>Outils 84</t>
  </si>
  <si>
    <t>Outils 85</t>
  </si>
  <si>
    <t>Outils 86</t>
  </si>
  <si>
    <t>Outils 87</t>
  </si>
  <si>
    <t>Outils 88</t>
  </si>
  <si>
    <t>Outils 89</t>
  </si>
  <si>
    <t>Outils 90</t>
  </si>
  <si>
    <t>Outils 91</t>
  </si>
  <si>
    <t>Outils 92</t>
  </si>
  <si>
    <t>Outils 93</t>
  </si>
  <si>
    <t>Outils 94</t>
  </si>
  <si>
    <t>Outils 95</t>
  </si>
  <si>
    <t>Outils 96</t>
  </si>
  <si>
    <t>Outils 97</t>
  </si>
  <si>
    <t>Outils 98</t>
  </si>
  <si>
    <t>Outils 99</t>
  </si>
  <si>
    <t>Outils 100</t>
  </si>
  <si>
    <t>Outils 101</t>
  </si>
  <si>
    <t>Outils 102</t>
  </si>
  <si>
    <t>Outils 103</t>
  </si>
  <si>
    <t>Outils 104</t>
  </si>
  <si>
    <t>Outils 105</t>
  </si>
  <si>
    <t>Outils 106</t>
  </si>
  <si>
    <t>Outils 107</t>
  </si>
  <si>
    <t>Outils 108</t>
  </si>
  <si>
    <t>Outils 109</t>
  </si>
  <si>
    <t>Outils 110</t>
  </si>
  <si>
    <t>Outils 111</t>
  </si>
  <si>
    <t>Outils 112</t>
  </si>
  <si>
    <t>Outils 113</t>
  </si>
  <si>
    <t>Outils 114</t>
  </si>
  <si>
    <t>Outils 115</t>
  </si>
  <si>
    <t>Outils 116</t>
  </si>
  <si>
    <t>Outils 117</t>
  </si>
  <si>
    <t>Outils 118</t>
  </si>
  <si>
    <t>Outils 119</t>
  </si>
  <si>
    <t>Outils 120</t>
  </si>
  <si>
    <t>Outils 121</t>
  </si>
  <si>
    <t>Outils 122</t>
  </si>
  <si>
    <t>Outils 123</t>
  </si>
  <si>
    <t>Outils 124</t>
  </si>
  <si>
    <t>Outils 125</t>
  </si>
  <si>
    <t>Outils 126</t>
  </si>
  <si>
    <t>Outils 127</t>
  </si>
  <si>
    <t>Outils 128</t>
  </si>
  <si>
    <t>Outils 129</t>
  </si>
  <si>
    <t>Outils 130</t>
  </si>
  <si>
    <t>Outils 131</t>
  </si>
  <si>
    <t>Outils 132</t>
  </si>
  <si>
    <t>Outils 133</t>
  </si>
  <si>
    <t>Outils 134</t>
  </si>
  <si>
    <t>Outils 135</t>
  </si>
  <si>
    <t>Outils 136</t>
  </si>
  <si>
    <t>Outils 137</t>
  </si>
  <si>
    <t>Outils 138</t>
  </si>
  <si>
    <t>Outils 139</t>
  </si>
  <si>
    <t>Outils 140</t>
  </si>
  <si>
    <t>Outils 141</t>
  </si>
  <si>
    <t>Outils 142</t>
  </si>
  <si>
    <t>Outils 143</t>
  </si>
  <si>
    <t>Outils 144</t>
  </si>
  <si>
    <t>Outils 145</t>
  </si>
  <si>
    <t>Outils 146</t>
  </si>
  <si>
    <t>Outils 147</t>
  </si>
  <si>
    <t>Outils 148</t>
  </si>
  <si>
    <t>Outils 149</t>
  </si>
  <si>
    <t>Outils 150</t>
  </si>
  <si>
    <t>Outils 151</t>
  </si>
  <si>
    <t>Outils 152</t>
  </si>
  <si>
    <t>Outils 153</t>
  </si>
  <si>
    <t>Outils 154</t>
  </si>
  <si>
    <t>Outils 155</t>
  </si>
  <si>
    <t>Outils 156</t>
  </si>
  <si>
    <t>Outils 157</t>
  </si>
  <si>
    <t>Outils 158</t>
  </si>
  <si>
    <t>Outils 159</t>
  </si>
  <si>
    <t>Outils 160</t>
  </si>
  <si>
    <t>Outils 161</t>
  </si>
  <si>
    <t>Outils 162</t>
  </si>
  <si>
    <t>Outils 163</t>
  </si>
  <si>
    <t>Outils 164</t>
  </si>
  <si>
    <t>Outils 165</t>
  </si>
  <si>
    <t>Outils 166</t>
  </si>
  <si>
    <t>Outils 167</t>
  </si>
  <si>
    <t>Outils 168</t>
  </si>
  <si>
    <t>Outils 169</t>
  </si>
  <si>
    <t>Outils 170</t>
  </si>
  <si>
    <t>Outils 171</t>
  </si>
  <si>
    <t>Outils 172</t>
  </si>
  <si>
    <t>Outils 173</t>
  </si>
  <si>
    <t>Outils 174</t>
  </si>
  <si>
    <t>Outils 175</t>
  </si>
  <si>
    <t>Outils 176</t>
  </si>
  <si>
    <t>Outils 177</t>
  </si>
  <si>
    <t>Outils 178</t>
  </si>
  <si>
    <t>Outils 179</t>
  </si>
  <si>
    <t>Outils 180</t>
  </si>
  <si>
    <t>Outils 181</t>
  </si>
  <si>
    <t>Outils 182</t>
  </si>
  <si>
    <t>Outils 183</t>
  </si>
  <si>
    <t>Outils 184</t>
  </si>
  <si>
    <t>Outils 185</t>
  </si>
  <si>
    <t>Outils 186</t>
  </si>
  <si>
    <t>Outils 187</t>
  </si>
  <si>
    <t>Outils 188</t>
  </si>
  <si>
    <t>Outils 189</t>
  </si>
  <si>
    <t>Outils 190</t>
  </si>
  <si>
    <t>Outils 191</t>
  </si>
  <si>
    <t>Outils 192</t>
  </si>
  <si>
    <t>Outils 193</t>
  </si>
  <si>
    <t>Outils 194</t>
  </si>
  <si>
    <t>Outils 195</t>
  </si>
  <si>
    <t>Outils 196</t>
  </si>
  <si>
    <t>Outils 197</t>
  </si>
  <si>
    <t>Outils 198</t>
  </si>
  <si>
    <t>Outils 199</t>
  </si>
  <si>
    <t>Outils 200</t>
  </si>
  <si>
    <t>Outils 201</t>
  </si>
  <si>
    <t>Outils 202</t>
  </si>
  <si>
    <t>Outils 203</t>
  </si>
  <si>
    <t>Outils 204</t>
  </si>
  <si>
    <t>Outils 205</t>
  </si>
  <si>
    <t>Outils 206</t>
  </si>
  <si>
    <t>Outils 207</t>
  </si>
  <si>
    <t>Outils 208</t>
  </si>
  <si>
    <t>Outils 209</t>
  </si>
  <si>
    <t>Outils 210</t>
  </si>
  <si>
    <t>Outils 211</t>
  </si>
  <si>
    <t>Outils 212</t>
  </si>
  <si>
    <t>Outils 213</t>
  </si>
  <si>
    <t>Outils 214</t>
  </si>
  <si>
    <t>Outils 215</t>
  </si>
  <si>
    <t>Outils 216</t>
  </si>
  <si>
    <t>Outils 217</t>
  </si>
  <si>
    <t>Outils 218</t>
  </si>
  <si>
    <t>Outils 219</t>
  </si>
  <si>
    <t>Outils 220</t>
  </si>
  <si>
    <t>Outils 221</t>
  </si>
  <si>
    <t>Outils 222</t>
  </si>
  <si>
    <t>Outils 223</t>
  </si>
  <si>
    <t>Outils 224</t>
  </si>
  <si>
    <t>Outils 225</t>
  </si>
  <si>
    <t>Outils 226</t>
  </si>
  <si>
    <t>Outils 227</t>
  </si>
  <si>
    <t>Outils 228</t>
  </si>
  <si>
    <t>Outils 229</t>
  </si>
  <si>
    <t>Outils 230</t>
  </si>
  <si>
    <t>Outils 231</t>
  </si>
  <si>
    <t>Outils 232</t>
  </si>
  <si>
    <t>Outils 233</t>
  </si>
  <si>
    <t>Outils 234</t>
  </si>
  <si>
    <t>Outils 235</t>
  </si>
  <si>
    <t>Outils 236</t>
  </si>
  <si>
    <t>Outils 237</t>
  </si>
  <si>
    <t>Outils 238</t>
  </si>
  <si>
    <t>Outils 239</t>
  </si>
  <si>
    <t>Outils 240</t>
  </si>
  <si>
    <t>Outils 241</t>
  </si>
  <si>
    <t>Outils 242</t>
  </si>
  <si>
    <t>Outils 243</t>
  </si>
  <si>
    <t>Outils 244</t>
  </si>
  <si>
    <t>Outils 245</t>
  </si>
  <si>
    <t>Outils 246</t>
  </si>
  <si>
    <t>Outils 247</t>
  </si>
  <si>
    <t>Outils 248</t>
  </si>
  <si>
    <t>Outils 249</t>
  </si>
  <si>
    <t>Outils 250</t>
  </si>
  <si>
    <t>Outils 251</t>
  </si>
  <si>
    <t>Outils 252</t>
  </si>
  <si>
    <t>Outils 253</t>
  </si>
  <si>
    <t>Outils 254</t>
  </si>
  <si>
    <t>Outils 255</t>
  </si>
  <si>
    <t>Outils 256</t>
  </si>
  <si>
    <t>Outils 257</t>
  </si>
  <si>
    <t>Outils 258</t>
  </si>
  <si>
    <t>Outils 259</t>
  </si>
  <si>
    <t>Outils 260</t>
  </si>
  <si>
    <t>Outils 261</t>
  </si>
  <si>
    <t>Outils 262</t>
  </si>
  <si>
    <t>Outils 263</t>
  </si>
  <si>
    <t>Outils 264</t>
  </si>
  <si>
    <t>Outils 265</t>
  </si>
  <si>
    <t>Outils 266</t>
  </si>
  <si>
    <t>Outils 267</t>
  </si>
  <si>
    <t>Outils 268</t>
  </si>
  <si>
    <t>Outils 269</t>
  </si>
  <si>
    <t>Outils 270</t>
  </si>
  <si>
    <t>Outils 271</t>
  </si>
  <si>
    <t>Outils 272</t>
  </si>
  <si>
    <t>Outils 273</t>
  </si>
  <si>
    <t>Outils 274</t>
  </si>
  <si>
    <t>Outils 275</t>
  </si>
  <si>
    <t>Outils 276</t>
  </si>
  <si>
    <t>Outils 277</t>
  </si>
  <si>
    <t>Outils 278</t>
  </si>
  <si>
    <t>Outils 279</t>
  </si>
  <si>
    <t>Outils 280</t>
  </si>
  <si>
    <t>Outils 281</t>
  </si>
  <si>
    <t>Outils 282</t>
  </si>
  <si>
    <t>Outils 283</t>
  </si>
  <si>
    <t>Outils 284</t>
  </si>
  <si>
    <t>Outils 285</t>
  </si>
  <si>
    <t>Outils 286</t>
  </si>
  <si>
    <t>Outils 287</t>
  </si>
  <si>
    <t>Outils 288</t>
  </si>
  <si>
    <t>Outils 289</t>
  </si>
  <si>
    <t>Outils 290</t>
  </si>
  <si>
    <t>Outils 291</t>
  </si>
  <si>
    <t>Outils 292</t>
  </si>
  <si>
    <t>Catégorie X</t>
  </si>
  <si>
    <t>Catégorie Y</t>
  </si>
  <si>
    <t>Catégorie W</t>
  </si>
  <si>
    <t>Catégorie V</t>
  </si>
  <si>
    <t>Blabla</t>
  </si>
  <si>
    <t>Couleur des étiquettes</t>
  </si>
  <si>
    <t>catégorie X</t>
  </si>
  <si>
    <t>Stock mini : 2</t>
  </si>
  <si>
    <t>Stock mini : 5</t>
  </si>
  <si>
    <t>catégorie Z</t>
  </si>
  <si>
    <t>catégorie V</t>
  </si>
  <si>
    <t>Stock mini : 3</t>
  </si>
  <si>
    <t>Réf</t>
  </si>
  <si>
    <t>Désignation outil</t>
  </si>
  <si>
    <t>CODE BARRE</t>
  </si>
  <si>
    <t>Stock mini : 100</t>
  </si>
  <si>
    <t>Stock mini : XX</t>
  </si>
  <si>
    <t>Ligne : Filtre 1</t>
  </si>
  <si>
    <t>*0216*</t>
  </si>
  <si>
    <t>*0419*</t>
  </si>
  <si>
    <t>*0217*</t>
  </si>
  <si>
    <t>*0218*</t>
  </si>
  <si>
    <t>*021*</t>
  </si>
  <si>
    <t>*0102*</t>
  </si>
  <si>
    <t>*0103*</t>
  </si>
  <si>
    <t>*084*</t>
  </si>
  <si>
    <t>*05*</t>
  </si>
  <si>
    <t>*0106*</t>
  </si>
  <si>
    <t>*017*</t>
  </si>
  <si>
    <t>*048*</t>
  </si>
  <si>
    <t>*049*</t>
  </si>
  <si>
    <t>*0410*</t>
  </si>
  <si>
    <t>*0411*</t>
  </si>
  <si>
    <t>*0412*</t>
  </si>
  <si>
    <t>*0413*</t>
  </si>
  <si>
    <t>*0414*</t>
  </si>
  <si>
    <t>*0415*</t>
  </si>
  <si>
    <t>*0220*</t>
  </si>
  <si>
    <t>*022*</t>
  </si>
  <si>
    <t>*0423*</t>
  </si>
  <si>
    <t>*0224*</t>
  </si>
  <si>
    <t>*0225*</t>
  </si>
  <si>
    <t>*0226*</t>
  </si>
  <si>
    <t>*0227*</t>
  </si>
  <si>
    <t>*0428*</t>
  </si>
  <si>
    <t>*0229*</t>
  </si>
  <si>
    <t>*0430*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</si>
</sst>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
  </numFmts>
  <fonts count="48">
    <font>
      <sz val="10"/>
      <name val="Arial"/>
    </font>
    <font>
      <sz val="10"/>
      <name val="Calibri"/>
      <family val="2"/>
    </font>
    <font>
      <sz val="10"/>
      <color indexed="9"/>
      <name val="Calibri"/>
      <family val="2"/>
    </font>
    <font>
      <sz val="12"/>
      <name val="Calibri"/>
      <family val="2"/>
    </font>
    <font>
      <sz val="8"/>
      <name val="Arial"/>
      <family val="2"/>
    </font>
    <font>
      <sz val="22"/>
      <name val="Calibri"/>
      <family val="2"/>
    </font>
    <font>
      <b/>
      <u/>
      <sz val="14"/>
      <name val="Calibri"/>
      <family val="2"/>
    </font>
    <font>
      <sz val="14"/>
      <name val="Calibri"/>
      <family val="2"/>
    </font>
    <font>
      <b/>
      <sz val="18"/>
      <color indexed="10"/>
      <name val="Calibri"/>
      <family val="2"/>
    </font>
    <font>
      <b/>
      <u/>
      <sz val="18"/>
      <name val="Calibri"/>
      <family val="2"/>
    </font>
    <font>
      <u/>
      <sz val="18"/>
      <name val="Calibri"/>
      <family val="2"/>
    </font>
    <font>
      <b/>
      <u/>
      <sz val="18"/>
      <color indexed="10"/>
      <name val="Calibri"/>
      <family val="2"/>
    </font>
    <font>
      <sz val="28"/>
      <name val="Arial"/>
      <family val="2"/>
    </font>
    <font>
      <sz val="22"/>
      <name val="Arial"/>
      <family val="2"/>
    </font>
    <font>
      <b/>
      <sz val="16"/>
      <color indexed="9"/>
      <name val="Calibri"/>
      <family val="2"/>
    </font>
    <font>
      <b/>
      <sz val="20"/>
      <color indexed="9"/>
      <name val="Calibri"/>
      <family val="2"/>
    </font>
    <font>
      <sz val="10"/>
      <color indexed="9"/>
      <name val="Arial"/>
      <family val="2"/>
    </font>
    <font>
      <b/>
      <sz val="10"/>
      <name val="Arial"/>
      <family val="2"/>
    </font>
    <font>
      <sz val="20"/>
      <color indexed="9"/>
      <name val="Calibri"/>
      <family val="2"/>
    </font>
    <font>
      <sz val="12"/>
      <color indexed="9"/>
      <name val="Calibri"/>
      <family val="2"/>
    </font>
    <font>
      <i/>
      <sz val="9"/>
      <name val="Calibri"/>
      <family val="2"/>
    </font>
    <font>
      <b/>
      <sz val="18"/>
      <name val="Calibri"/>
      <family val="2"/>
    </font>
    <font>
      <b/>
      <sz val="22"/>
      <color indexed="8"/>
      <name val="Calibri"/>
      <family val="2"/>
    </font>
    <font>
      <sz val="20"/>
      <name val="Calibri"/>
      <family val="2"/>
    </font>
    <font>
      <sz val="26"/>
      <name val="Calibri"/>
      <family val="2"/>
    </font>
    <font>
      <b/>
      <sz val="36"/>
      <color indexed="9"/>
      <name val="Arial"/>
      <family val="2"/>
    </font>
    <font>
      <b/>
      <sz val="16"/>
      <name val="Calibri"/>
      <family val="2"/>
    </font>
    <font>
      <sz val="10"/>
      <color indexed="9"/>
      <name val="Arial"/>
      <family val="2"/>
    </font>
    <font>
      <b/>
      <sz val="16"/>
      <color indexed="10"/>
      <name val="Arial"/>
      <family val="2"/>
    </font>
    <font>
      <sz val="16"/>
      <name val="Arial"/>
      <family val="2"/>
    </font>
    <font>
      <b/>
      <sz val="12"/>
      <name val="Arial"/>
      <family val="2"/>
    </font>
    <font>
      <b/>
      <sz val="16"/>
      <name val="Arial"/>
      <family val="2"/>
    </font>
    <font>
      <b/>
      <sz val="22"/>
      <name val="Calibri"/>
      <family val="2"/>
    </font>
    <font>
      <b/>
      <sz val="36"/>
      <name val="Calibri"/>
      <family val="2"/>
    </font>
    <font>
      <b/>
      <sz val="30"/>
      <name val="Calibri"/>
      <family val="2"/>
    </font>
    <font>
      <b/>
      <sz val="18"/>
      <color indexed="9"/>
      <name val="Calibri"/>
      <family val="2"/>
    </font>
    <font>
      <b/>
      <sz val="10"/>
      <name val="Calibri"/>
      <family val="2"/>
    </font>
    <font>
      <sz val="35"/>
      <name val="Free 3 of 9"/>
      <family val="3"/>
    </font>
    <font>
      <sz val="8"/>
      <name val="Calibri"/>
      <family val="2"/>
    </font>
    <font>
      <sz val="30"/>
      <name val="Calibri"/>
      <family val="2"/>
    </font>
    <font>
      <b/>
      <sz val="10"/>
      <name val="Arial"/>
      <family val="2"/>
    </font>
    <font>
      <sz val="10"/>
      <name val="Arial"/>
      <family val="2"/>
    </font>
    <font>
      <sz val="36"/>
      <name val="Free 3 of 9"/>
      <family val="3"/>
    </font>
    <font>
      <sz val="10"/>
      <name val="Arial"/>
    </font>
    <font>
      <sz val="16"/>
      <color theme="0"/>
      <name val="Louis Vuitton"/>
      <family val="3"/>
    </font>
    <font>
      <b/>
      <sz val="12"/>
      <color theme="0"/>
      <name val="Calibri"/>
      <family val="2"/>
      <scheme val="minor"/>
    </font>
    <font>
      <sz val="28"/>
      <name val="Free 3 of 9"/>
      <family val="3"/>
    </font>
    <font>
      <sz val="14"/>
      <color theme="0"/>
      <name val="Arial"/>
      <family val="2"/>
    </font>
  </fonts>
  <fills count="17">
    <fill>
      <patternFill patternType="none"/>
    </fill>
    <fill>
      <patternFill patternType="gray125"/>
    </fill>
    <fill>
      <patternFill patternType="solid">
        <fgColor indexed="9"/>
        <bgColor indexed="64"/>
      </patternFill>
    </fill>
    <fill>
      <patternFill patternType="solid">
        <fgColor indexed="10"/>
        <bgColor indexed="64"/>
      </patternFill>
    </fill>
    <fill>
      <patternFill patternType="solid">
        <fgColor indexed="62"/>
        <bgColor indexed="64"/>
      </patternFill>
    </fill>
    <fill>
      <patternFill patternType="solid">
        <fgColor theme="9"/>
        <bgColor indexed="64"/>
      </patternFill>
    </fill>
    <fill>
      <patternFill patternType="solid">
        <fgColor theme="4"/>
        <bgColor indexed="64"/>
      </patternFill>
    </fill>
    <fill>
      <patternFill patternType="solid">
        <fgColor rgb="FFFF0000"/>
        <bgColor indexed="64"/>
      </patternFill>
    </fill>
    <fill>
      <patternFill patternType="solid">
        <fgColor theme="5"/>
        <bgColor indexed="64"/>
      </patternFill>
    </fill>
    <fill>
      <patternFill patternType="solid">
        <fgColor theme="7"/>
        <bgColor indexed="64"/>
      </patternFill>
    </fill>
    <fill>
      <patternFill patternType="solid">
        <fgColor theme="0" tint="-0.34998626667073579"/>
        <bgColor indexed="64"/>
      </patternFill>
    </fill>
    <fill>
      <patternFill patternType="solid">
        <fgColor theme="7" tint="-0.249977111117893"/>
        <bgColor indexed="64"/>
      </patternFill>
    </fill>
    <fill>
      <patternFill patternType="solid">
        <fgColor rgb="FFA6A6A6"/>
        <bgColor indexed="64"/>
      </patternFill>
    </fill>
    <fill>
      <patternFill patternType="solid">
        <fgColor rgb="FFC0504D"/>
        <bgColor indexed="64"/>
      </patternFill>
    </fill>
    <fill>
      <patternFill patternType="solid">
        <fgColor rgb="FF8064A2"/>
        <bgColor indexed="64"/>
      </patternFill>
    </fill>
    <fill>
      <patternFill patternType="solid">
        <fgColor rgb="FFF79646"/>
        <bgColor indexed="64"/>
      </patternFill>
    </fill>
    <fill>
      <patternFill patternType="solid">
        <fgColor rgb="FF4F81BD"/>
        <bgColor indexed="64"/>
      </patternFill>
    </fill>
  </fills>
  <borders count="1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43" fillId="0" borderId="0"/>
    <xf numFmtId="0" fontId="43" fillId="0" borderId="0"/>
    <xf numFmtId="0" fontId="43" fillId="0" borderId="0"/>
  </cellStyleXfs>
  <cellXfs count="244">
    <xf numFmtId="0" fontId="0" fillId="0" borderId="0" xfId="0"/>
    <xf numFmtId="0" fontId="1" fillId="2" borderId="0" xfId="0" applyFont="1" applyFill="1" applyAlignment="1">
      <alignment horizontal="center" vertical="center"/>
    </xf>
    <xf numFmtId="0" fontId="1" fillId="2" borderId="0" xfId="0" applyFont="1" applyFill="1" applyBorder="1" applyAlignment="1">
      <alignment horizontal="center" vertical="center"/>
    </xf>
    <xf numFmtId="0" fontId="3" fillId="2" borderId="0" xfId="0" applyFont="1" applyFill="1" applyAlignment="1">
      <alignment horizontal="center" vertical="center"/>
    </xf>
    <xf numFmtId="0" fontId="0" fillId="0" borderId="0" xfId="0" applyFill="1" applyBorder="1"/>
    <xf numFmtId="0" fontId="12" fillId="0" borderId="0" xfId="0" applyFont="1" applyAlignment="1">
      <alignment horizontal="center" vertical="center"/>
    </xf>
    <xf numFmtId="0" fontId="13" fillId="0" borderId="0" xfId="0" applyFont="1"/>
    <xf numFmtId="0" fontId="0" fillId="0" borderId="0" xfId="0" applyAlignment="1">
      <alignment horizontal="center" vertical="center" wrapText="1"/>
    </xf>
    <xf numFmtId="0" fontId="14" fillId="3" borderId="1" xfId="0" applyFont="1" applyFill="1" applyBorder="1" applyAlignment="1">
      <alignment horizontal="center" vertical="center" wrapText="1"/>
    </xf>
    <xf numFmtId="0" fontId="15" fillId="3" borderId="2" xfId="0" applyFont="1" applyFill="1" applyBorder="1" applyAlignment="1">
      <alignment horizontal="left" vertical="center" wrapText="1"/>
    </xf>
    <xf numFmtId="0" fontId="16" fillId="0" borderId="0" xfId="0" applyFont="1" applyAlignment="1">
      <alignment horizontal="center"/>
    </xf>
    <xf numFmtId="0" fontId="17" fillId="0" borderId="0" xfId="0" applyFont="1"/>
    <xf numFmtId="0" fontId="19" fillId="4" borderId="3"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9" fillId="4" borderId="6" xfId="0" applyFont="1" applyFill="1" applyBorder="1" applyAlignment="1">
      <alignment horizontal="center" vertical="center"/>
    </xf>
    <xf numFmtId="0" fontId="3" fillId="2" borderId="6"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1" fillId="2" borderId="0" xfId="0" applyFont="1" applyFill="1" applyAlignment="1" applyProtection="1">
      <alignment horizontal="center" vertical="center"/>
      <protection locked="0"/>
    </xf>
    <xf numFmtId="0" fontId="25" fillId="3" borderId="6"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0" fillId="0" borderId="0" xfId="0" applyFill="1"/>
    <xf numFmtId="0" fontId="27" fillId="0" borderId="0" xfId="0" applyFont="1" applyFill="1"/>
    <xf numFmtId="14" fontId="27" fillId="0" borderId="0" xfId="0" applyNumberFormat="1" applyFont="1" applyFill="1"/>
    <xf numFmtId="1" fontId="27" fillId="0" borderId="0" xfId="0" applyNumberFormat="1" applyFont="1" applyFill="1" applyBorder="1" applyAlignment="1">
      <alignment horizontal="center" vertical="center"/>
    </xf>
    <xf numFmtId="0" fontId="27" fillId="0" borderId="0" xfId="0" applyFont="1" applyFill="1" applyBorder="1"/>
    <xf numFmtId="0" fontId="0" fillId="0" borderId="0" xfId="0" applyBorder="1"/>
    <xf numFmtId="1" fontId="27" fillId="0" borderId="0" xfId="0" applyNumberFormat="1" applyFont="1" applyFill="1" applyAlignment="1">
      <alignment horizontal="center" vertical="center"/>
    </xf>
    <xf numFmtId="0" fontId="28" fillId="0" borderId="0" xfId="0" applyFont="1" applyFill="1" applyBorder="1" applyAlignment="1">
      <alignment vertical="center" wrapText="1"/>
    </xf>
    <xf numFmtId="0" fontId="29" fillId="0" borderId="0" xfId="0" applyFont="1" applyFill="1" applyBorder="1" applyAlignment="1">
      <alignment vertical="center" wrapText="1"/>
    </xf>
    <xf numFmtId="0" fontId="30" fillId="0" borderId="0" xfId="0" applyFont="1" applyFill="1" applyBorder="1" applyAlignment="1">
      <alignment vertical="center"/>
    </xf>
    <xf numFmtId="0" fontId="30" fillId="0" borderId="0" xfId="0" applyFont="1" applyFill="1" applyBorder="1" applyAlignment="1">
      <alignment horizontal="center" vertical="center"/>
    </xf>
    <xf numFmtId="0" fontId="31" fillId="0" borderId="0" xfId="0" applyFont="1" applyFill="1" applyBorder="1" applyAlignment="1">
      <alignment vertical="center" wrapText="1"/>
    </xf>
    <xf numFmtId="0" fontId="30" fillId="0" borderId="0" xfId="0" applyFont="1" applyFill="1" applyBorder="1" applyAlignment="1">
      <alignment vertical="center" wrapText="1"/>
    </xf>
    <xf numFmtId="0" fontId="27" fillId="0" borderId="0" xfId="0" applyFont="1"/>
    <xf numFmtId="1" fontId="27" fillId="0" borderId="0" xfId="0" applyNumberFormat="1" applyFont="1" applyAlignment="1">
      <alignment horizontal="center" vertical="center"/>
    </xf>
    <xf numFmtId="0" fontId="34" fillId="0" borderId="0" xfId="0" applyFont="1" applyFill="1" applyBorder="1" applyAlignment="1">
      <alignment vertical="center" wrapText="1"/>
    </xf>
    <xf numFmtId="0" fontId="32" fillId="0" borderId="0" xfId="0" applyFont="1" applyFill="1" applyBorder="1" applyAlignment="1">
      <alignment vertical="center" wrapText="1"/>
    </xf>
    <xf numFmtId="164" fontId="32" fillId="0" borderId="0" xfId="0" applyNumberFormat="1" applyFont="1" applyFill="1" applyBorder="1" applyAlignment="1">
      <alignment vertical="center" wrapText="1"/>
    </xf>
    <xf numFmtId="0" fontId="35" fillId="0" borderId="0" xfId="0" applyFont="1" applyFill="1" applyBorder="1" applyAlignment="1">
      <alignment vertical="center" wrapText="1"/>
    </xf>
    <xf numFmtId="0" fontId="32" fillId="0" borderId="0" xfId="0" applyFont="1" applyFill="1" applyBorder="1" applyAlignment="1">
      <alignment vertical="center"/>
    </xf>
    <xf numFmtId="0" fontId="33" fillId="0" borderId="0" xfId="0" applyFont="1" applyFill="1" applyBorder="1" applyAlignment="1" applyProtection="1">
      <alignment horizontal="center" vertical="center"/>
      <protection locked="0"/>
    </xf>
    <xf numFmtId="1" fontId="32" fillId="0" borderId="0" xfId="0" applyNumberFormat="1" applyFont="1" applyFill="1" applyBorder="1" applyAlignment="1">
      <alignment vertical="center"/>
    </xf>
    <xf numFmtId="0" fontId="1" fillId="0" borderId="0" xfId="0" applyFont="1" applyFill="1" applyBorder="1" applyAlignment="1">
      <alignment vertical="center"/>
    </xf>
    <xf numFmtId="0" fontId="32" fillId="0" borderId="0" xfId="0" applyFont="1" applyFill="1" applyBorder="1" applyAlignment="1">
      <alignment horizontal="center" vertical="center"/>
    </xf>
    <xf numFmtId="0" fontId="0" fillId="0" borderId="0" xfId="0" applyFill="1" applyBorder="1" applyProtection="1">
      <protection locked="0"/>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36" fillId="0" borderId="0" xfId="0" applyFont="1" applyFill="1" applyBorder="1" applyAlignment="1">
      <alignment horizontal="center" vertical="center"/>
    </xf>
    <xf numFmtId="0" fontId="0" fillId="0" borderId="0" xfId="0" applyFill="1" applyBorder="1" applyAlignment="1">
      <alignment horizontal="center" vertical="center"/>
    </xf>
    <xf numFmtId="0" fontId="39" fillId="0" borderId="0" xfId="0" applyFont="1" applyFill="1" applyBorder="1" applyAlignment="1">
      <alignment vertical="center" wrapText="1"/>
    </xf>
    <xf numFmtId="0" fontId="40" fillId="0" borderId="0" xfId="0" applyFont="1" applyFill="1" applyBorder="1"/>
    <xf numFmtId="0" fontId="3" fillId="2" borderId="0" xfId="0" applyFont="1" applyFill="1" applyBorder="1" applyAlignment="1" applyProtection="1">
      <alignment horizontal="center" vertical="center"/>
      <protection locked="0"/>
    </xf>
    <xf numFmtId="0" fontId="19" fillId="2" borderId="0" xfId="0" applyFont="1" applyFill="1" applyBorder="1" applyAlignment="1">
      <alignment horizontal="center" vertical="center"/>
    </xf>
    <xf numFmtId="0" fontId="38" fillId="0" borderId="0" xfId="0" applyFont="1" applyFill="1" applyBorder="1" applyAlignment="1">
      <alignment horizontal="center" vertical="center" wrapText="1"/>
    </xf>
    <xf numFmtId="0" fontId="2" fillId="2" borderId="0" xfId="0" applyFont="1" applyFill="1" applyAlignment="1">
      <alignment horizontal="center" vertical="center"/>
    </xf>
    <xf numFmtId="0" fontId="41" fillId="0" borderId="0" xfId="0" applyFont="1"/>
    <xf numFmtId="0" fontId="1" fillId="2" borderId="13" xfId="0" applyFont="1" applyFill="1" applyBorder="1" applyAlignment="1">
      <alignment horizontal="center" vertical="center"/>
    </xf>
    <xf numFmtId="0" fontId="3" fillId="2" borderId="13" xfId="0" applyFont="1" applyFill="1" applyBorder="1" applyAlignment="1" applyProtection="1">
      <alignment horizontal="center" vertical="center"/>
      <protection locked="0"/>
    </xf>
    <xf numFmtId="0" fontId="3" fillId="2" borderId="13" xfId="0" applyFont="1" applyFill="1" applyBorder="1" applyAlignment="1">
      <alignment horizontal="center" vertical="center"/>
    </xf>
    <xf numFmtId="0" fontId="42" fillId="2" borderId="13" xfId="0" applyFont="1" applyFill="1" applyBorder="1" applyAlignment="1" applyProtection="1">
      <alignment horizontal="center" vertical="center"/>
      <protection locked="0"/>
    </xf>
    <xf numFmtId="0" fontId="3" fillId="2" borderId="13" xfId="0" quotePrefix="1" applyFont="1" applyFill="1" applyBorder="1" applyAlignment="1" applyProtection="1">
      <alignment horizontal="center" vertical="center"/>
      <protection locked="0"/>
    </xf>
    <xf numFmtId="0" fontId="42" fillId="2" borderId="0" xfId="0" applyFont="1" applyFill="1" applyBorder="1" applyAlignment="1" applyProtection="1">
      <alignment horizontal="center" vertical="center"/>
      <protection locked="0"/>
    </xf>
    <xf numFmtId="0" fontId="43" fillId="0" borderId="0" xfId="1"/>
    <xf numFmtId="0" fontId="43" fillId="0" borderId="0" xfId="2"/>
    <xf numFmtId="0" fontId="0" fillId="0" borderId="0" xfId="1" applyFont="1"/>
    <xf numFmtId="0" fontId="43" fillId="0" borderId="0" xfId="3"/>
    <xf numFmtId="0" fontId="43" fillId="0" borderId="0" xfId="3" applyAlignment="1">
      <alignment vertical="center"/>
    </xf>
    <xf numFmtId="0" fontId="43" fillId="5" borderId="0" xfId="3" applyFill="1"/>
    <xf numFmtId="0" fontId="43" fillId="6" borderId="0" xfId="3" applyFill="1"/>
    <xf numFmtId="0" fontId="43" fillId="8" borderId="0" xfId="3" applyFill="1"/>
    <xf numFmtId="0" fontId="43" fillId="9" borderId="0" xfId="3" applyFill="1"/>
    <xf numFmtId="0" fontId="41" fillId="0" borderId="0" xfId="3" applyFont="1"/>
    <xf numFmtId="0" fontId="43" fillId="10" borderId="0" xfId="3" applyFill="1"/>
    <xf numFmtId="0" fontId="45" fillId="10" borderId="0" xfId="3" applyFont="1" applyFill="1" applyBorder="1" applyAlignment="1">
      <alignment horizontal="center"/>
    </xf>
    <xf numFmtId="0" fontId="45" fillId="11" borderId="0" xfId="3" applyFont="1" applyFill="1" applyBorder="1" applyAlignment="1">
      <alignment horizontal="center"/>
    </xf>
    <xf numFmtId="0" fontId="46" fillId="10" borderId="0" xfId="3" applyFont="1" applyFill="1" applyBorder="1" applyAlignment="1" applyProtection="1">
      <alignment horizontal="center" vertical="top"/>
      <protection locked="0"/>
    </xf>
    <xf numFmtId="0" fontId="46" fillId="11" borderId="0" xfId="3" applyFont="1" applyFill="1" applyBorder="1" applyAlignment="1" applyProtection="1">
      <alignment horizontal="center" vertical="top"/>
      <protection locked="0"/>
    </xf>
    <xf numFmtId="0" fontId="47" fillId="7" borderId="0" xfId="3" applyFont="1" applyFill="1" applyAlignment="1">
      <alignment horizontal="center"/>
    </xf>
    <xf numFmtId="0" fontId="46" fillId="8" borderId="0" xfId="3" applyFont="1" applyFill="1" applyBorder="1" applyAlignment="1" applyProtection="1">
      <alignment horizontal="center" vertical="top"/>
      <protection locked="0"/>
    </xf>
    <xf numFmtId="0" fontId="46" fillId="9" borderId="0" xfId="3" applyFont="1" applyFill="1" applyBorder="1" applyAlignment="1" applyProtection="1">
      <alignment horizontal="center" vertical="top"/>
      <protection locked="0"/>
    </xf>
    <xf numFmtId="0" fontId="44" fillId="10" borderId="0" xfId="3" applyFont="1" applyFill="1" applyAlignment="1">
      <alignment horizontal="center"/>
    </xf>
    <xf numFmtId="0" fontId="44" fillId="11" borderId="0" xfId="3" applyFont="1" applyFill="1" applyAlignment="1">
      <alignment horizontal="center"/>
    </xf>
    <xf numFmtId="0" fontId="44" fillId="8" borderId="0" xfId="3" applyFont="1" applyFill="1" applyAlignment="1">
      <alignment horizontal="center"/>
    </xf>
    <xf numFmtId="0" fontId="44" fillId="9" borderId="0" xfId="3" applyFont="1" applyFill="1" applyAlignment="1">
      <alignment horizontal="center"/>
    </xf>
    <xf numFmtId="0" fontId="45" fillId="8" borderId="0" xfId="3" applyFont="1" applyFill="1" applyBorder="1" applyAlignment="1">
      <alignment horizontal="center"/>
    </xf>
    <xf numFmtId="0" fontId="45" fillId="9" borderId="0" xfId="3" applyFont="1" applyFill="1" applyBorder="1" applyAlignment="1">
      <alignment horizontal="center"/>
    </xf>
    <xf numFmtId="0" fontId="44" fillId="5" borderId="0" xfId="3" applyFont="1" applyFill="1" applyAlignment="1">
      <alignment horizontal="center"/>
    </xf>
    <xf numFmtId="0" fontId="44" fillId="6" borderId="0" xfId="3" applyFont="1" applyFill="1" applyAlignment="1">
      <alignment horizontal="center"/>
    </xf>
    <xf numFmtId="0" fontId="45" fillId="5" borderId="0" xfId="3" applyFont="1" applyFill="1" applyBorder="1" applyAlignment="1">
      <alignment horizontal="center"/>
    </xf>
    <xf numFmtId="0" fontId="45" fillId="6" borderId="0" xfId="3" applyFont="1" applyFill="1" applyBorder="1" applyAlignment="1">
      <alignment horizontal="center"/>
    </xf>
    <xf numFmtId="0" fontId="43" fillId="0" borderId="0" xfId="3" applyAlignment="1">
      <alignment horizontal="center"/>
    </xf>
    <xf numFmtId="0" fontId="46" fillId="5" borderId="0" xfId="3" applyFont="1" applyFill="1" applyBorder="1" applyAlignment="1" applyProtection="1">
      <alignment horizontal="center" vertical="top"/>
      <protection locked="0"/>
    </xf>
    <xf numFmtId="0" fontId="46" fillId="6" borderId="0" xfId="3" applyFont="1" applyFill="1" applyBorder="1" applyAlignment="1" applyProtection="1">
      <alignment horizontal="center" vertical="top"/>
      <protection locked="0"/>
    </xf>
    <xf numFmtId="0" fontId="18" fillId="4" borderId="1" xfId="0" applyFont="1" applyFill="1" applyBorder="1" applyAlignment="1">
      <alignment horizontal="center" vertical="center"/>
    </xf>
    <xf numFmtId="0" fontId="18" fillId="4" borderId="8" xfId="0" applyFont="1" applyFill="1" applyBorder="1" applyAlignment="1">
      <alignment horizontal="center" vertical="center"/>
    </xf>
    <xf numFmtId="0" fontId="18" fillId="4" borderId="2" xfId="0" applyFont="1" applyFill="1" applyBorder="1" applyAlignment="1">
      <alignment horizontal="center" vertical="center"/>
    </xf>
    <xf numFmtId="0" fontId="5" fillId="12" borderId="1" xfId="0" applyNumberFormat="1" applyFont="1" applyFill="1" applyBorder="1" applyAlignment="1" applyProtection="1">
      <alignment horizontal="center" vertical="center"/>
    </xf>
    <xf numFmtId="0" fontId="5" fillId="12" borderId="8" xfId="0" applyNumberFormat="1" applyFont="1" applyFill="1" applyBorder="1" applyAlignment="1" applyProtection="1">
      <alignment horizontal="center" vertical="center"/>
    </xf>
    <xf numFmtId="0" fontId="24" fillId="12" borderId="1" xfId="0" applyNumberFormat="1" applyFont="1" applyFill="1" applyBorder="1" applyAlignment="1" applyProtection="1">
      <alignment horizontal="center" vertical="center"/>
    </xf>
    <xf numFmtId="0" fontId="24" fillId="12" borderId="8" xfId="0" applyNumberFormat="1" applyFont="1" applyFill="1" applyBorder="1" applyAlignment="1" applyProtection="1">
      <alignment horizontal="center" vertical="center"/>
    </xf>
    <xf numFmtId="0" fontId="24" fillId="12" borderId="2" xfId="0" applyNumberFormat="1" applyFont="1" applyFill="1" applyBorder="1" applyAlignment="1" applyProtection="1">
      <alignment horizontal="center" vertical="center"/>
    </xf>
    <xf numFmtId="0" fontId="6" fillId="12" borderId="1" xfId="0" applyNumberFormat="1" applyFont="1" applyFill="1" applyBorder="1" applyAlignment="1" applyProtection="1">
      <alignment vertical="center"/>
    </xf>
    <xf numFmtId="0" fontId="6" fillId="12" borderId="8" xfId="0" applyNumberFormat="1" applyFont="1" applyFill="1" applyBorder="1" applyAlignment="1" applyProtection="1">
      <alignment vertical="center"/>
    </xf>
    <xf numFmtId="1" fontId="7" fillId="12" borderId="8" xfId="0" applyNumberFormat="1" applyFont="1" applyFill="1" applyBorder="1" applyAlignment="1" applyProtection="1">
      <alignment vertical="center"/>
    </xf>
    <xf numFmtId="1" fontId="7" fillId="12" borderId="2" xfId="0" applyNumberFormat="1" applyFont="1" applyFill="1" applyBorder="1" applyAlignment="1" applyProtection="1">
      <alignment vertical="center"/>
    </xf>
    <xf numFmtId="0" fontId="10" fillId="12" borderId="1" xfId="0" applyNumberFormat="1" applyFont="1" applyFill="1" applyBorder="1" applyAlignment="1" applyProtection="1">
      <alignment horizontal="center" vertical="center"/>
    </xf>
    <xf numFmtId="0" fontId="10" fillId="12" borderId="8" xfId="0" applyNumberFormat="1" applyFont="1" applyFill="1" applyBorder="1" applyAlignment="1" applyProtection="1">
      <alignment horizontal="center" vertical="center"/>
    </xf>
    <xf numFmtId="0" fontId="10" fillId="12" borderId="2" xfId="0" applyNumberFormat="1" applyFont="1" applyFill="1" applyBorder="1" applyAlignment="1" applyProtection="1">
      <alignment horizontal="center" vertical="center"/>
    </xf>
    <xf numFmtId="0" fontId="23" fillId="12" borderId="1" xfId="0" applyNumberFormat="1" applyFont="1" applyFill="1" applyBorder="1" applyAlignment="1" applyProtection="1">
      <alignment horizontal="center" vertical="center"/>
    </xf>
    <xf numFmtId="0" fontId="23" fillId="12" borderId="8" xfId="0" applyNumberFormat="1" applyFont="1" applyFill="1" applyBorder="1" applyAlignment="1" applyProtection="1">
      <alignment horizontal="center" vertical="center"/>
    </xf>
    <xf numFmtId="0" fontId="23" fillId="12" borderId="2" xfId="0" applyNumberFormat="1" applyFont="1" applyFill="1" applyBorder="1" applyAlignment="1" applyProtection="1">
      <alignment horizontal="center" vertical="center"/>
    </xf>
    <xf numFmtId="0" fontId="9" fillId="12" borderId="1" xfId="0" applyNumberFormat="1" applyFont="1" applyFill="1" applyBorder="1" applyAlignment="1" applyProtection="1">
      <alignment horizontal="left" vertical="center"/>
    </xf>
    <xf numFmtId="0" fontId="9" fillId="12" borderId="8" xfId="0" applyNumberFormat="1" applyFont="1" applyFill="1" applyBorder="1" applyAlignment="1" applyProtection="1">
      <alignment horizontal="left" vertical="center"/>
    </xf>
    <xf numFmtId="0" fontId="11" fillId="12" borderId="8" xfId="0" applyNumberFormat="1" applyFont="1" applyFill="1" applyBorder="1" applyAlignment="1" applyProtection="1">
      <alignment vertical="center" wrapText="1"/>
    </xf>
    <xf numFmtId="0" fontId="37" fillId="12" borderId="8" xfId="0" applyNumberFormat="1" applyFont="1" applyFill="1" applyBorder="1" applyAlignment="1" applyProtection="1">
      <alignment horizontal="center" vertical="center" wrapText="1"/>
    </xf>
    <xf numFmtId="0" fontId="37" fillId="12" borderId="2" xfId="0" applyNumberFormat="1" applyFont="1" applyFill="1" applyBorder="1" applyAlignment="1" applyProtection="1">
      <alignment horizontal="center" vertical="center" wrapText="1"/>
    </xf>
    <xf numFmtId="0" fontId="10" fillId="12" borderId="1" xfId="0" applyNumberFormat="1" applyFont="1" applyFill="1" applyBorder="1" applyAlignment="1" applyProtection="1">
      <alignment horizontal="center" vertical="center" wrapText="1"/>
    </xf>
    <xf numFmtId="0" fontId="10" fillId="12" borderId="8" xfId="0" applyNumberFormat="1" applyFont="1" applyFill="1" applyBorder="1" applyAlignment="1" applyProtection="1">
      <alignment horizontal="center" vertical="center" wrapText="1"/>
    </xf>
    <xf numFmtId="0" fontId="10" fillId="12" borderId="2" xfId="0" applyNumberFormat="1" applyFont="1" applyFill="1" applyBorder="1" applyAlignment="1" applyProtection="1">
      <alignment horizontal="center" vertical="center" wrapText="1"/>
    </xf>
    <xf numFmtId="0" fontId="22" fillId="12" borderId="1" xfId="0" applyNumberFormat="1" applyFont="1" applyFill="1" applyBorder="1" applyAlignment="1" applyProtection="1">
      <alignment horizontal="center" vertical="center" wrapText="1"/>
    </xf>
    <xf numFmtId="0" fontId="22" fillId="12" borderId="8" xfId="0" applyNumberFormat="1" applyFont="1" applyFill="1" applyBorder="1" applyAlignment="1" applyProtection="1">
      <alignment horizontal="center" vertical="center" wrapText="1"/>
    </xf>
    <xf numFmtId="0" fontId="22" fillId="12" borderId="2" xfId="0" applyNumberFormat="1" applyFont="1" applyFill="1" applyBorder="1" applyAlignment="1" applyProtection="1">
      <alignment horizontal="center" vertical="center" wrapText="1"/>
    </xf>
    <xf numFmtId="0" fontId="20" fillId="12" borderId="1" xfId="0" applyNumberFormat="1" applyFont="1" applyFill="1" applyBorder="1" applyAlignment="1" applyProtection="1">
      <alignment horizontal="center" vertical="center" wrapText="1"/>
    </xf>
    <xf numFmtId="0" fontId="20" fillId="12" borderId="8" xfId="0" applyNumberFormat="1" applyFont="1" applyFill="1" applyBorder="1" applyAlignment="1" applyProtection="1">
      <alignment horizontal="center" vertical="center" wrapText="1"/>
    </xf>
    <xf numFmtId="0" fontId="8" fillId="12" borderId="8" xfId="0" applyNumberFormat="1" applyFont="1" applyFill="1" applyBorder="1" applyAlignment="1" applyProtection="1">
      <alignment horizontal="center" vertical="center" wrapText="1"/>
    </xf>
    <xf numFmtId="0" fontId="8" fillId="12" borderId="2"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xf>
    <xf numFmtId="0" fontId="5" fillId="0" borderId="8" xfId="0" applyNumberFormat="1" applyFont="1" applyFill="1" applyBorder="1" applyAlignment="1" applyProtection="1">
      <alignment horizontal="center" vertical="center"/>
    </xf>
    <xf numFmtId="0" fontId="24" fillId="0" borderId="1" xfId="0" applyNumberFormat="1" applyFont="1" applyFill="1" applyBorder="1" applyAlignment="1" applyProtection="1">
      <alignment horizontal="center" vertical="center"/>
    </xf>
    <xf numFmtId="0" fontId="24" fillId="0" borderId="8" xfId="0" applyNumberFormat="1" applyFont="1" applyFill="1" applyBorder="1" applyAlignment="1" applyProtection="1">
      <alignment horizontal="center" vertical="center"/>
    </xf>
    <xf numFmtId="0" fontId="24" fillId="0" borderId="2"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vertical="center"/>
    </xf>
    <xf numFmtId="0" fontId="6" fillId="0" borderId="8" xfId="0" applyNumberFormat="1" applyFont="1" applyFill="1" applyBorder="1" applyAlignment="1" applyProtection="1">
      <alignment vertical="center"/>
    </xf>
    <xf numFmtId="1" fontId="7" fillId="0" borderId="8" xfId="0" applyNumberFormat="1" applyFont="1" applyFill="1" applyBorder="1" applyAlignment="1" applyProtection="1">
      <alignment vertical="center"/>
    </xf>
    <xf numFmtId="1" fontId="7" fillId="0" borderId="2" xfId="0" applyNumberFormat="1" applyFont="1" applyFill="1" applyBorder="1" applyAlignment="1" applyProtection="1">
      <alignment vertical="center"/>
    </xf>
    <xf numFmtId="0" fontId="10" fillId="0" borderId="1" xfId="0" applyNumberFormat="1" applyFont="1" applyFill="1" applyBorder="1" applyAlignment="1" applyProtection="1">
      <alignment horizontal="center" vertical="center"/>
    </xf>
    <xf numFmtId="0" fontId="10" fillId="0" borderId="8" xfId="0" applyNumberFormat="1" applyFont="1" applyFill="1" applyBorder="1" applyAlignment="1" applyProtection="1">
      <alignment horizontal="center" vertical="center"/>
    </xf>
    <xf numFmtId="0" fontId="10" fillId="0" borderId="2" xfId="0" applyNumberFormat="1" applyFont="1" applyFill="1" applyBorder="1" applyAlignment="1" applyProtection="1">
      <alignment horizontal="center" vertical="center"/>
    </xf>
    <xf numFmtId="0" fontId="23" fillId="0" borderId="1" xfId="0" applyNumberFormat="1" applyFont="1" applyFill="1" applyBorder="1" applyAlignment="1" applyProtection="1">
      <alignment horizontal="center" vertical="center"/>
    </xf>
    <xf numFmtId="0" fontId="23" fillId="0" borderId="8" xfId="0" applyNumberFormat="1" applyFont="1" applyFill="1" applyBorder="1" applyAlignment="1" applyProtection="1">
      <alignment horizontal="center" vertical="center"/>
    </xf>
    <xf numFmtId="0" fontId="23" fillId="0" borderId="2" xfId="0" applyNumberFormat="1" applyFont="1" applyFill="1" applyBorder="1" applyAlignment="1" applyProtection="1">
      <alignment horizontal="center" vertical="center"/>
    </xf>
    <xf numFmtId="0" fontId="9" fillId="0" borderId="1" xfId="0" applyNumberFormat="1" applyFont="1" applyFill="1" applyBorder="1" applyAlignment="1" applyProtection="1">
      <alignment horizontal="left" vertical="center"/>
    </xf>
    <xf numFmtId="0" fontId="9" fillId="0" borderId="8" xfId="0" applyNumberFormat="1" applyFont="1" applyFill="1" applyBorder="1" applyAlignment="1" applyProtection="1">
      <alignment horizontal="left" vertical="center"/>
    </xf>
    <xf numFmtId="0" fontId="11" fillId="0" borderId="8" xfId="0" applyNumberFormat="1" applyFont="1" applyFill="1" applyBorder="1" applyAlignment="1" applyProtection="1">
      <alignment vertical="center" wrapText="1"/>
    </xf>
    <xf numFmtId="0" fontId="37" fillId="0" borderId="8" xfId="0" applyNumberFormat="1" applyFont="1" applyFill="1" applyBorder="1" applyAlignment="1" applyProtection="1">
      <alignment horizontal="center" vertical="center" wrapText="1"/>
    </xf>
    <xf numFmtId="0" fontId="37" fillId="0" borderId="2" xfId="0" applyNumberFormat="1" applyFont="1" applyFill="1" applyBorder="1" applyAlignment="1" applyProtection="1">
      <alignment horizontal="center" vertical="center" wrapText="1"/>
    </xf>
    <xf numFmtId="0" fontId="10" fillId="0" borderId="1"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2" xfId="0" applyNumberFormat="1" applyFont="1" applyFill="1" applyBorder="1" applyAlignment="1" applyProtection="1">
      <alignment horizontal="center" vertical="center" wrapText="1"/>
    </xf>
    <xf numFmtId="0" fontId="22" fillId="0" borderId="1" xfId="0" applyNumberFormat="1" applyFont="1" applyFill="1" applyBorder="1" applyAlignment="1" applyProtection="1">
      <alignment horizontal="center" vertical="center" wrapText="1"/>
    </xf>
    <xf numFmtId="0" fontId="22" fillId="0" borderId="8" xfId="0" applyNumberFormat="1" applyFont="1" applyFill="1" applyBorder="1" applyAlignment="1" applyProtection="1">
      <alignment horizontal="center" vertical="center" wrapText="1"/>
    </xf>
    <xf numFmtId="0" fontId="22" fillId="0" borderId="2" xfId="0" applyNumberFormat="1" applyFont="1" applyFill="1" applyBorder="1" applyAlignment="1" applyProtection="1">
      <alignment horizontal="center" vertical="center" wrapText="1"/>
    </xf>
    <xf numFmtId="0" fontId="20" fillId="0" borderId="1" xfId="0" applyNumberFormat="1" applyFont="1" applyFill="1" applyBorder="1" applyAlignment="1" applyProtection="1">
      <alignment horizontal="center" vertical="center" wrapText="1"/>
    </xf>
    <xf numFmtId="0" fontId="20" fillId="0" borderId="8" xfId="0" applyNumberFormat="1" applyFont="1" applyFill="1" applyBorder="1" applyAlignment="1" applyProtection="1">
      <alignment horizontal="center" vertical="center" wrapText="1"/>
    </xf>
    <xf numFmtId="0" fontId="8" fillId="0" borderId="8" xfId="0" applyNumberFormat="1" applyFont="1" applyFill="1" applyBorder="1" applyAlignment="1" applyProtection="1">
      <alignment horizontal="center" vertical="center" wrapText="1"/>
    </xf>
    <xf numFmtId="0" fontId="8" fillId="0" borderId="2" xfId="0" applyNumberFormat="1" applyFont="1" applyFill="1" applyBorder="1" applyAlignment="1" applyProtection="1">
      <alignment horizontal="center" vertical="center" wrapText="1"/>
    </xf>
    <xf numFmtId="0" fontId="5" fillId="0" borderId="9" xfId="0" applyNumberFormat="1" applyFont="1" applyFill="1" applyBorder="1" applyAlignment="1" applyProtection="1">
      <alignment horizontal="center" vertical="center"/>
    </xf>
    <xf numFmtId="0" fontId="5" fillId="0" borderId="4" xfId="0" applyNumberFormat="1" applyFont="1" applyFill="1" applyBorder="1" applyAlignment="1" applyProtection="1">
      <alignment horizontal="center" vertical="center"/>
    </xf>
    <xf numFmtId="0" fontId="24" fillId="0" borderId="9" xfId="0" applyNumberFormat="1" applyFont="1" applyFill="1" applyBorder="1" applyAlignment="1" applyProtection="1">
      <alignment horizontal="center" vertical="center"/>
    </xf>
    <xf numFmtId="0" fontId="24" fillId="0" borderId="4" xfId="0" applyNumberFormat="1" applyFont="1" applyFill="1" applyBorder="1" applyAlignment="1" applyProtection="1">
      <alignment horizontal="center" vertical="center"/>
    </xf>
    <xf numFmtId="0" fontId="24" fillId="0" borderId="5" xfId="0" applyNumberFormat="1" applyFont="1" applyFill="1" applyBorder="1" applyAlignment="1" applyProtection="1">
      <alignment horizontal="center" vertical="center"/>
    </xf>
    <xf numFmtId="0" fontId="10" fillId="0" borderId="10" xfId="0" applyNumberFormat="1" applyFont="1" applyFill="1" applyBorder="1" applyAlignment="1" applyProtection="1">
      <alignment horizontal="center" vertical="center"/>
    </xf>
    <xf numFmtId="0" fontId="10" fillId="0" borderId="11" xfId="0" applyNumberFormat="1" applyFont="1" applyFill="1" applyBorder="1" applyAlignment="1" applyProtection="1">
      <alignment horizontal="center" vertical="center"/>
    </xf>
    <xf numFmtId="0" fontId="10" fillId="0" borderId="12" xfId="0" applyNumberFormat="1" applyFont="1" applyFill="1" applyBorder="1" applyAlignment="1" applyProtection="1">
      <alignment horizontal="center" vertical="center"/>
    </xf>
    <xf numFmtId="0" fontId="23" fillId="0" borderId="10" xfId="0" applyNumberFormat="1" applyFont="1" applyFill="1" applyBorder="1" applyAlignment="1" applyProtection="1">
      <alignment horizontal="center" vertical="center"/>
    </xf>
    <xf numFmtId="0" fontId="23" fillId="0" borderId="11" xfId="0" applyNumberFormat="1" applyFont="1" applyFill="1" applyBorder="1" applyAlignment="1" applyProtection="1">
      <alignment horizontal="center" vertical="center"/>
    </xf>
    <xf numFmtId="0" fontId="23" fillId="0" borderId="12" xfId="0" applyNumberFormat="1" applyFont="1" applyFill="1" applyBorder="1" applyAlignment="1" applyProtection="1">
      <alignment horizontal="center" vertical="center"/>
    </xf>
    <xf numFmtId="0" fontId="1" fillId="0" borderId="0" xfId="0" applyFont="1" applyFill="1" applyProtection="1"/>
    <xf numFmtId="0" fontId="43" fillId="15" borderId="0" xfId="3" applyFill="1"/>
    <xf numFmtId="0" fontId="43" fillId="16" borderId="0" xfId="3" applyFill="1"/>
    <xf numFmtId="0" fontId="43" fillId="13" borderId="0" xfId="3" applyFill="1"/>
    <xf numFmtId="0" fontId="43" fillId="14" borderId="0" xfId="3" applyFill="1"/>
    <xf numFmtId="0" fontId="43" fillId="12" borderId="0" xfId="3" applyFill="1"/>
    <xf numFmtId="0" fontId="5" fillId="15" borderId="1" xfId="0" applyNumberFormat="1" applyFont="1" applyFill="1" applyBorder="1" applyAlignment="1" applyProtection="1">
      <alignment horizontal="center" vertical="center"/>
    </xf>
    <xf numFmtId="0" fontId="5" fillId="15" borderId="8" xfId="0" applyNumberFormat="1" applyFont="1" applyFill="1" applyBorder="1" applyAlignment="1" applyProtection="1">
      <alignment horizontal="center" vertical="center"/>
    </xf>
    <xf numFmtId="0" fontId="24" fillId="15" borderId="1" xfId="0" applyNumberFormat="1" applyFont="1" applyFill="1" applyBorder="1" applyAlignment="1" applyProtection="1">
      <alignment horizontal="center" vertical="center"/>
    </xf>
    <xf numFmtId="0" fontId="24" fillId="15" borderId="8" xfId="0" applyNumberFormat="1" applyFont="1" applyFill="1" applyBorder="1" applyAlignment="1" applyProtection="1">
      <alignment horizontal="center" vertical="center"/>
    </xf>
    <xf numFmtId="0" fontId="24" fillId="15" borderId="2" xfId="0" applyNumberFormat="1" applyFont="1" applyFill="1" applyBorder="1" applyAlignment="1" applyProtection="1">
      <alignment horizontal="center" vertical="center"/>
    </xf>
    <xf numFmtId="0" fontId="6" fillId="15" borderId="1" xfId="0" applyNumberFormat="1" applyFont="1" applyFill="1" applyBorder="1" applyAlignment="1" applyProtection="1">
      <alignment vertical="center"/>
    </xf>
    <xf numFmtId="0" fontId="6" fillId="15" borderId="8" xfId="0" applyNumberFormat="1" applyFont="1" applyFill="1" applyBorder="1" applyAlignment="1" applyProtection="1">
      <alignment vertical="center"/>
    </xf>
    <xf numFmtId="1" fontId="7" fillId="15" borderId="8" xfId="0" applyNumberFormat="1" applyFont="1" applyFill="1" applyBorder="1" applyAlignment="1" applyProtection="1">
      <alignment vertical="center"/>
    </xf>
    <xf numFmtId="1" fontId="7" fillId="15" borderId="2" xfId="0" applyNumberFormat="1" applyFont="1" applyFill="1" applyBorder="1" applyAlignment="1" applyProtection="1">
      <alignment vertical="center"/>
    </xf>
    <xf numFmtId="0" fontId="10" fillId="15" borderId="1" xfId="0" applyNumberFormat="1" applyFont="1" applyFill="1" applyBorder="1" applyAlignment="1" applyProtection="1">
      <alignment horizontal="center" vertical="center"/>
    </xf>
    <xf numFmtId="0" fontId="10" fillId="15" borderId="8" xfId="0" applyNumberFormat="1" applyFont="1" applyFill="1" applyBorder="1" applyAlignment="1" applyProtection="1">
      <alignment horizontal="center" vertical="center"/>
    </xf>
    <xf numFmtId="0" fontId="10" fillId="15" borderId="2" xfId="0" applyNumberFormat="1" applyFont="1" applyFill="1" applyBorder="1" applyAlignment="1" applyProtection="1">
      <alignment horizontal="center" vertical="center"/>
    </xf>
    <xf numFmtId="0" fontId="23" fillId="15" borderId="1" xfId="0" applyNumberFormat="1" applyFont="1" applyFill="1" applyBorder="1" applyAlignment="1" applyProtection="1">
      <alignment horizontal="center" vertical="center"/>
    </xf>
    <xf numFmtId="0" fontId="23" fillId="15" borderId="8" xfId="0" applyNumberFormat="1" applyFont="1" applyFill="1" applyBorder="1" applyAlignment="1" applyProtection="1">
      <alignment horizontal="center" vertical="center"/>
    </xf>
    <xf numFmtId="0" fontId="23" fillId="15" borderId="2" xfId="0" applyNumberFormat="1" applyFont="1" applyFill="1" applyBorder="1" applyAlignment="1" applyProtection="1">
      <alignment horizontal="center" vertical="center"/>
    </xf>
    <xf numFmtId="0" fontId="9" fillId="15" borderId="1" xfId="0" applyNumberFormat="1" applyFont="1" applyFill="1" applyBorder="1" applyAlignment="1" applyProtection="1">
      <alignment horizontal="left" vertical="center"/>
    </xf>
    <xf numFmtId="0" fontId="9" fillId="15" borderId="8" xfId="0" applyNumberFormat="1" applyFont="1" applyFill="1" applyBorder="1" applyAlignment="1" applyProtection="1">
      <alignment horizontal="left" vertical="center"/>
    </xf>
    <xf numFmtId="0" fontId="11" fillId="15" borderId="8" xfId="0" applyNumberFormat="1" applyFont="1" applyFill="1" applyBorder="1" applyAlignment="1" applyProtection="1">
      <alignment vertical="center" wrapText="1"/>
    </xf>
    <xf numFmtId="0" fontId="37" fillId="15" borderId="8" xfId="0" applyNumberFormat="1" applyFont="1" applyFill="1" applyBorder="1" applyAlignment="1" applyProtection="1">
      <alignment horizontal="center" vertical="center" wrapText="1"/>
    </xf>
    <xf numFmtId="0" fontId="37" fillId="15" borderId="2" xfId="0" applyNumberFormat="1" applyFont="1" applyFill="1" applyBorder="1" applyAlignment="1" applyProtection="1">
      <alignment horizontal="center" vertical="center" wrapText="1"/>
    </xf>
    <xf numFmtId="0" fontId="10" fillId="15" borderId="1" xfId="0" applyNumberFormat="1" applyFont="1" applyFill="1" applyBorder="1" applyAlignment="1" applyProtection="1">
      <alignment horizontal="center" vertical="center" wrapText="1"/>
    </xf>
    <xf numFmtId="0" fontId="10" fillId="15" borderId="8" xfId="0" applyNumberFormat="1" applyFont="1" applyFill="1" applyBorder="1" applyAlignment="1" applyProtection="1">
      <alignment horizontal="center" vertical="center" wrapText="1"/>
    </xf>
    <xf numFmtId="0" fontId="10" fillId="15" borderId="2" xfId="0" applyNumberFormat="1" applyFont="1" applyFill="1" applyBorder="1" applyAlignment="1" applyProtection="1">
      <alignment horizontal="center" vertical="center" wrapText="1"/>
    </xf>
    <xf numFmtId="0" fontId="22" fillId="15" borderId="1" xfId="0" applyNumberFormat="1" applyFont="1" applyFill="1" applyBorder="1" applyAlignment="1" applyProtection="1">
      <alignment horizontal="center" vertical="center" wrapText="1"/>
    </xf>
    <xf numFmtId="0" fontId="22" fillId="15" borderId="8" xfId="0" applyNumberFormat="1" applyFont="1" applyFill="1" applyBorder="1" applyAlignment="1" applyProtection="1">
      <alignment horizontal="center" vertical="center" wrapText="1"/>
    </xf>
    <xf numFmtId="0" fontId="22" fillId="15" borderId="2" xfId="0" applyNumberFormat="1" applyFont="1" applyFill="1" applyBorder="1" applyAlignment="1" applyProtection="1">
      <alignment horizontal="center" vertical="center" wrapText="1"/>
    </xf>
    <xf numFmtId="0" fontId="20" fillId="15" borderId="1" xfId="0" applyNumberFormat="1" applyFont="1" applyFill="1" applyBorder="1" applyAlignment="1" applyProtection="1">
      <alignment horizontal="center" vertical="center" wrapText="1"/>
    </xf>
    <xf numFmtId="0" fontId="20" fillId="15" borderId="8" xfId="0" applyNumberFormat="1" applyFont="1" applyFill="1" applyBorder="1" applyAlignment="1" applyProtection="1">
      <alignment horizontal="center" vertical="center" wrapText="1"/>
    </xf>
    <xf numFmtId="0" fontId="8" fillId="15" borderId="8" xfId="0" applyNumberFormat="1" applyFont="1" applyFill="1" applyBorder="1" applyAlignment="1" applyProtection="1">
      <alignment horizontal="center" vertical="center" wrapText="1"/>
    </xf>
    <xf numFmtId="0" fontId="8" fillId="15" borderId="2" xfId="0" applyNumberFormat="1" applyFont="1" applyFill="1" applyBorder="1" applyAlignment="1" applyProtection="1">
      <alignment horizontal="center" vertical="center" wrapText="1"/>
    </xf>
    <xf numFmtId="0" fontId="5" fillId="16" borderId="1" xfId="0" applyNumberFormat="1" applyFont="1" applyFill="1" applyBorder="1" applyAlignment="1" applyProtection="1">
      <alignment horizontal="center" vertical="center"/>
    </xf>
    <xf numFmtId="0" fontId="5" fillId="16" borderId="8" xfId="0" applyNumberFormat="1" applyFont="1" applyFill="1" applyBorder="1" applyAlignment="1" applyProtection="1">
      <alignment horizontal="center" vertical="center"/>
    </xf>
    <xf numFmtId="0" fontId="24" fillId="16" borderId="1" xfId="0" applyNumberFormat="1" applyFont="1" applyFill="1" applyBorder="1" applyAlignment="1" applyProtection="1">
      <alignment horizontal="center" vertical="center"/>
    </xf>
    <xf numFmtId="0" fontId="24" fillId="16" borderId="8" xfId="0" applyNumberFormat="1" applyFont="1" applyFill="1" applyBorder="1" applyAlignment="1" applyProtection="1">
      <alignment horizontal="center" vertical="center"/>
    </xf>
    <xf numFmtId="0" fontId="24" fillId="16" borderId="2" xfId="0" applyNumberFormat="1" applyFont="1" applyFill="1" applyBorder="1" applyAlignment="1" applyProtection="1">
      <alignment horizontal="center" vertical="center"/>
    </xf>
    <xf numFmtId="0" fontId="6" fillId="16" borderId="1" xfId="0" applyNumberFormat="1" applyFont="1" applyFill="1" applyBorder="1" applyAlignment="1" applyProtection="1">
      <alignment vertical="center"/>
    </xf>
    <xf numFmtId="0" fontId="6" fillId="16" borderId="8" xfId="0" applyNumberFormat="1" applyFont="1" applyFill="1" applyBorder="1" applyAlignment="1" applyProtection="1">
      <alignment vertical="center"/>
    </xf>
    <xf numFmtId="1" fontId="7" fillId="16" borderId="8" xfId="0" applyNumberFormat="1" applyFont="1" applyFill="1" applyBorder="1" applyAlignment="1" applyProtection="1">
      <alignment vertical="center"/>
    </xf>
    <xf numFmtId="1" fontId="7" fillId="16" borderId="2" xfId="0" applyNumberFormat="1" applyFont="1" applyFill="1" applyBorder="1" applyAlignment="1" applyProtection="1">
      <alignment vertical="center"/>
    </xf>
    <xf numFmtId="0" fontId="10" fillId="16" borderId="1" xfId="0" applyNumberFormat="1" applyFont="1" applyFill="1" applyBorder="1" applyAlignment="1" applyProtection="1">
      <alignment horizontal="center" vertical="center"/>
    </xf>
    <xf numFmtId="0" fontId="10" fillId="16" borderId="8" xfId="0" applyNumberFormat="1" applyFont="1" applyFill="1" applyBorder="1" applyAlignment="1" applyProtection="1">
      <alignment horizontal="center" vertical="center"/>
    </xf>
    <xf numFmtId="0" fontId="10" fillId="16" borderId="2" xfId="0" applyNumberFormat="1" applyFont="1" applyFill="1" applyBorder="1" applyAlignment="1" applyProtection="1">
      <alignment horizontal="center" vertical="center"/>
    </xf>
    <xf numFmtId="0" fontId="23" fillId="16" borderId="1" xfId="0" applyNumberFormat="1" applyFont="1" applyFill="1" applyBorder="1" applyAlignment="1" applyProtection="1">
      <alignment horizontal="center" vertical="center"/>
    </xf>
    <xf numFmtId="0" fontId="23" fillId="16" borderId="8" xfId="0" applyNumberFormat="1" applyFont="1" applyFill="1" applyBorder="1" applyAlignment="1" applyProtection="1">
      <alignment horizontal="center" vertical="center"/>
    </xf>
    <xf numFmtId="0" fontId="23" fillId="16" borderId="2" xfId="0" applyNumberFormat="1" applyFont="1" applyFill="1" applyBorder="1" applyAlignment="1" applyProtection="1">
      <alignment horizontal="center" vertical="center"/>
    </xf>
    <xf numFmtId="0" fontId="9" fillId="16" borderId="1" xfId="0" applyNumberFormat="1" applyFont="1" applyFill="1" applyBorder="1" applyAlignment="1" applyProtection="1">
      <alignment horizontal="left" vertical="center"/>
    </xf>
    <xf numFmtId="0" fontId="9" fillId="16" borderId="8" xfId="0" applyNumberFormat="1" applyFont="1" applyFill="1" applyBorder="1" applyAlignment="1" applyProtection="1">
      <alignment horizontal="left" vertical="center"/>
    </xf>
    <xf numFmtId="0" fontId="11" fillId="16" borderId="8" xfId="0" applyNumberFormat="1" applyFont="1" applyFill="1" applyBorder="1" applyAlignment="1" applyProtection="1">
      <alignment vertical="center" wrapText="1"/>
    </xf>
    <xf numFmtId="0" fontId="37" fillId="16" borderId="8" xfId="0" applyNumberFormat="1" applyFont="1" applyFill="1" applyBorder="1" applyAlignment="1" applyProtection="1">
      <alignment horizontal="center" vertical="center" wrapText="1"/>
    </xf>
    <xf numFmtId="0" fontId="37" fillId="16" borderId="2" xfId="0" applyNumberFormat="1" applyFont="1" applyFill="1" applyBorder="1" applyAlignment="1" applyProtection="1">
      <alignment horizontal="center" vertical="center" wrapText="1"/>
    </xf>
    <xf numFmtId="0" fontId="10" fillId="16" borderId="1" xfId="0" applyNumberFormat="1" applyFont="1" applyFill="1" applyBorder="1" applyAlignment="1" applyProtection="1">
      <alignment horizontal="center" vertical="center" wrapText="1"/>
    </xf>
    <xf numFmtId="0" fontId="10" fillId="16" borderId="8" xfId="0" applyNumberFormat="1" applyFont="1" applyFill="1" applyBorder="1" applyAlignment="1" applyProtection="1">
      <alignment horizontal="center" vertical="center" wrapText="1"/>
    </xf>
    <xf numFmtId="0" fontId="10" fillId="16" borderId="2" xfId="0" applyNumberFormat="1" applyFont="1" applyFill="1" applyBorder="1" applyAlignment="1" applyProtection="1">
      <alignment horizontal="center" vertical="center" wrapText="1"/>
    </xf>
    <xf numFmtId="0" fontId="22" fillId="16" borderId="1" xfId="0" applyNumberFormat="1" applyFont="1" applyFill="1" applyBorder="1" applyAlignment="1" applyProtection="1">
      <alignment horizontal="center" vertical="center" wrapText="1"/>
    </xf>
    <xf numFmtId="0" fontId="22" fillId="16" borderId="8" xfId="0" applyNumberFormat="1" applyFont="1" applyFill="1" applyBorder="1" applyAlignment="1" applyProtection="1">
      <alignment horizontal="center" vertical="center" wrapText="1"/>
    </xf>
    <xf numFmtId="0" fontId="22" fillId="16" borderId="2" xfId="0" applyNumberFormat="1" applyFont="1" applyFill="1" applyBorder="1" applyAlignment="1" applyProtection="1">
      <alignment horizontal="center" vertical="center" wrapText="1"/>
    </xf>
    <xf numFmtId="0" fontId="20" fillId="16" borderId="1" xfId="0" applyNumberFormat="1" applyFont="1" applyFill="1" applyBorder="1" applyAlignment="1" applyProtection="1">
      <alignment horizontal="center" vertical="center" wrapText="1"/>
    </xf>
    <xf numFmtId="0" fontId="20" fillId="16" borderId="8" xfId="0" applyNumberFormat="1" applyFont="1" applyFill="1" applyBorder="1" applyAlignment="1" applyProtection="1">
      <alignment horizontal="center" vertical="center" wrapText="1"/>
    </xf>
    <xf numFmtId="0" fontId="8" fillId="16" borderId="8" xfId="0" applyNumberFormat="1" applyFont="1" applyFill="1" applyBorder="1" applyAlignment="1" applyProtection="1">
      <alignment horizontal="center" vertical="center" wrapText="1"/>
    </xf>
    <xf numFmtId="0" fontId="8" fillId="16" borderId="2" xfId="0" applyNumberFormat="1" applyFont="1" applyFill="1" applyBorder="1" applyAlignment="1" applyProtection="1">
      <alignment horizontal="center" vertical="center" wrapText="1"/>
    </xf>
    <xf numFmtId="0" fontId="14" fillId="12" borderId="1" xfId="0" applyFont="1" applyFill="1" applyBorder="1" applyAlignment="1">
      <alignment horizontal="center" vertical="center" wrapText="1"/>
    </xf>
    <xf numFmtId="0" fontId="15" fillId="12" borderId="2" xfId="0" applyFont="1" applyFill="1" applyBorder="1" applyAlignment="1">
      <alignment horizontal="left" vertical="center" wrapText="1"/>
    </xf>
    <xf numFmtId="0" fontId="25" fillId="12" borderId="6" xfId="0" applyFont="1" applyFill="1" applyBorder="1" applyAlignment="1">
      <alignment horizontal="center" vertical="center" wrapText="1"/>
    </xf>
    <xf numFmtId="0" fontId="14" fillId="15" borderId="1" xfId="0" applyFont="1" applyFill="1" applyBorder="1" applyAlignment="1">
      <alignment horizontal="center" vertical="center" wrapText="1"/>
    </xf>
    <xf numFmtId="0" fontId="15" fillId="15" borderId="2" xfId="0" applyFont="1" applyFill="1" applyBorder="1" applyAlignment="1">
      <alignment horizontal="left" vertical="center" wrapText="1"/>
    </xf>
    <xf numFmtId="0" fontId="25" fillId="15" borderId="6" xfId="0" applyFont="1" applyFill="1" applyBorder="1" applyAlignment="1">
      <alignment horizontal="center" vertical="center" wrapText="1"/>
    </xf>
    <xf numFmtId="0" fontId="14" fillId="16" borderId="1" xfId="0" applyFont="1" applyFill="1" applyBorder="1" applyAlignment="1">
      <alignment horizontal="center" vertical="center" wrapText="1"/>
    </xf>
    <xf numFmtId="0" fontId="15" fillId="16" borderId="2" xfId="0" applyFont="1" applyFill="1" applyBorder="1" applyAlignment="1">
      <alignment horizontal="left" vertical="center" wrapText="1"/>
    </xf>
    <xf numFmtId="0" fontId="25" fillId="16" borderId="6" xfId="0" applyFont="1" applyFill="1" applyBorder="1" applyAlignment="1">
      <alignment horizontal="center" vertical="center" wrapText="1"/>
    </xf>
  </cellXfs>
  <cellStyles count="4">
    <cellStyle name="Normal" xfId="0" builtinId="0"/>
    <cellStyle name="Normal 2" xfId="3"/>
    <cellStyle name="Normal_07_2" xfId="2"/>
    <cellStyle name="Normal_1126A_1" xfId="1"/>
  </cellStyles>
  <dxfs count="8">
    <dxf>
      <font>
        <condense val="0"/>
        <extend val="0"/>
        <color indexed="9"/>
      </font>
    </dxf>
    <dxf>
      <fill>
        <patternFill>
          <bgColor indexed="9"/>
        </patternFill>
      </fill>
    </dxf>
    <dxf>
      <fill>
        <patternFill>
          <bgColor indexed="42"/>
        </patternFill>
      </fill>
    </dxf>
    <dxf>
      <fill>
        <patternFill>
          <bgColor indexed="43"/>
        </patternFill>
      </fill>
    </dxf>
    <dxf>
      <font>
        <condense val="0"/>
        <extend val="0"/>
        <color auto="1"/>
      </font>
      <fill>
        <patternFill>
          <bgColor indexed="44"/>
        </patternFill>
      </fill>
    </dxf>
    <dxf>
      <fill>
        <patternFill>
          <bgColor indexed="42"/>
        </patternFill>
      </fill>
    </dxf>
    <dxf>
      <fill>
        <patternFill>
          <bgColor indexed="43"/>
        </patternFill>
      </fill>
    </dxf>
    <dxf>
      <fill>
        <patternFill>
          <bgColor indexed="44"/>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4.w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180975</xdr:colOff>
          <xdr:row>2</xdr:row>
          <xdr:rowOff>352425</xdr:rowOff>
        </xdr:from>
        <xdr:to>
          <xdr:col>10</xdr:col>
          <xdr:colOff>695325</xdr:colOff>
          <xdr:row>5</xdr:row>
          <xdr:rowOff>47625</xdr:rowOff>
        </xdr:to>
        <xdr:sp macro="" textlink="">
          <xdr:nvSpPr>
            <xdr:cNvPr id="1026" name="CmB_Etiquette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5</xdr:row>
          <xdr:rowOff>47625</xdr:rowOff>
        </xdr:from>
        <xdr:to>
          <xdr:col>10</xdr:col>
          <xdr:colOff>171450</xdr:colOff>
          <xdr:row>7</xdr:row>
          <xdr:rowOff>123825</xdr:rowOff>
        </xdr:to>
        <xdr:sp macro="" textlink="">
          <xdr:nvSpPr>
            <xdr:cNvPr id="1030" name="CmB_BonDeCommande"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0</xdr:row>
          <xdr:rowOff>114300</xdr:rowOff>
        </xdr:from>
        <xdr:to>
          <xdr:col>10</xdr:col>
          <xdr:colOff>228600</xdr:colOff>
          <xdr:row>2</xdr:row>
          <xdr:rowOff>352425</xdr:rowOff>
        </xdr:to>
        <xdr:sp macro="" textlink="">
          <xdr:nvSpPr>
            <xdr:cNvPr id="1033" name="CmB_Tri"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123825</xdr:colOff>
      <xdr:row>27</xdr:row>
      <xdr:rowOff>66675</xdr:rowOff>
    </xdr:from>
    <xdr:to>
      <xdr:col>7</xdr:col>
      <xdr:colOff>161925</xdr:colOff>
      <xdr:row>27</xdr:row>
      <xdr:rowOff>1114425</xdr:rowOff>
    </xdr:to>
    <xdr:pic>
      <xdr:nvPicPr>
        <xdr:cNvPr id="8352" name="Picture 84">
          <a:extLst>
            <a:ext uri="{FF2B5EF4-FFF2-40B4-BE49-F238E27FC236}">
              <a16:creationId xmlns:a16="http://schemas.microsoft.com/office/drawing/2014/main" id="{00000000-0008-0000-0200-0000A0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3001625"/>
          <a:ext cx="13049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34</xdr:row>
      <xdr:rowOff>104775</xdr:rowOff>
    </xdr:from>
    <xdr:to>
      <xdr:col>8</xdr:col>
      <xdr:colOff>9525</xdr:colOff>
      <xdr:row>34</xdr:row>
      <xdr:rowOff>1152525</xdr:rowOff>
    </xdr:to>
    <xdr:pic>
      <xdr:nvPicPr>
        <xdr:cNvPr id="8353" name="Picture 85">
          <a:extLst>
            <a:ext uri="{FF2B5EF4-FFF2-40B4-BE49-F238E27FC236}">
              <a16:creationId xmlns:a16="http://schemas.microsoft.com/office/drawing/2014/main" id="{00000000-0008-0000-0200-0000A1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165830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41</xdr:row>
      <xdr:rowOff>85725</xdr:rowOff>
    </xdr:from>
    <xdr:to>
      <xdr:col>8</xdr:col>
      <xdr:colOff>9525</xdr:colOff>
      <xdr:row>41</xdr:row>
      <xdr:rowOff>1133475</xdr:rowOff>
    </xdr:to>
    <xdr:pic>
      <xdr:nvPicPr>
        <xdr:cNvPr id="8354" name="Picture 86">
          <a:extLst>
            <a:ext uri="{FF2B5EF4-FFF2-40B4-BE49-F238E27FC236}">
              <a16:creationId xmlns:a16="http://schemas.microsoft.com/office/drawing/2014/main" id="{00000000-0008-0000-0200-0000A2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201072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48</xdr:row>
      <xdr:rowOff>57150</xdr:rowOff>
    </xdr:from>
    <xdr:to>
      <xdr:col>8</xdr:col>
      <xdr:colOff>0</xdr:colOff>
      <xdr:row>48</xdr:row>
      <xdr:rowOff>1104900</xdr:rowOff>
    </xdr:to>
    <xdr:pic>
      <xdr:nvPicPr>
        <xdr:cNvPr id="8355" name="Picture 87">
          <a:extLst>
            <a:ext uri="{FF2B5EF4-FFF2-40B4-BE49-F238E27FC236}">
              <a16:creationId xmlns:a16="http://schemas.microsoft.com/office/drawing/2014/main" id="{00000000-0008-0000-0200-0000A3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23622000"/>
          <a:ext cx="131445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55</xdr:row>
      <xdr:rowOff>66675</xdr:rowOff>
    </xdr:from>
    <xdr:to>
      <xdr:col>8</xdr:col>
      <xdr:colOff>9525</xdr:colOff>
      <xdr:row>55</xdr:row>
      <xdr:rowOff>1114425</xdr:rowOff>
    </xdr:to>
    <xdr:pic>
      <xdr:nvPicPr>
        <xdr:cNvPr id="8356" name="Picture 88">
          <a:extLst>
            <a:ext uri="{FF2B5EF4-FFF2-40B4-BE49-F238E27FC236}">
              <a16:creationId xmlns:a16="http://schemas.microsoft.com/office/drawing/2014/main" id="{00000000-0008-0000-0200-0000A4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271748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62</xdr:row>
      <xdr:rowOff>85725</xdr:rowOff>
    </xdr:from>
    <xdr:to>
      <xdr:col>8</xdr:col>
      <xdr:colOff>9525</xdr:colOff>
      <xdr:row>62</xdr:row>
      <xdr:rowOff>1133475</xdr:rowOff>
    </xdr:to>
    <xdr:pic>
      <xdr:nvPicPr>
        <xdr:cNvPr id="8357" name="Picture 89">
          <a:extLst>
            <a:ext uri="{FF2B5EF4-FFF2-40B4-BE49-F238E27FC236}">
              <a16:creationId xmlns:a16="http://schemas.microsoft.com/office/drawing/2014/main" id="{00000000-0008-0000-0200-0000A5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307371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69</xdr:row>
      <xdr:rowOff>123825</xdr:rowOff>
    </xdr:from>
    <xdr:to>
      <xdr:col>8</xdr:col>
      <xdr:colOff>0</xdr:colOff>
      <xdr:row>69</xdr:row>
      <xdr:rowOff>1171575</xdr:rowOff>
    </xdr:to>
    <xdr:pic>
      <xdr:nvPicPr>
        <xdr:cNvPr id="8358" name="Picture 90">
          <a:extLst>
            <a:ext uri="{FF2B5EF4-FFF2-40B4-BE49-F238E27FC236}">
              <a16:creationId xmlns:a16="http://schemas.microsoft.com/office/drawing/2014/main" id="{00000000-0008-0000-0200-0000A6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343185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76</xdr:row>
      <xdr:rowOff>85725</xdr:rowOff>
    </xdr:from>
    <xdr:to>
      <xdr:col>8</xdr:col>
      <xdr:colOff>0</xdr:colOff>
      <xdr:row>76</xdr:row>
      <xdr:rowOff>1133475</xdr:rowOff>
    </xdr:to>
    <xdr:pic>
      <xdr:nvPicPr>
        <xdr:cNvPr id="8359" name="Picture 91">
          <a:extLst>
            <a:ext uri="{FF2B5EF4-FFF2-40B4-BE49-F238E27FC236}">
              <a16:creationId xmlns:a16="http://schemas.microsoft.com/office/drawing/2014/main" id="{00000000-0008-0000-0200-0000A7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378237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83</xdr:row>
      <xdr:rowOff>95250</xdr:rowOff>
    </xdr:from>
    <xdr:to>
      <xdr:col>8</xdr:col>
      <xdr:colOff>9525</xdr:colOff>
      <xdr:row>83</xdr:row>
      <xdr:rowOff>1143000</xdr:rowOff>
    </xdr:to>
    <xdr:pic>
      <xdr:nvPicPr>
        <xdr:cNvPr id="8360" name="Picture 92">
          <a:extLst>
            <a:ext uri="{FF2B5EF4-FFF2-40B4-BE49-F238E27FC236}">
              <a16:creationId xmlns:a16="http://schemas.microsoft.com/office/drawing/2014/main" id="{00000000-0008-0000-0200-0000A8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413766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90</xdr:row>
      <xdr:rowOff>104775</xdr:rowOff>
    </xdr:from>
    <xdr:to>
      <xdr:col>7</xdr:col>
      <xdr:colOff>133350</xdr:colOff>
      <xdr:row>90</xdr:row>
      <xdr:rowOff>1152525</xdr:rowOff>
    </xdr:to>
    <xdr:pic>
      <xdr:nvPicPr>
        <xdr:cNvPr id="8361" name="Picture 93">
          <a:extLst>
            <a:ext uri="{FF2B5EF4-FFF2-40B4-BE49-F238E27FC236}">
              <a16:creationId xmlns:a16="http://schemas.microsoft.com/office/drawing/2014/main" id="{00000000-0008-0000-0200-0000A9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449294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97</xdr:row>
      <xdr:rowOff>85725</xdr:rowOff>
    </xdr:from>
    <xdr:to>
      <xdr:col>8</xdr:col>
      <xdr:colOff>0</xdr:colOff>
      <xdr:row>97</xdr:row>
      <xdr:rowOff>1133475</xdr:rowOff>
    </xdr:to>
    <xdr:pic>
      <xdr:nvPicPr>
        <xdr:cNvPr id="8362" name="Picture 94">
          <a:extLst>
            <a:ext uri="{FF2B5EF4-FFF2-40B4-BE49-F238E27FC236}">
              <a16:creationId xmlns:a16="http://schemas.microsoft.com/office/drawing/2014/main" id="{00000000-0008-0000-0200-0000AA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484536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104</xdr:row>
      <xdr:rowOff>123825</xdr:rowOff>
    </xdr:from>
    <xdr:to>
      <xdr:col>7</xdr:col>
      <xdr:colOff>133350</xdr:colOff>
      <xdr:row>104</xdr:row>
      <xdr:rowOff>1171575</xdr:rowOff>
    </xdr:to>
    <xdr:pic>
      <xdr:nvPicPr>
        <xdr:cNvPr id="8363" name="Picture 95">
          <a:extLst>
            <a:ext uri="{FF2B5EF4-FFF2-40B4-BE49-F238E27FC236}">
              <a16:creationId xmlns:a16="http://schemas.microsoft.com/office/drawing/2014/main" id="{00000000-0008-0000-0200-0000AB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520350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111</xdr:row>
      <xdr:rowOff>104775</xdr:rowOff>
    </xdr:from>
    <xdr:to>
      <xdr:col>8</xdr:col>
      <xdr:colOff>9525</xdr:colOff>
      <xdr:row>111</xdr:row>
      <xdr:rowOff>1152525</xdr:rowOff>
    </xdr:to>
    <xdr:pic>
      <xdr:nvPicPr>
        <xdr:cNvPr id="8364" name="Picture 96">
          <a:extLst>
            <a:ext uri="{FF2B5EF4-FFF2-40B4-BE49-F238E27FC236}">
              <a16:creationId xmlns:a16="http://schemas.microsoft.com/office/drawing/2014/main" id="{00000000-0008-0000-0200-0000AC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555593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118</xdr:row>
      <xdr:rowOff>66675</xdr:rowOff>
    </xdr:from>
    <xdr:to>
      <xdr:col>8</xdr:col>
      <xdr:colOff>0</xdr:colOff>
      <xdr:row>118</xdr:row>
      <xdr:rowOff>1114425</xdr:rowOff>
    </xdr:to>
    <xdr:pic>
      <xdr:nvPicPr>
        <xdr:cNvPr id="8365" name="Picture 97">
          <a:extLst>
            <a:ext uri="{FF2B5EF4-FFF2-40B4-BE49-F238E27FC236}">
              <a16:creationId xmlns:a16="http://schemas.microsoft.com/office/drawing/2014/main" id="{00000000-0008-0000-0200-0000A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590645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125</xdr:row>
      <xdr:rowOff>28575</xdr:rowOff>
    </xdr:from>
    <xdr:to>
      <xdr:col>8</xdr:col>
      <xdr:colOff>9525</xdr:colOff>
      <xdr:row>125</xdr:row>
      <xdr:rowOff>1076325</xdr:rowOff>
    </xdr:to>
    <xdr:pic>
      <xdr:nvPicPr>
        <xdr:cNvPr id="8366" name="Picture 98">
          <a:extLst>
            <a:ext uri="{FF2B5EF4-FFF2-40B4-BE49-F238E27FC236}">
              <a16:creationId xmlns:a16="http://schemas.microsoft.com/office/drawing/2014/main" id="{00000000-0008-0000-0200-0000AE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625697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132</xdr:row>
      <xdr:rowOff>85725</xdr:rowOff>
    </xdr:from>
    <xdr:to>
      <xdr:col>7</xdr:col>
      <xdr:colOff>161925</xdr:colOff>
      <xdr:row>132</xdr:row>
      <xdr:rowOff>1133475</xdr:rowOff>
    </xdr:to>
    <xdr:pic>
      <xdr:nvPicPr>
        <xdr:cNvPr id="8367" name="Picture 99">
          <a:extLst>
            <a:ext uri="{FF2B5EF4-FFF2-40B4-BE49-F238E27FC236}">
              <a16:creationId xmlns:a16="http://schemas.microsoft.com/office/drawing/2014/main" id="{00000000-0008-0000-0200-0000AF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661701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139</xdr:row>
      <xdr:rowOff>104775</xdr:rowOff>
    </xdr:from>
    <xdr:to>
      <xdr:col>7</xdr:col>
      <xdr:colOff>123825</xdr:colOff>
      <xdr:row>139</xdr:row>
      <xdr:rowOff>1152525</xdr:rowOff>
    </xdr:to>
    <xdr:pic>
      <xdr:nvPicPr>
        <xdr:cNvPr id="8368" name="Picture 100">
          <a:extLst>
            <a:ext uri="{FF2B5EF4-FFF2-40B4-BE49-F238E27FC236}">
              <a16:creationId xmlns:a16="http://schemas.microsoft.com/office/drawing/2014/main" id="{00000000-0008-0000-0200-0000B0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697325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146</xdr:row>
      <xdr:rowOff>66675</xdr:rowOff>
    </xdr:from>
    <xdr:to>
      <xdr:col>8</xdr:col>
      <xdr:colOff>28575</xdr:colOff>
      <xdr:row>146</xdr:row>
      <xdr:rowOff>1114425</xdr:rowOff>
    </xdr:to>
    <xdr:pic>
      <xdr:nvPicPr>
        <xdr:cNvPr id="8369" name="Picture 101">
          <a:extLst>
            <a:ext uri="{FF2B5EF4-FFF2-40B4-BE49-F238E27FC236}">
              <a16:creationId xmlns:a16="http://schemas.microsoft.com/office/drawing/2014/main" id="{00000000-0008-0000-0200-0000B1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732377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153</xdr:row>
      <xdr:rowOff>85725</xdr:rowOff>
    </xdr:from>
    <xdr:to>
      <xdr:col>8</xdr:col>
      <xdr:colOff>9525</xdr:colOff>
      <xdr:row>153</xdr:row>
      <xdr:rowOff>1133475</xdr:rowOff>
    </xdr:to>
    <xdr:pic>
      <xdr:nvPicPr>
        <xdr:cNvPr id="8370" name="Picture 102">
          <a:extLst>
            <a:ext uri="{FF2B5EF4-FFF2-40B4-BE49-F238E27FC236}">
              <a16:creationId xmlns:a16="http://schemas.microsoft.com/office/drawing/2014/main" id="{00000000-0008-0000-0200-0000B2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768000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160</xdr:row>
      <xdr:rowOff>85725</xdr:rowOff>
    </xdr:from>
    <xdr:to>
      <xdr:col>7</xdr:col>
      <xdr:colOff>133350</xdr:colOff>
      <xdr:row>160</xdr:row>
      <xdr:rowOff>1133475</xdr:rowOff>
    </xdr:to>
    <xdr:pic>
      <xdr:nvPicPr>
        <xdr:cNvPr id="8371" name="Picture 103">
          <a:extLst>
            <a:ext uri="{FF2B5EF4-FFF2-40B4-BE49-F238E27FC236}">
              <a16:creationId xmlns:a16="http://schemas.microsoft.com/office/drawing/2014/main" id="{00000000-0008-0000-0200-0000B3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803433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167</xdr:row>
      <xdr:rowOff>104775</xdr:rowOff>
    </xdr:from>
    <xdr:to>
      <xdr:col>7</xdr:col>
      <xdr:colOff>133350</xdr:colOff>
      <xdr:row>167</xdr:row>
      <xdr:rowOff>1152525</xdr:rowOff>
    </xdr:to>
    <xdr:pic>
      <xdr:nvPicPr>
        <xdr:cNvPr id="8372" name="Picture 104">
          <a:extLst>
            <a:ext uri="{FF2B5EF4-FFF2-40B4-BE49-F238E27FC236}">
              <a16:creationId xmlns:a16="http://schemas.microsoft.com/office/drawing/2014/main" id="{00000000-0008-0000-0200-0000B4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839057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174</xdr:row>
      <xdr:rowOff>38100</xdr:rowOff>
    </xdr:from>
    <xdr:to>
      <xdr:col>8</xdr:col>
      <xdr:colOff>9525</xdr:colOff>
      <xdr:row>174</xdr:row>
      <xdr:rowOff>1085850</xdr:rowOff>
    </xdr:to>
    <xdr:pic>
      <xdr:nvPicPr>
        <xdr:cNvPr id="8373" name="Picture 153">
          <a:extLst>
            <a:ext uri="{FF2B5EF4-FFF2-40B4-BE49-F238E27FC236}">
              <a16:creationId xmlns:a16="http://schemas.microsoft.com/office/drawing/2014/main" id="{00000000-0008-0000-0200-0000B5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8738235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85725</xdr:colOff>
      <xdr:row>181</xdr:row>
      <xdr:rowOff>57150</xdr:rowOff>
    </xdr:from>
    <xdr:to>
      <xdr:col>7</xdr:col>
      <xdr:colOff>114300</xdr:colOff>
      <xdr:row>181</xdr:row>
      <xdr:rowOff>1104900</xdr:rowOff>
    </xdr:to>
    <xdr:pic>
      <xdr:nvPicPr>
        <xdr:cNvPr id="8374" name="Picture 154">
          <a:extLst>
            <a:ext uri="{FF2B5EF4-FFF2-40B4-BE49-F238E27FC236}">
              <a16:creationId xmlns:a16="http://schemas.microsoft.com/office/drawing/2014/main" id="{00000000-0008-0000-0200-0000B6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909447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188</xdr:row>
      <xdr:rowOff>85725</xdr:rowOff>
    </xdr:from>
    <xdr:to>
      <xdr:col>8</xdr:col>
      <xdr:colOff>0</xdr:colOff>
      <xdr:row>188</xdr:row>
      <xdr:rowOff>1133475</xdr:rowOff>
    </xdr:to>
    <xdr:pic>
      <xdr:nvPicPr>
        <xdr:cNvPr id="8375" name="Picture 155">
          <a:extLst>
            <a:ext uri="{FF2B5EF4-FFF2-40B4-BE49-F238E27FC236}">
              <a16:creationId xmlns:a16="http://schemas.microsoft.com/office/drawing/2014/main" id="{00000000-0008-0000-0200-0000B7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945165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195</xdr:row>
      <xdr:rowOff>85725</xdr:rowOff>
    </xdr:from>
    <xdr:to>
      <xdr:col>8</xdr:col>
      <xdr:colOff>9525</xdr:colOff>
      <xdr:row>195</xdr:row>
      <xdr:rowOff>1133475</xdr:rowOff>
    </xdr:to>
    <xdr:pic>
      <xdr:nvPicPr>
        <xdr:cNvPr id="8376" name="Picture 156">
          <a:extLst>
            <a:ext uri="{FF2B5EF4-FFF2-40B4-BE49-F238E27FC236}">
              <a16:creationId xmlns:a16="http://schemas.microsoft.com/office/drawing/2014/main" id="{00000000-0008-0000-0200-0000B8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980598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202</xdr:row>
      <xdr:rowOff>123825</xdr:rowOff>
    </xdr:from>
    <xdr:to>
      <xdr:col>7</xdr:col>
      <xdr:colOff>133350</xdr:colOff>
      <xdr:row>202</xdr:row>
      <xdr:rowOff>1171575</xdr:rowOff>
    </xdr:to>
    <xdr:pic>
      <xdr:nvPicPr>
        <xdr:cNvPr id="8377" name="Picture 157">
          <a:extLst>
            <a:ext uri="{FF2B5EF4-FFF2-40B4-BE49-F238E27FC236}">
              <a16:creationId xmlns:a16="http://schemas.microsoft.com/office/drawing/2014/main" id="{00000000-0008-0000-0200-0000B9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1016412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209</xdr:row>
      <xdr:rowOff>28575</xdr:rowOff>
    </xdr:from>
    <xdr:to>
      <xdr:col>8</xdr:col>
      <xdr:colOff>9525</xdr:colOff>
      <xdr:row>209</xdr:row>
      <xdr:rowOff>1076325</xdr:rowOff>
    </xdr:to>
    <xdr:pic>
      <xdr:nvPicPr>
        <xdr:cNvPr id="8378" name="Picture 158">
          <a:extLst>
            <a:ext uri="{FF2B5EF4-FFF2-40B4-BE49-F238E27FC236}">
              <a16:creationId xmlns:a16="http://schemas.microsoft.com/office/drawing/2014/main" id="{00000000-0008-0000-0200-0000BA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1050893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216</xdr:row>
      <xdr:rowOff>57150</xdr:rowOff>
    </xdr:from>
    <xdr:to>
      <xdr:col>7</xdr:col>
      <xdr:colOff>133350</xdr:colOff>
      <xdr:row>216</xdr:row>
      <xdr:rowOff>1104900</xdr:rowOff>
    </xdr:to>
    <xdr:pic>
      <xdr:nvPicPr>
        <xdr:cNvPr id="8379" name="Picture 159">
          <a:extLst>
            <a:ext uri="{FF2B5EF4-FFF2-40B4-BE49-F238E27FC236}">
              <a16:creationId xmlns:a16="http://schemas.microsoft.com/office/drawing/2014/main" id="{00000000-0008-0000-0200-0000BB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1086612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223</xdr:row>
      <xdr:rowOff>85725</xdr:rowOff>
    </xdr:from>
    <xdr:to>
      <xdr:col>7</xdr:col>
      <xdr:colOff>123825</xdr:colOff>
      <xdr:row>223</xdr:row>
      <xdr:rowOff>1133475</xdr:rowOff>
    </xdr:to>
    <xdr:pic>
      <xdr:nvPicPr>
        <xdr:cNvPr id="8380" name="Picture 160">
          <a:extLst>
            <a:ext uri="{FF2B5EF4-FFF2-40B4-BE49-F238E27FC236}">
              <a16:creationId xmlns:a16="http://schemas.microsoft.com/office/drawing/2014/main" id="{00000000-0008-0000-0200-0000BC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1122330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230</xdr:row>
      <xdr:rowOff>66675</xdr:rowOff>
    </xdr:from>
    <xdr:to>
      <xdr:col>8</xdr:col>
      <xdr:colOff>9525</xdr:colOff>
      <xdr:row>230</xdr:row>
      <xdr:rowOff>1114425</xdr:rowOff>
    </xdr:to>
    <xdr:pic>
      <xdr:nvPicPr>
        <xdr:cNvPr id="8381" name="Picture 161">
          <a:extLst>
            <a:ext uri="{FF2B5EF4-FFF2-40B4-BE49-F238E27FC236}">
              <a16:creationId xmlns:a16="http://schemas.microsoft.com/office/drawing/2014/main" id="{00000000-0008-0000-0200-0000B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1157573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237</xdr:row>
      <xdr:rowOff>85725</xdr:rowOff>
    </xdr:from>
    <xdr:to>
      <xdr:col>8</xdr:col>
      <xdr:colOff>0</xdr:colOff>
      <xdr:row>237</xdr:row>
      <xdr:rowOff>1133475</xdr:rowOff>
    </xdr:to>
    <xdr:pic>
      <xdr:nvPicPr>
        <xdr:cNvPr id="8382" name="Picture 162">
          <a:extLst>
            <a:ext uri="{FF2B5EF4-FFF2-40B4-BE49-F238E27FC236}">
              <a16:creationId xmlns:a16="http://schemas.microsoft.com/office/drawing/2014/main" id="{00000000-0008-0000-0200-0000BE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193196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244</xdr:row>
      <xdr:rowOff>66675</xdr:rowOff>
    </xdr:from>
    <xdr:to>
      <xdr:col>8</xdr:col>
      <xdr:colOff>0</xdr:colOff>
      <xdr:row>244</xdr:row>
      <xdr:rowOff>1114425</xdr:rowOff>
    </xdr:to>
    <xdr:pic>
      <xdr:nvPicPr>
        <xdr:cNvPr id="8383" name="Picture 163">
          <a:extLst>
            <a:ext uri="{FF2B5EF4-FFF2-40B4-BE49-F238E27FC236}">
              <a16:creationId xmlns:a16="http://schemas.microsoft.com/office/drawing/2014/main" id="{00000000-0008-0000-0200-0000BF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228439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251</xdr:row>
      <xdr:rowOff>85725</xdr:rowOff>
    </xdr:from>
    <xdr:to>
      <xdr:col>7</xdr:col>
      <xdr:colOff>161925</xdr:colOff>
      <xdr:row>251</xdr:row>
      <xdr:rowOff>1133475</xdr:rowOff>
    </xdr:to>
    <xdr:pic>
      <xdr:nvPicPr>
        <xdr:cNvPr id="8384" name="Picture 164">
          <a:extLst>
            <a:ext uri="{FF2B5EF4-FFF2-40B4-BE49-F238E27FC236}">
              <a16:creationId xmlns:a16="http://schemas.microsoft.com/office/drawing/2014/main" id="{00000000-0008-0000-0200-0000C0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1264062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258</xdr:row>
      <xdr:rowOff>95250</xdr:rowOff>
    </xdr:from>
    <xdr:to>
      <xdr:col>8</xdr:col>
      <xdr:colOff>0</xdr:colOff>
      <xdr:row>258</xdr:row>
      <xdr:rowOff>1143000</xdr:rowOff>
    </xdr:to>
    <xdr:pic>
      <xdr:nvPicPr>
        <xdr:cNvPr id="8385" name="Picture 165">
          <a:extLst>
            <a:ext uri="{FF2B5EF4-FFF2-40B4-BE49-F238E27FC236}">
              <a16:creationId xmlns:a16="http://schemas.microsoft.com/office/drawing/2014/main" id="{00000000-0008-0000-0200-0000C1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299591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85725</xdr:colOff>
      <xdr:row>265</xdr:row>
      <xdr:rowOff>57150</xdr:rowOff>
    </xdr:from>
    <xdr:to>
      <xdr:col>7</xdr:col>
      <xdr:colOff>114300</xdr:colOff>
      <xdr:row>265</xdr:row>
      <xdr:rowOff>1104900</xdr:rowOff>
    </xdr:to>
    <xdr:pic>
      <xdr:nvPicPr>
        <xdr:cNvPr id="8386" name="Picture 166">
          <a:extLst>
            <a:ext uri="{FF2B5EF4-FFF2-40B4-BE49-F238E27FC236}">
              <a16:creationId xmlns:a16="http://schemas.microsoft.com/office/drawing/2014/main" id="{00000000-0008-0000-0200-0000C2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334643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272</xdr:row>
      <xdr:rowOff>85725</xdr:rowOff>
    </xdr:from>
    <xdr:to>
      <xdr:col>8</xdr:col>
      <xdr:colOff>9525</xdr:colOff>
      <xdr:row>272</xdr:row>
      <xdr:rowOff>1133475</xdr:rowOff>
    </xdr:to>
    <xdr:pic>
      <xdr:nvPicPr>
        <xdr:cNvPr id="8387" name="Picture 167">
          <a:extLst>
            <a:ext uri="{FF2B5EF4-FFF2-40B4-BE49-F238E27FC236}">
              <a16:creationId xmlns:a16="http://schemas.microsoft.com/office/drawing/2014/main" id="{00000000-0008-0000-0200-0000C3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1370361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279</xdr:row>
      <xdr:rowOff>57150</xdr:rowOff>
    </xdr:from>
    <xdr:to>
      <xdr:col>8</xdr:col>
      <xdr:colOff>9525</xdr:colOff>
      <xdr:row>279</xdr:row>
      <xdr:rowOff>1104900</xdr:rowOff>
    </xdr:to>
    <xdr:pic>
      <xdr:nvPicPr>
        <xdr:cNvPr id="8388" name="Picture 168">
          <a:extLst>
            <a:ext uri="{FF2B5EF4-FFF2-40B4-BE49-F238E27FC236}">
              <a16:creationId xmlns:a16="http://schemas.microsoft.com/office/drawing/2014/main" id="{00000000-0008-0000-0200-0000C4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1405509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286</xdr:row>
      <xdr:rowOff>85725</xdr:rowOff>
    </xdr:from>
    <xdr:to>
      <xdr:col>8</xdr:col>
      <xdr:colOff>9525</xdr:colOff>
      <xdr:row>286</xdr:row>
      <xdr:rowOff>1133475</xdr:rowOff>
    </xdr:to>
    <xdr:pic>
      <xdr:nvPicPr>
        <xdr:cNvPr id="8389" name="Picture 169">
          <a:extLst>
            <a:ext uri="{FF2B5EF4-FFF2-40B4-BE49-F238E27FC236}">
              <a16:creationId xmlns:a16="http://schemas.microsoft.com/office/drawing/2014/main" id="{00000000-0008-0000-0200-0000C5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1441227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293</xdr:row>
      <xdr:rowOff>104775</xdr:rowOff>
    </xdr:from>
    <xdr:to>
      <xdr:col>7</xdr:col>
      <xdr:colOff>152400</xdr:colOff>
      <xdr:row>293</xdr:row>
      <xdr:rowOff>1152525</xdr:rowOff>
    </xdr:to>
    <xdr:pic>
      <xdr:nvPicPr>
        <xdr:cNvPr id="8390" name="Picture 170">
          <a:extLst>
            <a:ext uri="{FF2B5EF4-FFF2-40B4-BE49-F238E27FC236}">
              <a16:creationId xmlns:a16="http://schemas.microsoft.com/office/drawing/2014/main" id="{00000000-0008-0000-0200-0000C6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476851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300</xdr:row>
      <xdr:rowOff>95250</xdr:rowOff>
    </xdr:from>
    <xdr:to>
      <xdr:col>8</xdr:col>
      <xdr:colOff>0</xdr:colOff>
      <xdr:row>300</xdr:row>
      <xdr:rowOff>1143000</xdr:rowOff>
    </xdr:to>
    <xdr:pic>
      <xdr:nvPicPr>
        <xdr:cNvPr id="8391" name="Picture 171">
          <a:extLst>
            <a:ext uri="{FF2B5EF4-FFF2-40B4-BE49-F238E27FC236}">
              <a16:creationId xmlns:a16="http://schemas.microsoft.com/office/drawing/2014/main" id="{00000000-0008-0000-0200-0000C7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12189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307</xdr:row>
      <xdr:rowOff>104775</xdr:rowOff>
    </xdr:from>
    <xdr:to>
      <xdr:col>8</xdr:col>
      <xdr:colOff>9525</xdr:colOff>
      <xdr:row>307</xdr:row>
      <xdr:rowOff>1152525</xdr:rowOff>
    </xdr:to>
    <xdr:pic>
      <xdr:nvPicPr>
        <xdr:cNvPr id="8392" name="Picture 172">
          <a:extLst>
            <a:ext uri="{FF2B5EF4-FFF2-40B4-BE49-F238E27FC236}">
              <a16:creationId xmlns:a16="http://schemas.microsoft.com/office/drawing/2014/main" id="{00000000-0008-0000-0200-0000C8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1547717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314</xdr:row>
      <xdr:rowOff>104775</xdr:rowOff>
    </xdr:from>
    <xdr:to>
      <xdr:col>7</xdr:col>
      <xdr:colOff>133350</xdr:colOff>
      <xdr:row>314</xdr:row>
      <xdr:rowOff>1152525</xdr:rowOff>
    </xdr:to>
    <xdr:pic>
      <xdr:nvPicPr>
        <xdr:cNvPr id="8393" name="Picture 173">
          <a:extLst>
            <a:ext uri="{FF2B5EF4-FFF2-40B4-BE49-F238E27FC236}">
              <a16:creationId xmlns:a16="http://schemas.microsoft.com/office/drawing/2014/main" id="{00000000-0008-0000-0200-0000C9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1583150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321</xdr:row>
      <xdr:rowOff>85725</xdr:rowOff>
    </xdr:from>
    <xdr:to>
      <xdr:col>8</xdr:col>
      <xdr:colOff>9525</xdr:colOff>
      <xdr:row>321</xdr:row>
      <xdr:rowOff>1133475</xdr:rowOff>
    </xdr:to>
    <xdr:pic>
      <xdr:nvPicPr>
        <xdr:cNvPr id="8394" name="Picture 174">
          <a:extLst>
            <a:ext uri="{FF2B5EF4-FFF2-40B4-BE49-F238E27FC236}">
              <a16:creationId xmlns:a16="http://schemas.microsoft.com/office/drawing/2014/main" id="{00000000-0008-0000-0200-0000CA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1618392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85725</xdr:colOff>
      <xdr:row>328</xdr:row>
      <xdr:rowOff>57150</xdr:rowOff>
    </xdr:from>
    <xdr:to>
      <xdr:col>7</xdr:col>
      <xdr:colOff>114300</xdr:colOff>
      <xdr:row>328</xdr:row>
      <xdr:rowOff>1104900</xdr:rowOff>
    </xdr:to>
    <xdr:pic>
      <xdr:nvPicPr>
        <xdr:cNvPr id="8395" name="Picture 175">
          <a:extLst>
            <a:ext uri="{FF2B5EF4-FFF2-40B4-BE49-F238E27FC236}">
              <a16:creationId xmlns:a16="http://schemas.microsoft.com/office/drawing/2014/main" id="{00000000-0008-0000-0200-0000CB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653540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335</xdr:row>
      <xdr:rowOff>57150</xdr:rowOff>
    </xdr:from>
    <xdr:to>
      <xdr:col>7</xdr:col>
      <xdr:colOff>161925</xdr:colOff>
      <xdr:row>335</xdr:row>
      <xdr:rowOff>1104900</xdr:rowOff>
    </xdr:to>
    <xdr:pic>
      <xdr:nvPicPr>
        <xdr:cNvPr id="8396" name="Picture 176">
          <a:extLst>
            <a:ext uri="{FF2B5EF4-FFF2-40B4-BE49-F238E27FC236}">
              <a16:creationId xmlns:a16="http://schemas.microsoft.com/office/drawing/2014/main" id="{00000000-0008-0000-0200-0000CC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1688973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27</xdr:row>
      <xdr:rowOff>104775</xdr:rowOff>
    </xdr:from>
    <xdr:to>
      <xdr:col>44</xdr:col>
      <xdr:colOff>9525</xdr:colOff>
      <xdr:row>27</xdr:row>
      <xdr:rowOff>1152525</xdr:rowOff>
    </xdr:to>
    <xdr:pic>
      <xdr:nvPicPr>
        <xdr:cNvPr id="8397" name="Picture 182">
          <a:extLst>
            <a:ext uri="{FF2B5EF4-FFF2-40B4-BE49-F238E27FC236}">
              <a16:creationId xmlns:a16="http://schemas.microsoft.com/office/drawing/2014/main" id="{00000000-0008-0000-0200-0000C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130397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34</xdr:row>
      <xdr:rowOff>66675</xdr:rowOff>
    </xdr:from>
    <xdr:to>
      <xdr:col>44</xdr:col>
      <xdr:colOff>9525</xdr:colOff>
      <xdr:row>34</xdr:row>
      <xdr:rowOff>1114425</xdr:rowOff>
    </xdr:to>
    <xdr:pic>
      <xdr:nvPicPr>
        <xdr:cNvPr id="8398" name="Picture 183">
          <a:extLst>
            <a:ext uri="{FF2B5EF4-FFF2-40B4-BE49-F238E27FC236}">
              <a16:creationId xmlns:a16="http://schemas.microsoft.com/office/drawing/2014/main" id="{00000000-0008-0000-0200-0000CE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16544925"/>
          <a:ext cx="13049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41</xdr:row>
      <xdr:rowOff>104775</xdr:rowOff>
    </xdr:from>
    <xdr:to>
      <xdr:col>44</xdr:col>
      <xdr:colOff>9525</xdr:colOff>
      <xdr:row>41</xdr:row>
      <xdr:rowOff>1152525</xdr:rowOff>
    </xdr:to>
    <xdr:pic>
      <xdr:nvPicPr>
        <xdr:cNvPr id="8399" name="Picture 184">
          <a:extLst>
            <a:ext uri="{FF2B5EF4-FFF2-40B4-BE49-F238E27FC236}">
              <a16:creationId xmlns:a16="http://schemas.microsoft.com/office/drawing/2014/main" id="{00000000-0008-0000-0200-0000CF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201263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48</xdr:row>
      <xdr:rowOff>104775</xdr:rowOff>
    </xdr:from>
    <xdr:to>
      <xdr:col>44</xdr:col>
      <xdr:colOff>9525</xdr:colOff>
      <xdr:row>48</xdr:row>
      <xdr:rowOff>1152525</xdr:rowOff>
    </xdr:to>
    <xdr:pic>
      <xdr:nvPicPr>
        <xdr:cNvPr id="8400" name="Picture 185">
          <a:extLst>
            <a:ext uri="{FF2B5EF4-FFF2-40B4-BE49-F238E27FC236}">
              <a16:creationId xmlns:a16="http://schemas.microsoft.com/office/drawing/2014/main" id="{00000000-0008-0000-0200-0000D0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236696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55</xdr:row>
      <xdr:rowOff>57150</xdr:rowOff>
    </xdr:from>
    <xdr:to>
      <xdr:col>44</xdr:col>
      <xdr:colOff>9525</xdr:colOff>
      <xdr:row>55</xdr:row>
      <xdr:rowOff>1104900</xdr:rowOff>
    </xdr:to>
    <xdr:pic>
      <xdr:nvPicPr>
        <xdr:cNvPr id="8401" name="Picture 186">
          <a:extLst>
            <a:ext uri="{FF2B5EF4-FFF2-40B4-BE49-F238E27FC236}">
              <a16:creationId xmlns:a16="http://schemas.microsoft.com/office/drawing/2014/main" id="{00000000-0008-0000-0200-0000D1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271653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0</xdr:colOff>
      <xdr:row>62</xdr:row>
      <xdr:rowOff>95250</xdr:rowOff>
    </xdr:from>
    <xdr:to>
      <xdr:col>44</xdr:col>
      <xdr:colOff>38100</xdr:colOff>
      <xdr:row>62</xdr:row>
      <xdr:rowOff>1143000</xdr:rowOff>
    </xdr:to>
    <xdr:pic>
      <xdr:nvPicPr>
        <xdr:cNvPr id="8402" name="Picture 187">
          <a:extLst>
            <a:ext uri="{FF2B5EF4-FFF2-40B4-BE49-F238E27FC236}">
              <a16:creationId xmlns:a16="http://schemas.microsoft.com/office/drawing/2014/main" id="{00000000-0008-0000-0200-0000D2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0" y="30746700"/>
          <a:ext cx="13049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133350</xdr:colOff>
      <xdr:row>69</xdr:row>
      <xdr:rowOff>123825</xdr:rowOff>
    </xdr:from>
    <xdr:to>
      <xdr:col>43</xdr:col>
      <xdr:colOff>161925</xdr:colOff>
      <xdr:row>69</xdr:row>
      <xdr:rowOff>1171575</xdr:rowOff>
    </xdr:to>
    <xdr:pic>
      <xdr:nvPicPr>
        <xdr:cNvPr id="8403" name="Picture 188">
          <a:extLst>
            <a:ext uri="{FF2B5EF4-FFF2-40B4-BE49-F238E27FC236}">
              <a16:creationId xmlns:a16="http://schemas.microsoft.com/office/drawing/2014/main" id="{00000000-0008-0000-0200-0000D3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15125" y="343185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76</xdr:row>
      <xdr:rowOff>104775</xdr:rowOff>
    </xdr:from>
    <xdr:to>
      <xdr:col>44</xdr:col>
      <xdr:colOff>9525</xdr:colOff>
      <xdr:row>76</xdr:row>
      <xdr:rowOff>1152525</xdr:rowOff>
    </xdr:to>
    <xdr:pic>
      <xdr:nvPicPr>
        <xdr:cNvPr id="8404" name="Picture 189">
          <a:extLst>
            <a:ext uri="{FF2B5EF4-FFF2-40B4-BE49-F238E27FC236}">
              <a16:creationId xmlns:a16="http://schemas.microsoft.com/office/drawing/2014/main" id="{00000000-0008-0000-0200-0000D4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378428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83</xdr:row>
      <xdr:rowOff>104775</xdr:rowOff>
    </xdr:from>
    <xdr:to>
      <xdr:col>44</xdr:col>
      <xdr:colOff>0</xdr:colOff>
      <xdr:row>83</xdr:row>
      <xdr:rowOff>1152525</xdr:rowOff>
    </xdr:to>
    <xdr:pic>
      <xdr:nvPicPr>
        <xdr:cNvPr id="8405" name="Picture 190">
          <a:extLst>
            <a:ext uri="{FF2B5EF4-FFF2-40B4-BE49-F238E27FC236}">
              <a16:creationId xmlns:a16="http://schemas.microsoft.com/office/drawing/2014/main" id="{00000000-0008-0000-0200-0000D5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413861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90</xdr:row>
      <xdr:rowOff>123825</xdr:rowOff>
    </xdr:from>
    <xdr:to>
      <xdr:col>44</xdr:col>
      <xdr:colOff>9525</xdr:colOff>
      <xdr:row>90</xdr:row>
      <xdr:rowOff>1171575</xdr:rowOff>
    </xdr:to>
    <xdr:pic>
      <xdr:nvPicPr>
        <xdr:cNvPr id="8406" name="Picture 191">
          <a:extLst>
            <a:ext uri="{FF2B5EF4-FFF2-40B4-BE49-F238E27FC236}">
              <a16:creationId xmlns:a16="http://schemas.microsoft.com/office/drawing/2014/main" id="{00000000-0008-0000-0200-0000D6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449484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97</xdr:row>
      <xdr:rowOff>28575</xdr:rowOff>
    </xdr:from>
    <xdr:to>
      <xdr:col>44</xdr:col>
      <xdr:colOff>9525</xdr:colOff>
      <xdr:row>97</xdr:row>
      <xdr:rowOff>1076325</xdr:rowOff>
    </xdr:to>
    <xdr:pic>
      <xdr:nvPicPr>
        <xdr:cNvPr id="8407" name="Picture 192">
          <a:extLst>
            <a:ext uri="{FF2B5EF4-FFF2-40B4-BE49-F238E27FC236}">
              <a16:creationId xmlns:a16="http://schemas.microsoft.com/office/drawing/2014/main" id="{00000000-0008-0000-0200-0000D7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483965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104</xdr:row>
      <xdr:rowOff>85725</xdr:rowOff>
    </xdr:from>
    <xdr:to>
      <xdr:col>44</xdr:col>
      <xdr:colOff>9525</xdr:colOff>
      <xdr:row>104</xdr:row>
      <xdr:rowOff>1133475</xdr:rowOff>
    </xdr:to>
    <xdr:pic>
      <xdr:nvPicPr>
        <xdr:cNvPr id="8408" name="Picture 193">
          <a:extLst>
            <a:ext uri="{FF2B5EF4-FFF2-40B4-BE49-F238E27FC236}">
              <a16:creationId xmlns:a16="http://schemas.microsoft.com/office/drawing/2014/main" id="{00000000-0008-0000-0200-0000D8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519969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0</xdr:colOff>
      <xdr:row>111</xdr:row>
      <xdr:rowOff>95250</xdr:rowOff>
    </xdr:from>
    <xdr:to>
      <xdr:col>44</xdr:col>
      <xdr:colOff>28575</xdr:colOff>
      <xdr:row>111</xdr:row>
      <xdr:rowOff>1143000</xdr:rowOff>
    </xdr:to>
    <xdr:pic>
      <xdr:nvPicPr>
        <xdr:cNvPr id="8409" name="Picture 194">
          <a:extLst>
            <a:ext uri="{FF2B5EF4-FFF2-40B4-BE49-F238E27FC236}">
              <a16:creationId xmlns:a16="http://schemas.microsoft.com/office/drawing/2014/main" id="{00000000-0008-0000-0200-0000D9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0" y="555498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118</xdr:row>
      <xdr:rowOff>85725</xdr:rowOff>
    </xdr:from>
    <xdr:to>
      <xdr:col>44</xdr:col>
      <xdr:colOff>0</xdr:colOff>
      <xdr:row>118</xdr:row>
      <xdr:rowOff>1133475</xdr:rowOff>
    </xdr:to>
    <xdr:pic>
      <xdr:nvPicPr>
        <xdr:cNvPr id="8410" name="Picture 195">
          <a:extLst>
            <a:ext uri="{FF2B5EF4-FFF2-40B4-BE49-F238E27FC236}">
              <a16:creationId xmlns:a16="http://schemas.microsoft.com/office/drawing/2014/main" id="{00000000-0008-0000-0200-0000DA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590835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125</xdr:row>
      <xdr:rowOff>66675</xdr:rowOff>
    </xdr:from>
    <xdr:to>
      <xdr:col>44</xdr:col>
      <xdr:colOff>9525</xdr:colOff>
      <xdr:row>125</xdr:row>
      <xdr:rowOff>1114425</xdr:rowOff>
    </xdr:to>
    <xdr:pic>
      <xdr:nvPicPr>
        <xdr:cNvPr id="8411" name="Picture 196">
          <a:extLst>
            <a:ext uri="{FF2B5EF4-FFF2-40B4-BE49-F238E27FC236}">
              <a16:creationId xmlns:a16="http://schemas.microsoft.com/office/drawing/2014/main" id="{00000000-0008-0000-0200-0000DB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626078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132</xdr:row>
      <xdr:rowOff>104775</xdr:rowOff>
    </xdr:from>
    <xdr:to>
      <xdr:col>44</xdr:col>
      <xdr:colOff>9525</xdr:colOff>
      <xdr:row>132</xdr:row>
      <xdr:rowOff>1152525</xdr:rowOff>
    </xdr:to>
    <xdr:pic>
      <xdr:nvPicPr>
        <xdr:cNvPr id="8412" name="Picture 197">
          <a:extLst>
            <a:ext uri="{FF2B5EF4-FFF2-40B4-BE49-F238E27FC236}">
              <a16:creationId xmlns:a16="http://schemas.microsoft.com/office/drawing/2014/main" id="{00000000-0008-0000-0200-0000DC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661892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139</xdr:row>
      <xdr:rowOff>104775</xdr:rowOff>
    </xdr:from>
    <xdr:to>
      <xdr:col>44</xdr:col>
      <xdr:colOff>0</xdr:colOff>
      <xdr:row>139</xdr:row>
      <xdr:rowOff>1152525</xdr:rowOff>
    </xdr:to>
    <xdr:pic>
      <xdr:nvPicPr>
        <xdr:cNvPr id="8413" name="Picture 198">
          <a:extLst>
            <a:ext uri="{FF2B5EF4-FFF2-40B4-BE49-F238E27FC236}">
              <a16:creationId xmlns:a16="http://schemas.microsoft.com/office/drawing/2014/main" id="{00000000-0008-0000-0200-0000D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697325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146</xdr:row>
      <xdr:rowOff>95250</xdr:rowOff>
    </xdr:from>
    <xdr:to>
      <xdr:col>44</xdr:col>
      <xdr:colOff>9525</xdr:colOff>
      <xdr:row>146</xdr:row>
      <xdr:rowOff>1143000</xdr:rowOff>
    </xdr:to>
    <xdr:pic>
      <xdr:nvPicPr>
        <xdr:cNvPr id="8414" name="Picture 199">
          <a:extLst>
            <a:ext uri="{FF2B5EF4-FFF2-40B4-BE49-F238E27FC236}">
              <a16:creationId xmlns:a16="http://schemas.microsoft.com/office/drawing/2014/main" id="{00000000-0008-0000-0200-0000DE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732663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153</xdr:row>
      <xdr:rowOff>57150</xdr:rowOff>
    </xdr:from>
    <xdr:to>
      <xdr:col>44</xdr:col>
      <xdr:colOff>9525</xdr:colOff>
      <xdr:row>153</xdr:row>
      <xdr:rowOff>1104900</xdr:rowOff>
    </xdr:to>
    <xdr:pic>
      <xdr:nvPicPr>
        <xdr:cNvPr id="8415" name="Picture 200">
          <a:extLst>
            <a:ext uri="{FF2B5EF4-FFF2-40B4-BE49-F238E27FC236}">
              <a16:creationId xmlns:a16="http://schemas.microsoft.com/office/drawing/2014/main" id="{00000000-0008-0000-0200-0000DF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767715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160</xdr:row>
      <xdr:rowOff>66675</xdr:rowOff>
    </xdr:from>
    <xdr:to>
      <xdr:col>44</xdr:col>
      <xdr:colOff>9525</xdr:colOff>
      <xdr:row>160</xdr:row>
      <xdr:rowOff>1114425</xdr:rowOff>
    </xdr:to>
    <xdr:pic>
      <xdr:nvPicPr>
        <xdr:cNvPr id="8416" name="Picture 201">
          <a:extLst>
            <a:ext uri="{FF2B5EF4-FFF2-40B4-BE49-F238E27FC236}">
              <a16:creationId xmlns:a16="http://schemas.microsoft.com/office/drawing/2014/main" id="{00000000-0008-0000-0200-0000E0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803243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167</xdr:row>
      <xdr:rowOff>57150</xdr:rowOff>
    </xdr:from>
    <xdr:to>
      <xdr:col>44</xdr:col>
      <xdr:colOff>9525</xdr:colOff>
      <xdr:row>167</xdr:row>
      <xdr:rowOff>1104900</xdr:rowOff>
    </xdr:to>
    <xdr:pic>
      <xdr:nvPicPr>
        <xdr:cNvPr id="8417" name="Picture 202">
          <a:extLst>
            <a:ext uri="{FF2B5EF4-FFF2-40B4-BE49-F238E27FC236}">
              <a16:creationId xmlns:a16="http://schemas.microsoft.com/office/drawing/2014/main" id="{00000000-0008-0000-0200-0000E1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838581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133350</xdr:colOff>
      <xdr:row>174</xdr:row>
      <xdr:rowOff>57150</xdr:rowOff>
    </xdr:from>
    <xdr:to>
      <xdr:col>43</xdr:col>
      <xdr:colOff>161925</xdr:colOff>
      <xdr:row>174</xdr:row>
      <xdr:rowOff>1104900</xdr:rowOff>
    </xdr:to>
    <xdr:pic>
      <xdr:nvPicPr>
        <xdr:cNvPr id="8418" name="Picture 203">
          <a:extLst>
            <a:ext uri="{FF2B5EF4-FFF2-40B4-BE49-F238E27FC236}">
              <a16:creationId xmlns:a16="http://schemas.microsoft.com/office/drawing/2014/main" id="{00000000-0008-0000-0200-0000E2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15125" y="874014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181</xdr:row>
      <xdr:rowOff>28575</xdr:rowOff>
    </xdr:from>
    <xdr:to>
      <xdr:col>44</xdr:col>
      <xdr:colOff>9525</xdr:colOff>
      <xdr:row>181</xdr:row>
      <xdr:rowOff>1076325</xdr:rowOff>
    </xdr:to>
    <xdr:pic>
      <xdr:nvPicPr>
        <xdr:cNvPr id="8419" name="Picture 204">
          <a:extLst>
            <a:ext uri="{FF2B5EF4-FFF2-40B4-BE49-F238E27FC236}">
              <a16:creationId xmlns:a16="http://schemas.microsoft.com/office/drawing/2014/main" id="{00000000-0008-0000-0200-0000E3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909161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188</xdr:row>
      <xdr:rowOff>104775</xdr:rowOff>
    </xdr:from>
    <xdr:to>
      <xdr:col>44</xdr:col>
      <xdr:colOff>9525</xdr:colOff>
      <xdr:row>188</xdr:row>
      <xdr:rowOff>1152525</xdr:rowOff>
    </xdr:to>
    <xdr:pic>
      <xdr:nvPicPr>
        <xdr:cNvPr id="8420" name="Picture 205">
          <a:extLst>
            <a:ext uri="{FF2B5EF4-FFF2-40B4-BE49-F238E27FC236}">
              <a16:creationId xmlns:a16="http://schemas.microsoft.com/office/drawing/2014/main" id="{00000000-0008-0000-0200-0000E4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945356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195</xdr:row>
      <xdr:rowOff>85725</xdr:rowOff>
    </xdr:from>
    <xdr:to>
      <xdr:col>44</xdr:col>
      <xdr:colOff>0</xdr:colOff>
      <xdr:row>195</xdr:row>
      <xdr:rowOff>1133475</xdr:rowOff>
    </xdr:to>
    <xdr:pic>
      <xdr:nvPicPr>
        <xdr:cNvPr id="8421" name="Picture 206">
          <a:extLst>
            <a:ext uri="{FF2B5EF4-FFF2-40B4-BE49-F238E27FC236}">
              <a16:creationId xmlns:a16="http://schemas.microsoft.com/office/drawing/2014/main" id="{00000000-0008-0000-0200-0000E5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980598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202</xdr:row>
      <xdr:rowOff>85725</xdr:rowOff>
    </xdr:from>
    <xdr:to>
      <xdr:col>44</xdr:col>
      <xdr:colOff>9525</xdr:colOff>
      <xdr:row>202</xdr:row>
      <xdr:rowOff>1133475</xdr:rowOff>
    </xdr:to>
    <xdr:pic>
      <xdr:nvPicPr>
        <xdr:cNvPr id="8422" name="Picture 207">
          <a:extLst>
            <a:ext uri="{FF2B5EF4-FFF2-40B4-BE49-F238E27FC236}">
              <a16:creationId xmlns:a16="http://schemas.microsoft.com/office/drawing/2014/main" id="{00000000-0008-0000-0200-0000E6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1016031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104775</xdr:colOff>
      <xdr:row>209</xdr:row>
      <xdr:rowOff>57150</xdr:rowOff>
    </xdr:from>
    <xdr:to>
      <xdr:col>43</xdr:col>
      <xdr:colOff>133350</xdr:colOff>
      <xdr:row>209</xdr:row>
      <xdr:rowOff>1104900</xdr:rowOff>
    </xdr:to>
    <xdr:pic>
      <xdr:nvPicPr>
        <xdr:cNvPr id="8423" name="Picture 208">
          <a:extLst>
            <a:ext uri="{FF2B5EF4-FFF2-40B4-BE49-F238E27FC236}">
              <a16:creationId xmlns:a16="http://schemas.microsoft.com/office/drawing/2014/main" id="{00000000-0008-0000-0200-0000E7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86550" y="1051179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216</xdr:row>
      <xdr:rowOff>66675</xdr:rowOff>
    </xdr:from>
    <xdr:to>
      <xdr:col>44</xdr:col>
      <xdr:colOff>0</xdr:colOff>
      <xdr:row>216</xdr:row>
      <xdr:rowOff>1114425</xdr:rowOff>
    </xdr:to>
    <xdr:pic>
      <xdr:nvPicPr>
        <xdr:cNvPr id="8424" name="Picture 209">
          <a:extLst>
            <a:ext uri="{FF2B5EF4-FFF2-40B4-BE49-F238E27FC236}">
              <a16:creationId xmlns:a16="http://schemas.microsoft.com/office/drawing/2014/main" id="{00000000-0008-0000-0200-0000E8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1086707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223</xdr:row>
      <xdr:rowOff>104775</xdr:rowOff>
    </xdr:from>
    <xdr:to>
      <xdr:col>44</xdr:col>
      <xdr:colOff>0</xdr:colOff>
      <xdr:row>223</xdr:row>
      <xdr:rowOff>1152525</xdr:rowOff>
    </xdr:to>
    <xdr:pic>
      <xdr:nvPicPr>
        <xdr:cNvPr id="8425" name="Picture 210">
          <a:extLst>
            <a:ext uri="{FF2B5EF4-FFF2-40B4-BE49-F238E27FC236}">
              <a16:creationId xmlns:a16="http://schemas.microsoft.com/office/drawing/2014/main" id="{00000000-0008-0000-0200-0000E9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1122521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230</xdr:row>
      <xdr:rowOff>57150</xdr:rowOff>
    </xdr:from>
    <xdr:to>
      <xdr:col>44</xdr:col>
      <xdr:colOff>0</xdr:colOff>
      <xdr:row>230</xdr:row>
      <xdr:rowOff>1104900</xdr:rowOff>
    </xdr:to>
    <xdr:pic>
      <xdr:nvPicPr>
        <xdr:cNvPr id="8426" name="Picture 211">
          <a:extLst>
            <a:ext uri="{FF2B5EF4-FFF2-40B4-BE49-F238E27FC236}">
              <a16:creationId xmlns:a16="http://schemas.microsoft.com/office/drawing/2014/main" id="{00000000-0008-0000-0200-0000EA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1157478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237</xdr:row>
      <xdr:rowOff>85725</xdr:rowOff>
    </xdr:from>
    <xdr:to>
      <xdr:col>44</xdr:col>
      <xdr:colOff>0</xdr:colOff>
      <xdr:row>237</xdr:row>
      <xdr:rowOff>1133475</xdr:rowOff>
    </xdr:to>
    <xdr:pic>
      <xdr:nvPicPr>
        <xdr:cNvPr id="8427" name="Picture 212">
          <a:extLst>
            <a:ext uri="{FF2B5EF4-FFF2-40B4-BE49-F238E27FC236}">
              <a16:creationId xmlns:a16="http://schemas.microsoft.com/office/drawing/2014/main" id="{00000000-0008-0000-0200-0000EB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1193196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244</xdr:row>
      <xdr:rowOff>123825</xdr:rowOff>
    </xdr:from>
    <xdr:to>
      <xdr:col>44</xdr:col>
      <xdr:colOff>9525</xdr:colOff>
      <xdr:row>244</xdr:row>
      <xdr:rowOff>1171575</xdr:rowOff>
    </xdr:to>
    <xdr:pic>
      <xdr:nvPicPr>
        <xdr:cNvPr id="8428" name="Picture 213">
          <a:extLst>
            <a:ext uri="{FF2B5EF4-FFF2-40B4-BE49-F238E27FC236}">
              <a16:creationId xmlns:a16="http://schemas.microsoft.com/office/drawing/2014/main" id="{00000000-0008-0000-0200-0000EC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1229010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251</xdr:row>
      <xdr:rowOff>123825</xdr:rowOff>
    </xdr:from>
    <xdr:to>
      <xdr:col>44</xdr:col>
      <xdr:colOff>9525</xdr:colOff>
      <xdr:row>251</xdr:row>
      <xdr:rowOff>1171575</xdr:rowOff>
    </xdr:to>
    <xdr:pic>
      <xdr:nvPicPr>
        <xdr:cNvPr id="8429" name="Picture 214">
          <a:extLst>
            <a:ext uri="{FF2B5EF4-FFF2-40B4-BE49-F238E27FC236}">
              <a16:creationId xmlns:a16="http://schemas.microsoft.com/office/drawing/2014/main" id="{00000000-0008-0000-0200-0000E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1264443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258</xdr:row>
      <xdr:rowOff>66675</xdr:rowOff>
    </xdr:from>
    <xdr:to>
      <xdr:col>44</xdr:col>
      <xdr:colOff>9525</xdr:colOff>
      <xdr:row>258</xdr:row>
      <xdr:rowOff>1114425</xdr:rowOff>
    </xdr:to>
    <xdr:pic>
      <xdr:nvPicPr>
        <xdr:cNvPr id="8430" name="Picture 215">
          <a:extLst>
            <a:ext uri="{FF2B5EF4-FFF2-40B4-BE49-F238E27FC236}">
              <a16:creationId xmlns:a16="http://schemas.microsoft.com/office/drawing/2014/main" id="{00000000-0008-0000-0200-0000EE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1299305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9525</xdr:colOff>
      <xdr:row>265</xdr:row>
      <xdr:rowOff>95250</xdr:rowOff>
    </xdr:from>
    <xdr:to>
      <xdr:col>44</xdr:col>
      <xdr:colOff>38100</xdr:colOff>
      <xdr:row>265</xdr:row>
      <xdr:rowOff>1143000</xdr:rowOff>
    </xdr:to>
    <xdr:pic>
      <xdr:nvPicPr>
        <xdr:cNvPr id="8431" name="Picture 216">
          <a:extLst>
            <a:ext uri="{FF2B5EF4-FFF2-40B4-BE49-F238E27FC236}">
              <a16:creationId xmlns:a16="http://schemas.microsoft.com/office/drawing/2014/main" id="{00000000-0008-0000-0200-0000EF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72275" y="1335024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272</xdr:row>
      <xdr:rowOff>57150</xdr:rowOff>
    </xdr:from>
    <xdr:to>
      <xdr:col>44</xdr:col>
      <xdr:colOff>0</xdr:colOff>
      <xdr:row>272</xdr:row>
      <xdr:rowOff>1104900</xdr:rowOff>
    </xdr:to>
    <xdr:pic>
      <xdr:nvPicPr>
        <xdr:cNvPr id="8432" name="Picture 217">
          <a:extLst>
            <a:ext uri="{FF2B5EF4-FFF2-40B4-BE49-F238E27FC236}">
              <a16:creationId xmlns:a16="http://schemas.microsoft.com/office/drawing/2014/main" id="{00000000-0008-0000-0200-0000F0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1370076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38100</xdr:colOff>
      <xdr:row>279</xdr:row>
      <xdr:rowOff>38100</xdr:rowOff>
    </xdr:from>
    <xdr:to>
      <xdr:col>44</xdr:col>
      <xdr:colOff>66675</xdr:colOff>
      <xdr:row>279</xdr:row>
      <xdr:rowOff>1085850</xdr:rowOff>
    </xdr:to>
    <xdr:pic>
      <xdr:nvPicPr>
        <xdr:cNvPr id="8433" name="Picture 218">
          <a:extLst>
            <a:ext uri="{FF2B5EF4-FFF2-40B4-BE49-F238E27FC236}">
              <a16:creationId xmlns:a16="http://schemas.microsoft.com/office/drawing/2014/main" id="{00000000-0008-0000-0200-0000F1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00850" y="14053185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286</xdr:row>
      <xdr:rowOff>57150</xdr:rowOff>
    </xdr:from>
    <xdr:to>
      <xdr:col>44</xdr:col>
      <xdr:colOff>0</xdr:colOff>
      <xdr:row>286</xdr:row>
      <xdr:rowOff>1104900</xdr:rowOff>
    </xdr:to>
    <xdr:pic>
      <xdr:nvPicPr>
        <xdr:cNvPr id="8434" name="Picture 219">
          <a:extLst>
            <a:ext uri="{FF2B5EF4-FFF2-40B4-BE49-F238E27FC236}">
              <a16:creationId xmlns:a16="http://schemas.microsoft.com/office/drawing/2014/main" id="{00000000-0008-0000-0200-0000F2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1440942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293</xdr:row>
      <xdr:rowOff>66675</xdr:rowOff>
    </xdr:from>
    <xdr:to>
      <xdr:col>44</xdr:col>
      <xdr:colOff>9525</xdr:colOff>
      <xdr:row>293</xdr:row>
      <xdr:rowOff>1114425</xdr:rowOff>
    </xdr:to>
    <xdr:pic>
      <xdr:nvPicPr>
        <xdr:cNvPr id="8435" name="Picture 220">
          <a:extLst>
            <a:ext uri="{FF2B5EF4-FFF2-40B4-BE49-F238E27FC236}">
              <a16:creationId xmlns:a16="http://schemas.microsoft.com/office/drawing/2014/main" id="{00000000-0008-0000-0200-0000F3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1476470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300</xdr:row>
      <xdr:rowOff>104775</xdr:rowOff>
    </xdr:from>
    <xdr:to>
      <xdr:col>44</xdr:col>
      <xdr:colOff>9525</xdr:colOff>
      <xdr:row>300</xdr:row>
      <xdr:rowOff>1152525</xdr:rowOff>
    </xdr:to>
    <xdr:pic>
      <xdr:nvPicPr>
        <xdr:cNvPr id="8436" name="Picture 221">
          <a:extLst>
            <a:ext uri="{FF2B5EF4-FFF2-40B4-BE49-F238E27FC236}">
              <a16:creationId xmlns:a16="http://schemas.microsoft.com/office/drawing/2014/main" id="{00000000-0008-0000-0200-0000F4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1512284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0</xdr:colOff>
      <xdr:row>307</xdr:row>
      <xdr:rowOff>123825</xdr:rowOff>
    </xdr:from>
    <xdr:to>
      <xdr:col>44</xdr:col>
      <xdr:colOff>28575</xdr:colOff>
      <xdr:row>307</xdr:row>
      <xdr:rowOff>1171575</xdr:rowOff>
    </xdr:to>
    <xdr:pic>
      <xdr:nvPicPr>
        <xdr:cNvPr id="8437" name="Picture 222">
          <a:extLst>
            <a:ext uri="{FF2B5EF4-FFF2-40B4-BE49-F238E27FC236}">
              <a16:creationId xmlns:a16="http://schemas.microsoft.com/office/drawing/2014/main" id="{00000000-0008-0000-0200-0000F5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0" y="1547907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161925</xdr:colOff>
      <xdr:row>314</xdr:row>
      <xdr:rowOff>104775</xdr:rowOff>
    </xdr:from>
    <xdr:to>
      <xdr:col>44</xdr:col>
      <xdr:colOff>9525</xdr:colOff>
      <xdr:row>314</xdr:row>
      <xdr:rowOff>1152525</xdr:rowOff>
    </xdr:to>
    <xdr:pic>
      <xdr:nvPicPr>
        <xdr:cNvPr id="8438" name="Picture 223">
          <a:extLst>
            <a:ext uri="{FF2B5EF4-FFF2-40B4-BE49-F238E27FC236}">
              <a16:creationId xmlns:a16="http://schemas.microsoft.com/office/drawing/2014/main" id="{00000000-0008-0000-0200-0000F6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1583150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38100</xdr:colOff>
      <xdr:row>321</xdr:row>
      <xdr:rowOff>85725</xdr:rowOff>
    </xdr:from>
    <xdr:to>
      <xdr:col>44</xdr:col>
      <xdr:colOff>66675</xdr:colOff>
      <xdr:row>321</xdr:row>
      <xdr:rowOff>1133475</xdr:rowOff>
    </xdr:to>
    <xdr:pic>
      <xdr:nvPicPr>
        <xdr:cNvPr id="8439" name="Picture 224">
          <a:extLst>
            <a:ext uri="{FF2B5EF4-FFF2-40B4-BE49-F238E27FC236}">
              <a16:creationId xmlns:a16="http://schemas.microsoft.com/office/drawing/2014/main" id="{00000000-0008-0000-0200-0000F7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00850" y="1618392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104775</xdr:colOff>
      <xdr:row>328</xdr:row>
      <xdr:rowOff>85725</xdr:rowOff>
    </xdr:from>
    <xdr:to>
      <xdr:col>43</xdr:col>
      <xdr:colOff>133350</xdr:colOff>
      <xdr:row>328</xdr:row>
      <xdr:rowOff>1133475</xdr:rowOff>
    </xdr:to>
    <xdr:pic>
      <xdr:nvPicPr>
        <xdr:cNvPr id="8440" name="Picture 225">
          <a:extLst>
            <a:ext uri="{FF2B5EF4-FFF2-40B4-BE49-F238E27FC236}">
              <a16:creationId xmlns:a16="http://schemas.microsoft.com/office/drawing/2014/main" id="{00000000-0008-0000-0200-0000F8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86550" y="16538257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36</xdr:col>
      <xdr:colOff>152400</xdr:colOff>
      <xdr:row>335</xdr:row>
      <xdr:rowOff>104775</xdr:rowOff>
    </xdr:from>
    <xdr:to>
      <xdr:col>44</xdr:col>
      <xdr:colOff>0</xdr:colOff>
      <xdr:row>335</xdr:row>
      <xdr:rowOff>1152525</xdr:rowOff>
    </xdr:to>
    <xdr:pic>
      <xdr:nvPicPr>
        <xdr:cNvPr id="8441" name="Picture 226">
          <a:extLst>
            <a:ext uri="{FF2B5EF4-FFF2-40B4-BE49-F238E27FC236}">
              <a16:creationId xmlns:a16="http://schemas.microsoft.com/office/drawing/2014/main" id="{00000000-0008-0000-0200-0000F9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4175" y="1689449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xdr:colOff>
      <xdr:row>20</xdr:row>
      <xdr:rowOff>66675</xdr:rowOff>
    </xdr:from>
    <xdr:to>
      <xdr:col>8</xdr:col>
      <xdr:colOff>47625</xdr:colOff>
      <xdr:row>20</xdr:row>
      <xdr:rowOff>1114425</xdr:rowOff>
    </xdr:to>
    <xdr:pic>
      <xdr:nvPicPr>
        <xdr:cNvPr id="8442" name="Picture 378">
          <a:extLst>
            <a:ext uri="{FF2B5EF4-FFF2-40B4-BE49-F238E27FC236}">
              <a16:creationId xmlns:a16="http://schemas.microsoft.com/office/drawing/2014/main" id="{00000000-0008-0000-0200-0000FA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0" y="9458325"/>
          <a:ext cx="13049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57150</xdr:colOff>
      <xdr:row>20</xdr:row>
      <xdr:rowOff>114300</xdr:rowOff>
    </xdr:from>
    <xdr:to>
      <xdr:col>44</xdr:col>
      <xdr:colOff>85725</xdr:colOff>
      <xdr:row>20</xdr:row>
      <xdr:rowOff>1162050</xdr:rowOff>
    </xdr:to>
    <xdr:pic>
      <xdr:nvPicPr>
        <xdr:cNvPr id="8443" name="Picture 379">
          <a:extLst>
            <a:ext uri="{FF2B5EF4-FFF2-40B4-BE49-F238E27FC236}">
              <a16:creationId xmlns:a16="http://schemas.microsoft.com/office/drawing/2014/main" id="{00000000-0008-0000-0200-0000FB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19900" y="950595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95250</xdr:colOff>
      <xdr:row>6</xdr:row>
      <xdr:rowOff>57150</xdr:rowOff>
    </xdr:from>
    <xdr:to>
      <xdr:col>8</xdr:col>
      <xdr:colOff>133350</xdr:colOff>
      <xdr:row>6</xdr:row>
      <xdr:rowOff>1104900</xdr:rowOff>
    </xdr:to>
    <xdr:pic>
      <xdr:nvPicPr>
        <xdr:cNvPr id="8444" name="Picture 380">
          <a:extLst>
            <a:ext uri="{FF2B5EF4-FFF2-40B4-BE49-F238E27FC236}">
              <a16:creationId xmlns:a16="http://schemas.microsoft.com/office/drawing/2014/main" id="{00000000-0008-0000-0200-0000FC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6225" y="2362200"/>
          <a:ext cx="13049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133350</xdr:colOff>
      <xdr:row>6</xdr:row>
      <xdr:rowOff>104775</xdr:rowOff>
    </xdr:from>
    <xdr:to>
      <xdr:col>44</xdr:col>
      <xdr:colOff>161925</xdr:colOff>
      <xdr:row>6</xdr:row>
      <xdr:rowOff>1152525</xdr:rowOff>
    </xdr:to>
    <xdr:pic>
      <xdr:nvPicPr>
        <xdr:cNvPr id="8445" name="Picture 381">
          <a:extLst>
            <a:ext uri="{FF2B5EF4-FFF2-40B4-BE49-F238E27FC236}">
              <a16:creationId xmlns:a16="http://schemas.microsoft.com/office/drawing/2014/main" id="{00000000-0008-0000-0200-0000F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96100" y="2409825"/>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123825</xdr:colOff>
      <xdr:row>13</xdr:row>
      <xdr:rowOff>57150</xdr:rowOff>
    </xdr:from>
    <xdr:to>
      <xdr:col>8</xdr:col>
      <xdr:colOff>161925</xdr:colOff>
      <xdr:row>13</xdr:row>
      <xdr:rowOff>1104900</xdr:rowOff>
    </xdr:to>
    <xdr:pic>
      <xdr:nvPicPr>
        <xdr:cNvPr id="8446" name="Picture 382">
          <a:extLst>
            <a:ext uri="{FF2B5EF4-FFF2-40B4-BE49-F238E27FC236}">
              <a16:creationId xmlns:a16="http://schemas.microsoft.com/office/drawing/2014/main" id="{00000000-0008-0000-0200-0000FE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0" y="5905500"/>
          <a:ext cx="13049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161925</xdr:colOff>
      <xdr:row>13</xdr:row>
      <xdr:rowOff>95250</xdr:rowOff>
    </xdr:from>
    <xdr:to>
      <xdr:col>45</xdr:col>
      <xdr:colOff>9525</xdr:colOff>
      <xdr:row>13</xdr:row>
      <xdr:rowOff>1143000</xdr:rowOff>
    </xdr:to>
    <xdr:pic>
      <xdr:nvPicPr>
        <xdr:cNvPr id="8447" name="Picture 383">
          <a:extLst>
            <a:ext uri="{FF2B5EF4-FFF2-40B4-BE49-F238E27FC236}">
              <a16:creationId xmlns:a16="http://schemas.microsoft.com/office/drawing/2014/main" id="{00000000-0008-0000-0200-0000FF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24675" y="5943600"/>
          <a:ext cx="12954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233;n&#233;ration%20&#233;tiquett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ier Parametres"/>
      <sheetName val="Etiquettes Etagère"/>
      <sheetName val="Etiquettes Reappro"/>
      <sheetName val="Catalogue"/>
      <sheetName val="CatalogueBC"/>
      <sheetName val="Etiquettes NEW"/>
    </sheetNames>
    <sheetDataSet>
      <sheetData sheetId="0">
        <row r="112">
          <cell r="C112">
            <v>102</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O14"/>
  <sheetViews>
    <sheetView tabSelected="1" workbookViewId="0">
      <selection activeCell="R5" sqref="R5"/>
    </sheetView>
  </sheetViews>
  <sheetFormatPr baseColWidth="10" defaultRowHeight="12.75"/>
  <cols>
    <col min="1" max="3" width="11.42578125" style="67"/>
    <col min="4" max="5" width="3.7109375" style="67" customWidth="1"/>
    <col min="6" max="6" width="2.28515625" style="67" customWidth="1"/>
    <col min="7" max="9" width="11.42578125" style="67"/>
    <col min="10" max="10" width="7.5703125" style="67" customWidth="1"/>
    <col min="11" max="259" width="11.42578125" style="67"/>
    <col min="260" max="261" width="3.7109375" style="67" customWidth="1"/>
    <col min="262" max="262" width="2.28515625" style="67" customWidth="1"/>
    <col min="263" max="265" width="11.42578125" style="67"/>
    <col min="266" max="266" width="7.5703125" style="67" customWidth="1"/>
    <col min="267" max="515" width="11.42578125" style="67"/>
    <col min="516" max="517" width="3.7109375" style="67" customWidth="1"/>
    <col min="518" max="518" width="2.28515625" style="67" customWidth="1"/>
    <col min="519" max="521" width="11.42578125" style="67"/>
    <col min="522" max="522" width="7.5703125" style="67" customWidth="1"/>
    <col min="523" max="771" width="11.42578125" style="67"/>
    <col min="772" max="773" width="3.7109375" style="67" customWidth="1"/>
    <col min="774" max="774" width="2.28515625" style="67" customWidth="1"/>
    <col min="775" max="777" width="11.42578125" style="67"/>
    <col min="778" max="778" width="7.5703125" style="67" customWidth="1"/>
    <col min="779" max="1027" width="11.42578125" style="67"/>
    <col min="1028" max="1029" width="3.7109375" style="67" customWidth="1"/>
    <col min="1030" max="1030" width="2.28515625" style="67" customWidth="1"/>
    <col min="1031" max="1033" width="11.42578125" style="67"/>
    <col min="1034" max="1034" width="7.5703125" style="67" customWidth="1"/>
    <col min="1035" max="1283" width="11.42578125" style="67"/>
    <col min="1284" max="1285" width="3.7109375" style="67" customWidth="1"/>
    <col min="1286" max="1286" width="2.28515625" style="67" customWidth="1"/>
    <col min="1287" max="1289" width="11.42578125" style="67"/>
    <col min="1290" max="1290" width="7.5703125" style="67" customWidth="1"/>
    <col min="1291" max="1539" width="11.42578125" style="67"/>
    <col min="1540" max="1541" width="3.7109375" style="67" customWidth="1"/>
    <col min="1542" max="1542" width="2.28515625" style="67" customWidth="1"/>
    <col min="1543" max="1545" width="11.42578125" style="67"/>
    <col min="1546" max="1546" width="7.5703125" style="67" customWidth="1"/>
    <col min="1547" max="1795" width="11.42578125" style="67"/>
    <col min="1796" max="1797" width="3.7109375" style="67" customWidth="1"/>
    <col min="1798" max="1798" width="2.28515625" style="67" customWidth="1"/>
    <col min="1799" max="1801" width="11.42578125" style="67"/>
    <col min="1802" max="1802" width="7.5703125" style="67" customWidth="1"/>
    <col min="1803" max="2051" width="11.42578125" style="67"/>
    <col min="2052" max="2053" width="3.7109375" style="67" customWidth="1"/>
    <col min="2054" max="2054" width="2.28515625" style="67" customWidth="1"/>
    <col min="2055" max="2057" width="11.42578125" style="67"/>
    <col min="2058" max="2058" width="7.5703125" style="67" customWidth="1"/>
    <col min="2059" max="2307" width="11.42578125" style="67"/>
    <col min="2308" max="2309" width="3.7109375" style="67" customWidth="1"/>
    <col min="2310" max="2310" width="2.28515625" style="67" customWidth="1"/>
    <col min="2311" max="2313" width="11.42578125" style="67"/>
    <col min="2314" max="2314" width="7.5703125" style="67" customWidth="1"/>
    <col min="2315" max="2563" width="11.42578125" style="67"/>
    <col min="2564" max="2565" width="3.7109375" style="67" customWidth="1"/>
    <col min="2566" max="2566" width="2.28515625" style="67" customWidth="1"/>
    <col min="2567" max="2569" width="11.42578125" style="67"/>
    <col min="2570" max="2570" width="7.5703125" style="67" customWidth="1"/>
    <col min="2571" max="2819" width="11.42578125" style="67"/>
    <col min="2820" max="2821" width="3.7109375" style="67" customWidth="1"/>
    <col min="2822" max="2822" width="2.28515625" style="67" customWidth="1"/>
    <col min="2823" max="2825" width="11.42578125" style="67"/>
    <col min="2826" max="2826" width="7.5703125" style="67" customWidth="1"/>
    <col min="2827" max="3075" width="11.42578125" style="67"/>
    <col min="3076" max="3077" width="3.7109375" style="67" customWidth="1"/>
    <col min="3078" max="3078" width="2.28515625" style="67" customWidth="1"/>
    <col min="3079" max="3081" width="11.42578125" style="67"/>
    <col min="3082" max="3082" width="7.5703125" style="67" customWidth="1"/>
    <col min="3083" max="3331" width="11.42578125" style="67"/>
    <col min="3332" max="3333" width="3.7109375" style="67" customWidth="1"/>
    <col min="3334" max="3334" width="2.28515625" style="67" customWidth="1"/>
    <col min="3335" max="3337" width="11.42578125" style="67"/>
    <col min="3338" max="3338" width="7.5703125" style="67" customWidth="1"/>
    <col min="3339" max="3587" width="11.42578125" style="67"/>
    <col min="3588" max="3589" width="3.7109375" style="67" customWidth="1"/>
    <col min="3590" max="3590" width="2.28515625" style="67" customWidth="1"/>
    <col min="3591" max="3593" width="11.42578125" style="67"/>
    <col min="3594" max="3594" width="7.5703125" style="67" customWidth="1"/>
    <col min="3595" max="3843" width="11.42578125" style="67"/>
    <col min="3844" max="3845" width="3.7109375" style="67" customWidth="1"/>
    <col min="3846" max="3846" width="2.28515625" style="67" customWidth="1"/>
    <col min="3847" max="3849" width="11.42578125" style="67"/>
    <col min="3850" max="3850" width="7.5703125" style="67" customWidth="1"/>
    <col min="3851" max="4099" width="11.42578125" style="67"/>
    <col min="4100" max="4101" width="3.7109375" style="67" customWidth="1"/>
    <col min="4102" max="4102" width="2.28515625" style="67" customWidth="1"/>
    <col min="4103" max="4105" width="11.42578125" style="67"/>
    <col min="4106" max="4106" width="7.5703125" style="67" customWidth="1"/>
    <col min="4107" max="4355" width="11.42578125" style="67"/>
    <col min="4356" max="4357" width="3.7109375" style="67" customWidth="1"/>
    <col min="4358" max="4358" width="2.28515625" style="67" customWidth="1"/>
    <col min="4359" max="4361" width="11.42578125" style="67"/>
    <col min="4362" max="4362" width="7.5703125" style="67" customWidth="1"/>
    <col min="4363" max="4611" width="11.42578125" style="67"/>
    <col min="4612" max="4613" width="3.7109375" style="67" customWidth="1"/>
    <col min="4614" max="4614" width="2.28515625" style="67" customWidth="1"/>
    <col min="4615" max="4617" width="11.42578125" style="67"/>
    <col min="4618" max="4618" width="7.5703125" style="67" customWidth="1"/>
    <col min="4619" max="4867" width="11.42578125" style="67"/>
    <col min="4868" max="4869" width="3.7109375" style="67" customWidth="1"/>
    <col min="4870" max="4870" width="2.28515625" style="67" customWidth="1"/>
    <col min="4871" max="4873" width="11.42578125" style="67"/>
    <col min="4874" max="4874" width="7.5703125" style="67" customWidth="1"/>
    <col min="4875" max="5123" width="11.42578125" style="67"/>
    <col min="5124" max="5125" width="3.7109375" style="67" customWidth="1"/>
    <col min="5126" max="5126" width="2.28515625" style="67" customWidth="1"/>
    <col min="5127" max="5129" width="11.42578125" style="67"/>
    <col min="5130" max="5130" width="7.5703125" style="67" customWidth="1"/>
    <col min="5131" max="5379" width="11.42578125" style="67"/>
    <col min="5380" max="5381" width="3.7109375" style="67" customWidth="1"/>
    <col min="5382" max="5382" width="2.28515625" style="67" customWidth="1"/>
    <col min="5383" max="5385" width="11.42578125" style="67"/>
    <col min="5386" max="5386" width="7.5703125" style="67" customWidth="1"/>
    <col min="5387" max="5635" width="11.42578125" style="67"/>
    <col min="5636" max="5637" width="3.7109375" style="67" customWidth="1"/>
    <col min="5638" max="5638" width="2.28515625" style="67" customWidth="1"/>
    <col min="5639" max="5641" width="11.42578125" style="67"/>
    <col min="5642" max="5642" width="7.5703125" style="67" customWidth="1"/>
    <col min="5643" max="5891" width="11.42578125" style="67"/>
    <col min="5892" max="5893" width="3.7109375" style="67" customWidth="1"/>
    <col min="5894" max="5894" width="2.28515625" style="67" customWidth="1"/>
    <col min="5895" max="5897" width="11.42578125" style="67"/>
    <col min="5898" max="5898" width="7.5703125" style="67" customWidth="1"/>
    <col min="5899" max="6147" width="11.42578125" style="67"/>
    <col min="6148" max="6149" width="3.7109375" style="67" customWidth="1"/>
    <col min="6150" max="6150" width="2.28515625" style="67" customWidth="1"/>
    <col min="6151" max="6153" width="11.42578125" style="67"/>
    <col min="6154" max="6154" width="7.5703125" style="67" customWidth="1"/>
    <col min="6155" max="6403" width="11.42578125" style="67"/>
    <col min="6404" max="6405" width="3.7109375" style="67" customWidth="1"/>
    <col min="6406" max="6406" width="2.28515625" style="67" customWidth="1"/>
    <col min="6407" max="6409" width="11.42578125" style="67"/>
    <col min="6410" max="6410" width="7.5703125" style="67" customWidth="1"/>
    <col min="6411" max="6659" width="11.42578125" style="67"/>
    <col min="6660" max="6661" width="3.7109375" style="67" customWidth="1"/>
    <col min="6662" max="6662" width="2.28515625" style="67" customWidth="1"/>
    <col min="6663" max="6665" width="11.42578125" style="67"/>
    <col min="6666" max="6666" width="7.5703125" style="67" customWidth="1"/>
    <col min="6667" max="6915" width="11.42578125" style="67"/>
    <col min="6916" max="6917" width="3.7109375" style="67" customWidth="1"/>
    <col min="6918" max="6918" width="2.28515625" style="67" customWidth="1"/>
    <col min="6919" max="6921" width="11.42578125" style="67"/>
    <col min="6922" max="6922" width="7.5703125" style="67" customWidth="1"/>
    <col min="6923" max="7171" width="11.42578125" style="67"/>
    <col min="7172" max="7173" width="3.7109375" style="67" customWidth="1"/>
    <col min="7174" max="7174" width="2.28515625" style="67" customWidth="1"/>
    <col min="7175" max="7177" width="11.42578125" style="67"/>
    <col min="7178" max="7178" width="7.5703125" style="67" customWidth="1"/>
    <col min="7179" max="7427" width="11.42578125" style="67"/>
    <col min="7428" max="7429" width="3.7109375" style="67" customWidth="1"/>
    <col min="7430" max="7430" width="2.28515625" style="67" customWidth="1"/>
    <col min="7431" max="7433" width="11.42578125" style="67"/>
    <col min="7434" max="7434" width="7.5703125" style="67" customWidth="1"/>
    <col min="7435" max="7683" width="11.42578125" style="67"/>
    <col min="7684" max="7685" width="3.7109375" style="67" customWidth="1"/>
    <col min="7686" max="7686" width="2.28515625" style="67" customWidth="1"/>
    <col min="7687" max="7689" width="11.42578125" style="67"/>
    <col min="7690" max="7690" width="7.5703125" style="67" customWidth="1"/>
    <col min="7691" max="7939" width="11.42578125" style="67"/>
    <col min="7940" max="7941" width="3.7109375" style="67" customWidth="1"/>
    <col min="7942" max="7942" width="2.28515625" style="67" customWidth="1"/>
    <col min="7943" max="7945" width="11.42578125" style="67"/>
    <col min="7946" max="7946" width="7.5703125" style="67" customWidth="1"/>
    <col min="7947" max="8195" width="11.42578125" style="67"/>
    <col min="8196" max="8197" width="3.7109375" style="67" customWidth="1"/>
    <col min="8198" max="8198" width="2.28515625" style="67" customWidth="1"/>
    <col min="8199" max="8201" width="11.42578125" style="67"/>
    <col min="8202" max="8202" width="7.5703125" style="67" customWidth="1"/>
    <col min="8203" max="8451" width="11.42578125" style="67"/>
    <col min="8452" max="8453" width="3.7109375" style="67" customWidth="1"/>
    <col min="8454" max="8454" width="2.28515625" style="67" customWidth="1"/>
    <col min="8455" max="8457" width="11.42578125" style="67"/>
    <col min="8458" max="8458" width="7.5703125" style="67" customWidth="1"/>
    <col min="8459" max="8707" width="11.42578125" style="67"/>
    <col min="8708" max="8709" width="3.7109375" style="67" customWidth="1"/>
    <col min="8710" max="8710" width="2.28515625" style="67" customWidth="1"/>
    <col min="8711" max="8713" width="11.42578125" style="67"/>
    <col min="8714" max="8714" width="7.5703125" style="67" customWidth="1"/>
    <col min="8715" max="8963" width="11.42578125" style="67"/>
    <col min="8964" max="8965" width="3.7109375" style="67" customWidth="1"/>
    <col min="8966" max="8966" width="2.28515625" style="67" customWidth="1"/>
    <col min="8967" max="8969" width="11.42578125" style="67"/>
    <col min="8970" max="8970" width="7.5703125" style="67" customWidth="1"/>
    <col min="8971" max="9219" width="11.42578125" style="67"/>
    <col min="9220" max="9221" width="3.7109375" style="67" customWidth="1"/>
    <col min="9222" max="9222" width="2.28515625" style="67" customWidth="1"/>
    <col min="9223" max="9225" width="11.42578125" style="67"/>
    <col min="9226" max="9226" width="7.5703125" style="67" customWidth="1"/>
    <col min="9227" max="9475" width="11.42578125" style="67"/>
    <col min="9476" max="9477" width="3.7109375" style="67" customWidth="1"/>
    <col min="9478" max="9478" width="2.28515625" style="67" customWidth="1"/>
    <col min="9479" max="9481" width="11.42578125" style="67"/>
    <col min="9482" max="9482" width="7.5703125" style="67" customWidth="1"/>
    <col min="9483" max="9731" width="11.42578125" style="67"/>
    <col min="9732" max="9733" width="3.7109375" style="67" customWidth="1"/>
    <col min="9734" max="9734" width="2.28515625" style="67" customWidth="1"/>
    <col min="9735" max="9737" width="11.42578125" style="67"/>
    <col min="9738" max="9738" width="7.5703125" style="67" customWidth="1"/>
    <col min="9739" max="9987" width="11.42578125" style="67"/>
    <col min="9988" max="9989" width="3.7109375" style="67" customWidth="1"/>
    <col min="9990" max="9990" width="2.28515625" style="67" customWidth="1"/>
    <col min="9991" max="9993" width="11.42578125" style="67"/>
    <col min="9994" max="9994" width="7.5703125" style="67" customWidth="1"/>
    <col min="9995" max="10243" width="11.42578125" style="67"/>
    <col min="10244" max="10245" width="3.7109375" style="67" customWidth="1"/>
    <col min="10246" max="10246" width="2.28515625" style="67" customWidth="1"/>
    <col min="10247" max="10249" width="11.42578125" style="67"/>
    <col min="10250" max="10250" width="7.5703125" style="67" customWidth="1"/>
    <col min="10251" max="10499" width="11.42578125" style="67"/>
    <col min="10500" max="10501" width="3.7109375" style="67" customWidth="1"/>
    <col min="10502" max="10502" width="2.28515625" style="67" customWidth="1"/>
    <col min="10503" max="10505" width="11.42578125" style="67"/>
    <col min="10506" max="10506" width="7.5703125" style="67" customWidth="1"/>
    <col min="10507" max="10755" width="11.42578125" style="67"/>
    <col min="10756" max="10757" width="3.7109375" style="67" customWidth="1"/>
    <col min="10758" max="10758" width="2.28515625" style="67" customWidth="1"/>
    <col min="10759" max="10761" width="11.42578125" style="67"/>
    <col min="10762" max="10762" width="7.5703125" style="67" customWidth="1"/>
    <col min="10763" max="11011" width="11.42578125" style="67"/>
    <col min="11012" max="11013" width="3.7109375" style="67" customWidth="1"/>
    <col min="11014" max="11014" width="2.28515625" style="67" customWidth="1"/>
    <col min="11015" max="11017" width="11.42578125" style="67"/>
    <col min="11018" max="11018" width="7.5703125" style="67" customWidth="1"/>
    <col min="11019" max="11267" width="11.42578125" style="67"/>
    <col min="11268" max="11269" width="3.7109375" style="67" customWidth="1"/>
    <col min="11270" max="11270" width="2.28515625" style="67" customWidth="1"/>
    <col min="11271" max="11273" width="11.42578125" style="67"/>
    <col min="11274" max="11274" width="7.5703125" style="67" customWidth="1"/>
    <col min="11275" max="11523" width="11.42578125" style="67"/>
    <col min="11524" max="11525" width="3.7109375" style="67" customWidth="1"/>
    <col min="11526" max="11526" width="2.28515625" style="67" customWidth="1"/>
    <col min="11527" max="11529" width="11.42578125" style="67"/>
    <col min="11530" max="11530" width="7.5703125" style="67" customWidth="1"/>
    <col min="11531" max="11779" width="11.42578125" style="67"/>
    <col min="11780" max="11781" width="3.7109375" style="67" customWidth="1"/>
    <col min="11782" max="11782" width="2.28515625" style="67" customWidth="1"/>
    <col min="11783" max="11785" width="11.42578125" style="67"/>
    <col min="11786" max="11786" width="7.5703125" style="67" customWidth="1"/>
    <col min="11787" max="12035" width="11.42578125" style="67"/>
    <col min="12036" max="12037" width="3.7109375" style="67" customWidth="1"/>
    <col min="12038" max="12038" width="2.28515625" style="67" customWidth="1"/>
    <col min="12039" max="12041" width="11.42578125" style="67"/>
    <col min="12042" max="12042" width="7.5703125" style="67" customWidth="1"/>
    <col min="12043" max="12291" width="11.42578125" style="67"/>
    <col min="12292" max="12293" width="3.7109375" style="67" customWidth="1"/>
    <col min="12294" max="12294" width="2.28515625" style="67" customWidth="1"/>
    <col min="12295" max="12297" width="11.42578125" style="67"/>
    <col min="12298" max="12298" width="7.5703125" style="67" customWidth="1"/>
    <col min="12299" max="12547" width="11.42578125" style="67"/>
    <col min="12548" max="12549" width="3.7109375" style="67" customWidth="1"/>
    <col min="12550" max="12550" width="2.28515625" style="67" customWidth="1"/>
    <col min="12551" max="12553" width="11.42578125" style="67"/>
    <col min="12554" max="12554" width="7.5703125" style="67" customWidth="1"/>
    <col min="12555" max="12803" width="11.42578125" style="67"/>
    <col min="12804" max="12805" width="3.7109375" style="67" customWidth="1"/>
    <col min="12806" max="12806" width="2.28515625" style="67" customWidth="1"/>
    <col min="12807" max="12809" width="11.42578125" style="67"/>
    <col min="12810" max="12810" width="7.5703125" style="67" customWidth="1"/>
    <col min="12811" max="13059" width="11.42578125" style="67"/>
    <col min="13060" max="13061" width="3.7109375" style="67" customWidth="1"/>
    <col min="13062" max="13062" width="2.28515625" style="67" customWidth="1"/>
    <col min="13063" max="13065" width="11.42578125" style="67"/>
    <col min="13066" max="13066" width="7.5703125" style="67" customWidth="1"/>
    <col min="13067" max="13315" width="11.42578125" style="67"/>
    <col min="13316" max="13317" width="3.7109375" style="67" customWidth="1"/>
    <col min="13318" max="13318" width="2.28515625" style="67" customWidth="1"/>
    <col min="13319" max="13321" width="11.42578125" style="67"/>
    <col min="13322" max="13322" width="7.5703125" style="67" customWidth="1"/>
    <col min="13323" max="13571" width="11.42578125" style="67"/>
    <col min="13572" max="13573" width="3.7109375" style="67" customWidth="1"/>
    <col min="13574" max="13574" width="2.28515625" style="67" customWidth="1"/>
    <col min="13575" max="13577" width="11.42578125" style="67"/>
    <col min="13578" max="13578" width="7.5703125" style="67" customWidth="1"/>
    <col min="13579" max="13827" width="11.42578125" style="67"/>
    <col min="13828" max="13829" width="3.7109375" style="67" customWidth="1"/>
    <col min="13830" max="13830" width="2.28515625" style="67" customWidth="1"/>
    <col min="13831" max="13833" width="11.42578125" style="67"/>
    <col min="13834" max="13834" width="7.5703125" style="67" customWidth="1"/>
    <col min="13835" max="14083" width="11.42578125" style="67"/>
    <col min="14084" max="14085" width="3.7109375" style="67" customWidth="1"/>
    <col min="14086" max="14086" width="2.28515625" style="67" customWidth="1"/>
    <col min="14087" max="14089" width="11.42578125" style="67"/>
    <col min="14090" max="14090" width="7.5703125" style="67" customWidth="1"/>
    <col min="14091" max="14339" width="11.42578125" style="67"/>
    <col min="14340" max="14341" width="3.7109375" style="67" customWidth="1"/>
    <col min="14342" max="14342" width="2.28515625" style="67" customWidth="1"/>
    <col min="14343" max="14345" width="11.42578125" style="67"/>
    <col min="14346" max="14346" width="7.5703125" style="67" customWidth="1"/>
    <col min="14347" max="14595" width="11.42578125" style="67"/>
    <col min="14596" max="14597" width="3.7109375" style="67" customWidth="1"/>
    <col min="14598" max="14598" width="2.28515625" style="67" customWidth="1"/>
    <col min="14599" max="14601" width="11.42578125" style="67"/>
    <col min="14602" max="14602" width="7.5703125" style="67" customWidth="1"/>
    <col min="14603" max="14851" width="11.42578125" style="67"/>
    <col min="14852" max="14853" width="3.7109375" style="67" customWidth="1"/>
    <col min="14854" max="14854" width="2.28515625" style="67" customWidth="1"/>
    <col min="14855" max="14857" width="11.42578125" style="67"/>
    <col min="14858" max="14858" width="7.5703125" style="67" customWidth="1"/>
    <col min="14859" max="15107" width="11.42578125" style="67"/>
    <col min="15108" max="15109" width="3.7109375" style="67" customWidth="1"/>
    <col min="15110" max="15110" width="2.28515625" style="67" customWidth="1"/>
    <col min="15111" max="15113" width="11.42578125" style="67"/>
    <col min="15114" max="15114" width="7.5703125" style="67" customWidth="1"/>
    <col min="15115" max="15363" width="11.42578125" style="67"/>
    <col min="15364" max="15365" width="3.7109375" style="67" customWidth="1"/>
    <col min="15366" max="15366" width="2.28515625" style="67" customWidth="1"/>
    <col min="15367" max="15369" width="11.42578125" style="67"/>
    <col min="15370" max="15370" width="7.5703125" style="67" customWidth="1"/>
    <col min="15371" max="15619" width="11.42578125" style="67"/>
    <col min="15620" max="15621" width="3.7109375" style="67" customWidth="1"/>
    <col min="15622" max="15622" width="2.28515625" style="67" customWidth="1"/>
    <col min="15623" max="15625" width="11.42578125" style="67"/>
    <col min="15626" max="15626" width="7.5703125" style="67" customWidth="1"/>
    <col min="15627" max="15875" width="11.42578125" style="67"/>
    <col min="15876" max="15877" width="3.7109375" style="67" customWidth="1"/>
    <col min="15878" max="15878" width="2.28515625" style="67" customWidth="1"/>
    <col min="15879" max="15881" width="11.42578125" style="67"/>
    <col min="15882" max="15882" width="7.5703125" style="67" customWidth="1"/>
    <col min="15883" max="16131" width="11.42578125" style="67"/>
    <col min="16132" max="16133" width="3.7109375" style="67" customWidth="1"/>
    <col min="16134" max="16134" width="2.28515625" style="67" customWidth="1"/>
    <col min="16135" max="16137" width="11.42578125" style="67"/>
    <col min="16138" max="16138" width="7.5703125" style="67" customWidth="1"/>
    <col min="16139" max="16384" width="11.42578125" style="67"/>
  </cols>
  <sheetData>
    <row r="1" spans="1:15" ht="19.899999999999999" customHeight="1">
      <c r="A1" s="88">
        <v>1</v>
      </c>
      <c r="B1" s="88"/>
      <c r="C1" s="88"/>
      <c r="D1" s="88"/>
      <c r="E1" s="88"/>
      <c r="G1" s="89">
        <v>2</v>
      </c>
      <c r="H1" s="89"/>
      <c r="I1" s="89"/>
      <c r="J1" s="89"/>
    </row>
    <row r="2" spans="1:15" ht="17.45" customHeight="1">
      <c r="A2" s="90" t="s">
        <v>89</v>
      </c>
      <c r="B2" s="90"/>
      <c r="C2" s="90"/>
      <c r="D2" s="90"/>
      <c r="E2" s="90"/>
      <c r="G2" s="91" t="s">
        <v>90</v>
      </c>
      <c r="H2" s="91"/>
      <c r="I2" s="91"/>
      <c r="J2" s="91"/>
      <c r="L2" s="92" t="s">
        <v>386</v>
      </c>
      <c r="M2" s="92"/>
    </row>
    <row r="3" spans="1:15" ht="31.9" customHeight="1">
      <c r="A3" s="93" t="str">
        <f>"*"&amp;'[1]Fichier Parametres'!C112&amp;"*"</f>
        <v>*102*</v>
      </c>
      <c r="B3" s="93"/>
      <c r="C3" s="93"/>
      <c r="D3" s="93"/>
      <c r="E3" s="93"/>
      <c r="G3" s="94" t="str">
        <f>"*"&amp;'[1]Fichier Parametres'!C112&amp;"*"</f>
        <v>*102*</v>
      </c>
      <c r="H3" s="94"/>
      <c r="I3" s="94"/>
      <c r="J3" s="94"/>
      <c r="L3" s="68" t="s">
        <v>387</v>
      </c>
      <c r="M3" s="69"/>
      <c r="N3" s="67">
        <v>4626167</v>
      </c>
      <c r="O3" s="170"/>
    </row>
    <row r="4" spans="1:15" ht="17.45" customHeight="1">
      <c r="A4" s="79" t="s">
        <v>388</v>
      </c>
      <c r="B4" s="79"/>
      <c r="C4" s="79"/>
      <c r="D4" s="79"/>
      <c r="E4" s="79"/>
      <c r="G4" s="79" t="s">
        <v>389</v>
      </c>
      <c r="H4" s="79"/>
      <c r="I4" s="79"/>
      <c r="J4" s="79"/>
      <c r="L4" s="67" t="s">
        <v>382</v>
      </c>
      <c r="M4" s="70"/>
      <c r="N4" s="67">
        <v>12419407</v>
      </c>
      <c r="O4" s="171"/>
    </row>
    <row r="5" spans="1:15">
      <c r="L5" s="67" t="s">
        <v>390</v>
      </c>
      <c r="M5" s="71"/>
      <c r="N5" s="67">
        <v>5066944</v>
      </c>
      <c r="O5" s="172"/>
    </row>
    <row r="6" spans="1:15" ht="21">
      <c r="A6" s="84">
        <v>3</v>
      </c>
      <c r="B6" s="84"/>
      <c r="C6" s="84"/>
      <c r="D6" s="84"/>
      <c r="E6" s="84"/>
      <c r="G6" s="85">
        <v>5</v>
      </c>
      <c r="H6" s="85"/>
      <c r="I6" s="85"/>
      <c r="J6" s="85"/>
      <c r="L6" s="67" t="s">
        <v>391</v>
      </c>
      <c r="M6" s="72"/>
      <c r="N6" s="67">
        <v>10642560</v>
      </c>
      <c r="O6" s="173"/>
    </row>
    <row r="7" spans="1:15" ht="15.75">
      <c r="A7" s="86" t="s">
        <v>91</v>
      </c>
      <c r="B7" s="86"/>
      <c r="C7" s="86"/>
      <c r="D7" s="86"/>
      <c r="E7" s="86"/>
      <c r="G7" s="87" t="s">
        <v>93</v>
      </c>
      <c r="H7" s="87"/>
      <c r="I7" s="87"/>
      <c r="J7" s="87"/>
      <c r="K7" s="73"/>
      <c r="L7" s="67" t="s">
        <v>77</v>
      </c>
      <c r="M7" s="74"/>
      <c r="N7" s="67">
        <v>10921638</v>
      </c>
      <c r="O7" s="174"/>
    </row>
    <row r="8" spans="1:15" ht="36">
      <c r="A8" s="80" t="str">
        <f>"*"&amp;'[1]Fichier Parametres'!C112&amp;"*"</f>
        <v>*102*</v>
      </c>
      <c r="B8" s="80"/>
      <c r="C8" s="80"/>
      <c r="D8" s="80"/>
      <c r="E8" s="80"/>
      <c r="G8" s="81" t="str">
        <f>"*"&amp;'[1]Fichier Parametres'!C112&amp;"*"</f>
        <v>*102*</v>
      </c>
      <c r="H8" s="81"/>
      <c r="I8" s="81"/>
      <c r="J8" s="81"/>
    </row>
    <row r="9" spans="1:15" ht="18">
      <c r="A9" s="79" t="s">
        <v>392</v>
      </c>
      <c r="B9" s="79"/>
      <c r="C9" s="79"/>
      <c r="D9" s="79"/>
      <c r="E9" s="79"/>
      <c r="G9" s="79" t="s">
        <v>392</v>
      </c>
      <c r="H9" s="79"/>
      <c r="I9" s="79"/>
      <c r="J9" s="79"/>
    </row>
    <row r="11" spans="1:15" ht="21">
      <c r="A11" s="82">
        <v>4</v>
      </c>
      <c r="B11" s="82"/>
      <c r="C11" s="82"/>
      <c r="D11" s="82"/>
      <c r="E11" s="82"/>
      <c r="G11" s="83" t="s">
        <v>393</v>
      </c>
      <c r="H11" s="83"/>
      <c r="I11" s="83"/>
      <c r="J11" s="83"/>
    </row>
    <row r="12" spans="1:15" ht="15.75">
      <c r="A12" s="75" t="s">
        <v>92</v>
      </c>
      <c r="B12" s="75"/>
      <c r="C12" s="75"/>
      <c r="D12" s="75"/>
      <c r="E12" s="75"/>
      <c r="G12" s="76" t="s">
        <v>394</v>
      </c>
      <c r="H12" s="76"/>
      <c r="I12" s="76"/>
      <c r="J12" s="76"/>
    </row>
    <row r="13" spans="1:15" ht="36">
      <c r="A13" s="77" t="str">
        <f>"*"&amp;'[1]Fichier Parametres'!C112&amp;"*"</f>
        <v>*102*</v>
      </c>
      <c r="B13" s="77"/>
      <c r="C13" s="77"/>
      <c r="D13" s="77"/>
      <c r="E13" s="77"/>
      <c r="G13" s="78" t="s">
        <v>395</v>
      </c>
      <c r="H13" s="78"/>
      <c r="I13" s="78"/>
      <c r="J13" s="78"/>
    </row>
    <row r="14" spans="1:15" ht="18">
      <c r="A14" s="79" t="s">
        <v>396</v>
      </c>
      <c r="B14" s="79"/>
      <c r="C14" s="79"/>
      <c r="D14" s="79"/>
      <c r="E14" s="79"/>
      <c r="G14" s="79" t="s">
        <v>397</v>
      </c>
      <c r="H14" s="79"/>
      <c r="I14" s="79"/>
      <c r="J14" s="79"/>
    </row>
  </sheetData>
  <mergeCells count="25">
    <mergeCell ref="A3:E3"/>
    <mergeCell ref="G3:J3"/>
    <mergeCell ref="A1:E1"/>
    <mergeCell ref="G1:J1"/>
    <mergeCell ref="A2:E2"/>
    <mergeCell ref="G2:J2"/>
    <mergeCell ref="L2:M2"/>
    <mergeCell ref="A4:E4"/>
    <mergeCell ref="G4:J4"/>
    <mergeCell ref="A6:E6"/>
    <mergeCell ref="G6:J6"/>
    <mergeCell ref="A7:E7"/>
    <mergeCell ref="G7:J7"/>
    <mergeCell ref="A8:E8"/>
    <mergeCell ref="G8:J8"/>
    <mergeCell ref="A9:E9"/>
    <mergeCell ref="G9:J9"/>
    <mergeCell ref="A11:E11"/>
    <mergeCell ref="G11:J11"/>
    <mergeCell ref="A12:E12"/>
    <mergeCell ref="G12:J12"/>
    <mergeCell ref="A13:E13"/>
    <mergeCell ref="G13:J13"/>
    <mergeCell ref="A14:E14"/>
    <mergeCell ref="G14:J1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T65523"/>
  <sheetViews>
    <sheetView zoomScale="70" zoomScaleNormal="70" workbookViewId="0">
      <pane ySplit="10" topLeftCell="A11" activePane="bottomLeft" state="frozen"/>
      <selection pane="bottomLeft" activeCell="L5" sqref="L5"/>
    </sheetView>
  </sheetViews>
  <sheetFormatPr baseColWidth="10" defaultColWidth="11.42578125" defaultRowHeight="12.75"/>
  <cols>
    <col min="1" max="1" width="11.42578125" style="1"/>
    <col min="2" max="2" width="17.42578125" style="1" bestFit="1" customWidth="1"/>
    <col min="3" max="3" width="16" style="1" customWidth="1"/>
    <col min="4" max="4" width="34.7109375" style="1" customWidth="1"/>
    <col min="5" max="5" width="33.7109375" style="1" customWidth="1"/>
    <col min="6" max="6" width="12.42578125" style="1" customWidth="1"/>
    <col min="7" max="7" width="15.28515625" style="1" customWidth="1"/>
    <col min="8" max="8" width="14.28515625" style="1" customWidth="1"/>
    <col min="9" max="11" width="11.42578125" style="1"/>
    <col min="12" max="12" width="33.7109375" style="1" customWidth="1"/>
    <col min="13" max="15" width="11.42578125" style="1"/>
    <col min="16" max="16" width="11.42578125" style="56"/>
    <col min="17" max="17" width="12.140625" style="56" customWidth="1"/>
    <col min="18" max="20" width="11.42578125" style="56"/>
    <col min="21" max="16384" width="11.42578125" style="1"/>
  </cols>
  <sheetData>
    <row r="1" spans="1:19">
      <c r="A1" s="1">
        <v>36</v>
      </c>
      <c r="B1" s="18">
        <v>41</v>
      </c>
      <c r="C1" s="1" t="s">
        <v>68</v>
      </c>
      <c r="O1" s="56"/>
      <c r="R1" s="56" t="s">
        <v>51</v>
      </c>
      <c r="S1" s="56" t="s">
        <v>5</v>
      </c>
    </row>
    <row r="2" spans="1:19" ht="13.5" thickBot="1">
      <c r="O2" s="56"/>
      <c r="R2" s="56" t="s">
        <v>1</v>
      </c>
      <c r="S2" s="56" t="s">
        <v>6</v>
      </c>
    </row>
    <row r="3" spans="1:19" ht="43.5" customHeight="1" thickBot="1">
      <c r="D3" s="95" t="s">
        <v>55</v>
      </c>
      <c r="E3" s="96"/>
      <c r="F3" s="97"/>
      <c r="R3" s="56" t="s">
        <v>2</v>
      </c>
      <c r="S3" s="56" t="s">
        <v>7</v>
      </c>
    </row>
    <row r="4" spans="1:19" ht="13.5" thickBot="1">
      <c r="O4" s="56"/>
      <c r="R4" s="56" t="s">
        <v>3</v>
      </c>
      <c r="S4" s="56" t="s">
        <v>8</v>
      </c>
    </row>
    <row r="5" spans="1:19" ht="24" customHeight="1" thickBot="1">
      <c r="C5" s="15" t="s">
        <v>52</v>
      </c>
      <c r="D5" s="16" t="s">
        <v>66</v>
      </c>
      <c r="E5" s="3"/>
      <c r="F5" s="15" t="s">
        <v>53</v>
      </c>
      <c r="G5" s="16" t="s">
        <v>385</v>
      </c>
      <c r="O5" s="56"/>
      <c r="R5" s="56" t="s">
        <v>4</v>
      </c>
      <c r="S5" s="56" t="s">
        <v>9</v>
      </c>
    </row>
    <row r="6" spans="1:19" ht="24" customHeight="1">
      <c r="C6" s="54"/>
      <c r="D6" s="53"/>
      <c r="E6" s="3"/>
      <c r="F6" s="3"/>
      <c r="G6" s="3"/>
      <c r="R6" s="56" t="s">
        <v>13</v>
      </c>
      <c r="S6" s="56" t="s">
        <v>10</v>
      </c>
    </row>
    <row r="7" spans="1:19">
      <c r="R7" s="56" t="s">
        <v>14</v>
      </c>
      <c r="S7" s="56" t="s">
        <v>11</v>
      </c>
    </row>
    <row r="8" spans="1:19">
      <c r="R8" s="56" t="s">
        <v>15</v>
      </c>
      <c r="S8" s="56" t="s">
        <v>12</v>
      </c>
    </row>
    <row r="9" spans="1:19" ht="13.5" thickBot="1">
      <c r="R9" s="56" t="s">
        <v>16</v>
      </c>
      <c r="S9" s="56" t="s">
        <v>69</v>
      </c>
    </row>
    <row r="10" spans="1:19" ht="33.75" customHeight="1">
      <c r="A10" s="12" t="s">
        <v>72</v>
      </c>
      <c r="B10" s="12" t="s">
        <v>73</v>
      </c>
      <c r="C10" s="12" t="s">
        <v>78</v>
      </c>
      <c r="D10" s="12" t="s">
        <v>50</v>
      </c>
      <c r="E10" s="13" t="s">
        <v>74</v>
      </c>
      <c r="F10" s="12" t="s">
        <v>54</v>
      </c>
      <c r="G10" s="12" t="s">
        <v>75</v>
      </c>
      <c r="H10" s="14" t="s">
        <v>86</v>
      </c>
      <c r="I10" s="14" t="s">
        <v>76</v>
      </c>
      <c r="J10" s="14" t="s">
        <v>80</v>
      </c>
      <c r="K10" s="14" t="s">
        <v>85</v>
      </c>
      <c r="R10" s="56" t="s">
        <v>17</v>
      </c>
      <c r="S10" s="56" t="s">
        <v>28</v>
      </c>
    </row>
    <row r="11" spans="1:19" ht="30" customHeight="1">
      <c r="A11" s="58"/>
      <c r="B11" s="58">
        <v>1</v>
      </c>
      <c r="C11" s="59">
        <v>16</v>
      </c>
      <c r="D11" s="60" t="str">
        <f>VLOOKUP(C11,Catalogue!$A:$B,2,0)</f>
        <v>Outils 16</v>
      </c>
      <c r="E11" s="61" t="str">
        <f>"*"&amp;C11&amp;"*"</f>
        <v>*16*</v>
      </c>
      <c r="F11" s="59">
        <v>3</v>
      </c>
      <c r="G11" s="59">
        <v>4</v>
      </c>
      <c r="H11" s="59">
        <v>2</v>
      </c>
      <c r="I11" s="58" t="s">
        <v>381</v>
      </c>
      <c r="J11" s="2" t="s">
        <v>88</v>
      </c>
      <c r="L11" s="58"/>
      <c r="M11" s="1">
        <v>1</v>
      </c>
      <c r="R11" s="56" t="s">
        <v>18</v>
      </c>
      <c r="S11" s="56" t="s">
        <v>29</v>
      </c>
    </row>
    <row r="12" spans="1:19" ht="30" customHeight="1">
      <c r="A12" s="58"/>
      <c r="B12" s="58">
        <v>2</v>
      </c>
      <c r="C12" s="59">
        <v>19</v>
      </c>
      <c r="D12" s="60" t="str">
        <f>VLOOKUP(C12,Catalogue!$A:$B,2,0)</f>
        <v>Outils 19</v>
      </c>
      <c r="E12" s="61" t="str">
        <f>"*"&amp;C12&amp;"*"</f>
        <v>*19*</v>
      </c>
      <c r="F12" s="59">
        <v>3</v>
      </c>
      <c r="G12" s="59">
        <v>4</v>
      </c>
      <c r="H12" s="59">
        <v>4</v>
      </c>
      <c r="I12" s="58" t="s">
        <v>381</v>
      </c>
      <c r="J12" s="2" t="s">
        <v>88</v>
      </c>
      <c r="L12" s="58"/>
      <c r="M12" s="1">
        <v>1</v>
      </c>
      <c r="R12" s="56" t="s">
        <v>19</v>
      </c>
      <c r="S12" s="56" t="s">
        <v>30</v>
      </c>
    </row>
    <row r="13" spans="1:19" ht="30" customHeight="1">
      <c r="A13" s="58"/>
      <c r="B13" s="58">
        <v>3</v>
      </c>
      <c r="C13" s="59">
        <v>17</v>
      </c>
      <c r="D13" s="60" t="str">
        <f>VLOOKUP(C13,Catalogue!$A:$B,2,0)</f>
        <v>Outils 17</v>
      </c>
      <c r="E13" s="61" t="str">
        <f>"*"&amp;C13&amp;"*"</f>
        <v>*17*</v>
      </c>
      <c r="F13" s="59">
        <v>3</v>
      </c>
      <c r="G13" s="62">
        <v>4</v>
      </c>
      <c r="H13" s="59">
        <v>2</v>
      </c>
      <c r="I13" s="58" t="s">
        <v>381</v>
      </c>
      <c r="J13" s="1" t="s">
        <v>88</v>
      </c>
      <c r="M13" s="1">
        <v>1</v>
      </c>
      <c r="R13" s="56" t="s">
        <v>20</v>
      </c>
      <c r="S13" s="56" t="s">
        <v>31</v>
      </c>
    </row>
    <row r="14" spans="1:19" ht="30" customHeight="1">
      <c r="A14" s="58"/>
      <c r="B14" s="58">
        <v>4</v>
      </c>
      <c r="C14" s="59">
        <v>18</v>
      </c>
      <c r="D14" s="60" t="str">
        <f>VLOOKUP(C14,Catalogue!$A:$B,2,0)</f>
        <v>Outils 18</v>
      </c>
      <c r="E14" s="61" t="str">
        <f>"*"&amp;C14&amp;"*"</f>
        <v>*18*</v>
      </c>
      <c r="F14" s="59">
        <v>3</v>
      </c>
      <c r="G14" s="59">
        <v>4</v>
      </c>
      <c r="H14" s="59">
        <v>2</v>
      </c>
      <c r="I14" s="58" t="s">
        <v>381</v>
      </c>
      <c r="J14" s="2" t="s">
        <v>88</v>
      </c>
      <c r="M14" s="1">
        <v>1</v>
      </c>
      <c r="R14" s="56" t="s">
        <v>21</v>
      </c>
      <c r="S14" s="56" t="s">
        <v>32</v>
      </c>
    </row>
    <row r="15" spans="1:19" ht="30" customHeight="1">
      <c r="A15" s="58"/>
      <c r="B15" s="58">
        <v>5</v>
      </c>
      <c r="C15" s="59">
        <v>1</v>
      </c>
      <c r="D15" s="60" t="str">
        <f>VLOOKUP(C15,Catalogue!$A:$B,2,0)</f>
        <v>Outils 1</v>
      </c>
      <c r="E15" s="61" t="str">
        <f>"*"&amp;C15&amp;"*"</f>
        <v>*1*</v>
      </c>
      <c r="F15" s="59">
        <v>1</v>
      </c>
      <c r="G15" s="59">
        <v>4</v>
      </c>
      <c r="H15" s="59">
        <v>2</v>
      </c>
      <c r="I15" s="58" t="s">
        <v>381</v>
      </c>
      <c r="J15" s="2" t="s">
        <v>88</v>
      </c>
      <c r="R15" s="56" t="s">
        <v>22</v>
      </c>
      <c r="S15" s="56" t="s">
        <v>33</v>
      </c>
    </row>
    <row r="16" spans="1:19" ht="30" customHeight="1">
      <c r="A16" s="58"/>
      <c r="B16" s="58">
        <v>6</v>
      </c>
      <c r="C16" s="59">
        <v>2</v>
      </c>
      <c r="D16" s="60" t="str">
        <f>VLOOKUP(C16,Catalogue!$A:$B,2,0)</f>
        <v>Outils 2</v>
      </c>
      <c r="E16" s="61" t="str">
        <f>"*"&amp;C16&amp;"*"</f>
        <v>*2*</v>
      </c>
      <c r="F16" s="59">
        <v>1</v>
      </c>
      <c r="G16" s="59">
        <v>4</v>
      </c>
      <c r="H16" s="59">
        <v>10</v>
      </c>
      <c r="I16" s="58" t="s">
        <v>381</v>
      </c>
      <c r="J16" s="2" t="s">
        <v>88</v>
      </c>
      <c r="R16" s="56" t="s">
        <v>23</v>
      </c>
      <c r="S16" s="56" t="s">
        <v>34</v>
      </c>
    </row>
    <row r="17" spans="1:19" ht="30" customHeight="1">
      <c r="A17" s="58"/>
      <c r="B17" s="58">
        <v>7</v>
      </c>
      <c r="C17" s="59">
        <v>3</v>
      </c>
      <c r="D17" s="60" t="str">
        <f>VLOOKUP(C17,Catalogue!$A:$B,2,0)</f>
        <v>Outils 3</v>
      </c>
      <c r="E17" s="61" t="str">
        <f>"*"&amp;C17&amp;"*"</f>
        <v>*3*</v>
      </c>
      <c r="F17" s="59">
        <v>1</v>
      </c>
      <c r="G17" s="59">
        <v>4</v>
      </c>
      <c r="H17" s="59">
        <v>10</v>
      </c>
      <c r="I17" s="58" t="s">
        <v>382</v>
      </c>
      <c r="J17" s="2" t="s">
        <v>88</v>
      </c>
      <c r="M17" s="1">
        <v>1</v>
      </c>
      <c r="R17" s="56" t="s">
        <v>24</v>
      </c>
      <c r="S17" s="56" t="s">
        <v>35</v>
      </c>
    </row>
    <row r="18" spans="1:19" ht="30" customHeight="1">
      <c r="A18" s="58"/>
      <c r="B18" s="58">
        <v>8</v>
      </c>
      <c r="C18" s="59">
        <v>4</v>
      </c>
      <c r="D18" s="60" t="str">
        <f>VLOOKUP(C18,Catalogue!$A:$B,2,0)</f>
        <v>Outils 4</v>
      </c>
      <c r="E18" s="61" t="str">
        <f>"*"&amp;C18&amp;"*"</f>
        <v>*4*</v>
      </c>
      <c r="F18" s="59">
        <v>1</v>
      </c>
      <c r="G18" s="59">
        <v>4</v>
      </c>
      <c r="H18" s="59">
        <v>8</v>
      </c>
      <c r="I18" s="58" t="s">
        <v>382</v>
      </c>
      <c r="J18" s="1" t="s">
        <v>88</v>
      </c>
      <c r="R18" s="56" t="s">
        <v>25</v>
      </c>
      <c r="S18" s="56" t="s">
        <v>36</v>
      </c>
    </row>
    <row r="19" spans="1:19" ht="30" customHeight="1">
      <c r="A19" s="58"/>
      <c r="B19" s="58">
        <v>9</v>
      </c>
      <c r="C19" s="59">
        <v>5</v>
      </c>
      <c r="D19" s="60" t="str">
        <f>VLOOKUP(C19,Catalogue!$A:$B,2,0)</f>
        <v>Outils 5</v>
      </c>
      <c r="E19" s="61" t="str">
        <f>"*"&amp;C19&amp;"*"</f>
        <v>*5*</v>
      </c>
      <c r="F19" s="59">
        <v>1</v>
      </c>
      <c r="G19" s="59">
        <v>4</v>
      </c>
      <c r="H19" s="59"/>
      <c r="I19" s="58" t="s">
        <v>382</v>
      </c>
      <c r="J19" s="1" t="s">
        <v>88</v>
      </c>
      <c r="K19" s="1" t="s">
        <v>79</v>
      </c>
      <c r="M19" s="1">
        <v>1</v>
      </c>
      <c r="R19" s="56" t="s">
        <v>26</v>
      </c>
      <c r="S19" s="56" t="s">
        <v>37</v>
      </c>
    </row>
    <row r="20" spans="1:19" ht="30" customHeight="1">
      <c r="A20" s="58"/>
      <c r="B20" s="58">
        <v>10</v>
      </c>
      <c r="C20" s="59">
        <v>6</v>
      </c>
      <c r="D20" s="60" t="str">
        <f>VLOOKUP(C20,Catalogue!$A:$B,2,0)</f>
        <v>Outils 6</v>
      </c>
      <c r="E20" s="61" t="str">
        <f>"*"&amp;C20&amp;"*"</f>
        <v>*6*</v>
      </c>
      <c r="F20" s="59">
        <v>5</v>
      </c>
      <c r="G20" s="59">
        <v>5</v>
      </c>
      <c r="H20" s="59">
        <v>10</v>
      </c>
      <c r="I20" s="58" t="s">
        <v>382</v>
      </c>
      <c r="J20" s="2" t="s">
        <v>88</v>
      </c>
      <c r="R20" s="56" t="s">
        <v>27</v>
      </c>
      <c r="S20" s="56" t="s">
        <v>38</v>
      </c>
    </row>
    <row r="21" spans="1:19" ht="30" customHeight="1">
      <c r="A21" s="58"/>
      <c r="B21" s="58">
        <v>11</v>
      </c>
      <c r="C21" s="59">
        <v>7</v>
      </c>
      <c r="D21" s="60" t="str">
        <f>VLOOKUP(C21,Catalogue!$A:$B,2,0)</f>
        <v>Outils 7</v>
      </c>
      <c r="E21" s="61" t="str">
        <f>"*"&amp;C21&amp;"*"</f>
        <v>*7*</v>
      </c>
      <c r="F21" s="59">
        <v>5</v>
      </c>
      <c r="G21" s="59">
        <v>1</v>
      </c>
      <c r="H21" s="59">
        <v>1</v>
      </c>
      <c r="I21" s="58" t="s">
        <v>381</v>
      </c>
      <c r="J21" s="2" t="s">
        <v>88</v>
      </c>
      <c r="R21" s="56" t="s">
        <v>60</v>
      </c>
      <c r="S21" s="56" t="s">
        <v>39</v>
      </c>
    </row>
    <row r="22" spans="1:19" ht="30" customHeight="1">
      <c r="A22" s="58"/>
      <c r="B22" s="58">
        <v>12</v>
      </c>
      <c r="C22" s="59">
        <v>8</v>
      </c>
      <c r="D22" s="60" t="str">
        <f>VLOOKUP(C22,Catalogue!$A:$B,2,0)</f>
        <v>Outils 8</v>
      </c>
      <c r="E22" s="61" t="str">
        <f>"*"&amp;C22&amp;"*"</f>
        <v>*8*</v>
      </c>
      <c r="F22" s="59">
        <v>8</v>
      </c>
      <c r="G22" s="59">
        <v>1</v>
      </c>
      <c r="H22" s="59">
        <v>4</v>
      </c>
      <c r="I22" s="58" t="s">
        <v>381</v>
      </c>
      <c r="J22" s="1" t="s">
        <v>88</v>
      </c>
      <c r="R22" s="56" t="s">
        <v>0</v>
      </c>
      <c r="S22" s="56" t="s">
        <v>40</v>
      </c>
    </row>
    <row r="23" spans="1:19" ht="30" customHeight="1">
      <c r="A23" s="58"/>
      <c r="B23" s="58">
        <v>13</v>
      </c>
      <c r="C23" s="59">
        <v>9</v>
      </c>
      <c r="D23" s="60" t="str">
        <f>VLOOKUP(C23,Catalogue!$A:$B,2,0)</f>
        <v>Outils 9</v>
      </c>
      <c r="E23" s="61" t="str">
        <f>"*"&amp;C23&amp;"*"</f>
        <v>*9*</v>
      </c>
      <c r="F23" s="59"/>
      <c r="G23" s="59"/>
      <c r="H23" s="59">
        <v>4</v>
      </c>
      <c r="I23" s="58" t="s">
        <v>381</v>
      </c>
      <c r="J23" s="1" t="s">
        <v>88</v>
      </c>
      <c r="M23" s="1">
        <v>1</v>
      </c>
      <c r="R23" s="56" t="s">
        <v>70</v>
      </c>
      <c r="S23" s="56" t="s">
        <v>41</v>
      </c>
    </row>
    <row r="24" spans="1:19" ht="30" customHeight="1">
      <c r="A24" s="58"/>
      <c r="B24" s="58">
        <v>14</v>
      </c>
      <c r="C24" s="59">
        <v>10</v>
      </c>
      <c r="D24" s="60" t="str">
        <f>VLOOKUP(C24,Catalogue!$A:$B,2,0)</f>
        <v>Outils 10</v>
      </c>
      <c r="E24" s="61" t="str">
        <f>"*"&amp;C24&amp;"*"</f>
        <v>*10*</v>
      </c>
      <c r="F24" s="59">
        <v>5</v>
      </c>
      <c r="G24" s="59">
        <v>1</v>
      </c>
      <c r="H24" s="59">
        <v>4</v>
      </c>
      <c r="I24" s="58" t="s">
        <v>381</v>
      </c>
      <c r="J24" s="1" t="s">
        <v>88</v>
      </c>
      <c r="R24" s="56" t="s">
        <v>45</v>
      </c>
      <c r="S24" s="56" t="s">
        <v>42</v>
      </c>
    </row>
    <row r="25" spans="1:19" ht="30" customHeight="1">
      <c r="A25" s="58"/>
      <c r="B25" s="58">
        <v>15</v>
      </c>
      <c r="C25" s="59">
        <v>11</v>
      </c>
      <c r="D25" s="60" t="str">
        <f>VLOOKUP(C25,Catalogue!$A:$B,2,0)</f>
        <v>Outils 11</v>
      </c>
      <c r="E25" s="61" t="str">
        <f>"*"&amp;C25&amp;"*"</f>
        <v>*11*</v>
      </c>
      <c r="F25" s="59">
        <v>1</v>
      </c>
      <c r="G25" s="59">
        <v>1</v>
      </c>
      <c r="H25" s="59">
        <v>4</v>
      </c>
      <c r="I25" s="58" t="s">
        <v>381</v>
      </c>
      <c r="J25" s="1" t="s">
        <v>88</v>
      </c>
      <c r="M25" s="1">
        <v>1</v>
      </c>
      <c r="R25" s="56" t="s">
        <v>61</v>
      </c>
      <c r="S25" s="56" t="s">
        <v>43</v>
      </c>
    </row>
    <row r="26" spans="1:19" ht="30" customHeight="1">
      <c r="A26" s="58"/>
      <c r="B26" s="58">
        <v>16</v>
      </c>
      <c r="C26" s="59">
        <v>12</v>
      </c>
      <c r="D26" s="60" t="str">
        <f>VLOOKUP(C26,Catalogue!$A:$B,2,0)</f>
        <v>Outils 12</v>
      </c>
      <c r="E26" s="61" t="str">
        <f>"*"&amp;C26&amp;"*"</f>
        <v>*12*</v>
      </c>
      <c r="F26" s="59">
        <v>3</v>
      </c>
      <c r="G26" s="59">
        <v>4</v>
      </c>
      <c r="H26" s="59">
        <v>4</v>
      </c>
      <c r="I26" s="58" t="s">
        <v>381</v>
      </c>
      <c r="J26" s="1" t="s">
        <v>88</v>
      </c>
      <c r="M26" s="1">
        <v>1</v>
      </c>
      <c r="R26" s="56" t="s">
        <v>62</v>
      </c>
      <c r="S26" s="56" t="s">
        <v>44</v>
      </c>
    </row>
    <row r="27" spans="1:19" ht="30" customHeight="1">
      <c r="A27" s="58"/>
      <c r="B27" s="58">
        <v>17</v>
      </c>
      <c r="C27" s="59">
        <v>13</v>
      </c>
      <c r="D27" s="60" t="str">
        <f>VLOOKUP(C27,Catalogue!$A:$B,2,0)</f>
        <v>Outils 13</v>
      </c>
      <c r="E27" s="61" t="str">
        <f>"*"&amp;C27&amp;"*"</f>
        <v>*13*</v>
      </c>
      <c r="F27" s="59">
        <v>3</v>
      </c>
      <c r="G27" s="59">
        <v>4</v>
      </c>
      <c r="H27" s="62">
        <v>4</v>
      </c>
      <c r="I27" s="58" t="s">
        <v>381</v>
      </c>
      <c r="J27" s="1" t="s">
        <v>88</v>
      </c>
      <c r="M27" s="1">
        <v>1</v>
      </c>
      <c r="R27" s="56" t="s">
        <v>66</v>
      </c>
      <c r="S27" s="56">
        <v>0</v>
      </c>
    </row>
    <row r="28" spans="1:19" ht="30" customHeight="1">
      <c r="A28" s="58"/>
      <c r="B28" s="58">
        <v>18</v>
      </c>
      <c r="C28" s="59">
        <v>14</v>
      </c>
      <c r="D28" s="60" t="str">
        <f>VLOOKUP(C28,Catalogue!$A:$B,2,0)</f>
        <v>Outils 14</v>
      </c>
      <c r="E28" s="61" t="str">
        <f>"*"&amp;C28&amp;"*"</f>
        <v>*14*</v>
      </c>
      <c r="F28" s="59">
        <v>3</v>
      </c>
      <c r="G28" s="59">
        <v>4</v>
      </c>
      <c r="H28" s="59">
        <v>4</v>
      </c>
      <c r="I28" s="58" t="s">
        <v>381</v>
      </c>
      <c r="J28" s="1" t="s">
        <v>88</v>
      </c>
      <c r="M28" s="1">
        <v>1</v>
      </c>
      <c r="R28" s="56" t="s">
        <v>67</v>
      </c>
      <c r="S28" s="56">
        <v>1</v>
      </c>
    </row>
    <row r="29" spans="1:19" ht="30" customHeight="1">
      <c r="A29" s="58"/>
      <c r="B29" s="58">
        <v>19</v>
      </c>
      <c r="C29" s="59">
        <v>15</v>
      </c>
      <c r="D29" s="60" t="str">
        <f>VLOOKUP(C29,Catalogue!$A:$B,2,0)</f>
        <v>Outils 15</v>
      </c>
      <c r="E29" s="61" t="str">
        <f>"*"&amp;C29&amp;"*"</f>
        <v>*15*</v>
      </c>
      <c r="F29" s="59">
        <v>3</v>
      </c>
      <c r="G29" s="59">
        <v>4</v>
      </c>
      <c r="H29" s="59">
        <v>4</v>
      </c>
      <c r="I29" s="58" t="s">
        <v>381</v>
      </c>
      <c r="J29" s="1" t="s">
        <v>88</v>
      </c>
      <c r="R29" s="56" t="s">
        <v>64</v>
      </c>
      <c r="S29" s="56">
        <v>2</v>
      </c>
    </row>
    <row r="30" spans="1:19" ht="30" customHeight="1">
      <c r="A30" s="58"/>
      <c r="B30" s="58">
        <v>20</v>
      </c>
      <c r="C30" s="59">
        <v>20</v>
      </c>
      <c r="D30" s="60" t="str">
        <f>VLOOKUP(C30,Catalogue!$A:$B,2,0)</f>
        <v>Outils 20</v>
      </c>
      <c r="E30" s="61" t="str">
        <f>"*"&amp;C30&amp;"*"</f>
        <v>*20*</v>
      </c>
      <c r="F30" s="59">
        <v>1</v>
      </c>
      <c r="G30" s="59">
        <v>4</v>
      </c>
      <c r="H30" s="59">
        <v>2</v>
      </c>
      <c r="I30" s="58" t="s">
        <v>381</v>
      </c>
      <c r="J30" s="1" t="s">
        <v>88</v>
      </c>
      <c r="R30" s="56" t="s">
        <v>65</v>
      </c>
      <c r="S30" s="56">
        <v>3</v>
      </c>
    </row>
    <row r="31" spans="1:19" ht="30" customHeight="1">
      <c r="A31" s="58"/>
      <c r="B31" s="58">
        <v>21</v>
      </c>
      <c r="C31" s="59">
        <v>21</v>
      </c>
      <c r="D31" s="60" t="str">
        <f>VLOOKUP(C31,Catalogue!$A:$B,2,0)</f>
        <v>Outils 21</v>
      </c>
      <c r="E31" s="61" t="str">
        <f>"*"&amp;C31&amp;"*"</f>
        <v>*21*</v>
      </c>
      <c r="F31" s="59"/>
      <c r="G31" s="59"/>
      <c r="H31" s="59"/>
      <c r="I31" s="58" t="s">
        <v>381</v>
      </c>
      <c r="J31" s="1" t="s">
        <v>88</v>
      </c>
      <c r="K31" s="1" t="s">
        <v>79</v>
      </c>
      <c r="M31" s="1">
        <v>1</v>
      </c>
      <c r="R31" s="56" t="s">
        <v>46</v>
      </c>
      <c r="S31" s="56">
        <v>4</v>
      </c>
    </row>
    <row r="32" spans="1:19" ht="30" customHeight="1">
      <c r="A32" s="58"/>
      <c r="B32" s="58">
        <v>22</v>
      </c>
      <c r="C32" s="59">
        <v>22</v>
      </c>
      <c r="D32" s="60" t="str">
        <f>VLOOKUP(C32,Catalogue!$A:$B,2,0)</f>
        <v>Outils 22</v>
      </c>
      <c r="E32" s="61" t="str">
        <f>"*"&amp;C32&amp;"*"</f>
        <v>*22*</v>
      </c>
      <c r="F32" s="59"/>
      <c r="G32" s="59"/>
      <c r="H32" s="59"/>
      <c r="I32" s="58" t="s">
        <v>381</v>
      </c>
      <c r="J32" s="1" t="s">
        <v>88</v>
      </c>
      <c r="K32" s="1" t="s">
        <v>79</v>
      </c>
      <c r="M32" s="1">
        <v>1</v>
      </c>
      <c r="R32" s="56" t="s">
        <v>47</v>
      </c>
      <c r="S32" s="56">
        <v>5</v>
      </c>
    </row>
    <row r="33" spans="1:19" ht="30" customHeight="1">
      <c r="A33" s="58"/>
      <c r="B33" s="58">
        <v>23</v>
      </c>
      <c r="C33" s="59">
        <v>23</v>
      </c>
      <c r="D33" s="60" t="str">
        <f>VLOOKUP(C33,Catalogue!$A:$B,2,0)</f>
        <v>Outils 23</v>
      </c>
      <c r="E33" s="61" t="str">
        <f>"*"&amp;C33&amp;"*"</f>
        <v>*23*</v>
      </c>
      <c r="F33" s="59">
        <v>2</v>
      </c>
      <c r="G33" s="59">
        <v>4</v>
      </c>
      <c r="H33" s="59">
        <v>4</v>
      </c>
      <c r="I33" s="58" t="s">
        <v>381</v>
      </c>
      <c r="J33" s="2" t="s">
        <v>88</v>
      </c>
      <c r="R33" s="56" t="s">
        <v>48</v>
      </c>
      <c r="S33" s="56">
        <v>6</v>
      </c>
    </row>
    <row r="34" spans="1:19" ht="30" customHeight="1">
      <c r="A34" s="58"/>
      <c r="B34" s="58">
        <v>24</v>
      </c>
      <c r="C34" s="59">
        <v>24</v>
      </c>
      <c r="D34" s="60" t="str">
        <f>VLOOKUP(C34,Catalogue!$A:$B,2,0)</f>
        <v>Outils 24</v>
      </c>
      <c r="E34" s="61" t="str">
        <f>"*"&amp;C34&amp;"*"</f>
        <v>*24*</v>
      </c>
      <c r="F34" s="59">
        <v>2</v>
      </c>
      <c r="G34" s="59">
        <v>1</v>
      </c>
      <c r="H34" s="59">
        <v>2</v>
      </c>
      <c r="I34" s="58" t="s">
        <v>77</v>
      </c>
      <c r="J34" s="1" t="s">
        <v>88</v>
      </c>
      <c r="L34" s="63">
        <f>C33</f>
        <v>23</v>
      </c>
      <c r="M34" s="1">
        <v>1</v>
      </c>
      <c r="R34" s="56" t="s">
        <v>49</v>
      </c>
      <c r="S34" s="56">
        <v>7</v>
      </c>
    </row>
    <row r="35" spans="1:19" ht="30" customHeight="1">
      <c r="A35" s="58"/>
      <c r="B35" s="58">
        <v>25</v>
      </c>
      <c r="C35" s="59">
        <v>25</v>
      </c>
      <c r="D35" s="60" t="str">
        <f>VLOOKUP(C35,Catalogue!$A:$B,2,0)</f>
        <v>Outils 25</v>
      </c>
      <c r="E35" s="61" t="str">
        <f>"*"&amp;C35&amp;"*"</f>
        <v>*25*</v>
      </c>
      <c r="F35" s="59">
        <v>2</v>
      </c>
      <c r="G35" s="59">
        <v>1</v>
      </c>
      <c r="H35" s="59">
        <v>2</v>
      </c>
      <c r="I35" s="58" t="s">
        <v>77</v>
      </c>
      <c r="J35" s="2" t="s">
        <v>88</v>
      </c>
      <c r="M35" s="1">
        <v>1</v>
      </c>
      <c r="R35" s="56" t="s">
        <v>63</v>
      </c>
      <c r="S35" s="56">
        <v>8</v>
      </c>
    </row>
    <row r="36" spans="1:19" ht="30" customHeight="1">
      <c r="A36" s="58"/>
      <c r="B36" s="58">
        <v>26</v>
      </c>
      <c r="C36" s="59">
        <v>26</v>
      </c>
      <c r="D36" s="60" t="str">
        <f>VLOOKUP(C36,Catalogue!$A:$B,2,0)</f>
        <v>Outils 26</v>
      </c>
      <c r="E36" s="61" t="str">
        <f>"*"&amp;C36&amp;"*"</f>
        <v>*26*</v>
      </c>
      <c r="F36" s="59">
        <v>2</v>
      </c>
      <c r="G36" s="59">
        <v>1</v>
      </c>
      <c r="H36" s="59">
        <v>2</v>
      </c>
      <c r="I36" s="58" t="s">
        <v>77</v>
      </c>
      <c r="J36" s="1" t="s">
        <v>88</v>
      </c>
      <c r="M36" s="1">
        <v>1</v>
      </c>
    </row>
    <row r="37" spans="1:19" ht="30" customHeight="1">
      <c r="A37" s="58"/>
      <c r="B37" s="58"/>
      <c r="C37" s="59">
        <v>27</v>
      </c>
      <c r="D37" s="60" t="str">
        <f>VLOOKUP(C37,Catalogue!$A:$B,2,0)</f>
        <v>Outils 27</v>
      </c>
      <c r="E37" s="61" t="str">
        <f t="shared" ref="E37:E74" si="0">"*"&amp;C37&amp;"*"</f>
        <v>*27*</v>
      </c>
      <c r="F37" s="59">
        <v>1</v>
      </c>
      <c r="G37" s="59">
        <v>4</v>
      </c>
      <c r="H37" s="59">
        <v>2</v>
      </c>
      <c r="I37" s="58" t="s">
        <v>381</v>
      </c>
      <c r="J37" s="2" t="s">
        <v>88</v>
      </c>
      <c r="M37" s="1">
        <v>1</v>
      </c>
    </row>
    <row r="38" spans="1:19" ht="30" customHeight="1">
      <c r="A38" s="58"/>
      <c r="B38" s="58"/>
      <c r="C38" s="59">
        <v>28</v>
      </c>
      <c r="D38" s="60" t="str">
        <f>VLOOKUP(C38,Catalogue!$A:$B,2,0)</f>
        <v>Outils 28</v>
      </c>
      <c r="E38" s="61" t="str">
        <f t="shared" si="0"/>
        <v>*28*</v>
      </c>
      <c r="F38" s="59">
        <v>2</v>
      </c>
      <c r="G38" s="59">
        <v>4</v>
      </c>
      <c r="H38" s="59">
        <v>4</v>
      </c>
      <c r="I38" s="58" t="s">
        <v>381</v>
      </c>
      <c r="J38" s="1" t="s">
        <v>88</v>
      </c>
      <c r="M38" s="1">
        <v>1</v>
      </c>
    </row>
    <row r="39" spans="1:19" ht="30" customHeight="1">
      <c r="A39" s="58"/>
      <c r="B39" s="58"/>
      <c r="C39" s="59">
        <v>29</v>
      </c>
      <c r="D39" s="60" t="str">
        <f>VLOOKUP(C39,Catalogue!$A:$B,2,0)</f>
        <v>Outils 29</v>
      </c>
      <c r="E39" s="61" t="str">
        <f t="shared" si="0"/>
        <v>*29*</v>
      </c>
      <c r="F39" s="59">
        <v>1</v>
      </c>
      <c r="G39" s="59">
        <v>4</v>
      </c>
      <c r="H39" s="59">
        <v>2</v>
      </c>
      <c r="I39" s="58" t="s">
        <v>381</v>
      </c>
      <c r="J39" s="1" t="s">
        <v>88</v>
      </c>
      <c r="M39" s="1">
        <v>1</v>
      </c>
    </row>
    <row r="40" spans="1:19" ht="30" customHeight="1">
      <c r="A40" s="58"/>
      <c r="B40" s="58"/>
      <c r="C40" s="59">
        <v>30</v>
      </c>
      <c r="D40" s="60" t="str">
        <f>VLOOKUP(C40,Catalogue!$A:$B,2,0)</f>
        <v>Outils 30</v>
      </c>
      <c r="E40" s="61" t="str">
        <f t="shared" si="0"/>
        <v>*30*</v>
      </c>
      <c r="F40" s="59">
        <v>2</v>
      </c>
      <c r="G40" s="59">
        <v>4</v>
      </c>
      <c r="H40" s="59">
        <v>4</v>
      </c>
      <c r="I40" s="58" t="s">
        <v>381</v>
      </c>
      <c r="J40" s="1" t="s">
        <v>88</v>
      </c>
      <c r="M40" s="1">
        <v>1</v>
      </c>
    </row>
    <row r="41" spans="1:19" ht="30" customHeight="1">
      <c r="A41" s="58"/>
      <c r="B41" s="58"/>
      <c r="C41" s="59">
        <v>31</v>
      </c>
      <c r="D41" s="60" t="str">
        <f>VLOOKUP(C41,Catalogue!$A:$B,2,0)</f>
        <v>Outils 31</v>
      </c>
      <c r="E41" s="61" t="str">
        <f t="shared" si="0"/>
        <v>*31*</v>
      </c>
      <c r="F41" s="59">
        <v>2</v>
      </c>
      <c r="G41" s="59">
        <v>4</v>
      </c>
      <c r="H41" s="59">
        <v>4</v>
      </c>
      <c r="I41" s="58" t="s">
        <v>381</v>
      </c>
      <c r="J41" s="1" t="s">
        <v>88</v>
      </c>
      <c r="M41" s="1">
        <v>1</v>
      </c>
    </row>
    <row r="42" spans="1:19" ht="30" customHeight="1">
      <c r="A42" s="58"/>
      <c r="B42" s="58"/>
      <c r="C42" s="59">
        <v>32</v>
      </c>
      <c r="D42" s="60" t="str">
        <f>VLOOKUP(C42,Catalogue!$A:$B,2,0)</f>
        <v>Outils 32</v>
      </c>
      <c r="E42" s="61" t="str">
        <f t="shared" si="0"/>
        <v>*32*</v>
      </c>
      <c r="F42" s="59">
        <v>30</v>
      </c>
      <c r="G42" s="59">
        <v>5</v>
      </c>
      <c r="H42" s="59">
        <v>250</v>
      </c>
      <c r="I42" s="58" t="s">
        <v>384</v>
      </c>
      <c r="J42" s="1" t="s">
        <v>87</v>
      </c>
      <c r="M42" s="1">
        <v>1</v>
      </c>
    </row>
    <row r="43" spans="1:19" ht="30" customHeight="1">
      <c r="A43" s="58"/>
      <c r="B43" s="58"/>
      <c r="C43" s="59">
        <v>33</v>
      </c>
      <c r="D43" s="60" t="str">
        <f>VLOOKUP(C43,Catalogue!$A:$B,2,0)</f>
        <v>Outils 33</v>
      </c>
      <c r="E43" s="61" t="str">
        <f t="shared" si="0"/>
        <v>*33*</v>
      </c>
      <c r="F43" s="59">
        <v>1</v>
      </c>
      <c r="G43" s="59">
        <v>1</v>
      </c>
      <c r="H43" s="59">
        <v>2</v>
      </c>
      <c r="I43" s="58" t="s">
        <v>384</v>
      </c>
      <c r="J43" s="1" t="s">
        <v>88</v>
      </c>
      <c r="M43" s="1">
        <v>1</v>
      </c>
    </row>
    <row r="44" spans="1:19" ht="30" customHeight="1">
      <c r="A44" s="58"/>
      <c r="B44" s="58"/>
      <c r="C44" s="59">
        <v>34</v>
      </c>
      <c r="D44" s="60" t="str">
        <f>VLOOKUP(C44,Catalogue!$A:$B,2,0)</f>
        <v>Outils 34</v>
      </c>
      <c r="E44" s="61" t="str">
        <f t="shared" si="0"/>
        <v>*34*</v>
      </c>
      <c r="F44" s="59">
        <v>5</v>
      </c>
      <c r="G44" s="59">
        <v>1</v>
      </c>
      <c r="H44" s="59">
        <v>5</v>
      </c>
      <c r="I44" s="58" t="s">
        <v>77</v>
      </c>
      <c r="J44" s="1" t="s">
        <v>88</v>
      </c>
    </row>
    <row r="45" spans="1:19" ht="30" customHeight="1">
      <c r="A45" s="58"/>
      <c r="B45" s="58"/>
      <c r="C45" s="59">
        <v>35</v>
      </c>
      <c r="D45" s="60" t="str">
        <f>VLOOKUP(C45,Catalogue!$A:$B,2,0)</f>
        <v>Outils 35</v>
      </c>
      <c r="E45" s="61" t="str">
        <f t="shared" si="0"/>
        <v>*35*</v>
      </c>
      <c r="F45" s="59">
        <v>5</v>
      </c>
      <c r="G45" s="59">
        <v>5</v>
      </c>
      <c r="H45" s="59">
        <v>10</v>
      </c>
      <c r="I45" s="58" t="s">
        <v>384</v>
      </c>
      <c r="J45" s="1" t="s">
        <v>88</v>
      </c>
    </row>
    <row r="46" spans="1:19" ht="30" customHeight="1">
      <c r="A46" s="58"/>
      <c r="B46" s="58"/>
      <c r="C46" s="59">
        <v>36</v>
      </c>
      <c r="D46" s="60" t="str">
        <f>VLOOKUP(C46,Catalogue!$A:$B,2,0)</f>
        <v>Outils 36</v>
      </c>
      <c r="E46" s="61" t="str">
        <f t="shared" si="0"/>
        <v>*36*</v>
      </c>
      <c r="F46" s="59">
        <v>15</v>
      </c>
      <c r="G46" s="59">
        <v>5</v>
      </c>
      <c r="H46" s="59">
        <v>15</v>
      </c>
      <c r="I46" s="58" t="s">
        <v>384</v>
      </c>
      <c r="J46" s="1" t="s">
        <v>87</v>
      </c>
    </row>
    <row r="47" spans="1:19" ht="30" customHeight="1">
      <c r="A47" s="58"/>
      <c r="B47" s="58"/>
      <c r="C47" s="59">
        <v>37</v>
      </c>
      <c r="D47" s="60" t="str">
        <f>VLOOKUP(C47,Catalogue!$A:$B,2,0)</f>
        <v>Outils 37</v>
      </c>
      <c r="E47" s="61" t="str">
        <f t="shared" si="0"/>
        <v>*37*</v>
      </c>
      <c r="F47" s="59">
        <v>1</v>
      </c>
      <c r="G47" s="59">
        <v>1</v>
      </c>
      <c r="H47" s="59">
        <v>2</v>
      </c>
      <c r="I47" s="58" t="s">
        <v>384</v>
      </c>
      <c r="J47" s="1" t="s">
        <v>88</v>
      </c>
      <c r="M47" s="1">
        <v>1</v>
      </c>
    </row>
    <row r="48" spans="1:19" ht="30" customHeight="1">
      <c r="A48" s="58"/>
      <c r="B48" s="58"/>
      <c r="C48" s="59">
        <v>38</v>
      </c>
      <c r="D48" s="60" t="str">
        <f>VLOOKUP(C48,Catalogue!$A:$B,2,0)</f>
        <v>Outils 38</v>
      </c>
      <c r="E48" s="61" t="str">
        <f t="shared" si="0"/>
        <v>*38*</v>
      </c>
      <c r="F48" s="59">
        <v>1</v>
      </c>
      <c r="G48" s="59">
        <v>1</v>
      </c>
      <c r="H48" s="59">
        <v>2</v>
      </c>
      <c r="I48" s="58" t="s">
        <v>384</v>
      </c>
      <c r="J48" s="1" t="s">
        <v>88</v>
      </c>
      <c r="M48" s="1">
        <v>1</v>
      </c>
    </row>
    <row r="49" spans="1:13" ht="30" customHeight="1">
      <c r="A49" s="58"/>
      <c r="B49" s="58"/>
      <c r="C49" s="59">
        <v>39</v>
      </c>
      <c r="D49" s="60" t="str">
        <f>VLOOKUP(C49,Catalogue!$A:$B,2,0)</f>
        <v>Outils 39</v>
      </c>
      <c r="E49" s="61" t="str">
        <f t="shared" si="0"/>
        <v>*39*</v>
      </c>
      <c r="F49" s="59">
        <v>1</v>
      </c>
      <c r="G49" s="59">
        <v>1</v>
      </c>
      <c r="H49" s="59">
        <v>2</v>
      </c>
      <c r="I49" s="58" t="s">
        <v>384</v>
      </c>
      <c r="J49" s="1" t="s">
        <v>88</v>
      </c>
      <c r="M49" s="1">
        <v>1</v>
      </c>
    </row>
    <row r="50" spans="1:13" ht="30" customHeight="1">
      <c r="A50" s="58"/>
      <c r="B50" s="58"/>
      <c r="C50" s="59">
        <v>40</v>
      </c>
      <c r="D50" s="60" t="str">
        <f>VLOOKUP(C50,Catalogue!$A:$B,2,0)</f>
        <v>Outils 40</v>
      </c>
      <c r="E50" s="61" t="str">
        <f t="shared" si="0"/>
        <v>*40*</v>
      </c>
      <c r="F50" s="59">
        <v>1</v>
      </c>
      <c r="G50" s="59">
        <v>1</v>
      </c>
      <c r="H50" s="59">
        <v>1</v>
      </c>
      <c r="I50" s="58" t="s">
        <v>384</v>
      </c>
      <c r="J50" s="1" t="s">
        <v>88</v>
      </c>
      <c r="M50" s="1">
        <v>1</v>
      </c>
    </row>
    <row r="51" spans="1:13" ht="30" customHeight="1">
      <c r="A51" s="58"/>
      <c r="B51" s="58"/>
      <c r="C51" s="59">
        <v>41</v>
      </c>
      <c r="D51" s="60" t="str">
        <f>VLOOKUP(C51,Catalogue!$A:$B,2,0)</f>
        <v>Outils 41</v>
      </c>
      <c r="E51" s="61" t="str">
        <f t="shared" si="0"/>
        <v>*41*</v>
      </c>
      <c r="F51" s="59">
        <v>1</v>
      </c>
      <c r="G51" s="59">
        <v>1</v>
      </c>
      <c r="H51" s="59">
        <v>2</v>
      </c>
      <c r="I51" s="58" t="s">
        <v>77</v>
      </c>
      <c r="J51" s="1" t="s">
        <v>88</v>
      </c>
      <c r="M51" s="1">
        <v>1</v>
      </c>
    </row>
    <row r="52" spans="1:13" ht="30" customHeight="1">
      <c r="A52" s="58"/>
      <c r="B52" s="58"/>
      <c r="C52" s="59">
        <v>42</v>
      </c>
      <c r="D52" s="60" t="str">
        <f>VLOOKUP(C52,Catalogue!$A:$B,2,0)</f>
        <v>Outils 42</v>
      </c>
      <c r="E52" s="61" t="str">
        <f t="shared" si="0"/>
        <v>*42*</v>
      </c>
      <c r="F52" s="59">
        <v>1</v>
      </c>
      <c r="G52" s="59" t="s">
        <v>81</v>
      </c>
      <c r="H52" s="59">
        <v>1</v>
      </c>
      <c r="I52" s="58" t="s">
        <v>384</v>
      </c>
      <c r="J52" s="1" t="s">
        <v>88</v>
      </c>
      <c r="K52" s="2"/>
      <c r="M52" s="1">
        <v>1</v>
      </c>
    </row>
    <row r="53" spans="1:13" ht="30" customHeight="1">
      <c r="A53" s="58"/>
      <c r="B53" s="58"/>
      <c r="C53" s="59">
        <v>43</v>
      </c>
      <c r="D53" s="60" t="str">
        <f>VLOOKUP(C53,Catalogue!$A:$B,2,0)</f>
        <v>Outils 43</v>
      </c>
      <c r="E53" s="61" t="str">
        <f t="shared" si="0"/>
        <v>*43*</v>
      </c>
      <c r="F53" s="59">
        <v>15</v>
      </c>
      <c r="G53" s="59">
        <v>1</v>
      </c>
      <c r="H53" s="59">
        <v>50</v>
      </c>
      <c r="I53" s="58" t="s">
        <v>384</v>
      </c>
      <c r="J53" s="1" t="s">
        <v>87</v>
      </c>
      <c r="M53" s="1">
        <v>1</v>
      </c>
    </row>
    <row r="54" spans="1:13" ht="30" customHeight="1">
      <c r="A54" s="58"/>
      <c r="B54" s="58"/>
      <c r="C54" s="59">
        <v>44</v>
      </c>
      <c r="D54" s="60" t="str">
        <f>VLOOKUP(C54,Catalogue!$A:$B,2,0)</f>
        <v>Outils 44</v>
      </c>
      <c r="E54" s="61" t="str">
        <f t="shared" si="0"/>
        <v>*44*</v>
      </c>
      <c r="F54" s="59">
        <v>1</v>
      </c>
      <c r="G54" s="59">
        <v>0.5</v>
      </c>
      <c r="H54" s="59">
        <v>1</v>
      </c>
      <c r="I54" s="58" t="s">
        <v>384</v>
      </c>
      <c r="J54" s="2" t="s">
        <v>88</v>
      </c>
      <c r="M54" s="1">
        <v>1</v>
      </c>
    </row>
    <row r="55" spans="1:13" ht="30" customHeight="1">
      <c r="A55" s="58"/>
      <c r="B55" s="58"/>
      <c r="C55" s="59">
        <v>45</v>
      </c>
      <c r="D55" s="60" t="str">
        <f>VLOOKUP(C55,Catalogue!$A:$B,2,0)</f>
        <v>Outils 45</v>
      </c>
      <c r="E55" s="61" t="str">
        <f t="shared" si="0"/>
        <v>*45*</v>
      </c>
      <c r="F55" s="59">
        <v>15</v>
      </c>
      <c r="G55" s="59">
        <v>1</v>
      </c>
      <c r="H55" s="59">
        <v>50</v>
      </c>
      <c r="I55" s="58" t="s">
        <v>384</v>
      </c>
      <c r="J55" s="1" t="s">
        <v>87</v>
      </c>
      <c r="M55" s="1">
        <v>1</v>
      </c>
    </row>
    <row r="56" spans="1:13" ht="30" customHeight="1">
      <c r="A56" s="58"/>
      <c r="B56" s="58"/>
      <c r="C56" s="59">
        <v>46</v>
      </c>
      <c r="D56" s="60" t="str">
        <f>VLOOKUP(C56,Catalogue!$A:$B,2,0)</f>
        <v>Outils 46</v>
      </c>
      <c r="E56" s="61" t="str">
        <f t="shared" si="0"/>
        <v>*46*</v>
      </c>
      <c r="F56" s="59">
        <v>1</v>
      </c>
      <c r="G56" s="59" t="s">
        <v>81</v>
      </c>
      <c r="H56" s="59">
        <v>1</v>
      </c>
      <c r="I56" s="58" t="s">
        <v>384</v>
      </c>
      <c r="J56" s="1" t="s">
        <v>88</v>
      </c>
      <c r="M56" s="1">
        <v>1</v>
      </c>
    </row>
    <row r="57" spans="1:13" ht="30" customHeight="1">
      <c r="A57" s="58"/>
      <c r="B57" s="58"/>
      <c r="C57" s="59">
        <v>47</v>
      </c>
      <c r="D57" s="60" t="str">
        <f>VLOOKUP(C57,Catalogue!$A:$B,2,0)</f>
        <v>Outils 47</v>
      </c>
      <c r="E57" s="61" t="str">
        <f t="shared" si="0"/>
        <v>*47*</v>
      </c>
      <c r="F57" s="59">
        <v>1</v>
      </c>
      <c r="G57" s="59">
        <v>0.5</v>
      </c>
      <c r="H57" s="59">
        <v>1</v>
      </c>
      <c r="I57" s="58" t="s">
        <v>384</v>
      </c>
      <c r="J57" s="2" t="s">
        <v>88</v>
      </c>
      <c r="M57" s="1">
        <v>1</v>
      </c>
    </row>
    <row r="58" spans="1:13" ht="30" customHeight="1">
      <c r="A58" s="58"/>
      <c r="B58" s="58"/>
      <c r="C58" s="59">
        <v>48</v>
      </c>
      <c r="D58" s="60" t="str">
        <f>VLOOKUP(C58,Catalogue!$A:$B,2,0)</f>
        <v>Outils 48</v>
      </c>
      <c r="E58" s="61" t="str">
        <f t="shared" si="0"/>
        <v>*48*</v>
      </c>
      <c r="F58" s="59">
        <v>0.5</v>
      </c>
      <c r="G58" s="59">
        <v>0.5</v>
      </c>
      <c r="H58" s="59">
        <v>1</v>
      </c>
      <c r="I58" s="58" t="s">
        <v>384</v>
      </c>
      <c r="J58" s="1" t="s">
        <v>88</v>
      </c>
    </row>
    <row r="59" spans="1:13" ht="30" customHeight="1">
      <c r="A59" s="58"/>
      <c r="B59" s="58"/>
      <c r="C59" s="59">
        <v>49</v>
      </c>
      <c r="D59" s="60" t="str">
        <f>VLOOKUP(C59,Catalogue!$A:$B,2,0)</f>
        <v>Outils 49</v>
      </c>
      <c r="E59" s="61" t="str">
        <f t="shared" si="0"/>
        <v>*49*</v>
      </c>
      <c r="F59" s="59">
        <v>1</v>
      </c>
      <c r="G59" s="59">
        <v>0.5</v>
      </c>
      <c r="H59" s="59">
        <v>1</v>
      </c>
      <c r="I59" s="58" t="s">
        <v>384</v>
      </c>
      <c r="J59" s="2" t="s">
        <v>88</v>
      </c>
    </row>
    <row r="60" spans="1:13" ht="30" customHeight="1">
      <c r="A60" s="58"/>
      <c r="B60" s="58"/>
      <c r="C60" s="59">
        <v>50</v>
      </c>
      <c r="D60" s="60" t="str">
        <f>VLOOKUP(C60,Catalogue!$A:$B,2,0)</f>
        <v>Outils 50</v>
      </c>
      <c r="E60" s="61" t="str">
        <f t="shared" si="0"/>
        <v>*50*</v>
      </c>
      <c r="F60" s="59">
        <v>1</v>
      </c>
      <c r="G60" s="59">
        <v>0.5</v>
      </c>
      <c r="H60" s="59">
        <v>1</v>
      </c>
      <c r="I60" s="58" t="s">
        <v>384</v>
      </c>
      <c r="J60" s="2" t="s">
        <v>88</v>
      </c>
    </row>
    <row r="61" spans="1:13" ht="30" customHeight="1">
      <c r="A61" s="58"/>
      <c r="B61" s="58"/>
      <c r="C61" s="59">
        <v>51</v>
      </c>
      <c r="D61" s="60" t="str">
        <f>VLOOKUP(C61,Catalogue!$A:$B,2,0)</f>
        <v>Outils 51</v>
      </c>
      <c r="E61" s="61" t="str">
        <f t="shared" si="0"/>
        <v>*51*</v>
      </c>
      <c r="F61" s="59">
        <v>10</v>
      </c>
      <c r="G61" s="59">
        <v>1</v>
      </c>
      <c r="H61" s="59">
        <v>30</v>
      </c>
      <c r="I61" s="58" t="s">
        <v>384</v>
      </c>
      <c r="J61" s="1" t="s">
        <v>87</v>
      </c>
    </row>
    <row r="62" spans="1:13" ht="30" customHeight="1">
      <c r="A62" s="58"/>
      <c r="B62" s="58"/>
      <c r="C62" s="59">
        <v>52</v>
      </c>
      <c r="D62" s="60" t="str">
        <f>VLOOKUP(C62,Catalogue!$A:$B,2,0)</f>
        <v>Outils 52</v>
      </c>
      <c r="E62" s="61" t="str">
        <f t="shared" si="0"/>
        <v>*52*</v>
      </c>
      <c r="F62" s="59">
        <v>0</v>
      </c>
      <c r="G62" s="59">
        <v>1</v>
      </c>
      <c r="H62" s="59">
        <v>1</v>
      </c>
      <c r="I62" s="58" t="s">
        <v>384</v>
      </c>
      <c r="J62" s="2" t="s">
        <v>88</v>
      </c>
    </row>
    <row r="63" spans="1:13" ht="30" customHeight="1">
      <c r="A63" s="58"/>
      <c r="B63" s="58"/>
      <c r="C63" s="59">
        <v>53</v>
      </c>
      <c r="D63" s="60" t="str">
        <f>VLOOKUP(C63,Catalogue!$A:$B,2,0)</f>
        <v>Outils 53</v>
      </c>
      <c r="E63" s="61" t="str">
        <f t="shared" si="0"/>
        <v>*53*</v>
      </c>
      <c r="F63" s="59">
        <v>0.5</v>
      </c>
      <c r="G63" s="59">
        <v>0.5</v>
      </c>
      <c r="H63" s="59">
        <v>1</v>
      </c>
      <c r="I63" s="58" t="s">
        <v>384</v>
      </c>
      <c r="J63" s="2" t="s">
        <v>88</v>
      </c>
    </row>
    <row r="64" spans="1:13" ht="30" customHeight="1">
      <c r="A64" s="58"/>
      <c r="B64" s="58"/>
      <c r="C64" s="59">
        <v>54</v>
      </c>
      <c r="D64" s="60" t="str">
        <f>VLOOKUP(C64,Catalogue!$A:$B,2,0)</f>
        <v>Outils 54</v>
      </c>
      <c r="E64" s="61" t="str">
        <f t="shared" si="0"/>
        <v>*54*</v>
      </c>
      <c r="F64" s="59">
        <v>1</v>
      </c>
      <c r="G64" s="59" t="s">
        <v>81</v>
      </c>
      <c r="H64" s="59">
        <v>1</v>
      </c>
      <c r="I64" s="58" t="s">
        <v>384</v>
      </c>
      <c r="J64" s="1" t="s">
        <v>88</v>
      </c>
    </row>
    <row r="65" spans="1:13" ht="30" customHeight="1">
      <c r="A65" s="58"/>
      <c r="B65" s="58"/>
      <c r="C65" s="59">
        <v>55</v>
      </c>
      <c r="D65" s="60" t="str">
        <f>VLOOKUP(C65,Catalogue!$A:$B,2,0)</f>
        <v>Outils 55</v>
      </c>
      <c r="E65" s="61" t="str">
        <f t="shared" si="0"/>
        <v>*55*</v>
      </c>
      <c r="F65" s="59">
        <v>1</v>
      </c>
      <c r="G65" s="59" t="s">
        <v>81</v>
      </c>
      <c r="H65" s="59">
        <v>1</v>
      </c>
      <c r="I65" s="58" t="s">
        <v>384</v>
      </c>
      <c r="J65" s="1" t="s">
        <v>88</v>
      </c>
    </row>
    <row r="66" spans="1:13" ht="30" customHeight="1">
      <c r="A66" s="58"/>
      <c r="B66" s="58"/>
      <c r="C66" s="59">
        <v>56</v>
      </c>
      <c r="D66" s="60" t="str">
        <f>VLOOKUP(C66,Catalogue!$A:$B,2,0)</f>
        <v>Outils 56</v>
      </c>
      <c r="E66" s="61" t="str">
        <f t="shared" si="0"/>
        <v>*56*</v>
      </c>
      <c r="F66" s="59">
        <v>1</v>
      </c>
      <c r="G66" s="59" t="s">
        <v>81</v>
      </c>
      <c r="H66" s="59">
        <v>1</v>
      </c>
      <c r="I66" s="58" t="s">
        <v>384</v>
      </c>
      <c r="J66" s="1" t="s">
        <v>88</v>
      </c>
      <c r="M66" s="1">
        <v>1</v>
      </c>
    </row>
    <row r="67" spans="1:13" ht="30" customHeight="1">
      <c r="A67" s="58"/>
      <c r="B67" s="58"/>
      <c r="C67" s="59">
        <v>57</v>
      </c>
      <c r="D67" s="60" t="str">
        <f>VLOOKUP(C67,Catalogue!$A:$B,2,0)</f>
        <v>Outils 57</v>
      </c>
      <c r="E67" s="61" t="str">
        <f t="shared" si="0"/>
        <v>*57*</v>
      </c>
      <c r="F67" s="59">
        <v>1</v>
      </c>
      <c r="G67" s="59">
        <v>0.5</v>
      </c>
      <c r="H67" s="59">
        <v>1</v>
      </c>
      <c r="I67" s="58" t="s">
        <v>384</v>
      </c>
      <c r="J67" s="1" t="s">
        <v>88</v>
      </c>
      <c r="M67" s="1">
        <v>1</v>
      </c>
    </row>
    <row r="68" spans="1:13" ht="30" customHeight="1">
      <c r="A68" s="58"/>
      <c r="B68" s="58"/>
      <c r="C68" s="59">
        <v>58</v>
      </c>
      <c r="D68" s="60" t="str">
        <f>VLOOKUP(C68,Catalogue!$A:$B,2,0)</f>
        <v>Outils 58</v>
      </c>
      <c r="E68" s="61" t="str">
        <f t="shared" si="0"/>
        <v>*58*</v>
      </c>
      <c r="F68" s="59">
        <v>1</v>
      </c>
      <c r="G68" s="59">
        <v>0.5</v>
      </c>
      <c r="H68" s="59">
        <v>1</v>
      </c>
      <c r="I68" s="58" t="s">
        <v>384</v>
      </c>
      <c r="J68" s="2" t="s">
        <v>88</v>
      </c>
      <c r="M68" s="1">
        <v>1</v>
      </c>
    </row>
    <row r="69" spans="1:13" ht="30" customHeight="1">
      <c r="A69" s="58"/>
      <c r="B69" s="58"/>
      <c r="C69" s="59">
        <v>59</v>
      </c>
      <c r="D69" s="60" t="str">
        <f>VLOOKUP(C69,Catalogue!$A:$B,2,0)</f>
        <v>Outils 59</v>
      </c>
      <c r="E69" s="61" t="str">
        <f t="shared" si="0"/>
        <v>*59*</v>
      </c>
      <c r="F69" s="59">
        <v>0.5</v>
      </c>
      <c r="G69" s="59">
        <v>0.5</v>
      </c>
      <c r="H69" s="59">
        <v>1</v>
      </c>
      <c r="I69" s="58" t="s">
        <v>384</v>
      </c>
      <c r="J69" s="2" t="s">
        <v>88</v>
      </c>
      <c r="M69" s="1">
        <v>1</v>
      </c>
    </row>
    <row r="70" spans="1:13" ht="30" customHeight="1">
      <c r="A70" s="58"/>
      <c r="B70" s="58"/>
      <c r="C70" s="59">
        <v>60</v>
      </c>
      <c r="D70" s="60" t="str">
        <f>VLOOKUP(C70,Catalogue!$A:$B,2,0)</f>
        <v>Outils 60</v>
      </c>
      <c r="E70" s="61" t="str">
        <f t="shared" si="0"/>
        <v>*60*</v>
      </c>
      <c r="F70" s="59">
        <v>1</v>
      </c>
      <c r="G70" s="59">
        <v>0.5</v>
      </c>
      <c r="H70" s="59">
        <v>1</v>
      </c>
      <c r="I70" s="58" t="s">
        <v>384</v>
      </c>
      <c r="J70" s="2" t="s">
        <v>88</v>
      </c>
      <c r="M70" s="1">
        <v>1</v>
      </c>
    </row>
    <row r="71" spans="1:13" ht="30" customHeight="1">
      <c r="A71" s="58"/>
      <c r="B71" s="58"/>
      <c r="C71" s="59">
        <v>61</v>
      </c>
      <c r="D71" s="60" t="str">
        <f>VLOOKUP(C71,Catalogue!$A:$B,2,0)</f>
        <v>Outils 61</v>
      </c>
      <c r="E71" s="61" t="str">
        <f t="shared" si="0"/>
        <v>*61*</v>
      </c>
      <c r="F71" s="59">
        <v>1</v>
      </c>
      <c r="G71" s="59">
        <v>0.5</v>
      </c>
      <c r="H71" s="59">
        <v>1</v>
      </c>
      <c r="I71" s="58" t="s">
        <v>384</v>
      </c>
      <c r="J71" s="2" t="s">
        <v>88</v>
      </c>
      <c r="M71" s="1">
        <v>1</v>
      </c>
    </row>
    <row r="72" spans="1:13" ht="30" customHeight="1">
      <c r="A72" s="58"/>
      <c r="B72" s="58"/>
      <c r="C72" s="59">
        <v>62</v>
      </c>
      <c r="D72" s="60" t="str">
        <f>VLOOKUP(C72,Catalogue!$A:$B,2,0)</f>
        <v>Outils 62</v>
      </c>
      <c r="E72" s="61" t="str">
        <f t="shared" si="0"/>
        <v>*62*</v>
      </c>
      <c r="F72" s="59">
        <v>1</v>
      </c>
      <c r="G72" s="59">
        <v>0.5</v>
      </c>
      <c r="H72" s="59">
        <v>1</v>
      </c>
      <c r="I72" s="58" t="s">
        <v>384</v>
      </c>
      <c r="J72" s="2" t="s">
        <v>88</v>
      </c>
    </row>
    <row r="73" spans="1:13" ht="30" customHeight="1">
      <c r="A73" s="58"/>
      <c r="B73" s="58"/>
      <c r="C73" s="59">
        <v>63</v>
      </c>
      <c r="D73" s="60" t="str">
        <f>VLOOKUP(C73,Catalogue!$A:$B,2,0)</f>
        <v>Outils 63</v>
      </c>
      <c r="E73" s="61" t="str">
        <f t="shared" si="0"/>
        <v>*63*</v>
      </c>
      <c r="F73" s="59">
        <v>10</v>
      </c>
      <c r="G73" s="59">
        <v>1</v>
      </c>
      <c r="H73" s="59">
        <v>6</v>
      </c>
      <c r="I73" s="58" t="s">
        <v>382</v>
      </c>
      <c r="J73" s="1" t="s">
        <v>88</v>
      </c>
    </row>
    <row r="74" spans="1:13" ht="30" customHeight="1">
      <c r="A74" s="58"/>
      <c r="B74" s="58"/>
      <c r="C74" s="59">
        <v>64</v>
      </c>
      <c r="D74" s="60" t="str">
        <f>VLOOKUP(C74,Catalogue!$A:$B,2,0)</f>
        <v>Outils 64</v>
      </c>
      <c r="E74" s="61" t="str">
        <f t="shared" si="0"/>
        <v>*64*</v>
      </c>
      <c r="F74" s="59">
        <v>3</v>
      </c>
      <c r="G74" s="59">
        <v>1</v>
      </c>
      <c r="H74" s="59">
        <v>3</v>
      </c>
      <c r="I74" s="58" t="s">
        <v>382</v>
      </c>
      <c r="J74" s="1" t="s">
        <v>88</v>
      </c>
    </row>
    <row r="75" spans="1:13" ht="30" customHeight="1">
      <c r="A75" s="58"/>
      <c r="B75" s="58"/>
      <c r="C75" s="59">
        <v>65</v>
      </c>
      <c r="D75" s="60" t="str">
        <f>VLOOKUP(C75,Catalogue!$A:$B,2,0)</f>
        <v>Outils 65</v>
      </c>
      <c r="E75" s="61" t="str">
        <f t="shared" ref="E75:E138" si="1">"*"&amp;C75&amp;"*"</f>
        <v>*65*</v>
      </c>
      <c r="F75" s="59">
        <v>5</v>
      </c>
      <c r="G75" s="59">
        <v>1</v>
      </c>
      <c r="H75" s="59">
        <v>2</v>
      </c>
      <c r="I75" s="58" t="s">
        <v>382</v>
      </c>
      <c r="J75" s="1" t="s">
        <v>88</v>
      </c>
      <c r="M75" s="1">
        <v>1</v>
      </c>
    </row>
    <row r="76" spans="1:13" ht="30" customHeight="1">
      <c r="A76" s="58"/>
      <c r="B76" s="58"/>
      <c r="C76" s="59">
        <v>66</v>
      </c>
      <c r="D76" s="60" t="str">
        <f>VLOOKUP(C76,Catalogue!$A:$B,2,0)</f>
        <v>Outils 66</v>
      </c>
      <c r="E76" s="61" t="str">
        <f t="shared" si="1"/>
        <v>*66*</v>
      </c>
      <c r="F76" s="59">
        <v>6</v>
      </c>
      <c r="G76" s="59">
        <v>1</v>
      </c>
      <c r="H76" s="59">
        <v>6</v>
      </c>
      <c r="I76" s="58" t="s">
        <v>382</v>
      </c>
      <c r="J76" s="1" t="s">
        <v>88</v>
      </c>
      <c r="M76" s="1">
        <v>1</v>
      </c>
    </row>
    <row r="77" spans="1:13" ht="30" customHeight="1">
      <c r="A77" s="58"/>
      <c r="B77" s="58"/>
      <c r="C77" s="59">
        <v>67</v>
      </c>
      <c r="D77" s="60" t="str">
        <f>VLOOKUP(C77,Catalogue!$A:$B,2,0)</f>
        <v>Outils 67</v>
      </c>
      <c r="E77" s="61" t="str">
        <f t="shared" si="1"/>
        <v>*67*</v>
      </c>
      <c r="F77" s="59"/>
      <c r="G77" s="59"/>
      <c r="H77" s="59"/>
      <c r="I77" s="58" t="s">
        <v>382</v>
      </c>
      <c r="J77" s="1" t="s">
        <v>88</v>
      </c>
      <c r="K77" s="1" t="s">
        <v>79</v>
      </c>
      <c r="M77" s="1">
        <v>1</v>
      </c>
    </row>
    <row r="78" spans="1:13" ht="30" customHeight="1">
      <c r="A78" s="58"/>
      <c r="B78" s="58"/>
      <c r="C78" s="59">
        <v>68</v>
      </c>
      <c r="D78" s="60" t="str">
        <f>VLOOKUP(C78,Catalogue!$A:$B,2,0)</f>
        <v>Outils 68</v>
      </c>
      <c r="E78" s="61" t="str">
        <f t="shared" si="1"/>
        <v>*68*</v>
      </c>
      <c r="F78" s="59">
        <v>3</v>
      </c>
      <c r="G78" s="59">
        <v>1</v>
      </c>
      <c r="H78" s="59">
        <v>6</v>
      </c>
      <c r="I78" s="58" t="s">
        <v>382</v>
      </c>
      <c r="J78" s="2" t="s">
        <v>88</v>
      </c>
      <c r="M78" s="1">
        <v>1</v>
      </c>
    </row>
    <row r="79" spans="1:13" ht="30" customHeight="1">
      <c r="A79" s="58"/>
      <c r="B79" s="58"/>
      <c r="C79" s="59">
        <v>69</v>
      </c>
      <c r="D79" s="60" t="str">
        <f>VLOOKUP(C79,Catalogue!$A:$B,2,0)</f>
        <v>Outils 69</v>
      </c>
      <c r="E79" s="61" t="str">
        <f t="shared" si="1"/>
        <v>*69*</v>
      </c>
      <c r="F79" s="59">
        <v>3</v>
      </c>
      <c r="G79" s="59">
        <v>1</v>
      </c>
      <c r="H79" s="59">
        <v>2</v>
      </c>
      <c r="I79" s="58" t="s">
        <v>382</v>
      </c>
      <c r="J79" s="1" t="s">
        <v>88</v>
      </c>
      <c r="M79" s="1">
        <v>1</v>
      </c>
    </row>
    <row r="80" spans="1:13" ht="30" customHeight="1">
      <c r="A80" s="58"/>
      <c r="B80" s="58"/>
      <c r="C80" s="59">
        <v>70</v>
      </c>
      <c r="D80" s="60" t="str">
        <f>VLOOKUP(C80,Catalogue!$A:$B,2,0)</f>
        <v>Outils 70</v>
      </c>
      <c r="E80" s="61" t="str">
        <f t="shared" si="1"/>
        <v>*70*</v>
      </c>
      <c r="F80" s="59"/>
      <c r="G80" s="59"/>
      <c r="H80" s="59"/>
      <c r="I80" s="58"/>
      <c r="J80" s="2"/>
    </row>
    <row r="81" spans="1:13" ht="30" customHeight="1">
      <c r="A81" s="58"/>
      <c r="B81" s="58"/>
      <c r="C81" s="59">
        <v>71</v>
      </c>
      <c r="D81" s="60" t="str">
        <f>VLOOKUP(C81,Catalogue!$A:$B,2,0)</f>
        <v>Outils 71</v>
      </c>
      <c r="E81" s="61" t="str">
        <f t="shared" si="1"/>
        <v>*71*</v>
      </c>
      <c r="F81" s="59">
        <v>1</v>
      </c>
      <c r="G81" s="59">
        <v>4</v>
      </c>
      <c r="H81" s="59">
        <v>2</v>
      </c>
      <c r="I81" s="58" t="s">
        <v>381</v>
      </c>
      <c r="J81" s="1" t="s">
        <v>88</v>
      </c>
      <c r="M81" s="1">
        <v>1</v>
      </c>
    </row>
    <row r="82" spans="1:13" ht="30" customHeight="1">
      <c r="A82" s="58"/>
      <c r="B82" s="58"/>
      <c r="C82" s="59">
        <v>72</v>
      </c>
      <c r="D82" s="60" t="str">
        <f>VLOOKUP(C82,Catalogue!$A:$B,2,0)</f>
        <v>Outils 72</v>
      </c>
      <c r="E82" s="61" t="str">
        <f t="shared" si="1"/>
        <v>*72*</v>
      </c>
      <c r="F82" s="59">
        <v>1</v>
      </c>
      <c r="G82" s="59">
        <v>4</v>
      </c>
      <c r="H82" s="59">
        <v>2</v>
      </c>
      <c r="I82" s="58" t="s">
        <v>381</v>
      </c>
      <c r="J82" s="1" t="s">
        <v>88</v>
      </c>
    </row>
    <row r="83" spans="1:13" ht="30" customHeight="1">
      <c r="A83" s="58"/>
      <c r="B83" s="58"/>
      <c r="C83" s="59">
        <v>73</v>
      </c>
      <c r="D83" s="60" t="str">
        <f>VLOOKUP(C83,Catalogue!$A:$B,2,0)</f>
        <v>Outils 73</v>
      </c>
      <c r="E83" s="61" t="str">
        <f t="shared" si="1"/>
        <v>*73*</v>
      </c>
      <c r="F83" s="59">
        <v>2</v>
      </c>
      <c r="G83" s="59">
        <v>4</v>
      </c>
      <c r="H83" s="59">
        <v>4</v>
      </c>
      <c r="I83" s="58" t="s">
        <v>381</v>
      </c>
      <c r="J83" s="1" t="s">
        <v>88</v>
      </c>
    </row>
    <row r="84" spans="1:13" ht="30" customHeight="1">
      <c r="A84" s="58"/>
      <c r="B84" s="58"/>
      <c r="C84" s="59">
        <v>74</v>
      </c>
      <c r="D84" s="60" t="str">
        <f>VLOOKUP(C84,Catalogue!$A:$B,2,0)</f>
        <v>Outils 74</v>
      </c>
      <c r="E84" s="61" t="str">
        <f t="shared" si="1"/>
        <v>*74*</v>
      </c>
      <c r="F84" s="59">
        <v>3</v>
      </c>
      <c r="G84" s="59">
        <v>4</v>
      </c>
      <c r="H84" s="59">
        <v>4</v>
      </c>
      <c r="I84" s="58" t="s">
        <v>381</v>
      </c>
      <c r="J84" s="1" t="s">
        <v>88</v>
      </c>
      <c r="M84" s="1">
        <v>1</v>
      </c>
    </row>
    <row r="85" spans="1:13" ht="30" customHeight="1">
      <c r="A85" s="58"/>
      <c r="B85" s="58"/>
      <c r="C85" s="59">
        <v>75</v>
      </c>
      <c r="D85" s="60" t="str">
        <f>VLOOKUP(C85,Catalogue!$A:$B,2,0)</f>
        <v>Outils 75</v>
      </c>
      <c r="E85" s="61" t="str">
        <f t="shared" si="1"/>
        <v>*75*</v>
      </c>
      <c r="F85" s="59"/>
      <c r="G85" s="59"/>
      <c r="H85" s="59"/>
      <c r="I85" s="58" t="s">
        <v>381</v>
      </c>
      <c r="J85" s="1" t="s">
        <v>88</v>
      </c>
      <c r="K85" s="1" t="s">
        <v>79</v>
      </c>
      <c r="M85" s="1">
        <v>1</v>
      </c>
    </row>
    <row r="86" spans="1:13" ht="29.25" customHeight="1">
      <c r="A86" s="58"/>
      <c r="B86" s="58"/>
      <c r="C86" s="59">
        <v>76</v>
      </c>
      <c r="D86" s="60" t="str">
        <f>VLOOKUP(C86,Catalogue!$A:$B,2,0)</f>
        <v>Outils 76</v>
      </c>
      <c r="E86" s="61" t="str">
        <f t="shared" si="1"/>
        <v>*76*</v>
      </c>
      <c r="F86" s="59">
        <v>2</v>
      </c>
      <c r="G86" s="59">
        <v>4</v>
      </c>
      <c r="H86" s="59">
        <v>4</v>
      </c>
      <c r="I86" s="58" t="s">
        <v>381</v>
      </c>
      <c r="J86" s="2" t="s">
        <v>88</v>
      </c>
      <c r="M86" s="1">
        <v>1</v>
      </c>
    </row>
    <row r="87" spans="1:13" ht="29.25" customHeight="1">
      <c r="A87" s="58"/>
      <c r="B87" s="58"/>
      <c r="C87" s="59">
        <v>77</v>
      </c>
      <c r="D87" s="60" t="str">
        <f>VLOOKUP(C87,Catalogue!$A:$B,2,0)</f>
        <v>Outils 77</v>
      </c>
      <c r="E87" s="61" t="str">
        <f t="shared" si="1"/>
        <v>*77*</v>
      </c>
      <c r="F87" s="59"/>
      <c r="G87" s="59"/>
      <c r="H87" s="59"/>
      <c r="I87" s="58" t="s">
        <v>381</v>
      </c>
      <c r="J87" s="1" t="s">
        <v>88</v>
      </c>
      <c r="K87" s="2" t="s">
        <v>83</v>
      </c>
      <c r="M87" s="1">
        <v>1</v>
      </c>
    </row>
    <row r="88" spans="1:13" ht="29.25" customHeight="1">
      <c r="A88" s="58"/>
      <c r="B88" s="58"/>
      <c r="C88" s="59">
        <v>78</v>
      </c>
      <c r="D88" s="60" t="str">
        <f>VLOOKUP(C88,Catalogue!$A:$B,2,0)</f>
        <v>Outils 78</v>
      </c>
      <c r="E88" s="61" t="str">
        <f t="shared" si="1"/>
        <v>*78*</v>
      </c>
      <c r="F88" s="59"/>
      <c r="G88" s="59"/>
      <c r="H88" s="59"/>
      <c r="I88" s="58" t="s">
        <v>381</v>
      </c>
      <c r="J88" s="1" t="s">
        <v>88</v>
      </c>
      <c r="K88" s="2" t="s">
        <v>84</v>
      </c>
    </row>
    <row r="89" spans="1:13" ht="29.25" customHeight="1">
      <c r="A89" s="58"/>
      <c r="B89" s="58"/>
      <c r="C89" s="59">
        <v>79</v>
      </c>
      <c r="D89" s="60" t="str">
        <f>VLOOKUP(C89,Catalogue!$A:$B,2,0)</f>
        <v>Outils 79</v>
      </c>
      <c r="E89" s="61" t="str">
        <f t="shared" si="1"/>
        <v>*79*</v>
      </c>
      <c r="F89" s="59">
        <v>2</v>
      </c>
      <c r="G89" s="59">
        <v>4</v>
      </c>
      <c r="H89" s="59">
        <v>4</v>
      </c>
      <c r="I89" s="58" t="s">
        <v>381</v>
      </c>
      <c r="J89" s="1" t="s">
        <v>88</v>
      </c>
      <c r="M89" s="1">
        <v>1</v>
      </c>
    </row>
    <row r="90" spans="1:13" ht="29.25" customHeight="1">
      <c r="A90" s="58"/>
      <c r="B90" s="58"/>
      <c r="C90" s="59">
        <v>80</v>
      </c>
      <c r="D90" s="60" t="str">
        <f>VLOOKUP(C90,Catalogue!$A:$B,2,0)</f>
        <v>Outils 80</v>
      </c>
      <c r="E90" s="61" t="str">
        <f t="shared" si="1"/>
        <v>*80*</v>
      </c>
      <c r="F90" s="59">
        <v>2</v>
      </c>
      <c r="G90" s="59">
        <v>4</v>
      </c>
      <c r="H90" s="59">
        <v>4</v>
      </c>
      <c r="I90" s="58" t="s">
        <v>381</v>
      </c>
      <c r="J90" s="1" t="s">
        <v>88</v>
      </c>
      <c r="M90" s="1">
        <v>1</v>
      </c>
    </row>
    <row r="91" spans="1:13" ht="29.25" customHeight="1">
      <c r="A91" s="58"/>
      <c r="B91" s="58"/>
      <c r="C91" s="59">
        <v>81</v>
      </c>
      <c r="D91" s="60" t="str">
        <f>VLOOKUP(C91,Catalogue!$A:$B,2,0)</f>
        <v>Outils 81</v>
      </c>
      <c r="E91" s="61" t="str">
        <f t="shared" si="1"/>
        <v>*81*</v>
      </c>
      <c r="F91" s="59">
        <v>3</v>
      </c>
      <c r="G91" s="59">
        <v>4</v>
      </c>
      <c r="H91" s="59">
        <v>4</v>
      </c>
      <c r="I91" s="58" t="s">
        <v>381</v>
      </c>
      <c r="J91" s="1" t="s">
        <v>88</v>
      </c>
      <c r="M91" s="1">
        <v>1</v>
      </c>
    </row>
    <row r="92" spans="1:13" ht="29.25" customHeight="1">
      <c r="A92" s="58"/>
      <c r="B92" s="58"/>
      <c r="C92" s="59">
        <v>82</v>
      </c>
      <c r="D92" s="60" t="str">
        <f>VLOOKUP(C92,Catalogue!$A:$B,2,0)</f>
        <v>Outils 82</v>
      </c>
      <c r="E92" s="61" t="str">
        <f t="shared" si="1"/>
        <v>*82*</v>
      </c>
      <c r="F92" s="59"/>
      <c r="G92" s="59"/>
      <c r="H92" s="59"/>
      <c r="I92" s="58" t="s">
        <v>381</v>
      </c>
      <c r="J92" s="1" t="s">
        <v>88</v>
      </c>
      <c r="K92" s="1" t="s">
        <v>82</v>
      </c>
    </row>
    <row r="93" spans="1:13" ht="29.25" customHeight="1">
      <c r="A93" s="58"/>
      <c r="B93" s="58"/>
      <c r="C93" s="59">
        <v>83</v>
      </c>
      <c r="D93" s="60" t="str">
        <f>VLOOKUP(C93,Catalogue!$A:$B,2,0)</f>
        <v>Outils 83</v>
      </c>
      <c r="E93" s="61" t="str">
        <f t="shared" si="1"/>
        <v>*83*</v>
      </c>
      <c r="F93" s="59">
        <v>5</v>
      </c>
      <c r="G93" s="59">
        <v>5</v>
      </c>
      <c r="H93" s="59">
        <v>10</v>
      </c>
      <c r="I93" s="58" t="s">
        <v>381</v>
      </c>
      <c r="J93" s="2" t="s">
        <v>88</v>
      </c>
      <c r="M93" s="1">
        <v>1</v>
      </c>
    </row>
    <row r="94" spans="1:13" ht="29.25" customHeight="1">
      <c r="A94" s="58"/>
      <c r="B94" s="58"/>
      <c r="C94" s="59">
        <v>84</v>
      </c>
      <c r="D94" s="60" t="str">
        <f>VLOOKUP(C94,Catalogue!$A:$B,2,0)</f>
        <v>Outils 84</v>
      </c>
      <c r="E94" s="61" t="str">
        <f t="shared" si="1"/>
        <v>*84*</v>
      </c>
      <c r="F94" s="59"/>
      <c r="G94" s="59"/>
      <c r="H94" s="59"/>
      <c r="I94" s="58" t="s">
        <v>381</v>
      </c>
      <c r="J94" s="1" t="s">
        <v>88</v>
      </c>
      <c r="K94" s="2" t="s">
        <v>79</v>
      </c>
    </row>
    <row r="95" spans="1:13" ht="29.25" customHeight="1">
      <c r="A95" s="58"/>
      <c r="B95" s="58"/>
      <c r="C95" s="59">
        <v>85</v>
      </c>
      <c r="D95" s="60" t="str">
        <f>VLOOKUP(C95,Catalogue!$A:$B,2,0)</f>
        <v>Outils 85</v>
      </c>
      <c r="E95" s="61" t="str">
        <f t="shared" si="1"/>
        <v>*85*</v>
      </c>
      <c r="F95" s="59"/>
      <c r="G95" s="59"/>
      <c r="H95" s="59"/>
      <c r="I95" s="58" t="s">
        <v>381</v>
      </c>
      <c r="J95" s="1" t="s">
        <v>88</v>
      </c>
      <c r="K95" s="2" t="s">
        <v>79</v>
      </c>
    </row>
    <row r="96" spans="1:13" ht="29.25" customHeight="1">
      <c r="A96" s="58"/>
      <c r="B96" s="58"/>
      <c r="C96" s="59">
        <v>86</v>
      </c>
      <c r="D96" s="60" t="str">
        <f>VLOOKUP(C96,Catalogue!$A:$B,2,0)</f>
        <v>Outils 86</v>
      </c>
      <c r="E96" s="61" t="str">
        <f t="shared" si="1"/>
        <v>*86*</v>
      </c>
      <c r="F96" s="59">
        <v>5</v>
      </c>
      <c r="G96" s="59">
        <v>5</v>
      </c>
      <c r="H96" s="59">
        <v>10</v>
      </c>
      <c r="I96" s="58" t="s">
        <v>381</v>
      </c>
      <c r="J96" s="2" t="s">
        <v>88</v>
      </c>
      <c r="M96" s="1">
        <v>1</v>
      </c>
    </row>
    <row r="97" spans="1:13" ht="29.25" customHeight="1">
      <c r="A97" s="58"/>
      <c r="B97" s="58"/>
      <c r="C97" s="59">
        <v>87</v>
      </c>
      <c r="D97" s="60" t="str">
        <f>VLOOKUP(C97,Catalogue!$A:$B,2,0)</f>
        <v>Outils 87</v>
      </c>
      <c r="E97" s="61" t="str">
        <f t="shared" si="1"/>
        <v>*87*</v>
      </c>
      <c r="F97" s="59">
        <v>5</v>
      </c>
      <c r="G97" s="59">
        <v>5</v>
      </c>
      <c r="H97" s="59">
        <v>10</v>
      </c>
      <c r="I97" s="58" t="s">
        <v>381</v>
      </c>
      <c r="J97" s="2" t="s">
        <v>88</v>
      </c>
    </row>
    <row r="98" spans="1:13" ht="29.25" customHeight="1">
      <c r="A98" s="58"/>
      <c r="B98" s="58"/>
      <c r="C98" s="59">
        <v>88</v>
      </c>
      <c r="D98" s="60" t="str">
        <f>VLOOKUP(C98,Catalogue!$A:$B,2,0)</f>
        <v>Outils 88</v>
      </c>
      <c r="E98" s="61" t="str">
        <f t="shared" si="1"/>
        <v>*88*</v>
      </c>
      <c r="F98" s="59">
        <v>2</v>
      </c>
      <c r="G98" s="59">
        <v>4</v>
      </c>
      <c r="H98" s="59">
        <v>2</v>
      </c>
      <c r="I98" s="58" t="s">
        <v>381</v>
      </c>
      <c r="J98" s="1" t="s">
        <v>88</v>
      </c>
      <c r="M98" s="1">
        <v>1</v>
      </c>
    </row>
    <row r="99" spans="1:13" ht="29.25" customHeight="1">
      <c r="A99" s="58"/>
      <c r="B99" s="58"/>
      <c r="C99" s="59">
        <v>89</v>
      </c>
      <c r="D99" s="60" t="str">
        <f>VLOOKUP(C99,Catalogue!$A:$B,2,0)</f>
        <v>Outils 89</v>
      </c>
      <c r="E99" s="61" t="str">
        <f t="shared" si="1"/>
        <v>*89*</v>
      </c>
      <c r="F99" s="59">
        <v>2</v>
      </c>
      <c r="G99" s="59">
        <v>4</v>
      </c>
      <c r="H99" s="59">
        <v>4</v>
      </c>
      <c r="I99" s="58" t="s">
        <v>381</v>
      </c>
      <c r="J99" s="2" t="s">
        <v>88</v>
      </c>
      <c r="M99" s="1">
        <v>1</v>
      </c>
    </row>
    <row r="100" spans="1:13" ht="29.25" customHeight="1">
      <c r="A100" s="58"/>
      <c r="B100" s="58"/>
      <c r="C100" s="59">
        <v>90</v>
      </c>
      <c r="D100" s="60" t="str">
        <f>VLOOKUP(C100,Catalogue!$A:$B,2,0)</f>
        <v>Outils 90</v>
      </c>
      <c r="E100" s="61" t="str">
        <f t="shared" si="1"/>
        <v>*90*</v>
      </c>
      <c r="F100" s="59">
        <v>0</v>
      </c>
      <c r="G100" s="59">
        <v>4</v>
      </c>
      <c r="H100" s="59">
        <v>2</v>
      </c>
      <c r="I100" s="58" t="s">
        <v>381</v>
      </c>
      <c r="J100" s="1" t="s">
        <v>88</v>
      </c>
    </row>
    <row r="101" spans="1:13" ht="29.25" customHeight="1">
      <c r="A101" s="58"/>
      <c r="B101" s="58"/>
      <c r="C101" s="59">
        <v>91</v>
      </c>
      <c r="D101" s="60" t="str">
        <f>VLOOKUP(C101,Catalogue!$A:$B,2,0)</f>
        <v>Outils 91</v>
      </c>
      <c r="E101" s="61" t="str">
        <f t="shared" si="1"/>
        <v>*91*</v>
      </c>
      <c r="F101" s="59">
        <v>5</v>
      </c>
      <c r="G101" s="59">
        <v>5</v>
      </c>
      <c r="H101" s="59">
        <v>10</v>
      </c>
      <c r="I101" s="58" t="s">
        <v>381</v>
      </c>
      <c r="J101" s="2" t="s">
        <v>88</v>
      </c>
      <c r="M101" s="1">
        <v>1</v>
      </c>
    </row>
    <row r="102" spans="1:13" ht="29.25" customHeight="1">
      <c r="A102" s="58"/>
      <c r="B102" s="58"/>
      <c r="C102" s="59">
        <v>92</v>
      </c>
      <c r="D102" s="60" t="str">
        <f>VLOOKUP(C102,Catalogue!$A:$B,2,0)</f>
        <v>Outils 92</v>
      </c>
      <c r="E102" s="61" t="str">
        <f t="shared" si="1"/>
        <v>*92*</v>
      </c>
      <c r="F102" s="59">
        <v>5</v>
      </c>
      <c r="G102" s="59">
        <v>5</v>
      </c>
      <c r="H102" s="59">
        <v>10</v>
      </c>
      <c r="I102" s="58" t="s">
        <v>381</v>
      </c>
      <c r="J102" s="2" t="s">
        <v>88</v>
      </c>
      <c r="M102" s="1">
        <v>1</v>
      </c>
    </row>
    <row r="103" spans="1:13" ht="29.25" customHeight="1">
      <c r="A103" s="58"/>
      <c r="B103" s="58"/>
      <c r="C103" s="59">
        <v>93</v>
      </c>
      <c r="D103" s="60" t="str">
        <f>VLOOKUP(C103,Catalogue!$A:$B,2,0)</f>
        <v>Outils 93</v>
      </c>
      <c r="E103" s="61" t="str">
        <f t="shared" si="1"/>
        <v>*93*</v>
      </c>
      <c r="F103" s="59">
        <v>5</v>
      </c>
      <c r="G103" s="59">
        <v>5</v>
      </c>
      <c r="H103" s="59">
        <v>10</v>
      </c>
      <c r="I103" s="58" t="s">
        <v>381</v>
      </c>
      <c r="J103" s="2" t="s">
        <v>88</v>
      </c>
      <c r="M103" s="1">
        <v>1</v>
      </c>
    </row>
    <row r="104" spans="1:13" ht="29.25" customHeight="1">
      <c r="A104" s="58"/>
      <c r="B104" s="58"/>
      <c r="C104" s="59">
        <v>94</v>
      </c>
      <c r="D104" s="60" t="str">
        <f>VLOOKUP(C104,Catalogue!$A:$B,2,0)</f>
        <v>Outils 94</v>
      </c>
      <c r="E104" s="61" t="str">
        <f t="shared" si="1"/>
        <v>*94*</v>
      </c>
      <c r="F104" s="59">
        <v>1</v>
      </c>
      <c r="G104" s="59">
        <v>5</v>
      </c>
      <c r="H104" s="59">
        <v>2</v>
      </c>
      <c r="I104" s="58" t="s">
        <v>381</v>
      </c>
      <c r="J104" s="1" t="s">
        <v>88</v>
      </c>
      <c r="M104" s="1">
        <v>1</v>
      </c>
    </row>
    <row r="105" spans="1:13" ht="29.25" customHeight="1">
      <c r="A105" s="58"/>
      <c r="B105" s="58"/>
      <c r="C105" s="59">
        <v>95</v>
      </c>
      <c r="D105" s="60" t="str">
        <f>VLOOKUP(C105,Catalogue!$A:$B,2,0)</f>
        <v>Outils 95</v>
      </c>
      <c r="E105" s="61" t="str">
        <f t="shared" si="1"/>
        <v>*95*</v>
      </c>
      <c r="F105" s="59">
        <v>1</v>
      </c>
      <c r="G105" s="59">
        <v>4</v>
      </c>
      <c r="H105" s="59">
        <v>2</v>
      </c>
      <c r="I105" s="58" t="s">
        <v>381</v>
      </c>
      <c r="J105" s="1" t="s">
        <v>88</v>
      </c>
      <c r="M105" s="1">
        <v>1</v>
      </c>
    </row>
    <row r="106" spans="1:13" ht="29.25" customHeight="1">
      <c r="A106" s="58"/>
      <c r="B106" s="58"/>
      <c r="C106" s="59">
        <v>96</v>
      </c>
      <c r="D106" s="60" t="str">
        <f>VLOOKUP(C106,Catalogue!$A:$B,2,0)</f>
        <v>Outils 96</v>
      </c>
      <c r="E106" s="61" t="str">
        <f t="shared" si="1"/>
        <v>*96*</v>
      </c>
      <c r="F106" s="59">
        <v>2</v>
      </c>
      <c r="G106" s="59">
        <v>4</v>
      </c>
      <c r="H106" s="59">
        <v>2</v>
      </c>
      <c r="I106" s="58" t="s">
        <v>381</v>
      </c>
      <c r="J106" s="1" t="s">
        <v>88</v>
      </c>
      <c r="M106" s="1">
        <v>1</v>
      </c>
    </row>
    <row r="107" spans="1:13" ht="29.25" customHeight="1">
      <c r="A107" s="58"/>
      <c r="B107" s="58"/>
      <c r="C107" s="59">
        <v>97</v>
      </c>
      <c r="D107" s="60" t="str">
        <f>VLOOKUP(C107,Catalogue!$A:$B,2,0)</f>
        <v>Outils 97</v>
      </c>
      <c r="E107" s="61" t="str">
        <f t="shared" si="1"/>
        <v>*97*</v>
      </c>
      <c r="F107" s="59">
        <v>2</v>
      </c>
      <c r="G107" s="59">
        <v>4</v>
      </c>
      <c r="H107" s="59">
        <v>2</v>
      </c>
      <c r="I107" s="58" t="s">
        <v>381</v>
      </c>
      <c r="J107" s="1" t="s">
        <v>88</v>
      </c>
      <c r="M107" s="1">
        <v>1</v>
      </c>
    </row>
    <row r="108" spans="1:13" ht="29.25" customHeight="1">
      <c r="A108" s="58"/>
      <c r="B108" s="58"/>
      <c r="C108" s="59">
        <v>98</v>
      </c>
      <c r="D108" s="60" t="str">
        <f>VLOOKUP(C108,Catalogue!$A:$B,2,0)</f>
        <v>Outils 98</v>
      </c>
      <c r="E108" s="61" t="str">
        <f t="shared" si="1"/>
        <v>*98*</v>
      </c>
      <c r="F108" s="59">
        <v>0</v>
      </c>
      <c r="G108" s="59">
        <v>4</v>
      </c>
      <c r="H108" s="59">
        <v>2</v>
      </c>
      <c r="I108" s="58" t="s">
        <v>381</v>
      </c>
      <c r="J108" s="1" t="s">
        <v>88</v>
      </c>
      <c r="M108" s="1">
        <v>1</v>
      </c>
    </row>
    <row r="109" spans="1:13" ht="29.25" customHeight="1">
      <c r="A109" s="58"/>
      <c r="B109" s="58"/>
      <c r="C109" s="59">
        <v>99</v>
      </c>
      <c r="D109" s="60" t="str">
        <f>VLOOKUP(C109,Catalogue!$A:$B,2,0)</f>
        <v>Outils 99</v>
      </c>
      <c r="E109" s="61" t="str">
        <f t="shared" si="1"/>
        <v>*99*</v>
      </c>
      <c r="F109" s="59">
        <v>1</v>
      </c>
      <c r="G109" s="59">
        <v>4</v>
      </c>
      <c r="H109" s="59">
        <v>2</v>
      </c>
      <c r="I109" s="58" t="s">
        <v>381</v>
      </c>
      <c r="J109" s="2" t="s">
        <v>88</v>
      </c>
      <c r="M109" s="1">
        <v>1</v>
      </c>
    </row>
    <row r="110" spans="1:13" ht="29.25" customHeight="1">
      <c r="A110" s="58"/>
      <c r="B110" s="58"/>
      <c r="C110" s="59">
        <v>100</v>
      </c>
      <c r="D110" s="60" t="str">
        <f>VLOOKUP(C110,Catalogue!$A:$B,2,0)</f>
        <v>Outils 100</v>
      </c>
      <c r="E110" s="61" t="str">
        <f t="shared" si="1"/>
        <v>*100*</v>
      </c>
      <c r="F110" s="59">
        <v>0</v>
      </c>
      <c r="G110" s="59">
        <v>5</v>
      </c>
      <c r="H110" s="59">
        <v>5</v>
      </c>
      <c r="I110" s="58" t="s">
        <v>384</v>
      </c>
      <c r="J110" s="1" t="s">
        <v>88</v>
      </c>
      <c r="M110" s="1">
        <v>1</v>
      </c>
    </row>
    <row r="111" spans="1:13" ht="29.25" customHeight="1">
      <c r="A111" s="58"/>
      <c r="B111" s="58"/>
      <c r="C111" s="59">
        <v>101</v>
      </c>
      <c r="D111" s="60" t="str">
        <f>VLOOKUP(C111,Catalogue!$A:$B,2,0)</f>
        <v>Outils 101</v>
      </c>
      <c r="E111" s="61" t="str">
        <f t="shared" si="1"/>
        <v>*101*</v>
      </c>
      <c r="F111" s="59">
        <v>1</v>
      </c>
      <c r="G111" s="59">
        <v>4</v>
      </c>
      <c r="H111" s="59">
        <v>2</v>
      </c>
      <c r="I111" s="58" t="s">
        <v>381</v>
      </c>
      <c r="J111" s="1" t="s">
        <v>88</v>
      </c>
      <c r="M111" s="1">
        <v>1</v>
      </c>
    </row>
    <row r="112" spans="1:13" ht="29.25" customHeight="1">
      <c r="A112" s="58"/>
      <c r="B112" s="58"/>
      <c r="C112" s="59">
        <v>102</v>
      </c>
      <c r="D112" s="60" t="str">
        <f>VLOOKUP(C112,Catalogue!$A:$B,2,0)</f>
        <v>Outils 102</v>
      </c>
      <c r="E112" s="61" t="str">
        <f t="shared" si="1"/>
        <v>*102*</v>
      </c>
      <c r="F112" s="59">
        <v>2</v>
      </c>
      <c r="G112" s="59">
        <v>5</v>
      </c>
      <c r="H112" s="59">
        <v>5</v>
      </c>
      <c r="I112" s="58" t="s">
        <v>381</v>
      </c>
      <c r="J112" s="2" t="s">
        <v>88</v>
      </c>
      <c r="M112" s="1">
        <v>1</v>
      </c>
    </row>
    <row r="113" spans="1:13" ht="29.25" customHeight="1">
      <c r="A113" s="58"/>
      <c r="B113" s="58"/>
      <c r="C113" s="59">
        <v>103</v>
      </c>
      <c r="D113" s="60" t="str">
        <f>VLOOKUP(C113,Catalogue!$A:$B,2,0)</f>
        <v>Outils 103</v>
      </c>
      <c r="E113" s="61" t="str">
        <f t="shared" si="1"/>
        <v>*103*</v>
      </c>
      <c r="F113" s="59">
        <v>2</v>
      </c>
      <c r="G113" s="59">
        <v>5</v>
      </c>
      <c r="H113" s="59">
        <v>5</v>
      </c>
      <c r="I113" s="58" t="s">
        <v>381</v>
      </c>
      <c r="J113" s="2" t="s">
        <v>88</v>
      </c>
      <c r="M113" s="1">
        <v>1</v>
      </c>
    </row>
    <row r="114" spans="1:13" ht="29.25" customHeight="1">
      <c r="A114" s="58"/>
      <c r="B114" s="58"/>
      <c r="C114" s="59">
        <v>104</v>
      </c>
      <c r="D114" s="60" t="str">
        <f>VLOOKUP(C114,Catalogue!$A:$B,2,0)</f>
        <v>Outils 104</v>
      </c>
      <c r="E114" s="61" t="str">
        <f t="shared" si="1"/>
        <v>*104*</v>
      </c>
      <c r="F114" s="59">
        <v>0</v>
      </c>
      <c r="G114" s="59">
        <v>15000</v>
      </c>
      <c r="H114" s="59">
        <v>15000</v>
      </c>
      <c r="I114" s="58" t="s">
        <v>77</v>
      </c>
      <c r="J114" s="2" t="s">
        <v>88</v>
      </c>
    </row>
    <row r="115" spans="1:13" ht="29.25" customHeight="1">
      <c r="A115" s="58"/>
      <c r="B115" s="58"/>
      <c r="C115" s="59">
        <v>105</v>
      </c>
      <c r="D115" s="60" t="str">
        <f>VLOOKUP(C115,Catalogue!$A:$B,2,0)</f>
        <v>Outils 105</v>
      </c>
      <c r="E115" s="61" t="str">
        <f t="shared" si="1"/>
        <v>*105*</v>
      </c>
      <c r="F115" s="59">
        <v>0</v>
      </c>
      <c r="G115" s="59">
        <v>4000</v>
      </c>
      <c r="H115" s="59">
        <v>4000</v>
      </c>
      <c r="I115" s="58" t="s">
        <v>77</v>
      </c>
      <c r="J115" s="2" t="s">
        <v>88</v>
      </c>
    </row>
    <row r="116" spans="1:13" ht="29.25" customHeight="1">
      <c r="A116" s="58"/>
      <c r="B116" s="58"/>
      <c r="C116" s="59">
        <v>106</v>
      </c>
      <c r="D116" s="60" t="str">
        <f>VLOOKUP(C116,Catalogue!$A:$B,2,0)</f>
        <v>Outils 106</v>
      </c>
      <c r="E116" s="61" t="str">
        <f t="shared" si="1"/>
        <v>*106*</v>
      </c>
      <c r="F116" s="59">
        <v>0</v>
      </c>
      <c r="G116" s="59">
        <v>10000</v>
      </c>
      <c r="H116" s="59">
        <v>10000</v>
      </c>
      <c r="I116" s="58" t="s">
        <v>77</v>
      </c>
      <c r="J116" s="2" t="s">
        <v>88</v>
      </c>
    </row>
    <row r="117" spans="1:13" ht="29.25" customHeight="1">
      <c r="A117" s="58"/>
      <c r="B117" s="58"/>
      <c r="C117" s="59">
        <v>107</v>
      </c>
      <c r="D117" s="60" t="str">
        <f>VLOOKUP(C117,Catalogue!$A:$B,2,0)</f>
        <v>Outils 107</v>
      </c>
      <c r="E117" s="61" t="str">
        <f t="shared" si="1"/>
        <v>*107*</v>
      </c>
      <c r="F117" s="59">
        <v>48</v>
      </c>
      <c r="G117" s="59">
        <v>24</v>
      </c>
      <c r="H117" s="59">
        <v>96</v>
      </c>
      <c r="I117" s="58" t="s">
        <v>77</v>
      </c>
      <c r="J117" s="2" t="s">
        <v>87</v>
      </c>
    </row>
    <row r="118" spans="1:13" ht="29.25" customHeight="1">
      <c r="A118" s="58"/>
      <c r="B118" s="58"/>
      <c r="C118" s="59">
        <v>108</v>
      </c>
      <c r="D118" s="60" t="str">
        <f>VLOOKUP(C118,Catalogue!$A:$B,2,0)</f>
        <v>Outils 108</v>
      </c>
      <c r="E118" s="61" t="str">
        <f t="shared" si="1"/>
        <v>*108*</v>
      </c>
      <c r="F118" s="59">
        <v>4</v>
      </c>
      <c r="G118" s="59">
        <v>4</v>
      </c>
      <c r="H118" s="59">
        <v>16</v>
      </c>
      <c r="I118" s="58" t="s">
        <v>77</v>
      </c>
      <c r="J118" s="2" t="s">
        <v>87</v>
      </c>
    </row>
    <row r="119" spans="1:13" ht="29.25" customHeight="1">
      <c r="A119" s="58"/>
      <c r="B119" s="58"/>
      <c r="C119" s="59">
        <v>109</v>
      </c>
      <c r="D119" s="60" t="str">
        <f>VLOOKUP(C119,Catalogue!$A:$B,2,0)</f>
        <v>Outils 109</v>
      </c>
      <c r="E119" s="61" t="str">
        <f t="shared" si="1"/>
        <v>*109*</v>
      </c>
      <c r="F119" s="59">
        <v>100</v>
      </c>
      <c r="G119" s="59">
        <v>100</v>
      </c>
      <c r="H119" s="59">
        <v>200</v>
      </c>
      <c r="I119" s="58" t="s">
        <v>77</v>
      </c>
      <c r="J119" s="2" t="s">
        <v>88</v>
      </c>
    </row>
    <row r="120" spans="1:13" ht="30" customHeight="1">
      <c r="A120" s="58"/>
      <c r="B120" s="58"/>
      <c r="C120" s="59">
        <v>110</v>
      </c>
      <c r="D120" s="60" t="str">
        <f>VLOOKUP(C120,Catalogue!$A:$B,2,0)</f>
        <v>Outils 110</v>
      </c>
      <c r="E120" s="61" t="str">
        <f t="shared" si="1"/>
        <v>*110*</v>
      </c>
      <c r="F120" s="59">
        <v>100</v>
      </c>
      <c r="G120" s="59">
        <v>100</v>
      </c>
      <c r="H120" s="59">
        <v>400</v>
      </c>
      <c r="I120" s="58" t="s">
        <v>77</v>
      </c>
      <c r="J120" s="2" t="s">
        <v>88</v>
      </c>
      <c r="M120" s="1">
        <v>1</v>
      </c>
    </row>
    <row r="121" spans="1:13" ht="30" customHeight="1">
      <c r="A121" s="58"/>
      <c r="B121" s="58"/>
      <c r="C121" s="59">
        <v>111</v>
      </c>
      <c r="D121" s="60" t="str">
        <f>VLOOKUP(C121,Catalogue!$A:$B,2,0)</f>
        <v>Outils 111</v>
      </c>
      <c r="E121" s="61" t="str">
        <f t="shared" si="1"/>
        <v>*111*</v>
      </c>
      <c r="F121" s="59">
        <v>100</v>
      </c>
      <c r="G121" s="59">
        <v>100</v>
      </c>
      <c r="H121" s="59">
        <v>400</v>
      </c>
      <c r="I121" s="58" t="s">
        <v>77</v>
      </c>
      <c r="J121" s="2" t="s">
        <v>88</v>
      </c>
      <c r="M121" s="1">
        <v>1</v>
      </c>
    </row>
    <row r="122" spans="1:13" ht="30" customHeight="1">
      <c r="A122" s="58"/>
      <c r="B122" s="58"/>
      <c r="C122" s="59">
        <v>112</v>
      </c>
      <c r="D122" s="60" t="str">
        <f>VLOOKUP(C122,Catalogue!$A:$B,2,0)</f>
        <v>Outils 112</v>
      </c>
      <c r="E122" s="61" t="str">
        <f t="shared" si="1"/>
        <v>*112*</v>
      </c>
      <c r="F122" s="59">
        <v>10</v>
      </c>
      <c r="G122" s="59">
        <v>10</v>
      </c>
      <c r="H122" s="59">
        <v>20</v>
      </c>
      <c r="I122" s="58" t="s">
        <v>77</v>
      </c>
      <c r="J122" s="2" t="s">
        <v>88</v>
      </c>
      <c r="M122" s="1">
        <v>1</v>
      </c>
    </row>
    <row r="123" spans="1:13" ht="30" customHeight="1">
      <c r="A123" s="58"/>
      <c r="B123" s="58"/>
      <c r="C123" s="59">
        <v>113</v>
      </c>
      <c r="D123" s="60" t="str">
        <f>VLOOKUP(C123,Catalogue!$A:$B,2,0)</f>
        <v>Outils 113</v>
      </c>
      <c r="E123" s="61" t="str">
        <f t="shared" si="1"/>
        <v>*113*</v>
      </c>
      <c r="F123" s="59">
        <v>50</v>
      </c>
      <c r="G123" s="59">
        <v>50</v>
      </c>
      <c r="H123" s="59">
        <v>100</v>
      </c>
      <c r="I123" s="58" t="s">
        <v>77</v>
      </c>
      <c r="J123" s="2" t="s">
        <v>88</v>
      </c>
      <c r="M123" s="1">
        <v>1</v>
      </c>
    </row>
    <row r="124" spans="1:13" ht="30" customHeight="1">
      <c r="A124" s="58"/>
      <c r="B124" s="58"/>
      <c r="C124" s="59">
        <v>114</v>
      </c>
      <c r="D124" s="60" t="str">
        <f>VLOOKUP(C124,Catalogue!$A:$B,2,0)</f>
        <v>Outils 114</v>
      </c>
      <c r="E124" s="61" t="str">
        <f t="shared" si="1"/>
        <v>*114*</v>
      </c>
      <c r="F124" s="59">
        <v>3</v>
      </c>
      <c r="G124" s="59">
        <v>1</v>
      </c>
      <c r="H124" s="59">
        <v>6</v>
      </c>
      <c r="I124" s="58" t="s">
        <v>77</v>
      </c>
      <c r="J124" s="2" t="s">
        <v>88</v>
      </c>
      <c r="M124" s="1">
        <v>1</v>
      </c>
    </row>
    <row r="125" spans="1:13" ht="30" customHeight="1">
      <c r="A125" s="58"/>
      <c r="B125" s="58"/>
      <c r="C125" s="59">
        <v>115</v>
      </c>
      <c r="D125" s="60" t="str">
        <f>VLOOKUP(C125,Catalogue!$A:$B,2,0)</f>
        <v>Outils 115</v>
      </c>
      <c r="E125" s="61" t="str">
        <f t="shared" si="1"/>
        <v>*115*</v>
      </c>
      <c r="F125" s="59">
        <v>4</v>
      </c>
      <c r="G125" s="59">
        <v>1</v>
      </c>
      <c r="H125" s="59">
        <v>10</v>
      </c>
      <c r="I125" s="58" t="s">
        <v>77</v>
      </c>
      <c r="J125" s="2" t="s">
        <v>88</v>
      </c>
      <c r="M125" s="1">
        <v>1</v>
      </c>
    </row>
    <row r="126" spans="1:13" ht="30" customHeight="1">
      <c r="A126" s="58"/>
      <c r="B126" s="58"/>
      <c r="C126" s="59">
        <v>116</v>
      </c>
      <c r="D126" s="60" t="str">
        <f>VLOOKUP(C126,Catalogue!$A:$B,2,0)</f>
        <v>Outils 116</v>
      </c>
      <c r="E126" s="61" t="str">
        <f t="shared" si="1"/>
        <v>*116*</v>
      </c>
      <c r="F126" s="59">
        <v>100</v>
      </c>
      <c r="G126" s="59">
        <v>50</v>
      </c>
      <c r="H126" s="59">
        <v>200</v>
      </c>
      <c r="I126" s="58" t="s">
        <v>77</v>
      </c>
      <c r="J126" s="2" t="s">
        <v>88</v>
      </c>
      <c r="M126" s="1">
        <v>1</v>
      </c>
    </row>
    <row r="127" spans="1:13" ht="30" customHeight="1">
      <c r="A127" s="58"/>
      <c r="B127" s="58"/>
      <c r="C127" s="59">
        <v>117</v>
      </c>
      <c r="D127" s="60" t="str">
        <f>VLOOKUP(C127,Catalogue!$A:$B,2,0)</f>
        <v>Outils 117</v>
      </c>
      <c r="E127" s="61" t="str">
        <f t="shared" si="1"/>
        <v>*117*</v>
      </c>
      <c r="F127" s="59">
        <v>1</v>
      </c>
      <c r="G127" s="59">
        <v>1</v>
      </c>
      <c r="H127" s="59">
        <v>1</v>
      </c>
      <c r="I127" s="58" t="s">
        <v>382</v>
      </c>
      <c r="J127" s="1" t="s">
        <v>88</v>
      </c>
    </row>
    <row r="128" spans="1:13" ht="30" customHeight="1">
      <c r="A128" s="58"/>
      <c r="B128" s="58"/>
      <c r="C128" s="59">
        <v>118</v>
      </c>
      <c r="D128" s="60" t="str">
        <f>VLOOKUP(C128,Catalogue!$A:$B,2,0)</f>
        <v>Outils 118</v>
      </c>
      <c r="E128" s="61" t="str">
        <f t="shared" si="1"/>
        <v>*118*</v>
      </c>
      <c r="F128" s="59">
        <v>2.5</v>
      </c>
      <c r="G128" s="59">
        <v>2.5</v>
      </c>
      <c r="H128" s="59">
        <v>10</v>
      </c>
      <c r="I128" s="58" t="s">
        <v>77</v>
      </c>
      <c r="J128" s="2" t="s">
        <v>88</v>
      </c>
    </row>
    <row r="129" spans="1:13" ht="30" customHeight="1">
      <c r="A129" s="58"/>
      <c r="B129" s="58"/>
      <c r="C129" s="59">
        <v>119</v>
      </c>
      <c r="D129" s="60" t="str">
        <f>VLOOKUP(C129,Catalogue!$A:$B,2,0)</f>
        <v>Outils 119</v>
      </c>
      <c r="E129" s="61" t="str">
        <f t="shared" si="1"/>
        <v>*119*</v>
      </c>
      <c r="F129" s="59">
        <v>16</v>
      </c>
      <c r="G129" s="59">
        <v>1</v>
      </c>
      <c r="H129" s="59">
        <v>64</v>
      </c>
      <c r="I129" s="58" t="s">
        <v>77</v>
      </c>
      <c r="J129" s="2" t="s">
        <v>88</v>
      </c>
      <c r="M129" s="1">
        <v>1</v>
      </c>
    </row>
    <row r="130" spans="1:13" ht="30" customHeight="1">
      <c r="A130" s="58"/>
      <c r="B130" s="58"/>
      <c r="C130" s="59">
        <v>120</v>
      </c>
      <c r="D130" s="60" t="str">
        <f>VLOOKUP(C130,Catalogue!$A:$B,2,0)</f>
        <v>Outils 120</v>
      </c>
      <c r="E130" s="61" t="str">
        <f t="shared" si="1"/>
        <v>*120*</v>
      </c>
      <c r="F130" s="59">
        <v>3</v>
      </c>
      <c r="G130" s="59">
        <v>1</v>
      </c>
      <c r="H130" s="59">
        <v>6</v>
      </c>
      <c r="I130" s="58" t="s">
        <v>77</v>
      </c>
      <c r="J130" s="2" t="s">
        <v>88</v>
      </c>
      <c r="M130" s="1">
        <v>1</v>
      </c>
    </row>
    <row r="131" spans="1:13" ht="30" customHeight="1">
      <c r="A131" s="58"/>
      <c r="B131" s="58"/>
      <c r="C131" s="59">
        <v>121</v>
      </c>
      <c r="D131" s="60" t="str">
        <f>VLOOKUP(C131,Catalogue!$A:$B,2,0)</f>
        <v>Outils 121</v>
      </c>
      <c r="E131" s="61" t="str">
        <f t="shared" si="1"/>
        <v>*121*</v>
      </c>
      <c r="F131" s="59">
        <v>1</v>
      </c>
      <c r="G131" s="59">
        <v>1</v>
      </c>
      <c r="H131" s="59">
        <v>2</v>
      </c>
      <c r="I131" s="58" t="s">
        <v>77</v>
      </c>
      <c r="J131" s="2" t="s">
        <v>88</v>
      </c>
      <c r="M131" s="1">
        <v>1</v>
      </c>
    </row>
    <row r="132" spans="1:13" ht="30" customHeight="1">
      <c r="A132" s="58"/>
      <c r="B132" s="58"/>
      <c r="C132" s="59">
        <v>122</v>
      </c>
      <c r="D132" s="60" t="str">
        <f>VLOOKUP(C132,Catalogue!$A:$B,2,0)</f>
        <v>Outils 122</v>
      </c>
      <c r="E132" s="61" t="str">
        <f t="shared" si="1"/>
        <v>*122*</v>
      </c>
      <c r="F132" s="59">
        <v>1</v>
      </c>
      <c r="G132" s="59">
        <v>1</v>
      </c>
      <c r="H132" s="59">
        <v>2</v>
      </c>
      <c r="I132" s="58" t="s">
        <v>77</v>
      </c>
      <c r="J132" s="2" t="s">
        <v>88</v>
      </c>
      <c r="M132" s="1">
        <v>1</v>
      </c>
    </row>
    <row r="133" spans="1:13" ht="30" customHeight="1">
      <c r="A133" s="58"/>
      <c r="B133" s="58"/>
      <c r="C133" s="59">
        <v>123</v>
      </c>
      <c r="D133" s="60" t="str">
        <f>VLOOKUP(C133,Catalogue!$A:$B,2,0)</f>
        <v>Outils 123</v>
      </c>
      <c r="E133" s="61" t="str">
        <f t="shared" si="1"/>
        <v>*123*</v>
      </c>
      <c r="F133" s="59">
        <v>1</v>
      </c>
      <c r="G133" s="59">
        <v>1</v>
      </c>
      <c r="H133" s="59">
        <v>2</v>
      </c>
      <c r="I133" s="58" t="s">
        <v>77</v>
      </c>
      <c r="J133" s="2" t="s">
        <v>88</v>
      </c>
    </row>
    <row r="134" spans="1:13" ht="30" customHeight="1">
      <c r="A134" s="58"/>
      <c r="B134" s="58"/>
      <c r="C134" s="59">
        <v>124</v>
      </c>
      <c r="D134" s="60" t="str">
        <f>VLOOKUP(C134,Catalogue!$A:$B,2,0)</f>
        <v>Outils 124</v>
      </c>
      <c r="E134" s="61" t="str">
        <f t="shared" si="1"/>
        <v>*124*</v>
      </c>
      <c r="F134" s="59">
        <v>0</v>
      </c>
      <c r="G134" s="59">
        <v>125</v>
      </c>
      <c r="H134" s="59">
        <v>250</v>
      </c>
      <c r="I134" s="58" t="s">
        <v>77</v>
      </c>
      <c r="J134" s="2" t="s">
        <v>88</v>
      </c>
      <c r="M134" s="1">
        <v>1</v>
      </c>
    </row>
    <row r="135" spans="1:13" ht="30" customHeight="1">
      <c r="A135" s="58"/>
      <c r="B135" s="58"/>
      <c r="C135" s="59">
        <v>125</v>
      </c>
      <c r="D135" s="60" t="str">
        <f>VLOOKUP(C135,Catalogue!$A:$B,2,0)</f>
        <v>Outils 125</v>
      </c>
      <c r="E135" s="61" t="str">
        <f t="shared" si="1"/>
        <v>*125*</v>
      </c>
      <c r="F135" s="59">
        <v>20</v>
      </c>
      <c r="G135" s="59">
        <v>20</v>
      </c>
      <c r="H135" s="59">
        <v>40</v>
      </c>
      <c r="I135" s="58" t="s">
        <v>77</v>
      </c>
      <c r="J135" s="2" t="s">
        <v>88</v>
      </c>
    </row>
    <row r="136" spans="1:13" ht="30" customHeight="1">
      <c r="A136" s="58"/>
      <c r="B136" s="58"/>
      <c r="C136" s="59">
        <v>126</v>
      </c>
      <c r="D136" s="60" t="str">
        <f>VLOOKUP(C136,Catalogue!$A:$B,2,0)</f>
        <v>Outils 126</v>
      </c>
      <c r="E136" s="61" t="str">
        <f t="shared" si="1"/>
        <v>*126*</v>
      </c>
      <c r="F136" s="59">
        <v>2</v>
      </c>
      <c r="G136" s="59">
        <v>1</v>
      </c>
      <c r="H136" s="59">
        <v>2</v>
      </c>
      <c r="I136" s="58" t="s">
        <v>384</v>
      </c>
      <c r="J136" s="1" t="s">
        <v>88</v>
      </c>
    </row>
    <row r="137" spans="1:13" ht="30" customHeight="1">
      <c r="A137" s="58"/>
      <c r="B137" s="58"/>
      <c r="C137" s="59">
        <v>127</v>
      </c>
      <c r="D137" s="60" t="str">
        <f>VLOOKUP(C137,Catalogue!$A:$B,2,0)</f>
        <v>Outils 127</v>
      </c>
      <c r="E137" s="61" t="str">
        <f t="shared" si="1"/>
        <v>*127*</v>
      </c>
      <c r="F137" s="59">
        <v>2</v>
      </c>
      <c r="G137" s="59">
        <v>1</v>
      </c>
      <c r="H137" s="59">
        <v>2</v>
      </c>
      <c r="I137" s="58" t="s">
        <v>384</v>
      </c>
      <c r="J137" s="1" t="s">
        <v>88</v>
      </c>
    </row>
    <row r="138" spans="1:13" ht="30" customHeight="1">
      <c r="A138" s="58"/>
      <c r="B138" s="58"/>
      <c r="C138" s="59">
        <v>128</v>
      </c>
      <c r="D138" s="60" t="str">
        <f>VLOOKUP(C138,Catalogue!$A:$B,2,0)</f>
        <v>Outils 128</v>
      </c>
      <c r="E138" s="61" t="str">
        <f t="shared" si="1"/>
        <v>*128*</v>
      </c>
      <c r="F138" s="59">
        <v>2</v>
      </c>
      <c r="G138" s="59">
        <v>1</v>
      </c>
      <c r="H138" s="59">
        <v>2</v>
      </c>
      <c r="I138" s="58" t="s">
        <v>384</v>
      </c>
      <c r="J138" s="1" t="s">
        <v>88</v>
      </c>
    </row>
    <row r="139" spans="1:13" ht="30" customHeight="1">
      <c r="A139" s="58"/>
      <c r="B139" s="58"/>
      <c r="C139" s="59">
        <v>129</v>
      </c>
      <c r="D139" s="60" t="str">
        <f>VLOOKUP(C139,Catalogue!$A:$B,2,0)</f>
        <v>Outils 129</v>
      </c>
      <c r="E139" s="61" t="str">
        <f t="shared" ref="E139:E202" si="2">"*"&amp;C139&amp;"*"</f>
        <v>*129*</v>
      </c>
      <c r="F139" s="59">
        <v>1</v>
      </c>
      <c r="G139" s="59">
        <v>1</v>
      </c>
      <c r="H139" s="59">
        <v>1</v>
      </c>
      <c r="I139" s="58" t="s">
        <v>383</v>
      </c>
      <c r="J139" s="1" t="s">
        <v>88</v>
      </c>
    </row>
    <row r="140" spans="1:13" ht="30" customHeight="1">
      <c r="A140" s="58"/>
      <c r="B140" s="58"/>
      <c r="C140" s="59">
        <v>130</v>
      </c>
      <c r="D140" s="60" t="str">
        <f>VLOOKUP(C140,Catalogue!$A:$B,2,0)</f>
        <v>Outils 130</v>
      </c>
      <c r="E140" s="61" t="str">
        <f t="shared" si="2"/>
        <v>*130*</v>
      </c>
      <c r="F140" s="59">
        <v>1</v>
      </c>
      <c r="G140" s="59">
        <v>1</v>
      </c>
      <c r="H140" s="59">
        <v>1</v>
      </c>
      <c r="I140" s="58" t="s">
        <v>383</v>
      </c>
      <c r="J140" s="1" t="s">
        <v>88</v>
      </c>
    </row>
    <row r="141" spans="1:13" ht="30" customHeight="1">
      <c r="A141" s="58"/>
      <c r="B141" s="58"/>
      <c r="C141" s="59">
        <v>131</v>
      </c>
      <c r="D141" s="60" t="str">
        <f>VLOOKUP(C141,Catalogue!$A:$B,2,0)</f>
        <v>Outils 131</v>
      </c>
      <c r="E141" s="61" t="str">
        <f t="shared" si="2"/>
        <v>*131*</v>
      </c>
      <c r="F141" s="59">
        <v>1</v>
      </c>
      <c r="G141" s="59">
        <v>1</v>
      </c>
      <c r="H141" s="59">
        <v>1</v>
      </c>
      <c r="I141" s="58" t="s">
        <v>383</v>
      </c>
      <c r="J141" s="1" t="s">
        <v>88</v>
      </c>
    </row>
    <row r="142" spans="1:13" ht="30" customHeight="1">
      <c r="A142" s="58"/>
      <c r="B142" s="58"/>
      <c r="C142" s="59">
        <v>132</v>
      </c>
      <c r="D142" s="60" t="str">
        <f>VLOOKUP(C142,Catalogue!$A:$B,2,0)</f>
        <v>Outils 132</v>
      </c>
      <c r="E142" s="61" t="str">
        <f t="shared" si="2"/>
        <v>*132*</v>
      </c>
      <c r="F142" s="59">
        <v>1</v>
      </c>
      <c r="G142" s="59">
        <v>1</v>
      </c>
      <c r="H142" s="59">
        <v>1</v>
      </c>
      <c r="I142" s="58" t="s">
        <v>383</v>
      </c>
      <c r="J142" s="1" t="s">
        <v>88</v>
      </c>
    </row>
    <row r="143" spans="1:13" ht="30" customHeight="1">
      <c r="A143" s="58"/>
      <c r="B143" s="58"/>
      <c r="C143" s="59">
        <v>133</v>
      </c>
      <c r="D143" s="60" t="str">
        <f>VLOOKUP(C143,Catalogue!$A:$B,2,0)</f>
        <v>Outils 133</v>
      </c>
      <c r="E143" s="61" t="str">
        <f t="shared" si="2"/>
        <v>*133*</v>
      </c>
      <c r="F143" s="59">
        <v>1</v>
      </c>
      <c r="G143" s="59">
        <v>1</v>
      </c>
      <c r="H143" s="59">
        <v>1</v>
      </c>
      <c r="I143" s="58" t="s">
        <v>383</v>
      </c>
      <c r="J143" s="1" t="s">
        <v>88</v>
      </c>
    </row>
    <row r="144" spans="1:13" ht="30" customHeight="1">
      <c r="A144" s="58"/>
      <c r="B144" s="58"/>
      <c r="C144" s="59">
        <v>134</v>
      </c>
      <c r="D144" s="60" t="str">
        <f>VLOOKUP(C144,Catalogue!$A:$B,2,0)</f>
        <v>Outils 134</v>
      </c>
      <c r="E144" s="61" t="str">
        <f t="shared" si="2"/>
        <v>*134*</v>
      </c>
      <c r="F144" s="59">
        <v>1</v>
      </c>
      <c r="G144" s="59">
        <v>1</v>
      </c>
      <c r="H144" s="59">
        <v>1</v>
      </c>
      <c r="I144" s="58" t="s">
        <v>383</v>
      </c>
      <c r="J144" s="1" t="s">
        <v>88</v>
      </c>
    </row>
    <row r="145" spans="1:11" ht="30" customHeight="1">
      <c r="A145" s="58"/>
      <c r="B145" s="58"/>
      <c r="C145" s="59">
        <v>135</v>
      </c>
      <c r="D145" s="60" t="str">
        <f>VLOOKUP(C145,Catalogue!$A:$B,2,0)</f>
        <v>Outils 135</v>
      </c>
      <c r="E145" s="61" t="str">
        <f t="shared" si="2"/>
        <v>*135*</v>
      </c>
      <c r="F145" s="59">
        <v>1</v>
      </c>
      <c r="G145" s="59">
        <v>1</v>
      </c>
      <c r="H145" s="59">
        <v>1</v>
      </c>
      <c r="I145" s="58" t="s">
        <v>383</v>
      </c>
      <c r="J145" s="1" t="s">
        <v>88</v>
      </c>
    </row>
    <row r="146" spans="1:11" ht="30" customHeight="1">
      <c r="A146" s="58"/>
      <c r="B146" s="58"/>
      <c r="C146" s="59">
        <v>136</v>
      </c>
      <c r="D146" s="60" t="str">
        <f>VLOOKUP(C146,Catalogue!$A:$B,2,0)</f>
        <v>Outils 136</v>
      </c>
      <c r="E146" s="61" t="str">
        <f t="shared" si="2"/>
        <v>*136*</v>
      </c>
      <c r="F146" s="59">
        <v>1</v>
      </c>
      <c r="G146" s="59">
        <v>1</v>
      </c>
      <c r="H146" s="59">
        <v>1</v>
      </c>
      <c r="I146" s="58" t="s">
        <v>383</v>
      </c>
      <c r="J146" s="1" t="s">
        <v>88</v>
      </c>
    </row>
    <row r="147" spans="1:11" ht="30" customHeight="1">
      <c r="A147" s="58"/>
      <c r="B147" s="58"/>
      <c r="C147" s="59">
        <v>137</v>
      </c>
      <c r="D147" s="60" t="str">
        <f>VLOOKUP(C147,Catalogue!$A:$B,2,0)</f>
        <v>Outils 137</v>
      </c>
      <c r="E147" s="61" t="str">
        <f t="shared" si="2"/>
        <v>*137*</v>
      </c>
      <c r="F147" s="59">
        <v>1</v>
      </c>
      <c r="G147" s="59">
        <v>1</v>
      </c>
      <c r="H147" s="59">
        <v>1</v>
      </c>
      <c r="I147" s="58" t="s">
        <v>383</v>
      </c>
      <c r="J147" s="1" t="s">
        <v>88</v>
      </c>
    </row>
    <row r="148" spans="1:11" ht="30" customHeight="1">
      <c r="A148" s="58"/>
      <c r="B148" s="58"/>
      <c r="C148" s="59">
        <v>138</v>
      </c>
      <c r="D148" s="60" t="str">
        <f>VLOOKUP(C148,Catalogue!$A:$B,2,0)</f>
        <v>Outils 138</v>
      </c>
      <c r="E148" s="61" t="str">
        <f t="shared" si="2"/>
        <v>*138*</v>
      </c>
      <c r="F148" s="59">
        <v>1</v>
      </c>
      <c r="G148" s="59">
        <v>1</v>
      </c>
      <c r="H148" s="59">
        <v>1</v>
      </c>
      <c r="I148" s="58" t="s">
        <v>383</v>
      </c>
      <c r="J148" s="1" t="s">
        <v>88</v>
      </c>
    </row>
    <row r="149" spans="1:11" ht="30" customHeight="1">
      <c r="A149" s="58"/>
      <c r="B149" s="58"/>
      <c r="C149" s="59">
        <v>139</v>
      </c>
      <c r="D149" s="60" t="str">
        <f>VLOOKUP(C149,Catalogue!$A:$B,2,0)</f>
        <v>Outils 139</v>
      </c>
      <c r="E149" s="61" t="str">
        <f t="shared" si="2"/>
        <v>*139*</v>
      </c>
      <c r="F149" s="59">
        <v>25</v>
      </c>
      <c r="G149" s="59">
        <v>25</v>
      </c>
      <c r="H149" s="59">
        <v>25</v>
      </c>
      <c r="I149" s="58" t="s">
        <v>383</v>
      </c>
      <c r="J149" s="1" t="s">
        <v>88</v>
      </c>
    </row>
    <row r="150" spans="1:11" ht="30" customHeight="1">
      <c r="A150" s="58"/>
      <c r="B150" s="58"/>
      <c r="C150" s="59">
        <v>140</v>
      </c>
      <c r="D150" s="60" t="str">
        <f>VLOOKUP(C150,Catalogue!$A:$B,2,0)</f>
        <v>Outils 140</v>
      </c>
      <c r="E150" s="61" t="str">
        <f t="shared" si="2"/>
        <v>*140*</v>
      </c>
      <c r="F150" s="59">
        <v>1</v>
      </c>
      <c r="G150" s="59">
        <v>1</v>
      </c>
      <c r="H150" s="59">
        <v>1</v>
      </c>
      <c r="I150" s="58" t="s">
        <v>383</v>
      </c>
      <c r="J150" s="1" t="s">
        <v>88</v>
      </c>
    </row>
    <row r="151" spans="1:11" ht="30" customHeight="1">
      <c r="A151" s="58"/>
      <c r="B151" s="58"/>
      <c r="C151" s="59">
        <v>141</v>
      </c>
      <c r="D151" s="60" t="str">
        <f>VLOOKUP(C151,Catalogue!$A:$B,2,0)</f>
        <v>Outils 141</v>
      </c>
      <c r="E151" s="61" t="str">
        <f t="shared" si="2"/>
        <v>*141*</v>
      </c>
      <c r="F151" s="59">
        <v>135</v>
      </c>
      <c r="G151" s="59">
        <v>135</v>
      </c>
      <c r="H151" s="59">
        <v>135</v>
      </c>
      <c r="I151" s="58" t="s">
        <v>382</v>
      </c>
      <c r="J151" s="2" t="s">
        <v>88</v>
      </c>
    </row>
    <row r="152" spans="1:11" ht="30" customHeight="1">
      <c r="A152" s="58"/>
      <c r="B152" s="58"/>
      <c r="C152" s="59">
        <v>142</v>
      </c>
      <c r="D152" s="60" t="str">
        <f>VLOOKUP(C152,Catalogue!$A:$B,2,0)</f>
        <v>Outils 142</v>
      </c>
      <c r="E152" s="61" t="str">
        <f t="shared" si="2"/>
        <v>*142*</v>
      </c>
      <c r="F152" s="59">
        <v>25</v>
      </c>
      <c r="G152" s="59">
        <v>1</v>
      </c>
      <c r="H152" s="59">
        <v>25</v>
      </c>
      <c r="I152" s="58" t="s">
        <v>382</v>
      </c>
      <c r="J152" s="1" t="s">
        <v>88</v>
      </c>
    </row>
    <row r="153" spans="1:11" ht="30" customHeight="1">
      <c r="A153" s="58"/>
      <c r="B153" s="58"/>
      <c r="C153" s="59">
        <v>143</v>
      </c>
      <c r="D153" s="60" t="str">
        <f>VLOOKUP(C153,Catalogue!$A:$B,2,0)</f>
        <v>Outils 143</v>
      </c>
      <c r="E153" s="61" t="str">
        <f t="shared" si="2"/>
        <v>*143*</v>
      </c>
      <c r="F153" s="59">
        <v>1</v>
      </c>
      <c r="G153" s="59">
        <v>1</v>
      </c>
      <c r="H153" s="59">
        <v>1</v>
      </c>
      <c r="I153" s="58" t="s">
        <v>384</v>
      </c>
      <c r="J153" s="1" t="s">
        <v>88</v>
      </c>
    </row>
    <row r="154" spans="1:11" ht="30" customHeight="1">
      <c r="A154" s="58"/>
      <c r="B154" s="58"/>
      <c r="C154" s="59">
        <v>144</v>
      </c>
      <c r="D154" s="60" t="str">
        <f>VLOOKUP(C154,Catalogue!$A:$B,2,0)</f>
        <v>Outils 144</v>
      </c>
      <c r="E154" s="61" t="str">
        <f t="shared" si="2"/>
        <v>*144*</v>
      </c>
      <c r="F154" s="59">
        <v>4</v>
      </c>
      <c r="G154" s="59">
        <v>1</v>
      </c>
      <c r="H154" s="59">
        <v>6</v>
      </c>
      <c r="I154" s="58" t="s">
        <v>77</v>
      </c>
      <c r="J154" s="2" t="s">
        <v>88</v>
      </c>
    </row>
    <row r="155" spans="1:11" ht="30" customHeight="1">
      <c r="A155" s="58"/>
      <c r="B155" s="58"/>
      <c r="C155" s="59">
        <v>145</v>
      </c>
      <c r="D155" s="60" t="str">
        <f>VLOOKUP(C155,Catalogue!$A:$B,2,0)</f>
        <v>Outils 145</v>
      </c>
      <c r="E155" s="61" t="str">
        <f t="shared" si="2"/>
        <v>*145*</v>
      </c>
      <c r="F155" s="59">
        <v>100</v>
      </c>
      <c r="G155" s="59">
        <v>100</v>
      </c>
      <c r="H155" s="59">
        <v>200</v>
      </c>
      <c r="I155" s="58" t="s">
        <v>77</v>
      </c>
      <c r="J155" s="2" t="s">
        <v>88</v>
      </c>
    </row>
    <row r="156" spans="1:11" ht="30" customHeight="1">
      <c r="A156" s="58"/>
      <c r="B156" s="58"/>
      <c r="C156" s="59">
        <v>146</v>
      </c>
      <c r="D156" s="60" t="str">
        <f>VLOOKUP(C156,Catalogue!$A:$B,2,0)</f>
        <v>Outils 146</v>
      </c>
      <c r="E156" s="61" t="str">
        <f t="shared" si="2"/>
        <v>*146*</v>
      </c>
      <c r="F156" s="59">
        <v>1</v>
      </c>
      <c r="G156" s="59">
        <v>1</v>
      </c>
      <c r="H156" s="59">
        <v>2</v>
      </c>
      <c r="I156" s="58" t="s">
        <v>382</v>
      </c>
      <c r="J156" s="2" t="s">
        <v>88</v>
      </c>
    </row>
    <row r="157" spans="1:11" ht="30" customHeight="1">
      <c r="A157" s="58"/>
      <c r="B157" s="58"/>
      <c r="C157" s="59">
        <v>147</v>
      </c>
      <c r="D157" s="60" t="str">
        <f>VLOOKUP(C157,Catalogue!$A:$B,2,0)</f>
        <v>Outils 147</v>
      </c>
      <c r="E157" s="61" t="str">
        <f t="shared" si="2"/>
        <v>*147*</v>
      </c>
      <c r="F157" s="59">
        <v>10</v>
      </c>
      <c r="G157" s="59">
        <v>1</v>
      </c>
      <c r="H157" s="59">
        <v>10</v>
      </c>
      <c r="I157" s="58" t="s">
        <v>382</v>
      </c>
      <c r="J157" s="1" t="s">
        <v>88</v>
      </c>
    </row>
    <row r="158" spans="1:11" ht="30" customHeight="1">
      <c r="A158" s="58"/>
      <c r="B158" s="58"/>
      <c r="C158" s="59">
        <v>148</v>
      </c>
      <c r="D158" s="60" t="str">
        <f>VLOOKUP(C158,Catalogue!$A:$B,2,0)</f>
        <v>Outils 148</v>
      </c>
      <c r="E158" s="61" t="str">
        <f t="shared" si="2"/>
        <v>*148*</v>
      </c>
      <c r="F158" s="59">
        <v>300</v>
      </c>
      <c r="G158" s="59">
        <v>300</v>
      </c>
      <c r="H158" s="59">
        <v>300</v>
      </c>
      <c r="I158" s="58" t="s">
        <v>77</v>
      </c>
      <c r="J158" s="1" t="s">
        <v>88</v>
      </c>
      <c r="K158" s="2"/>
    </row>
    <row r="159" spans="1:11" ht="30" customHeight="1">
      <c r="A159" s="58"/>
      <c r="B159" s="58"/>
      <c r="C159" s="59">
        <v>149</v>
      </c>
      <c r="D159" s="60" t="str">
        <f>VLOOKUP(C159,Catalogue!$A:$B,2,0)</f>
        <v>Outils 149</v>
      </c>
      <c r="E159" s="61" t="str">
        <f t="shared" si="2"/>
        <v>*149*</v>
      </c>
      <c r="F159" s="59">
        <v>1</v>
      </c>
      <c r="G159" s="59">
        <v>1</v>
      </c>
      <c r="H159" s="59">
        <v>2</v>
      </c>
      <c r="I159" s="58" t="s">
        <v>77</v>
      </c>
      <c r="J159" s="2" t="s">
        <v>88</v>
      </c>
    </row>
    <row r="160" spans="1:11" ht="30" customHeight="1">
      <c r="A160" s="58"/>
      <c r="B160" s="58"/>
      <c r="C160" s="59">
        <v>150</v>
      </c>
      <c r="D160" s="60" t="str">
        <f>VLOOKUP(C160,Catalogue!$A:$B,2,0)</f>
        <v>Outils 150</v>
      </c>
      <c r="E160" s="61" t="str">
        <f t="shared" si="2"/>
        <v>*150*</v>
      </c>
      <c r="F160" s="59">
        <v>1</v>
      </c>
      <c r="G160" s="59">
        <v>1</v>
      </c>
      <c r="H160" s="59">
        <v>2</v>
      </c>
      <c r="I160" s="58" t="s">
        <v>77</v>
      </c>
      <c r="J160" s="2" t="s">
        <v>88</v>
      </c>
    </row>
    <row r="161" spans="1:10" ht="30" customHeight="1">
      <c r="A161" s="58"/>
      <c r="B161" s="58"/>
      <c r="C161" s="59">
        <v>151</v>
      </c>
      <c r="D161" s="60" t="str">
        <f>VLOOKUP(C161,Catalogue!$A:$B,2,0)</f>
        <v>Outils 151</v>
      </c>
      <c r="E161" s="61" t="str">
        <f t="shared" si="2"/>
        <v>*151*</v>
      </c>
      <c r="F161" s="59">
        <v>3</v>
      </c>
      <c r="G161" s="59">
        <v>1</v>
      </c>
      <c r="H161" s="59">
        <v>6</v>
      </c>
      <c r="I161" s="58" t="s">
        <v>77</v>
      </c>
      <c r="J161" s="2" t="s">
        <v>88</v>
      </c>
    </row>
    <row r="162" spans="1:10" ht="30" customHeight="1">
      <c r="A162" s="58"/>
      <c r="B162" s="58"/>
      <c r="C162" s="59">
        <v>152</v>
      </c>
      <c r="D162" s="60" t="str">
        <f>VLOOKUP(C162,Catalogue!$A:$B,2,0)</f>
        <v>Outils 152</v>
      </c>
      <c r="E162" s="61" t="str">
        <f t="shared" si="2"/>
        <v>*152*</v>
      </c>
      <c r="F162" s="59">
        <v>3</v>
      </c>
      <c r="G162" s="59">
        <v>1</v>
      </c>
      <c r="H162" s="59">
        <v>6</v>
      </c>
      <c r="I162" s="58" t="s">
        <v>77</v>
      </c>
      <c r="J162" s="2" t="s">
        <v>88</v>
      </c>
    </row>
    <row r="163" spans="1:10" ht="30" customHeight="1">
      <c r="A163" s="58"/>
      <c r="B163" s="58"/>
      <c r="C163" s="59">
        <v>153</v>
      </c>
      <c r="D163" s="60" t="str">
        <f>VLOOKUP(C163,Catalogue!$A:$B,2,0)</f>
        <v>Outils 153</v>
      </c>
      <c r="E163" s="61" t="str">
        <f t="shared" si="2"/>
        <v>*153*</v>
      </c>
      <c r="F163" s="59">
        <v>3</v>
      </c>
      <c r="G163" s="59">
        <v>1</v>
      </c>
      <c r="H163" s="59">
        <v>6</v>
      </c>
      <c r="I163" s="58" t="s">
        <v>77</v>
      </c>
      <c r="J163" s="2" t="s">
        <v>88</v>
      </c>
    </row>
    <row r="164" spans="1:10" ht="30" customHeight="1">
      <c r="A164" s="58"/>
      <c r="B164" s="58"/>
      <c r="C164" s="59">
        <v>154</v>
      </c>
      <c r="D164" s="60" t="str">
        <f>VLOOKUP(C164,Catalogue!$A:$B,2,0)</f>
        <v>Outils 154</v>
      </c>
      <c r="E164" s="61" t="str">
        <f t="shared" si="2"/>
        <v>*154*</v>
      </c>
      <c r="F164" s="59">
        <v>1</v>
      </c>
      <c r="G164" s="59">
        <v>1</v>
      </c>
      <c r="H164" s="59">
        <v>3</v>
      </c>
      <c r="I164" s="58" t="s">
        <v>77</v>
      </c>
      <c r="J164" s="2" t="s">
        <v>88</v>
      </c>
    </row>
    <row r="165" spans="1:10" ht="30" customHeight="1">
      <c r="A165" s="58"/>
      <c r="B165" s="58"/>
      <c r="C165" s="59">
        <v>155</v>
      </c>
      <c r="D165" s="60" t="str">
        <f>VLOOKUP(C165,Catalogue!$A:$B,2,0)</f>
        <v>Outils 155</v>
      </c>
      <c r="E165" s="61" t="str">
        <f t="shared" si="2"/>
        <v>*155*</v>
      </c>
      <c r="F165" s="59">
        <v>3</v>
      </c>
      <c r="G165" s="59">
        <v>1</v>
      </c>
      <c r="H165" s="59">
        <v>6</v>
      </c>
      <c r="I165" s="58" t="s">
        <v>77</v>
      </c>
      <c r="J165" s="2" t="s">
        <v>88</v>
      </c>
    </row>
    <row r="166" spans="1:10" ht="30" customHeight="1">
      <c r="A166" s="58"/>
      <c r="B166" s="58"/>
      <c r="C166" s="59">
        <v>156</v>
      </c>
      <c r="D166" s="60" t="str">
        <f>VLOOKUP(C166,Catalogue!$A:$B,2,0)</f>
        <v>Outils 156</v>
      </c>
      <c r="E166" s="61" t="str">
        <f t="shared" si="2"/>
        <v>*156*</v>
      </c>
      <c r="F166" s="59">
        <v>1</v>
      </c>
      <c r="G166" s="59">
        <v>1</v>
      </c>
      <c r="H166" s="59">
        <v>2</v>
      </c>
      <c r="I166" s="58" t="s">
        <v>77</v>
      </c>
      <c r="J166" s="2" t="s">
        <v>88</v>
      </c>
    </row>
    <row r="167" spans="1:10" ht="30" customHeight="1">
      <c r="A167" s="58"/>
      <c r="B167" s="58"/>
      <c r="C167" s="59">
        <v>157</v>
      </c>
      <c r="D167" s="60" t="str">
        <f>VLOOKUP(C167,Catalogue!$A:$B,2,0)</f>
        <v>Outils 157</v>
      </c>
      <c r="E167" s="61" t="str">
        <f t="shared" si="2"/>
        <v>*157*</v>
      </c>
      <c r="F167" s="59">
        <v>1</v>
      </c>
      <c r="G167" s="59">
        <v>1</v>
      </c>
      <c r="H167" s="59">
        <v>1</v>
      </c>
      <c r="I167" s="58" t="s">
        <v>382</v>
      </c>
      <c r="J167" s="1" t="s">
        <v>88</v>
      </c>
    </row>
    <row r="168" spans="1:10" ht="30" customHeight="1">
      <c r="A168" s="58"/>
      <c r="B168" s="58"/>
      <c r="C168" s="59">
        <v>158</v>
      </c>
      <c r="D168" s="60" t="str">
        <f>VLOOKUP(C168,Catalogue!$A:$B,2,0)</f>
        <v>Outils 158</v>
      </c>
      <c r="E168" s="61" t="str">
        <f t="shared" si="2"/>
        <v>*158*</v>
      </c>
      <c r="F168" s="59">
        <v>1</v>
      </c>
      <c r="G168" s="59">
        <v>1</v>
      </c>
      <c r="H168" s="59">
        <v>1</v>
      </c>
      <c r="I168" s="58" t="s">
        <v>77</v>
      </c>
      <c r="J168" s="2" t="s">
        <v>88</v>
      </c>
    </row>
    <row r="169" spans="1:10" ht="30" customHeight="1">
      <c r="A169" s="58"/>
      <c r="B169" s="58"/>
      <c r="C169" s="59">
        <v>159</v>
      </c>
      <c r="D169" s="60" t="str">
        <f>VLOOKUP(C169,Catalogue!$A:$B,2,0)</f>
        <v>Outils 159</v>
      </c>
      <c r="E169" s="61" t="str">
        <f t="shared" si="2"/>
        <v>*159*</v>
      </c>
      <c r="F169" s="59">
        <v>4</v>
      </c>
      <c r="G169" s="59">
        <v>1</v>
      </c>
      <c r="H169" s="59">
        <v>4</v>
      </c>
      <c r="I169" s="58" t="s">
        <v>382</v>
      </c>
      <c r="J169" s="1" t="s">
        <v>88</v>
      </c>
    </row>
    <row r="170" spans="1:10" ht="30" customHeight="1">
      <c r="A170" s="58"/>
      <c r="B170" s="58"/>
      <c r="C170" s="59">
        <v>160</v>
      </c>
      <c r="D170" s="60" t="str">
        <f>VLOOKUP(C170,Catalogue!$A:$B,2,0)</f>
        <v>Outils 160</v>
      </c>
      <c r="E170" s="61" t="str">
        <f t="shared" si="2"/>
        <v>*160*</v>
      </c>
      <c r="F170" s="59">
        <v>6</v>
      </c>
      <c r="G170" s="59">
        <v>1</v>
      </c>
      <c r="H170" s="59">
        <v>4</v>
      </c>
      <c r="I170" s="58" t="s">
        <v>382</v>
      </c>
      <c r="J170" s="1" t="s">
        <v>88</v>
      </c>
    </row>
    <row r="171" spans="1:10" ht="30" customHeight="1">
      <c r="A171" s="58"/>
      <c r="B171" s="58"/>
      <c r="C171" s="59">
        <v>161</v>
      </c>
      <c r="D171" s="60" t="str">
        <f>VLOOKUP(C171,Catalogue!$A:$B,2,0)</f>
        <v>Outils 161</v>
      </c>
      <c r="E171" s="61" t="str">
        <f t="shared" si="2"/>
        <v>*161*</v>
      </c>
      <c r="F171" s="59">
        <v>10</v>
      </c>
      <c r="G171" s="59">
        <v>10</v>
      </c>
      <c r="H171" s="59">
        <v>20</v>
      </c>
      <c r="I171" s="58" t="s">
        <v>77</v>
      </c>
      <c r="J171" s="2" t="s">
        <v>88</v>
      </c>
    </row>
    <row r="172" spans="1:10" ht="30" customHeight="1">
      <c r="A172" s="58"/>
      <c r="B172" s="58"/>
      <c r="C172" s="59">
        <v>162</v>
      </c>
      <c r="D172" s="60" t="str">
        <f>VLOOKUP(C172,Catalogue!$A:$B,2,0)</f>
        <v>Outils 162</v>
      </c>
      <c r="E172" s="61" t="str">
        <f t="shared" si="2"/>
        <v>*162*</v>
      </c>
      <c r="F172" s="59">
        <v>10</v>
      </c>
      <c r="G172" s="59">
        <v>10</v>
      </c>
      <c r="H172" s="59">
        <v>20</v>
      </c>
      <c r="I172" s="58" t="s">
        <v>77</v>
      </c>
      <c r="J172" s="2" t="s">
        <v>88</v>
      </c>
    </row>
    <row r="173" spans="1:10" ht="30" customHeight="1">
      <c r="A173" s="58"/>
      <c r="B173" s="58"/>
      <c r="C173" s="59">
        <v>163</v>
      </c>
      <c r="D173" s="60" t="str">
        <f>VLOOKUP(C173,Catalogue!$A:$B,2,0)</f>
        <v>Outils 163</v>
      </c>
      <c r="E173" s="61" t="str">
        <f t="shared" si="2"/>
        <v>*163*</v>
      </c>
      <c r="F173" s="59">
        <v>4920</v>
      </c>
      <c r="G173" s="59">
        <v>2460</v>
      </c>
      <c r="H173" s="59">
        <v>4920</v>
      </c>
      <c r="I173" s="58" t="s">
        <v>77</v>
      </c>
      <c r="J173" s="1" t="s">
        <v>88</v>
      </c>
    </row>
    <row r="174" spans="1:10" ht="30" customHeight="1">
      <c r="A174" s="58"/>
      <c r="B174" s="58"/>
      <c r="C174" s="59">
        <v>164</v>
      </c>
      <c r="D174" s="60" t="str">
        <f>VLOOKUP(C174,Catalogue!$A:$B,2,0)</f>
        <v>Outils 164</v>
      </c>
      <c r="E174" s="61" t="str">
        <f t="shared" si="2"/>
        <v>*164*</v>
      </c>
      <c r="F174" s="59">
        <v>1</v>
      </c>
      <c r="G174" s="59">
        <v>1</v>
      </c>
      <c r="H174" s="59">
        <v>1</v>
      </c>
      <c r="I174" s="58" t="s">
        <v>383</v>
      </c>
      <c r="J174" s="1" t="s">
        <v>88</v>
      </c>
    </row>
    <row r="175" spans="1:10" ht="30" customHeight="1">
      <c r="A175" s="58"/>
      <c r="B175" s="58"/>
      <c r="C175" s="59">
        <v>165</v>
      </c>
      <c r="D175" s="60" t="str">
        <f>VLOOKUP(C175,Catalogue!$A:$B,2,0)</f>
        <v>Outils 165</v>
      </c>
      <c r="E175" s="61" t="str">
        <f t="shared" si="2"/>
        <v>*165*</v>
      </c>
      <c r="F175" s="59">
        <v>1</v>
      </c>
      <c r="G175" s="59">
        <v>1</v>
      </c>
      <c r="H175" s="59">
        <v>1</v>
      </c>
      <c r="I175" s="58" t="s">
        <v>77</v>
      </c>
      <c r="J175" s="2" t="s">
        <v>88</v>
      </c>
    </row>
    <row r="176" spans="1:10" ht="30" customHeight="1">
      <c r="A176" s="58"/>
      <c r="B176" s="58"/>
      <c r="C176" s="59">
        <v>166</v>
      </c>
      <c r="D176" s="60" t="str">
        <f>VLOOKUP(C176,Catalogue!$A:$B,2,0)</f>
        <v>Outils 166</v>
      </c>
      <c r="E176" s="61" t="str">
        <f t="shared" si="2"/>
        <v>*166*</v>
      </c>
      <c r="F176" s="59">
        <v>1</v>
      </c>
      <c r="G176" s="59">
        <v>1</v>
      </c>
      <c r="H176" s="59">
        <v>4</v>
      </c>
      <c r="I176" s="58" t="s">
        <v>77</v>
      </c>
      <c r="J176" s="2" t="s">
        <v>87</v>
      </c>
    </row>
    <row r="177" spans="1:11" ht="30" customHeight="1">
      <c r="A177" s="58"/>
      <c r="B177" s="58"/>
      <c r="C177" s="59">
        <v>167</v>
      </c>
      <c r="D177" s="60" t="str">
        <f>VLOOKUP(C177,Catalogue!$A:$B,2,0)</f>
        <v>Outils 167</v>
      </c>
      <c r="E177" s="61" t="str">
        <f t="shared" si="2"/>
        <v>*167*</v>
      </c>
      <c r="F177" s="59">
        <v>1</v>
      </c>
      <c r="G177" s="59">
        <v>1</v>
      </c>
      <c r="H177" s="59">
        <v>1</v>
      </c>
      <c r="I177" s="58" t="s">
        <v>383</v>
      </c>
      <c r="J177" s="1" t="s">
        <v>88</v>
      </c>
    </row>
    <row r="178" spans="1:11" ht="30" customHeight="1">
      <c r="A178" s="58"/>
      <c r="B178" s="58"/>
      <c r="C178" s="59">
        <v>168</v>
      </c>
      <c r="D178" s="60" t="str">
        <f>VLOOKUP(C178,Catalogue!$A:$B,2,0)</f>
        <v>Outils 168</v>
      </c>
      <c r="E178" s="61" t="str">
        <f t="shared" si="2"/>
        <v>*168*</v>
      </c>
      <c r="F178" s="59">
        <v>3</v>
      </c>
      <c r="G178" s="59">
        <v>1</v>
      </c>
      <c r="H178" s="59">
        <v>6</v>
      </c>
      <c r="I178" s="58" t="s">
        <v>77</v>
      </c>
      <c r="J178" s="2" t="s">
        <v>88</v>
      </c>
    </row>
    <row r="179" spans="1:11" ht="30" customHeight="1">
      <c r="A179" s="58"/>
      <c r="B179" s="58"/>
      <c r="C179" s="59">
        <v>169</v>
      </c>
      <c r="D179" s="60" t="str">
        <f>VLOOKUP(C179,Catalogue!$A:$B,2,0)</f>
        <v>Outils 169</v>
      </c>
      <c r="E179" s="61" t="str">
        <f t="shared" si="2"/>
        <v>*169*</v>
      </c>
      <c r="F179" s="59">
        <v>5</v>
      </c>
      <c r="G179" s="59">
        <v>5</v>
      </c>
      <c r="H179" s="59">
        <v>20</v>
      </c>
      <c r="I179" s="58" t="s">
        <v>77</v>
      </c>
      <c r="J179" s="1" t="s">
        <v>88</v>
      </c>
    </row>
    <row r="180" spans="1:11" ht="30" customHeight="1">
      <c r="A180" s="58"/>
      <c r="B180" s="58"/>
      <c r="C180" s="59">
        <v>170</v>
      </c>
      <c r="D180" s="60" t="str">
        <f>VLOOKUP(C180,Catalogue!$A:$B,2,0)</f>
        <v>Outils 170</v>
      </c>
      <c r="E180" s="61" t="str">
        <f t="shared" si="2"/>
        <v>*170*</v>
      </c>
      <c r="F180" s="59">
        <v>0</v>
      </c>
      <c r="G180" s="59">
        <v>10</v>
      </c>
      <c r="H180" s="59">
        <v>10</v>
      </c>
      <c r="I180" s="58" t="s">
        <v>77</v>
      </c>
      <c r="J180" s="1" t="s">
        <v>88</v>
      </c>
    </row>
    <row r="181" spans="1:11" ht="30" customHeight="1">
      <c r="A181" s="58"/>
      <c r="B181" s="58"/>
      <c r="C181" s="59">
        <v>171</v>
      </c>
      <c r="D181" s="60" t="str">
        <f>VLOOKUP(C181,Catalogue!$A:$B,2,0)</f>
        <v>Outils 171</v>
      </c>
      <c r="E181" s="61" t="str">
        <f t="shared" si="2"/>
        <v>*171*</v>
      </c>
      <c r="F181" s="59">
        <v>6</v>
      </c>
      <c r="G181" s="59">
        <v>1</v>
      </c>
      <c r="H181" s="59">
        <v>13</v>
      </c>
      <c r="I181" s="58" t="s">
        <v>77</v>
      </c>
      <c r="J181" s="2" t="s">
        <v>88</v>
      </c>
    </row>
    <row r="182" spans="1:11" ht="30" customHeight="1">
      <c r="A182" s="58"/>
      <c r="B182" s="58"/>
      <c r="C182" s="59">
        <v>172</v>
      </c>
      <c r="D182" s="60" t="str">
        <f>VLOOKUP(C182,Catalogue!$A:$B,2,0)</f>
        <v>Outils 172</v>
      </c>
      <c r="E182" s="61" t="str">
        <f t="shared" si="2"/>
        <v>*172*</v>
      </c>
      <c r="F182" s="59">
        <v>1</v>
      </c>
      <c r="G182" s="59">
        <v>1</v>
      </c>
      <c r="H182" s="59">
        <v>2</v>
      </c>
      <c r="I182" s="58" t="s">
        <v>77</v>
      </c>
      <c r="J182" s="2" t="s">
        <v>88</v>
      </c>
    </row>
    <row r="183" spans="1:11" ht="30" customHeight="1">
      <c r="A183" s="58"/>
      <c r="B183" s="58"/>
      <c r="C183" s="59">
        <v>173</v>
      </c>
      <c r="D183" s="60" t="str">
        <f>VLOOKUP(C183,Catalogue!$A:$B,2,0)</f>
        <v>Outils 173</v>
      </c>
      <c r="E183" s="61" t="str">
        <f t="shared" si="2"/>
        <v>*173*</v>
      </c>
      <c r="F183" s="59"/>
      <c r="G183" s="59"/>
      <c r="H183" s="59"/>
      <c r="I183" s="58" t="s">
        <v>384</v>
      </c>
      <c r="J183" s="1" t="s">
        <v>88</v>
      </c>
      <c r="K183" s="2" t="s">
        <v>79</v>
      </c>
    </row>
    <row r="184" spans="1:11" ht="30" customHeight="1">
      <c r="A184" s="58"/>
      <c r="B184" s="58"/>
      <c r="C184" s="59">
        <v>174</v>
      </c>
      <c r="D184" s="60" t="str">
        <f>VLOOKUP(C184,Catalogue!$A:$B,2,0)</f>
        <v>Outils 174</v>
      </c>
      <c r="E184" s="61" t="str">
        <f t="shared" si="2"/>
        <v>*174*</v>
      </c>
      <c r="F184" s="59">
        <v>3</v>
      </c>
      <c r="G184" s="59">
        <v>1</v>
      </c>
      <c r="H184" s="59">
        <v>6</v>
      </c>
      <c r="I184" s="58" t="s">
        <v>77</v>
      </c>
      <c r="J184" s="2" t="s">
        <v>88</v>
      </c>
    </row>
    <row r="185" spans="1:11" ht="30" customHeight="1">
      <c r="A185" s="58"/>
      <c r="B185" s="58"/>
      <c r="C185" s="59">
        <v>175</v>
      </c>
      <c r="D185" s="60" t="str">
        <f>VLOOKUP(C185,Catalogue!$A:$B,2,0)</f>
        <v>Outils 175</v>
      </c>
      <c r="E185" s="61" t="str">
        <f t="shared" si="2"/>
        <v>*175*</v>
      </c>
      <c r="F185" s="59">
        <v>20</v>
      </c>
      <c r="G185" s="59">
        <v>10</v>
      </c>
      <c r="H185" s="59">
        <v>30</v>
      </c>
      <c r="I185" s="58" t="s">
        <v>77</v>
      </c>
      <c r="J185" s="2" t="s">
        <v>88</v>
      </c>
    </row>
    <row r="186" spans="1:11" ht="30" customHeight="1">
      <c r="A186" s="58"/>
      <c r="B186" s="58"/>
      <c r="C186" s="59">
        <v>176</v>
      </c>
      <c r="D186" s="60" t="str">
        <f>VLOOKUP(C186,Catalogue!$A:$B,2,0)</f>
        <v>Outils 176</v>
      </c>
      <c r="E186" s="61" t="str">
        <f t="shared" si="2"/>
        <v>*176*</v>
      </c>
      <c r="F186" s="59">
        <v>3</v>
      </c>
      <c r="G186" s="59">
        <v>1</v>
      </c>
      <c r="H186" s="59">
        <v>6</v>
      </c>
      <c r="I186" s="58" t="s">
        <v>77</v>
      </c>
      <c r="J186" s="2" t="s">
        <v>88</v>
      </c>
    </row>
    <row r="187" spans="1:11" ht="30" customHeight="1">
      <c r="A187" s="58"/>
      <c r="B187" s="58"/>
      <c r="C187" s="59">
        <v>177</v>
      </c>
      <c r="D187" s="60" t="str">
        <f>VLOOKUP(C187,Catalogue!$A:$B,2,0)</f>
        <v>Outils 177</v>
      </c>
      <c r="E187" s="61" t="str">
        <f t="shared" si="2"/>
        <v>*177*</v>
      </c>
      <c r="F187" s="59">
        <v>3</v>
      </c>
      <c r="G187" s="59">
        <v>1</v>
      </c>
      <c r="H187" s="59">
        <v>6</v>
      </c>
      <c r="I187" s="58" t="s">
        <v>77</v>
      </c>
      <c r="J187" s="2" t="s">
        <v>88</v>
      </c>
    </row>
    <row r="188" spans="1:11" ht="30" customHeight="1">
      <c r="A188" s="58"/>
      <c r="B188" s="58"/>
      <c r="C188" s="59">
        <v>178</v>
      </c>
      <c r="D188" s="60" t="str">
        <f>VLOOKUP(C188,Catalogue!$A:$B,2,0)</f>
        <v>Outils 178</v>
      </c>
      <c r="E188" s="61" t="str">
        <f t="shared" si="2"/>
        <v>*178*</v>
      </c>
      <c r="F188" s="59">
        <v>10</v>
      </c>
      <c r="G188" s="59">
        <v>10</v>
      </c>
      <c r="H188" s="59">
        <v>20</v>
      </c>
      <c r="I188" s="58" t="s">
        <v>77</v>
      </c>
      <c r="J188" s="2" t="s">
        <v>88</v>
      </c>
    </row>
    <row r="189" spans="1:11" ht="30" customHeight="1">
      <c r="A189" s="58"/>
      <c r="B189" s="58"/>
      <c r="C189" s="59">
        <v>179</v>
      </c>
      <c r="D189" s="60" t="str">
        <f>VLOOKUP(C189,Catalogue!$A:$B,2,0)</f>
        <v>Outils 179</v>
      </c>
      <c r="E189" s="61" t="str">
        <f t="shared" si="2"/>
        <v>*179*</v>
      </c>
      <c r="F189" s="59">
        <v>10</v>
      </c>
      <c r="G189" s="59">
        <v>10</v>
      </c>
      <c r="H189" s="59">
        <v>20</v>
      </c>
      <c r="I189" s="58" t="s">
        <v>77</v>
      </c>
      <c r="J189" s="2" t="s">
        <v>88</v>
      </c>
    </row>
    <row r="190" spans="1:11" ht="30" customHeight="1">
      <c r="A190" s="58"/>
      <c r="B190" s="58"/>
      <c r="C190" s="59">
        <v>180</v>
      </c>
      <c r="D190" s="60" t="str">
        <f>VLOOKUP(C190,Catalogue!$A:$B,2,0)</f>
        <v>Outils 180</v>
      </c>
      <c r="E190" s="61" t="str">
        <f t="shared" si="2"/>
        <v>*180*</v>
      </c>
      <c r="F190" s="59">
        <v>10</v>
      </c>
      <c r="G190" s="59">
        <v>10</v>
      </c>
      <c r="H190" s="59">
        <v>20</v>
      </c>
      <c r="I190" s="58" t="s">
        <v>77</v>
      </c>
      <c r="J190" s="2" t="s">
        <v>88</v>
      </c>
    </row>
    <row r="191" spans="1:11" ht="30" customHeight="1">
      <c r="A191" s="58"/>
      <c r="B191" s="58"/>
      <c r="C191" s="59">
        <v>181</v>
      </c>
      <c r="D191" s="60" t="str">
        <f>VLOOKUP(C191,Catalogue!$A:$B,2,0)</f>
        <v>Outils 181</v>
      </c>
      <c r="E191" s="61" t="str">
        <f t="shared" si="2"/>
        <v>*181*</v>
      </c>
      <c r="F191" s="59">
        <v>10</v>
      </c>
      <c r="G191" s="59">
        <v>10</v>
      </c>
      <c r="H191" s="59">
        <v>20</v>
      </c>
      <c r="I191" s="58" t="s">
        <v>77</v>
      </c>
      <c r="J191" s="2" t="s">
        <v>88</v>
      </c>
    </row>
    <row r="192" spans="1:11" ht="30" customHeight="1">
      <c r="A192" s="58"/>
      <c r="B192" s="58"/>
      <c r="C192" s="59">
        <v>182</v>
      </c>
      <c r="D192" s="60" t="str">
        <f>VLOOKUP(C192,Catalogue!$A:$B,2,0)</f>
        <v>Outils 182</v>
      </c>
      <c r="E192" s="61" t="str">
        <f t="shared" si="2"/>
        <v>*182*</v>
      </c>
      <c r="F192" s="59">
        <v>10</v>
      </c>
      <c r="G192" s="59">
        <v>10</v>
      </c>
      <c r="H192" s="59">
        <v>20</v>
      </c>
      <c r="I192" s="58" t="s">
        <v>77</v>
      </c>
      <c r="J192" s="2" t="s">
        <v>88</v>
      </c>
    </row>
    <row r="193" spans="1:12" ht="30" customHeight="1">
      <c r="A193" s="58"/>
      <c r="B193" s="58"/>
      <c r="C193" s="59">
        <v>183</v>
      </c>
      <c r="D193" s="60" t="str">
        <f>VLOOKUP(C193,Catalogue!$A:$B,2,0)</f>
        <v>Outils 183</v>
      </c>
      <c r="E193" s="61" t="str">
        <f t="shared" si="2"/>
        <v>*183*</v>
      </c>
      <c r="F193" s="59">
        <v>10</v>
      </c>
      <c r="G193" s="59">
        <v>10</v>
      </c>
      <c r="H193" s="59">
        <v>30</v>
      </c>
      <c r="I193" s="58" t="s">
        <v>77</v>
      </c>
      <c r="J193" s="2" t="s">
        <v>88</v>
      </c>
    </row>
    <row r="194" spans="1:12" ht="30" customHeight="1">
      <c r="A194" s="58"/>
      <c r="B194" s="58"/>
      <c r="C194" s="59">
        <v>184</v>
      </c>
      <c r="D194" s="60" t="str">
        <f>VLOOKUP(C194,Catalogue!$A:$B,2,0)</f>
        <v>Outils 184</v>
      </c>
      <c r="E194" s="61" t="str">
        <f t="shared" si="2"/>
        <v>*184*</v>
      </c>
      <c r="F194" s="59">
        <v>1</v>
      </c>
      <c r="G194" s="59">
        <v>1</v>
      </c>
      <c r="H194" s="59">
        <v>1</v>
      </c>
      <c r="I194" s="58" t="s">
        <v>383</v>
      </c>
      <c r="J194" s="1" t="s">
        <v>88</v>
      </c>
    </row>
    <row r="195" spans="1:12" ht="30" customHeight="1">
      <c r="A195" s="58"/>
      <c r="B195" s="58"/>
      <c r="C195" s="59">
        <v>185</v>
      </c>
      <c r="D195" s="60" t="str">
        <f>VLOOKUP(C195,Catalogue!$A:$B,2,0)</f>
        <v>Outils 185</v>
      </c>
      <c r="E195" s="61" t="str">
        <f t="shared" si="2"/>
        <v>*185*</v>
      </c>
      <c r="F195" s="59">
        <v>5</v>
      </c>
      <c r="G195" s="59">
        <v>5</v>
      </c>
      <c r="H195" s="59">
        <v>10</v>
      </c>
      <c r="I195" s="58" t="s">
        <v>77</v>
      </c>
      <c r="J195" s="2" t="s">
        <v>88</v>
      </c>
    </row>
    <row r="196" spans="1:12" ht="30" customHeight="1">
      <c r="A196" s="58"/>
      <c r="B196" s="58"/>
      <c r="C196" s="59">
        <v>186</v>
      </c>
      <c r="D196" s="60" t="str">
        <f>VLOOKUP(C196,Catalogue!$A:$B,2,0)</f>
        <v>Outils 186</v>
      </c>
      <c r="E196" s="61" t="str">
        <f t="shared" si="2"/>
        <v>*186*</v>
      </c>
      <c r="F196" s="59">
        <v>10</v>
      </c>
      <c r="G196" s="59">
        <v>1</v>
      </c>
      <c r="H196" s="59">
        <v>5</v>
      </c>
      <c r="I196" s="58" t="s">
        <v>382</v>
      </c>
      <c r="J196" s="1" t="s">
        <v>88</v>
      </c>
    </row>
    <row r="197" spans="1:12" ht="30" customHeight="1">
      <c r="A197" s="58"/>
      <c r="B197" s="58"/>
      <c r="C197" s="59">
        <v>187</v>
      </c>
      <c r="D197" s="60" t="str">
        <f>VLOOKUP(C197,Catalogue!$A:$B,2,0)</f>
        <v>Outils 187</v>
      </c>
      <c r="E197" s="61" t="str">
        <f t="shared" si="2"/>
        <v>*187*</v>
      </c>
      <c r="F197" s="59">
        <v>3</v>
      </c>
      <c r="G197" s="59">
        <v>1</v>
      </c>
      <c r="H197" s="59">
        <v>6</v>
      </c>
      <c r="I197" s="58" t="s">
        <v>77</v>
      </c>
      <c r="J197" s="2" t="s">
        <v>88</v>
      </c>
    </row>
    <row r="198" spans="1:12" ht="30" customHeight="1">
      <c r="A198" s="58"/>
      <c r="B198" s="58"/>
      <c r="C198" s="59">
        <v>188</v>
      </c>
      <c r="D198" s="60" t="str">
        <f>VLOOKUP(C198,Catalogue!$A:$B,2,0)</f>
        <v>Outils 188</v>
      </c>
      <c r="E198" s="61" t="str">
        <f t="shared" si="2"/>
        <v>*188*</v>
      </c>
      <c r="F198" s="59">
        <v>5</v>
      </c>
      <c r="G198" s="59">
        <v>1</v>
      </c>
      <c r="H198" s="59">
        <v>5</v>
      </c>
      <c r="I198" s="58" t="s">
        <v>77</v>
      </c>
      <c r="J198" s="1" t="s">
        <v>88</v>
      </c>
    </row>
    <row r="199" spans="1:12" ht="30" customHeight="1">
      <c r="A199" s="58"/>
      <c r="B199" s="58"/>
      <c r="C199" s="59">
        <v>189</v>
      </c>
      <c r="D199" s="60" t="str">
        <f>VLOOKUP(C199,Catalogue!$A:$B,2,0)</f>
        <v>Outils 189</v>
      </c>
      <c r="E199" s="61" t="str">
        <f t="shared" si="2"/>
        <v>*189*</v>
      </c>
      <c r="F199" s="59">
        <v>1000</v>
      </c>
      <c r="G199" s="59">
        <v>1000</v>
      </c>
      <c r="H199" s="59">
        <v>1000</v>
      </c>
      <c r="I199" s="58" t="s">
        <v>382</v>
      </c>
      <c r="J199" s="1" t="s">
        <v>88</v>
      </c>
    </row>
    <row r="200" spans="1:12" ht="30" customHeight="1">
      <c r="A200" s="58"/>
      <c r="B200" s="58"/>
      <c r="C200" s="59">
        <v>190</v>
      </c>
      <c r="D200" s="60" t="str">
        <f>VLOOKUP(C200,Catalogue!$A:$B,2,0)</f>
        <v>Outils 190</v>
      </c>
      <c r="E200" s="61" t="str">
        <f t="shared" si="2"/>
        <v>*190*</v>
      </c>
      <c r="F200" s="59">
        <v>10</v>
      </c>
      <c r="G200" s="59">
        <v>1</v>
      </c>
      <c r="H200" s="59">
        <v>20</v>
      </c>
      <c r="I200" s="58" t="s">
        <v>382</v>
      </c>
      <c r="J200" s="2" t="s">
        <v>88</v>
      </c>
    </row>
    <row r="201" spans="1:12" ht="30" customHeight="1">
      <c r="A201" s="58"/>
      <c r="B201" s="58"/>
      <c r="C201" s="59">
        <v>191</v>
      </c>
      <c r="D201" s="60" t="str">
        <f>VLOOKUP(C201,Catalogue!$A:$B,2,0)</f>
        <v>Outils 191</v>
      </c>
      <c r="E201" s="61" t="str">
        <f t="shared" si="2"/>
        <v>*191*</v>
      </c>
      <c r="F201" s="59">
        <v>4</v>
      </c>
      <c r="G201" s="59">
        <v>1</v>
      </c>
      <c r="H201" s="59">
        <v>4</v>
      </c>
      <c r="I201" s="58" t="s">
        <v>382</v>
      </c>
      <c r="J201" s="1" t="s">
        <v>88</v>
      </c>
    </row>
    <row r="202" spans="1:12" ht="30" customHeight="1">
      <c r="A202" s="58"/>
      <c r="B202" s="58"/>
      <c r="C202" s="59">
        <v>192</v>
      </c>
      <c r="D202" s="60" t="str">
        <f>VLOOKUP(C202,Catalogue!$A:$B,2,0)</f>
        <v>Outils 192</v>
      </c>
      <c r="E202" s="61" t="str">
        <f t="shared" si="2"/>
        <v>*192*</v>
      </c>
      <c r="F202" s="59">
        <v>25</v>
      </c>
      <c r="G202" s="59">
        <v>1</v>
      </c>
      <c r="H202" s="59">
        <v>25</v>
      </c>
      <c r="I202" s="58" t="s">
        <v>382</v>
      </c>
      <c r="J202" s="1" t="s">
        <v>88</v>
      </c>
      <c r="L202" s="63" t="str">
        <f>(335)*1000000*(240)&amp;C202</f>
        <v>80400000000192</v>
      </c>
    </row>
    <row r="203" spans="1:12" ht="30" customHeight="1">
      <c r="A203" s="58"/>
      <c r="B203" s="58"/>
      <c r="C203" s="59">
        <v>193</v>
      </c>
      <c r="D203" s="60" t="str">
        <f>VLOOKUP(C203,Catalogue!$A:$B,2,0)</f>
        <v>Outils 193</v>
      </c>
      <c r="E203" s="61" t="str">
        <f t="shared" ref="E203:E266" si="3">"*"&amp;C203&amp;"*"</f>
        <v>*193*</v>
      </c>
      <c r="F203" s="59">
        <v>2</v>
      </c>
      <c r="G203" s="59">
        <v>1</v>
      </c>
      <c r="H203" s="59">
        <v>2</v>
      </c>
      <c r="I203" s="58" t="s">
        <v>382</v>
      </c>
      <c r="J203" s="1" t="s">
        <v>88</v>
      </c>
    </row>
    <row r="204" spans="1:12" ht="30" customHeight="1">
      <c r="A204" s="58"/>
      <c r="B204" s="58"/>
      <c r="C204" s="59">
        <v>194</v>
      </c>
      <c r="D204" s="60" t="str">
        <f>VLOOKUP(C204,Catalogue!$A:$B,2,0)</f>
        <v>Outils 194</v>
      </c>
      <c r="E204" s="61" t="str">
        <f t="shared" si="3"/>
        <v>*194*</v>
      </c>
      <c r="F204" s="59">
        <v>5</v>
      </c>
      <c r="G204" s="59">
        <v>1</v>
      </c>
      <c r="H204" s="59">
        <v>4</v>
      </c>
      <c r="I204" s="58" t="s">
        <v>382</v>
      </c>
      <c r="J204" s="1" t="s">
        <v>88</v>
      </c>
    </row>
    <row r="205" spans="1:12" ht="30" customHeight="1">
      <c r="A205" s="58"/>
      <c r="B205" s="58"/>
      <c r="C205" s="59">
        <v>195</v>
      </c>
      <c r="D205" s="60" t="str">
        <f>VLOOKUP(C205,Catalogue!$A:$B,2,0)</f>
        <v>Outils 195</v>
      </c>
      <c r="E205" s="61" t="str">
        <f t="shared" si="3"/>
        <v>*195*</v>
      </c>
      <c r="F205" s="59">
        <v>2</v>
      </c>
      <c r="G205" s="59">
        <v>1</v>
      </c>
      <c r="H205" s="59">
        <v>2</v>
      </c>
      <c r="I205" s="58" t="s">
        <v>382</v>
      </c>
      <c r="J205" s="1" t="s">
        <v>88</v>
      </c>
    </row>
    <row r="206" spans="1:12" ht="30" customHeight="1">
      <c r="A206" s="58"/>
      <c r="B206" s="58"/>
      <c r="C206" s="59">
        <v>196</v>
      </c>
      <c r="D206" s="60" t="str">
        <f>VLOOKUP(C206,Catalogue!$A:$B,2,0)</f>
        <v>Outils 196</v>
      </c>
      <c r="E206" s="61" t="str">
        <f t="shared" si="3"/>
        <v>*196*</v>
      </c>
      <c r="F206" s="59">
        <v>10</v>
      </c>
      <c r="G206" s="59">
        <v>1</v>
      </c>
      <c r="H206" s="59">
        <v>10</v>
      </c>
      <c r="I206" s="58" t="s">
        <v>382</v>
      </c>
      <c r="J206" s="1" t="s">
        <v>88</v>
      </c>
    </row>
    <row r="207" spans="1:12" ht="30" customHeight="1">
      <c r="A207" s="58"/>
      <c r="B207" s="58"/>
      <c r="C207" s="59">
        <v>197</v>
      </c>
      <c r="D207" s="60" t="str">
        <f>VLOOKUP(C207,Catalogue!$A:$B,2,0)</f>
        <v>Outils 197</v>
      </c>
      <c r="E207" s="61" t="str">
        <f t="shared" si="3"/>
        <v>*197*</v>
      </c>
      <c r="F207" s="59">
        <v>12</v>
      </c>
      <c r="G207" s="59">
        <v>1</v>
      </c>
      <c r="H207" s="59">
        <v>10</v>
      </c>
      <c r="I207" s="58" t="s">
        <v>382</v>
      </c>
      <c r="J207" s="1" t="s">
        <v>88</v>
      </c>
    </row>
    <row r="208" spans="1:12" ht="30" customHeight="1">
      <c r="A208" s="58"/>
      <c r="B208" s="58"/>
      <c r="C208" s="59">
        <v>198</v>
      </c>
      <c r="D208" s="60" t="str">
        <f>VLOOKUP(C208,Catalogue!$A:$B,2,0)</f>
        <v>Outils 198</v>
      </c>
      <c r="E208" s="61" t="str">
        <f t="shared" si="3"/>
        <v>*198*</v>
      </c>
      <c r="F208" s="59">
        <v>1</v>
      </c>
      <c r="G208" s="59">
        <v>1</v>
      </c>
      <c r="H208" s="59">
        <v>1</v>
      </c>
      <c r="I208" s="58" t="s">
        <v>382</v>
      </c>
      <c r="J208" s="1" t="s">
        <v>88</v>
      </c>
    </row>
    <row r="209" spans="1:10" ht="30" customHeight="1">
      <c r="A209" s="58"/>
      <c r="B209" s="58"/>
      <c r="C209" s="59">
        <v>199</v>
      </c>
      <c r="D209" s="60" t="str">
        <f>VLOOKUP(C209,Catalogue!$A:$B,2,0)</f>
        <v>Outils 199</v>
      </c>
      <c r="E209" s="61" t="str">
        <f t="shared" si="3"/>
        <v>*199*</v>
      </c>
      <c r="F209" s="59">
        <v>20</v>
      </c>
      <c r="G209" s="59">
        <v>1</v>
      </c>
      <c r="H209" s="59">
        <v>10</v>
      </c>
      <c r="I209" s="58" t="s">
        <v>382</v>
      </c>
      <c r="J209" s="1" t="s">
        <v>88</v>
      </c>
    </row>
    <row r="210" spans="1:10" ht="30" customHeight="1">
      <c r="A210" s="58"/>
      <c r="B210" s="58"/>
      <c r="C210" s="59">
        <v>200</v>
      </c>
      <c r="D210" s="60" t="str">
        <f>VLOOKUP(C210,Catalogue!$A:$B,2,0)</f>
        <v>Outils 200</v>
      </c>
      <c r="E210" s="61" t="str">
        <f t="shared" si="3"/>
        <v>*200*</v>
      </c>
      <c r="F210" s="59">
        <v>3</v>
      </c>
      <c r="G210" s="59">
        <v>1</v>
      </c>
      <c r="H210" s="59">
        <v>2</v>
      </c>
      <c r="I210" s="58" t="s">
        <v>382</v>
      </c>
      <c r="J210" s="1" t="s">
        <v>88</v>
      </c>
    </row>
    <row r="211" spans="1:10" ht="30" customHeight="1">
      <c r="A211" s="58"/>
      <c r="B211" s="58"/>
      <c r="C211" s="59">
        <v>201</v>
      </c>
      <c r="D211" s="60" t="str">
        <f>VLOOKUP(C211,Catalogue!$A:$B,2,0)</f>
        <v>Outils 201</v>
      </c>
      <c r="E211" s="61" t="str">
        <f t="shared" si="3"/>
        <v>*201*</v>
      </c>
      <c r="F211" s="59">
        <v>15</v>
      </c>
      <c r="G211" s="59">
        <v>1</v>
      </c>
      <c r="H211" s="59">
        <v>10</v>
      </c>
      <c r="I211" s="58" t="s">
        <v>382</v>
      </c>
      <c r="J211" s="1" t="s">
        <v>88</v>
      </c>
    </row>
    <row r="212" spans="1:10" ht="30" customHeight="1">
      <c r="A212" s="58"/>
      <c r="B212" s="58"/>
      <c r="C212" s="59">
        <v>202</v>
      </c>
      <c r="D212" s="60" t="str">
        <f>VLOOKUP(C212,Catalogue!$A:$B,2,0)</f>
        <v>Outils 202</v>
      </c>
      <c r="E212" s="61" t="str">
        <f t="shared" si="3"/>
        <v>*202*</v>
      </c>
      <c r="F212" s="59">
        <v>2</v>
      </c>
      <c r="G212" s="59">
        <v>1</v>
      </c>
      <c r="H212" s="59">
        <v>2</v>
      </c>
      <c r="I212" s="58" t="s">
        <v>382</v>
      </c>
      <c r="J212" s="1" t="s">
        <v>88</v>
      </c>
    </row>
    <row r="213" spans="1:10" ht="30" customHeight="1">
      <c r="A213" s="58"/>
      <c r="B213" s="58"/>
      <c r="C213" s="59">
        <v>203</v>
      </c>
      <c r="D213" s="60" t="str">
        <f>VLOOKUP(C213,Catalogue!$A:$B,2,0)</f>
        <v>Outils 203</v>
      </c>
      <c r="E213" s="61" t="str">
        <f t="shared" si="3"/>
        <v>*203*</v>
      </c>
      <c r="F213" s="59">
        <v>0</v>
      </c>
      <c r="G213" s="59">
        <v>10</v>
      </c>
      <c r="H213" s="59">
        <v>10</v>
      </c>
      <c r="I213" s="58" t="s">
        <v>384</v>
      </c>
      <c r="J213" s="1" t="s">
        <v>88</v>
      </c>
    </row>
    <row r="214" spans="1:10" ht="30" customHeight="1">
      <c r="A214" s="58"/>
      <c r="B214" s="58"/>
      <c r="C214" s="59">
        <v>204</v>
      </c>
      <c r="D214" s="60" t="str">
        <f>VLOOKUP(C214,Catalogue!$A:$B,2,0)</f>
        <v>Outils 204</v>
      </c>
      <c r="E214" s="61" t="str">
        <f t="shared" si="3"/>
        <v>*204*</v>
      </c>
      <c r="F214" s="59">
        <v>1</v>
      </c>
      <c r="G214" s="59">
        <v>1</v>
      </c>
      <c r="H214" s="59">
        <v>1</v>
      </c>
      <c r="I214" s="58" t="s">
        <v>383</v>
      </c>
      <c r="J214" s="1" t="s">
        <v>88</v>
      </c>
    </row>
    <row r="215" spans="1:10" ht="30" customHeight="1">
      <c r="A215" s="58"/>
      <c r="B215" s="58"/>
      <c r="C215" s="59">
        <v>205</v>
      </c>
      <c r="D215" s="60" t="str">
        <f>VLOOKUP(C215,Catalogue!$A:$B,2,0)</f>
        <v>Outils 205</v>
      </c>
      <c r="E215" s="61" t="str">
        <f t="shared" si="3"/>
        <v>*205*</v>
      </c>
      <c r="F215" s="59">
        <v>15</v>
      </c>
      <c r="G215" s="59">
        <v>1</v>
      </c>
      <c r="H215" s="59">
        <v>15</v>
      </c>
      <c r="I215" s="58" t="s">
        <v>382</v>
      </c>
      <c r="J215" s="1" t="s">
        <v>88</v>
      </c>
    </row>
    <row r="216" spans="1:10" ht="30" customHeight="1">
      <c r="A216" s="58"/>
      <c r="B216" s="58"/>
      <c r="C216" s="59">
        <v>206</v>
      </c>
      <c r="D216" s="60" t="str">
        <f>VLOOKUP(C216,Catalogue!$A:$B,2,0)</f>
        <v>Outils 206</v>
      </c>
      <c r="E216" s="61" t="str">
        <f t="shared" si="3"/>
        <v>*206*</v>
      </c>
      <c r="F216" s="59">
        <v>3</v>
      </c>
      <c r="G216" s="59">
        <v>1</v>
      </c>
      <c r="H216" s="59">
        <v>2</v>
      </c>
      <c r="I216" s="58" t="s">
        <v>384</v>
      </c>
      <c r="J216" s="1" t="s">
        <v>88</v>
      </c>
    </row>
    <row r="217" spans="1:10" ht="30" customHeight="1">
      <c r="A217" s="58"/>
      <c r="B217" s="58"/>
      <c r="C217" s="59">
        <v>207</v>
      </c>
      <c r="D217" s="60" t="str">
        <f>VLOOKUP(C217,Catalogue!$A:$B,2,0)</f>
        <v>Outils 207</v>
      </c>
      <c r="E217" s="61" t="str">
        <f t="shared" si="3"/>
        <v>*207*</v>
      </c>
      <c r="F217" s="59">
        <v>4</v>
      </c>
      <c r="G217" s="59">
        <v>1</v>
      </c>
      <c r="H217" s="59">
        <v>2</v>
      </c>
      <c r="I217" s="58" t="s">
        <v>382</v>
      </c>
      <c r="J217" s="1" t="s">
        <v>88</v>
      </c>
    </row>
    <row r="218" spans="1:10" ht="30" customHeight="1">
      <c r="A218" s="58"/>
      <c r="B218" s="58"/>
      <c r="C218" s="59">
        <v>208</v>
      </c>
      <c r="D218" s="60" t="str">
        <f>VLOOKUP(C218,Catalogue!$A:$B,2,0)</f>
        <v>Outils 208</v>
      </c>
      <c r="E218" s="61" t="str">
        <f t="shared" si="3"/>
        <v>*208*</v>
      </c>
      <c r="F218" s="59">
        <v>5</v>
      </c>
      <c r="G218" s="59">
        <v>1</v>
      </c>
      <c r="H218" s="59">
        <v>4</v>
      </c>
      <c r="I218" s="58" t="s">
        <v>382</v>
      </c>
      <c r="J218" s="1" t="s">
        <v>88</v>
      </c>
    </row>
    <row r="219" spans="1:10" ht="30" customHeight="1">
      <c r="A219" s="58"/>
      <c r="B219" s="58"/>
      <c r="C219" s="59">
        <v>209</v>
      </c>
      <c r="D219" s="60" t="str">
        <f>VLOOKUP(C219,Catalogue!$A:$B,2,0)</f>
        <v>Outils 209</v>
      </c>
      <c r="E219" s="61" t="str">
        <f t="shared" si="3"/>
        <v>*209*</v>
      </c>
      <c r="F219" s="59">
        <v>2000</v>
      </c>
      <c r="G219" s="59">
        <v>2000</v>
      </c>
      <c r="H219" s="59">
        <v>4000</v>
      </c>
      <c r="I219" s="58" t="s">
        <v>382</v>
      </c>
      <c r="J219" s="1" t="s">
        <v>88</v>
      </c>
    </row>
    <row r="220" spans="1:10" ht="30" customHeight="1">
      <c r="A220" s="58"/>
      <c r="B220" s="58"/>
      <c r="C220" s="59">
        <v>210</v>
      </c>
      <c r="D220" s="60" t="str">
        <f>VLOOKUP(C220,Catalogue!$A:$B,2,0)</f>
        <v>Outils 210</v>
      </c>
      <c r="E220" s="61" t="str">
        <f t="shared" si="3"/>
        <v>*210*</v>
      </c>
      <c r="F220" s="59">
        <v>2000</v>
      </c>
      <c r="G220" s="59">
        <v>2000</v>
      </c>
      <c r="H220" s="59">
        <v>4000</v>
      </c>
      <c r="I220" s="58" t="s">
        <v>382</v>
      </c>
      <c r="J220" s="1" t="s">
        <v>88</v>
      </c>
    </row>
    <row r="221" spans="1:10" ht="30" customHeight="1">
      <c r="A221" s="58"/>
      <c r="B221" s="58"/>
      <c r="C221" s="59">
        <v>211</v>
      </c>
      <c r="D221" s="60" t="str">
        <f>VLOOKUP(C221,Catalogue!$A:$B,2,0)</f>
        <v>Outils 211</v>
      </c>
      <c r="E221" s="61" t="str">
        <f t="shared" si="3"/>
        <v>*211*</v>
      </c>
      <c r="F221" s="59">
        <v>1000</v>
      </c>
      <c r="G221" s="59">
        <v>1000</v>
      </c>
      <c r="H221" s="59">
        <v>2000</v>
      </c>
      <c r="I221" s="58" t="s">
        <v>382</v>
      </c>
      <c r="J221" s="1" t="s">
        <v>88</v>
      </c>
    </row>
    <row r="222" spans="1:10" ht="30" customHeight="1">
      <c r="A222" s="58"/>
      <c r="B222" s="58"/>
      <c r="C222" s="59">
        <v>212</v>
      </c>
      <c r="D222" s="60" t="str">
        <f>VLOOKUP(C222,Catalogue!$A:$B,2,0)</f>
        <v>Outils 212</v>
      </c>
      <c r="E222" s="61" t="str">
        <f t="shared" si="3"/>
        <v>*212*</v>
      </c>
      <c r="F222" s="59">
        <v>15</v>
      </c>
      <c r="G222" s="59">
        <v>1</v>
      </c>
      <c r="H222" s="59">
        <v>10</v>
      </c>
      <c r="I222" s="58" t="s">
        <v>382</v>
      </c>
      <c r="J222" s="1" t="s">
        <v>88</v>
      </c>
    </row>
    <row r="223" spans="1:10" ht="30" customHeight="1">
      <c r="A223" s="58"/>
      <c r="B223" s="58"/>
      <c r="C223" s="59"/>
      <c r="D223" s="60" t="e">
        <f>VLOOKUP(C223,Catalogue!$A:$B,2,0)</f>
        <v>#N/A</v>
      </c>
      <c r="E223" s="61" t="str">
        <f t="shared" si="3"/>
        <v>**</v>
      </c>
      <c r="F223" s="59"/>
      <c r="G223" s="59"/>
      <c r="H223" s="59"/>
      <c r="I223" s="58"/>
    </row>
    <row r="224" spans="1:10" ht="30" customHeight="1">
      <c r="A224" s="58"/>
      <c r="B224" s="58"/>
      <c r="C224" s="59"/>
      <c r="D224" s="60" t="e">
        <f>VLOOKUP(C224,Catalogue!$A:$B,2,0)</f>
        <v>#N/A</v>
      </c>
      <c r="E224" s="61" t="str">
        <f t="shared" si="3"/>
        <v>**</v>
      </c>
      <c r="F224" s="59"/>
      <c r="G224" s="59"/>
      <c r="H224" s="59"/>
      <c r="I224" s="58"/>
    </row>
    <row r="225" spans="1:9" ht="30" customHeight="1">
      <c r="A225" s="58"/>
      <c r="B225" s="58"/>
      <c r="C225" s="59"/>
      <c r="D225" s="60" t="e">
        <f>VLOOKUP(C225,Catalogue!$A:$B,2,0)</f>
        <v>#N/A</v>
      </c>
      <c r="E225" s="61" t="str">
        <f t="shared" si="3"/>
        <v>**</v>
      </c>
      <c r="F225" s="59"/>
      <c r="G225" s="59"/>
      <c r="H225" s="59"/>
      <c r="I225" s="58"/>
    </row>
    <row r="226" spans="1:9" ht="30" customHeight="1">
      <c r="A226" s="58"/>
      <c r="B226" s="58"/>
      <c r="C226" s="59"/>
      <c r="D226" s="60" t="e">
        <f>VLOOKUP(C226,Catalogue!$A:$B,2,0)</f>
        <v>#N/A</v>
      </c>
      <c r="E226" s="61" t="str">
        <f t="shared" si="3"/>
        <v>**</v>
      </c>
      <c r="F226" s="59"/>
      <c r="G226" s="59"/>
      <c r="H226" s="59"/>
      <c r="I226" s="58"/>
    </row>
    <row r="227" spans="1:9" ht="30" customHeight="1">
      <c r="A227" s="58"/>
      <c r="B227" s="58"/>
      <c r="C227" s="59"/>
      <c r="D227" s="60" t="e">
        <f>VLOOKUP(C227,Catalogue!$A:$B,2,0)</f>
        <v>#N/A</v>
      </c>
      <c r="E227" s="61" t="str">
        <f t="shared" si="3"/>
        <v>**</v>
      </c>
      <c r="F227" s="59"/>
      <c r="G227" s="59"/>
      <c r="H227" s="59"/>
      <c r="I227" s="58"/>
    </row>
    <row r="228" spans="1:9" ht="30" customHeight="1">
      <c r="A228" s="58"/>
      <c r="B228" s="58"/>
      <c r="C228" s="59"/>
      <c r="D228" s="60" t="e">
        <f>VLOOKUP(C228,Catalogue!$A:$B,2,0)</f>
        <v>#N/A</v>
      </c>
      <c r="E228" s="61" t="str">
        <f t="shared" si="3"/>
        <v>**</v>
      </c>
      <c r="F228" s="59"/>
      <c r="G228" s="59"/>
      <c r="H228" s="59"/>
      <c r="I228" s="58"/>
    </row>
    <row r="229" spans="1:9" ht="30" customHeight="1">
      <c r="A229" s="58"/>
      <c r="B229" s="58"/>
      <c r="C229" s="59"/>
      <c r="D229" s="60" t="e">
        <f>VLOOKUP(C229,Catalogue!$A:$B,2,0)</f>
        <v>#N/A</v>
      </c>
      <c r="E229" s="61" t="str">
        <f t="shared" si="3"/>
        <v>**</v>
      </c>
      <c r="F229" s="59"/>
      <c r="G229" s="59"/>
      <c r="H229" s="59"/>
      <c r="I229" s="58"/>
    </row>
    <row r="230" spans="1:9" ht="30" customHeight="1">
      <c r="A230" s="58"/>
      <c r="B230" s="58"/>
      <c r="C230" s="59"/>
      <c r="D230" s="60" t="e">
        <f>VLOOKUP(C230,Catalogue!$A:$B,2,0)</f>
        <v>#N/A</v>
      </c>
      <c r="E230" s="61" t="str">
        <f t="shared" si="3"/>
        <v>**</v>
      </c>
      <c r="F230" s="59"/>
      <c r="G230" s="59"/>
      <c r="H230" s="59"/>
      <c r="I230" s="58"/>
    </row>
    <row r="231" spans="1:9" ht="30" customHeight="1">
      <c r="A231" s="58"/>
      <c r="B231" s="58"/>
      <c r="C231" s="59"/>
      <c r="D231" s="60" t="e">
        <f>VLOOKUP(C231,Catalogue!$A:$B,2,0)</f>
        <v>#N/A</v>
      </c>
      <c r="E231" s="61" t="str">
        <f t="shared" si="3"/>
        <v>**</v>
      </c>
      <c r="F231" s="59"/>
      <c r="G231" s="59"/>
      <c r="H231" s="59"/>
      <c r="I231" s="58"/>
    </row>
    <row r="232" spans="1:9" ht="30" customHeight="1">
      <c r="A232" s="58"/>
      <c r="B232" s="58"/>
      <c r="C232" s="59"/>
      <c r="D232" s="60" t="e">
        <f>VLOOKUP(C232,Catalogue!$A:$B,2,0)</f>
        <v>#N/A</v>
      </c>
      <c r="E232" s="61" t="str">
        <f t="shared" si="3"/>
        <v>**</v>
      </c>
      <c r="F232" s="59"/>
      <c r="G232" s="59"/>
      <c r="H232" s="59"/>
      <c r="I232" s="58"/>
    </row>
    <row r="233" spans="1:9" ht="30" customHeight="1">
      <c r="A233" s="58"/>
      <c r="B233" s="58"/>
      <c r="C233" s="59"/>
      <c r="D233" s="60" t="e">
        <f>VLOOKUP(C233,Catalogue!$A:$B,2,0)</f>
        <v>#N/A</v>
      </c>
      <c r="E233" s="61" t="str">
        <f t="shared" si="3"/>
        <v>**</v>
      </c>
      <c r="F233" s="59"/>
      <c r="G233" s="59"/>
      <c r="H233" s="59"/>
      <c r="I233" s="58"/>
    </row>
    <row r="234" spans="1:9" ht="30" customHeight="1">
      <c r="A234" s="58"/>
      <c r="B234" s="58"/>
      <c r="C234" s="59"/>
      <c r="D234" s="60" t="e">
        <f>VLOOKUP(C234,Catalogue!$A:$B,2,0)</f>
        <v>#N/A</v>
      </c>
      <c r="E234" s="61" t="str">
        <f t="shared" si="3"/>
        <v>**</v>
      </c>
      <c r="F234" s="59"/>
      <c r="G234" s="59"/>
      <c r="H234" s="59"/>
      <c r="I234" s="58"/>
    </row>
    <row r="235" spans="1:9" ht="30" customHeight="1">
      <c r="A235" s="58"/>
      <c r="B235" s="58"/>
      <c r="C235" s="59"/>
      <c r="D235" s="60" t="e">
        <f>VLOOKUP(C235,Catalogue!$A:$B,2,0)</f>
        <v>#N/A</v>
      </c>
      <c r="E235" s="61" t="str">
        <f t="shared" si="3"/>
        <v>**</v>
      </c>
      <c r="F235" s="59"/>
      <c r="G235" s="59"/>
      <c r="H235" s="59"/>
      <c r="I235" s="58"/>
    </row>
    <row r="236" spans="1:9" ht="30" customHeight="1">
      <c r="A236" s="58"/>
      <c r="B236" s="58"/>
      <c r="C236" s="59"/>
      <c r="D236" s="60" t="e">
        <f>VLOOKUP(C236,Catalogue!$A:$B,2,0)</f>
        <v>#N/A</v>
      </c>
      <c r="E236" s="61" t="str">
        <f t="shared" si="3"/>
        <v>**</v>
      </c>
      <c r="F236" s="59"/>
      <c r="G236" s="59"/>
      <c r="H236" s="59"/>
      <c r="I236" s="58"/>
    </row>
    <row r="237" spans="1:9" ht="30" customHeight="1">
      <c r="A237" s="58"/>
      <c r="B237" s="58"/>
      <c r="C237" s="59"/>
      <c r="D237" s="60" t="e">
        <f>VLOOKUP(C237,Catalogue!$A:$B,2,0)</f>
        <v>#N/A</v>
      </c>
      <c r="E237" s="61" t="str">
        <f t="shared" si="3"/>
        <v>**</v>
      </c>
      <c r="F237" s="59"/>
      <c r="G237" s="59"/>
      <c r="H237" s="59"/>
      <c r="I237" s="58"/>
    </row>
    <row r="238" spans="1:9" ht="30" customHeight="1">
      <c r="A238" s="58"/>
      <c r="B238" s="58"/>
      <c r="C238" s="59"/>
      <c r="D238" s="60" t="e">
        <f>VLOOKUP(C238,Catalogue!$A:$B,2,0)</f>
        <v>#N/A</v>
      </c>
      <c r="E238" s="61" t="str">
        <f t="shared" si="3"/>
        <v>**</v>
      </c>
      <c r="F238" s="59"/>
      <c r="G238" s="59"/>
      <c r="H238" s="59"/>
      <c r="I238" s="58"/>
    </row>
    <row r="239" spans="1:9" ht="30" customHeight="1">
      <c r="A239" s="58"/>
      <c r="B239" s="58"/>
      <c r="C239" s="59"/>
      <c r="D239" s="60" t="e">
        <f>VLOOKUP(C239,Catalogue!$A:$B,2,0)</f>
        <v>#N/A</v>
      </c>
      <c r="E239" s="61" t="str">
        <f t="shared" si="3"/>
        <v>**</v>
      </c>
      <c r="F239" s="59"/>
      <c r="G239" s="59"/>
      <c r="H239" s="59"/>
      <c r="I239" s="58"/>
    </row>
    <row r="240" spans="1:9" ht="30" customHeight="1">
      <c r="A240" s="58"/>
      <c r="B240" s="58"/>
      <c r="C240" s="59"/>
      <c r="D240" s="60" t="e">
        <f>VLOOKUP(C240,Catalogue!$A:$B,2,0)</f>
        <v>#N/A</v>
      </c>
      <c r="E240" s="61" t="str">
        <f t="shared" si="3"/>
        <v>**</v>
      </c>
      <c r="F240" s="59"/>
      <c r="G240" s="59"/>
      <c r="H240" s="59"/>
      <c r="I240" s="58"/>
    </row>
    <row r="241" spans="1:9" ht="30" customHeight="1">
      <c r="A241" s="58"/>
      <c r="B241" s="58"/>
      <c r="C241" s="59"/>
      <c r="D241" s="60" t="e">
        <f>VLOOKUP(C241,Catalogue!$A:$B,2,0)</f>
        <v>#N/A</v>
      </c>
      <c r="E241" s="61" t="str">
        <f t="shared" si="3"/>
        <v>**</v>
      </c>
      <c r="F241" s="59"/>
      <c r="G241" s="59"/>
      <c r="H241" s="59"/>
      <c r="I241" s="58"/>
    </row>
    <row r="242" spans="1:9" ht="30" customHeight="1">
      <c r="A242" s="58"/>
      <c r="B242" s="58"/>
      <c r="C242" s="59"/>
      <c r="D242" s="60" t="e">
        <f>VLOOKUP(C242,Catalogue!$A:$B,2,0)</f>
        <v>#N/A</v>
      </c>
      <c r="E242" s="61" t="str">
        <f t="shared" si="3"/>
        <v>**</v>
      </c>
      <c r="F242" s="59"/>
      <c r="G242" s="59"/>
      <c r="H242" s="59"/>
      <c r="I242" s="58"/>
    </row>
    <row r="243" spans="1:9" ht="30" customHeight="1">
      <c r="A243" s="58"/>
      <c r="B243" s="58"/>
      <c r="C243" s="59"/>
      <c r="D243" s="60" t="e">
        <f>VLOOKUP(C243,Catalogue!$A:$B,2,0)</f>
        <v>#N/A</v>
      </c>
      <c r="E243" s="61" t="str">
        <f t="shared" si="3"/>
        <v>**</v>
      </c>
      <c r="F243" s="59"/>
      <c r="G243" s="59"/>
      <c r="H243" s="59"/>
      <c r="I243" s="58"/>
    </row>
    <row r="244" spans="1:9" ht="30" customHeight="1">
      <c r="A244" s="58"/>
      <c r="B244" s="58"/>
      <c r="C244" s="59"/>
      <c r="D244" s="60" t="e">
        <f>VLOOKUP(C244,Catalogue!$A:$B,2,0)</f>
        <v>#N/A</v>
      </c>
      <c r="E244" s="61" t="str">
        <f t="shared" si="3"/>
        <v>**</v>
      </c>
      <c r="F244" s="59"/>
      <c r="G244" s="59"/>
      <c r="H244" s="59"/>
      <c r="I244" s="58"/>
    </row>
    <row r="245" spans="1:9" ht="30" customHeight="1">
      <c r="A245" s="58"/>
      <c r="B245" s="58"/>
      <c r="C245" s="59"/>
      <c r="D245" s="60" t="e">
        <f>VLOOKUP(C245,Catalogue!$A:$B,2,0)</f>
        <v>#N/A</v>
      </c>
      <c r="E245" s="61" t="str">
        <f t="shared" si="3"/>
        <v>**</v>
      </c>
      <c r="F245" s="59"/>
      <c r="G245" s="59"/>
      <c r="H245" s="59"/>
      <c r="I245" s="58"/>
    </row>
    <row r="246" spans="1:9" ht="30" customHeight="1">
      <c r="A246" s="58"/>
      <c r="B246" s="58"/>
      <c r="C246" s="59"/>
      <c r="D246" s="60" t="e">
        <f>VLOOKUP(C246,Catalogue!$A:$B,2,0)</f>
        <v>#N/A</v>
      </c>
      <c r="E246" s="61" t="str">
        <f t="shared" si="3"/>
        <v>**</v>
      </c>
      <c r="F246" s="59"/>
      <c r="G246" s="59"/>
      <c r="H246" s="59"/>
      <c r="I246" s="58"/>
    </row>
    <row r="247" spans="1:9" ht="30" customHeight="1">
      <c r="A247" s="58"/>
      <c r="B247" s="58"/>
      <c r="C247" s="59"/>
      <c r="D247" s="60" t="e">
        <f>VLOOKUP(C247,Catalogue!$A:$B,2,0)</f>
        <v>#N/A</v>
      </c>
      <c r="E247" s="61" t="str">
        <f t="shared" si="3"/>
        <v>**</v>
      </c>
      <c r="F247" s="59"/>
      <c r="G247" s="59"/>
      <c r="H247" s="59"/>
      <c r="I247" s="58"/>
    </row>
    <row r="248" spans="1:9" ht="30" customHeight="1">
      <c r="A248" s="58"/>
      <c r="B248" s="58"/>
      <c r="C248" s="59"/>
      <c r="D248" s="60" t="e">
        <f>VLOOKUP(C248,Catalogue!$A:$B,2,0)</f>
        <v>#N/A</v>
      </c>
      <c r="E248" s="61" t="str">
        <f t="shared" si="3"/>
        <v>**</v>
      </c>
      <c r="F248" s="59"/>
      <c r="G248" s="59"/>
      <c r="H248" s="59"/>
      <c r="I248" s="58"/>
    </row>
    <row r="249" spans="1:9" ht="30" customHeight="1">
      <c r="A249" s="58"/>
      <c r="B249" s="58"/>
      <c r="C249" s="59"/>
      <c r="D249" s="60" t="e">
        <f>VLOOKUP(C249,Catalogue!$A:$B,2,0)</f>
        <v>#N/A</v>
      </c>
      <c r="E249" s="61" t="str">
        <f t="shared" si="3"/>
        <v>**</v>
      </c>
      <c r="F249" s="59"/>
      <c r="G249" s="59"/>
      <c r="H249" s="59"/>
      <c r="I249" s="58"/>
    </row>
    <row r="250" spans="1:9" ht="30" customHeight="1">
      <c r="A250" s="58"/>
      <c r="B250" s="58"/>
      <c r="C250" s="59"/>
      <c r="D250" s="60" t="e">
        <f>VLOOKUP(C250,Catalogue!$A:$B,2,0)</f>
        <v>#N/A</v>
      </c>
      <c r="E250" s="61" t="str">
        <f t="shared" si="3"/>
        <v>**</v>
      </c>
      <c r="F250" s="59"/>
      <c r="G250" s="59"/>
      <c r="H250" s="59"/>
      <c r="I250" s="58"/>
    </row>
    <row r="251" spans="1:9" ht="30" customHeight="1">
      <c r="A251" s="58"/>
      <c r="B251" s="58"/>
      <c r="C251" s="59"/>
      <c r="D251" s="60" t="e">
        <f>VLOOKUP(C251,Catalogue!$A:$B,2,0)</f>
        <v>#N/A</v>
      </c>
      <c r="E251" s="61" t="str">
        <f t="shared" si="3"/>
        <v>**</v>
      </c>
      <c r="F251" s="59"/>
      <c r="G251" s="59"/>
      <c r="H251" s="59"/>
      <c r="I251" s="58"/>
    </row>
    <row r="252" spans="1:9" ht="30" customHeight="1">
      <c r="A252" s="58"/>
      <c r="B252" s="58"/>
      <c r="C252" s="59"/>
      <c r="D252" s="60" t="e">
        <f>VLOOKUP(C252,Catalogue!$A:$B,2,0)</f>
        <v>#N/A</v>
      </c>
      <c r="E252" s="61" t="str">
        <f t="shared" si="3"/>
        <v>**</v>
      </c>
      <c r="F252" s="59"/>
      <c r="G252" s="59"/>
      <c r="H252" s="59"/>
      <c r="I252" s="58"/>
    </row>
    <row r="253" spans="1:9" ht="30" customHeight="1">
      <c r="A253" s="58"/>
      <c r="B253" s="58"/>
      <c r="C253" s="59"/>
      <c r="D253" s="60" t="e">
        <f>VLOOKUP(C253,Catalogue!$A:$B,2,0)</f>
        <v>#N/A</v>
      </c>
      <c r="E253" s="61" t="str">
        <f t="shared" si="3"/>
        <v>**</v>
      </c>
      <c r="F253" s="59"/>
      <c r="G253" s="59"/>
      <c r="H253" s="59"/>
      <c r="I253" s="58"/>
    </row>
    <row r="254" spans="1:9" ht="30" customHeight="1">
      <c r="A254" s="58"/>
      <c r="B254" s="58"/>
      <c r="C254" s="59"/>
      <c r="D254" s="60" t="e">
        <f>VLOOKUP(C254,Catalogue!$A:$B,2,0)</f>
        <v>#N/A</v>
      </c>
      <c r="E254" s="61" t="str">
        <f t="shared" si="3"/>
        <v>**</v>
      </c>
      <c r="F254" s="59"/>
      <c r="G254" s="59"/>
      <c r="H254" s="59"/>
      <c r="I254" s="58"/>
    </row>
    <row r="255" spans="1:9" ht="30" customHeight="1">
      <c r="A255" s="58"/>
      <c r="B255" s="58"/>
      <c r="C255" s="59"/>
      <c r="D255" s="60" t="e">
        <f>VLOOKUP(C255,Catalogue!$A:$B,2,0)</f>
        <v>#N/A</v>
      </c>
      <c r="E255" s="61" t="str">
        <f t="shared" si="3"/>
        <v>**</v>
      </c>
      <c r="F255" s="59"/>
      <c r="G255" s="59"/>
      <c r="H255" s="59"/>
      <c r="I255" s="58"/>
    </row>
    <row r="256" spans="1:9" ht="30" customHeight="1">
      <c r="A256" s="58"/>
      <c r="B256" s="58"/>
      <c r="C256" s="59"/>
      <c r="D256" s="60" t="e">
        <f>VLOOKUP(C256,Catalogue!$A:$B,2,0)</f>
        <v>#N/A</v>
      </c>
      <c r="E256" s="61" t="str">
        <f t="shared" si="3"/>
        <v>**</v>
      </c>
      <c r="F256" s="59"/>
      <c r="G256" s="59"/>
      <c r="H256" s="59"/>
      <c r="I256" s="58"/>
    </row>
    <row r="257" spans="1:9" ht="30" customHeight="1">
      <c r="A257" s="58"/>
      <c r="B257" s="58"/>
      <c r="C257" s="59"/>
      <c r="D257" s="60" t="e">
        <f>VLOOKUP(C257,Catalogue!$A:$B,2,0)</f>
        <v>#N/A</v>
      </c>
      <c r="E257" s="61" t="str">
        <f t="shared" si="3"/>
        <v>**</v>
      </c>
      <c r="F257" s="59"/>
      <c r="G257" s="59"/>
      <c r="H257" s="59"/>
      <c r="I257" s="58"/>
    </row>
    <row r="258" spans="1:9" ht="30" customHeight="1">
      <c r="A258" s="58"/>
      <c r="B258" s="58"/>
      <c r="C258" s="59"/>
      <c r="D258" s="60" t="e">
        <f>VLOOKUP(C258,Catalogue!$A:$B,2,0)</f>
        <v>#N/A</v>
      </c>
      <c r="E258" s="61" t="str">
        <f t="shared" si="3"/>
        <v>**</v>
      </c>
      <c r="F258" s="59"/>
      <c r="G258" s="59"/>
      <c r="H258" s="59"/>
      <c r="I258" s="58"/>
    </row>
    <row r="259" spans="1:9" ht="30" customHeight="1">
      <c r="A259" s="58"/>
      <c r="B259" s="58"/>
      <c r="C259" s="59"/>
      <c r="D259" s="60" t="e">
        <f>VLOOKUP(C259,Catalogue!$A:$B,2,0)</f>
        <v>#N/A</v>
      </c>
      <c r="E259" s="61" t="str">
        <f t="shared" si="3"/>
        <v>**</v>
      </c>
      <c r="F259" s="59"/>
      <c r="G259" s="59"/>
      <c r="H259" s="59"/>
      <c r="I259" s="58"/>
    </row>
    <row r="260" spans="1:9" ht="30" customHeight="1">
      <c r="A260" s="58"/>
      <c r="B260" s="58"/>
      <c r="C260" s="59"/>
      <c r="D260" s="60" t="e">
        <f>VLOOKUP(C260,Catalogue!$A:$B,2,0)</f>
        <v>#N/A</v>
      </c>
      <c r="E260" s="61" t="str">
        <f t="shared" si="3"/>
        <v>**</v>
      </c>
      <c r="F260" s="59"/>
      <c r="G260" s="59"/>
      <c r="H260" s="59"/>
      <c r="I260" s="58"/>
    </row>
    <row r="261" spans="1:9" ht="30" customHeight="1">
      <c r="A261" s="58"/>
      <c r="B261" s="58"/>
      <c r="C261" s="59"/>
      <c r="D261" s="60" t="e">
        <f>VLOOKUP(C261,Catalogue!$A:$B,2,0)</f>
        <v>#N/A</v>
      </c>
      <c r="E261" s="61" t="str">
        <f t="shared" si="3"/>
        <v>**</v>
      </c>
      <c r="F261" s="59"/>
      <c r="G261" s="59"/>
      <c r="H261" s="59"/>
      <c r="I261" s="58"/>
    </row>
    <row r="262" spans="1:9" ht="30" customHeight="1">
      <c r="A262" s="58"/>
      <c r="B262" s="58"/>
      <c r="C262" s="59"/>
      <c r="D262" s="60" t="e">
        <f>VLOOKUP(C262,Catalogue!$A:$B,2,0)</f>
        <v>#N/A</v>
      </c>
      <c r="E262" s="61" t="str">
        <f t="shared" si="3"/>
        <v>**</v>
      </c>
      <c r="F262" s="59"/>
      <c r="G262" s="59"/>
      <c r="H262" s="59"/>
      <c r="I262" s="58"/>
    </row>
    <row r="263" spans="1:9" ht="30" customHeight="1">
      <c r="A263" s="58"/>
      <c r="B263" s="58"/>
      <c r="C263" s="59"/>
      <c r="D263" s="60" t="e">
        <f>VLOOKUP(C263,Catalogue!$A:$B,2,0)</f>
        <v>#N/A</v>
      </c>
      <c r="E263" s="61" t="str">
        <f t="shared" si="3"/>
        <v>**</v>
      </c>
      <c r="F263" s="59"/>
      <c r="G263" s="59"/>
      <c r="H263" s="59"/>
      <c r="I263" s="58"/>
    </row>
    <row r="264" spans="1:9" ht="30" customHeight="1">
      <c r="A264" s="58"/>
      <c r="B264" s="58"/>
      <c r="C264" s="59"/>
      <c r="D264" s="60" t="e">
        <f>VLOOKUP(C264,Catalogue!$A:$B,2,0)</f>
        <v>#N/A</v>
      </c>
      <c r="E264" s="61" t="str">
        <f t="shared" si="3"/>
        <v>**</v>
      </c>
      <c r="F264" s="59"/>
      <c r="G264" s="59"/>
      <c r="H264" s="59"/>
      <c r="I264" s="58"/>
    </row>
    <row r="265" spans="1:9" ht="30" customHeight="1">
      <c r="A265" s="58"/>
      <c r="B265" s="58"/>
      <c r="C265" s="59"/>
      <c r="D265" s="60" t="e">
        <f>VLOOKUP(C265,Catalogue!$A:$B,2,0)</f>
        <v>#N/A</v>
      </c>
      <c r="E265" s="61" t="str">
        <f t="shared" si="3"/>
        <v>**</v>
      </c>
      <c r="F265" s="59"/>
      <c r="G265" s="59"/>
      <c r="H265" s="59"/>
      <c r="I265" s="58"/>
    </row>
    <row r="266" spans="1:9" ht="30" customHeight="1">
      <c r="A266" s="58"/>
      <c r="B266" s="58"/>
      <c r="C266" s="59"/>
      <c r="D266" s="60" t="e">
        <f>VLOOKUP(C266,Catalogue!$A:$B,2,0)</f>
        <v>#N/A</v>
      </c>
      <c r="E266" s="61" t="str">
        <f t="shared" si="3"/>
        <v>**</v>
      </c>
      <c r="F266" s="59"/>
      <c r="G266" s="59"/>
      <c r="H266" s="59"/>
      <c r="I266" s="58"/>
    </row>
    <row r="267" spans="1:9" ht="30" customHeight="1">
      <c r="A267" s="58"/>
      <c r="B267" s="58"/>
      <c r="C267" s="59"/>
      <c r="D267" s="60" t="e">
        <f>VLOOKUP(C267,Catalogue!$A:$B,2,0)</f>
        <v>#N/A</v>
      </c>
      <c r="E267" s="61" t="str">
        <f t="shared" ref="E267:E330" si="4">"*"&amp;C267&amp;"*"</f>
        <v>**</v>
      </c>
      <c r="F267" s="59"/>
      <c r="G267" s="59"/>
      <c r="H267" s="59"/>
      <c r="I267" s="58"/>
    </row>
    <row r="268" spans="1:9" ht="30" customHeight="1">
      <c r="A268" s="58"/>
      <c r="B268" s="58"/>
      <c r="C268" s="59"/>
      <c r="D268" s="60" t="e">
        <f>VLOOKUP(C268,Catalogue!$A:$B,2,0)</f>
        <v>#N/A</v>
      </c>
      <c r="E268" s="61" t="str">
        <f t="shared" si="4"/>
        <v>**</v>
      </c>
      <c r="F268" s="59"/>
      <c r="G268" s="59"/>
      <c r="H268" s="59"/>
      <c r="I268" s="58"/>
    </row>
    <row r="269" spans="1:9" ht="30" customHeight="1">
      <c r="A269" s="58"/>
      <c r="B269" s="58"/>
      <c r="C269" s="59"/>
      <c r="D269" s="60" t="e">
        <f>VLOOKUP(C269,Catalogue!$A:$B,2,0)</f>
        <v>#N/A</v>
      </c>
      <c r="E269" s="61" t="str">
        <f t="shared" si="4"/>
        <v>**</v>
      </c>
      <c r="F269" s="59"/>
      <c r="G269" s="59"/>
      <c r="H269" s="59"/>
      <c r="I269" s="58"/>
    </row>
    <row r="270" spans="1:9" ht="30" customHeight="1">
      <c r="A270" s="58"/>
      <c r="B270" s="58"/>
      <c r="C270" s="59"/>
      <c r="D270" s="60" t="e">
        <f>VLOOKUP(C270,Catalogue!$A:$B,2,0)</f>
        <v>#N/A</v>
      </c>
      <c r="E270" s="61" t="str">
        <f t="shared" si="4"/>
        <v>**</v>
      </c>
      <c r="F270" s="59"/>
      <c r="G270" s="59"/>
      <c r="H270" s="59"/>
      <c r="I270" s="58"/>
    </row>
    <row r="271" spans="1:9" ht="30" customHeight="1">
      <c r="A271" s="58"/>
      <c r="B271" s="58"/>
      <c r="C271" s="59"/>
      <c r="D271" s="60" t="e">
        <f>VLOOKUP(C271,Catalogue!$A:$B,2,0)</f>
        <v>#N/A</v>
      </c>
      <c r="E271" s="61" t="str">
        <f t="shared" si="4"/>
        <v>**</v>
      </c>
      <c r="F271" s="59"/>
      <c r="G271" s="59"/>
      <c r="H271" s="59"/>
      <c r="I271" s="58"/>
    </row>
    <row r="272" spans="1:9" ht="30" customHeight="1">
      <c r="A272" s="58"/>
      <c r="B272" s="58"/>
      <c r="C272" s="59"/>
      <c r="D272" s="60" t="e">
        <f>VLOOKUP(C272,Catalogue!$A:$B,2,0)</f>
        <v>#N/A</v>
      </c>
      <c r="E272" s="61" t="str">
        <f t="shared" si="4"/>
        <v>**</v>
      </c>
      <c r="F272" s="59"/>
      <c r="G272" s="59"/>
      <c r="H272" s="59"/>
      <c r="I272" s="58"/>
    </row>
    <row r="273" spans="1:9" ht="30" customHeight="1">
      <c r="A273" s="58"/>
      <c r="B273" s="58"/>
      <c r="C273" s="59"/>
      <c r="D273" s="60" t="e">
        <f>VLOOKUP(C273,Catalogue!$A:$B,2,0)</f>
        <v>#N/A</v>
      </c>
      <c r="E273" s="61" t="str">
        <f t="shared" si="4"/>
        <v>**</v>
      </c>
      <c r="F273" s="59"/>
      <c r="G273" s="59"/>
      <c r="H273" s="59"/>
      <c r="I273" s="58"/>
    </row>
    <row r="274" spans="1:9" ht="30" customHeight="1">
      <c r="A274" s="58"/>
      <c r="B274" s="58"/>
      <c r="C274" s="59"/>
      <c r="D274" s="60" t="e">
        <f>VLOOKUP(C274,Catalogue!$A:$B,2,0)</f>
        <v>#N/A</v>
      </c>
      <c r="E274" s="61" t="str">
        <f t="shared" si="4"/>
        <v>**</v>
      </c>
      <c r="F274" s="59"/>
      <c r="G274" s="59"/>
      <c r="H274" s="59"/>
      <c r="I274" s="58"/>
    </row>
    <row r="275" spans="1:9" ht="30" customHeight="1">
      <c r="A275" s="58"/>
      <c r="B275" s="58"/>
      <c r="C275" s="59"/>
      <c r="D275" s="60" t="e">
        <f>VLOOKUP(C275,Catalogue!$A:$B,2,0)</f>
        <v>#N/A</v>
      </c>
      <c r="E275" s="61" t="str">
        <f t="shared" si="4"/>
        <v>**</v>
      </c>
      <c r="F275" s="59"/>
      <c r="G275" s="59"/>
      <c r="H275" s="59"/>
      <c r="I275" s="58"/>
    </row>
    <row r="276" spans="1:9" ht="30" customHeight="1">
      <c r="A276" s="58"/>
      <c r="B276" s="58"/>
      <c r="C276" s="59"/>
      <c r="D276" s="60" t="e">
        <f>VLOOKUP(C276,Catalogue!$A:$B,2,0)</f>
        <v>#N/A</v>
      </c>
      <c r="E276" s="61" t="str">
        <f t="shared" si="4"/>
        <v>**</v>
      </c>
      <c r="F276" s="59"/>
      <c r="G276" s="59"/>
      <c r="H276" s="59"/>
      <c r="I276" s="58"/>
    </row>
    <row r="277" spans="1:9" ht="30" customHeight="1">
      <c r="A277" s="58"/>
      <c r="B277" s="58"/>
      <c r="C277" s="59"/>
      <c r="D277" s="60" t="e">
        <f>VLOOKUP(C277,Catalogue!$A:$B,2,0)</f>
        <v>#N/A</v>
      </c>
      <c r="E277" s="61" t="str">
        <f t="shared" si="4"/>
        <v>**</v>
      </c>
      <c r="F277" s="59"/>
      <c r="G277" s="59"/>
      <c r="H277" s="59"/>
      <c r="I277" s="58"/>
    </row>
    <row r="278" spans="1:9" ht="30" customHeight="1">
      <c r="A278" s="58"/>
      <c r="B278" s="58"/>
      <c r="C278" s="59"/>
      <c r="D278" s="60" t="e">
        <f>VLOOKUP(C278,Catalogue!$A:$B,2,0)</f>
        <v>#N/A</v>
      </c>
      <c r="E278" s="61" t="str">
        <f t="shared" si="4"/>
        <v>**</v>
      </c>
      <c r="F278" s="59"/>
      <c r="G278" s="59"/>
      <c r="H278" s="59"/>
      <c r="I278" s="58"/>
    </row>
    <row r="279" spans="1:9" ht="30" customHeight="1">
      <c r="A279" s="58"/>
      <c r="B279" s="58"/>
      <c r="C279" s="59"/>
      <c r="D279" s="60" t="e">
        <f>VLOOKUP(C279,Catalogue!$A:$B,2,0)</f>
        <v>#N/A</v>
      </c>
      <c r="E279" s="61" t="str">
        <f t="shared" si="4"/>
        <v>**</v>
      </c>
      <c r="F279" s="59"/>
      <c r="G279" s="59"/>
      <c r="H279" s="59"/>
      <c r="I279" s="58"/>
    </row>
    <row r="280" spans="1:9" ht="30" customHeight="1">
      <c r="A280" s="58"/>
      <c r="B280" s="58"/>
      <c r="C280" s="59"/>
      <c r="D280" s="60" t="e">
        <f>VLOOKUP(C280,Catalogue!$A:$B,2,0)</f>
        <v>#N/A</v>
      </c>
      <c r="E280" s="61" t="str">
        <f t="shared" si="4"/>
        <v>**</v>
      </c>
      <c r="F280" s="59"/>
      <c r="G280" s="59"/>
      <c r="H280" s="59"/>
      <c r="I280" s="58"/>
    </row>
    <row r="281" spans="1:9" ht="30" customHeight="1">
      <c r="A281" s="58"/>
      <c r="B281" s="58"/>
      <c r="C281" s="59"/>
      <c r="D281" s="60" t="e">
        <f>VLOOKUP(C281,Catalogue!$A:$B,2,0)</f>
        <v>#N/A</v>
      </c>
      <c r="E281" s="61" t="str">
        <f t="shared" si="4"/>
        <v>**</v>
      </c>
      <c r="F281" s="59"/>
      <c r="G281" s="59"/>
      <c r="H281" s="59"/>
      <c r="I281" s="58"/>
    </row>
    <row r="282" spans="1:9" ht="30" customHeight="1">
      <c r="A282" s="58"/>
      <c r="B282" s="58"/>
      <c r="C282" s="59"/>
      <c r="D282" s="60" t="e">
        <f>VLOOKUP(C282,Catalogue!$A:$B,2,0)</f>
        <v>#N/A</v>
      </c>
      <c r="E282" s="61" t="str">
        <f t="shared" si="4"/>
        <v>**</v>
      </c>
      <c r="F282" s="59"/>
      <c r="G282" s="59"/>
      <c r="H282" s="59"/>
      <c r="I282" s="58"/>
    </row>
    <row r="283" spans="1:9" ht="30" customHeight="1">
      <c r="A283" s="58"/>
      <c r="B283" s="58"/>
      <c r="C283" s="59"/>
      <c r="D283" s="60" t="e">
        <f>VLOOKUP(C283,Catalogue!$A:$B,2,0)</f>
        <v>#N/A</v>
      </c>
      <c r="E283" s="61" t="str">
        <f t="shared" si="4"/>
        <v>**</v>
      </c>
      <c r="F283" s="59"/>
      <c r="G283" s="59"/>
      <c r="H283" s="59"/>
      <c r="I283" s="58"/>
    </row>
    <row r="284" spans="1:9" ht="30" customHeight="1">
      <c r="A284" s="58"/>
      <c r="B284" s="58"/>
      <c r="C284" s="59"/>
      <c r="D284" s="60" t="e">
        <f>VLOOKUP(C284,Catalogue!$A:$B,2,0)</f>
        <v>#N/A</v>
      </c>
      <c r="E284" s="61" t="str">
        <f t="shared" si="4"/>
        <v>**</v>
      </c>
      <c r="F284" s="59"/>
      <c r="G284" s="59"/>
      <c r="H284" s="59"/>
      <c r="I284" s="58"/>
    </row>
    <row r="285" spans="1:9" ht="30" customHeight="1">
      <c r="A285" s="58"/>
      <c r="B285" s="58"/>
      <c r="C285" s="59"/>
      <c r="D285" s="60" t="e">
        <f>VLOOKUP(C285,Catalogue!$A:$B,2,0)</f>
        <v>#N/A</v>
      </c>
      <c r="E285" s="61" t="str">
        <f t="shared" si="4"/>
        <v>**</v>
      </c>
      <c r="F285" s="59"/>
      <c r="G285" s="59"/>
      <c r="H285" s="59"/>
      <c r="I285" s="58"/>
    </row>
    <row r="286" spans="1:9" ht="30" customHeight="1">
      <c r="A286" s="58"/>
      <c r="B286" s="58"/>
      <c r="C286" s="59"/>
      <c r="D286" s="60" t="e">
        <f>VLOOKUP(C286,Catalogue!$A:$B,2,0)</f>
        <v>#N/A</v>
      </c>
      <c r="E286" s="61" t="str">
        <f t="shared" si="4"/>
        <v>**</v>
      </c>
      <c r="F286" s="59"/>
      <c r="G286" s="59"/>
      <c r="H286" s="59"/>
      <c r="I286" s="58"/>
    </row>
    <row r="287" spans="1:9" ht="30" customHeight="1">
      <c r="A287" s="58"/>
      <c r="B287" s="58"/>
      <c r="C287" s="59"/>
      <c r="D287" s="60" t="e">
        <f>VLOOKUP(C287,Catalogue!$A:$B,2,0)</f>
        <v>#N/A</v>
      </c>
      <c r="E287" s="61" t="str">
        <f t="shared" si="4"/>
        <v>**</v>
      </c>
      <c r="F287" s="59"/>
      <c r="G287" s="59"/>
      <c r="H287" s="59"/>
      <c r="I287" s="58"/>
    </row>
    <row r="288" spans="1:9" ht="30" customHeight="1">
      <c r="A288" s="58"/>
      <c r="B288" s="58"/>
      <c r="C288" s="59"/>
      <c r="D288" s="60" t="e">
        <f>VLOOKUP(C288,Catalogue!$A:$B,2,0)</f>
        <v>#N/A</v>
      </c>
      <c r="E288" s="61" t="str">
        <f t="shared" si="4"/>
        <v>**</v>
      </c>
      <c r="F288" s="59"/>
      <c r="G288" s="59"/>
      <c r="H288" s="59"/>
      <c r="I288" s="58"/>
    </row>
    <row r="289" spans="1:9" ht="30" customHeight="1">
      <c r="A289" s="58"/>
      <c r="B289" s="58"/>
      <c r="C289" s="59"/>
      <c r="D289" s="60" t="e">
        <f>VLOOKUP(C289,Catalogue!$A:$B,2,0)</f>
        <v>#N/A</v>
      </c>
      <c r="E289" s="61" t="str">
        <f t="shared" si="4"/>
        <v>**</v>
      </c>
      <c r="F289" s="59"/>
      <c r="G289" s="59"/>
      <c r="H289" s="59"/>
      <c r="I289" s="58"/>
    </row>
    <row r="290" spans="1:9" ht="30" customHeight="1">
      <c r="A290" s="58"/>
      <c r="B290" s="58"/>
      <c r="C290" s="59"/>
      <c r="D290" s="60" t="e">
        <f>VLOOKUP(C290,Catalogue!$A:$B,2,0)</f>
        <v>#N/A</v>
      </c>
      <c r="E290" s="61" t="str">
        <f t="shared" si="4"/>
        <v>**</v>
      </c>
      <c r="F290" s="59"/>
      <c r="G290" s="59"/>
      <c r="H290" s="59"/>
      <c r="I290" s="58"/>
    </row>
    <row r="291" spans="1:9" ht="30" customHeight="1">
      <c r="A291" s="58"/>
      <c r="B291" s="58"/>
      <c r="C291" s="59"/>
      <c r="D291" s="60" t="e">
        <f>VLOOKUP(C291,Catalogue!$A:$B,2,0)</f>
        <v>#N/A</v>
      </c>
      <c r="E291" s="61" t="str">
        <f t="shared" si="4"/>
        <v>**</v>
      </c>
      <c r="F291" s="59"/>
      <c r="G291" s="59"/>
      <c r="H291" s="59"/>
      <c r="I291" s="58"/>
    </row>
    <row r="292" spans="1:9" ht="30" customHeight="1">
      <c r="A292" s="58"/>
      <c r="B292" s="58"/>
      <c r="C292" s="59"/>
      <c r="D292" s="60" t="e">
        <f>VLOOKUP(C292,Catalogue!$A:$B,2,0)</f>
        <v>#N/A</v>
      </c>
      <c r="E292" s="61" t="str">
        <f t="shared" si="4"/>
        <v>**</v>
      </c>
      <c r="F292" s="59"/>
      <c r="G292" s="59"/>
      <c r="H292" s="59"/>
      <c r="I292" s="58"/>
    </row>
    <row r="293" spans="1:9" ht="30" customHeight="1">
      <c r="A293" s="58"/>
      <c r="B293" s="58"/>
      <c r="C293" s="59"/>
      <c r="D293" s="60" t="e">
        <f>VLOOKUP(C293,Catalogue!$A:$B,2,0)</f>
        <v>#N/A</v>
      </c>
      <c r="E293" s="61" t="str">
        <f t="shared" si="4"/>
        <v>**</v>
      </c>
      <c r="F293" s="59"/>
      <c r="G293" s="59"/>
      <c r="H293" s="59"/>
      <c r="I293" s="58"/>
    </row>
    <row r="294" spans="1:9" ht="30" customHeight="1">
      <c r="A294" s="58"/>
      <c r="B294" s="58"/>
      <c r="C294" s="59"/>
      <c r="D294" s="60" t="e">
        <f>VLOOKUP(C294,Catalogue!$A:$B,2,0)</f>
        <v>#N/A</v>
      </c>
      <c r="E294" s="61" t="str">
        <f t="shared" si="4"/>
        <v>**</v>
      </c>
      <c r="F294" s="59"/>
      <c r="G294" s="59"/>
      <c r="H294" s="59"/>
      <c r="I294" s="58"/>
    </row>
    <row r="295" spans="1:9" ht="30" customHeight="1">
      <c r="A295" s="58"/>
      <c r="B295" s="58"/>
      <c r="C295" s="59"/>
      <c r="D295" s="60" t="e">
        <f>VLOOKUP(C295,Catalogue!$A:$B,2,0)</f>
        <v>#N/A</v>
      </c>
      <c r="E295" s="61" t="str">
        <f t="shared" si="4"/>
        <v>**</v>
      </c>
      <c r="F295" s="59"/>
      <c r="G295" s="59"/>
      <c r="H295" s="59"/>
      <c r="I295" s="58"/>
    </row>
    <row r="296" spans="1:9" ht="30" customHeight="1">
      <c r="A296" s="58"/>
      <c r="B296" s="58"/>
      <c r="C296" s="59"/>
      <c r="D296" s="60" t="e">
        <f>VLOOKUP(C296,Catalogue!$A:$B,2,0)</f>
        <v>#N/A</v>
      </c>
      <c r="E296" s="61" t="str">
        <f t="shared" si="4"/>
        <v>**</v>
      </c>
      <c r="F296" s="59"/>
      <c r="G296" s="59"/>
      <c r="H296" s="59"/>
      <c r="I296" s="58"/>
    </row>
    <row r="297" spans="1:9" ht="30" customHeight="1">
      <c r="A297" s="58"/>
      <c r="B297" s="58"/>
      <c r="C297" s="59"/>
      <c r="D297" s="60" t="e">
        <f>VLOOKUP(C297,Catalogue!$A:$B,2,0)</f>
        <v>#N/A</v>
      </c>
      <c r="E297" s="61" t="str">
        <f t="shared" si="4"/>
        <v>**</v>
      </c>
      <c r="F297" s="59"/>
      <c r="G297" s="59"/>
      <c r="H297" s="59"/>
      <c r="I297" s="58"/>
    </row>
    <row r="298" spans="1:9" ht="30" customHeight="1">
      <c r="A298" s="58"/>
      <c r="B298" s="58"/>
      <c r="C298" s="59"/>
      <c r="D298" s="60" t="e">
        <f>VLOOKUP(C298,Catalogue!$A:$B,2,0)</f>
        <v>#N/A</v>
      </c>
      <c r="E298" s="61" t="str">
        <f t="shared" si="4"/>
        <v>**</v>
      </c>
      <c r="F298" s="59"/>
      <c r="G298" s="59"/>
      <c r="H298" s="59"/>
      <c r="I298" s="58"/>
    </row>
    <row r="299" spans="1:9" ht="30" customHeight="1">
      <c r="A299" s="58"/>
      <c r="B299" s="58"/>
      <c r="C299" s="59"/>
      <c r="D299" s="60" t="e">
        <f>VLOOKUP(C299,Catalogue!$A:$B,2,0)</f>
        <v>#N/A</v>
      </c>
      <c r="E299" s="61" t="str">
        <f t="shared" si="4"/>
        <v>**</v>
      </c>
      <c r="F299" s="59"/>
      <c r="G299" s="59"/>
      <c r="H299" s="59"/>
      <c r="I299" s="58"/>
    </row>
    <row r="300" spans="1:9" ht="30" customHeight="1">
      <c r="A300" s="58"/>
      <c r="B300" s="58"/>
      <c r="C300" s="59"/>
      <c r="D300" s="60" t="e">
        <f>VLOOKUP(C300,Catalogue!$A:$B,2,0)</f>
        <v>#N/A</v>
      </c>
      <c r="E300" s="61" t="str">
        <f t="shared" si="4"/>
        <v>**</v>
      </c>
      <c r="F300" s="59"/>
      <c r="G300" s="59"/>
      <c r="H300" s="59"/>
      <c r="I300" s="58"/>
    </row>
    <row r="301" spans="1:9" ht="30" customHeight="1">
      <c r="A301" s="58"/>
      <c r="B301" s="58"/>
      <c r="C301" s="59"/>
      <c r="D301" s="60" t="e">
        <f>VLOOKUP(C301,Catalogue!$A:$B,2,0)</f>
        <v>#N/A</v>
      </c>
      <c r="E301" s="61" t="str">
        <f t="shared" si="4"/>
        <v>**</v>
      </c>
      <c r="F301" s="59"/>
      <c r="G301" s="59"/>
      <c r="H301" s="59"/>
      <c r="I301" s="58"/>
    </row>
    <row r="302" spans="1:9" ht="30" customHeight="1">
      <c r="A302" s="58"/>
      <c r="B302" s="58"/>
      <c r="C302" s="59"/>
      <c r="D302" s="60" t="e">
        <f>VLOOKUP(C302,Catalogue!$A:$B,2,0)</f>
        <v>#N/A</v>
      </c>
      <c r="E302" s="61" t="str">
        <f t="shared" si="4"/>
        <v>**</v>
      </c>
      <c r="F302" s="59"/>
      <c r="G302" s="59"/>
      <c r="H302" s="59"/>
      <c r="I302" s="58"/>
    </row>
    <row r="303" spans="1:9" ht="30" customHeight="1">
      <c r="A303" s="58"/>
      <c r="B303" s="58"/>
      <c r="C303" s="59"/>
      <c r="D303" s="60" t="e">
        <f>VLOOKUP(C303,Catalogue!$A:$B,2,0)</f>
        <v>#N/A</v>
      </c>
      <c r="E303" s="61" t="str">
        <f t="shared" si="4"/>
        <v>**</v>
      </c>
      <c r="F303" s="59"/>
      <c r="G303" s="59"/>
      <c r="H303" s="59"/>
      <c r="I303" s="58"/>
    </row>
    <row r="304" spans="1:9" ht="30" customHeight="1">
      <c r="A304" s="58"/>
      <c r="B304" s="58"/>
      <c r="C304" s="59"/>
      <c r="D304" s="60" t="e">
        <f>VLOOKUP(C304,Catalogue!$A:$B,2,0)</f>
        <v>#N/A</v>
      </c>
      <c r="E304" s="61" t="str">
        <f t="shared" si="4"/>
        <v>**</v>
      </c>
      <c r="F304" s="59"/>
      <c r="G304" s="59"/>
      <c r="H304" s="59"/>
      <c r="I304" s="58"/>
    </row>
    <row r="305" spans="1:9" ht="30" customHeight="1">
      <c r="A305" s="58"/>
      <c r="B305" s="58"/>
      <c r="C305" s="59"/>
      <c r="D305" s="60" t="e">
        <f>VLOOKUP(C305,Catalogue!$A:$B,2,0)</f>
        <v>#N/A</v>
      </c>
      <c r="E305" s="61" t="str">
        <f t="shared" si="4"/>
        <v>**</v>
      </c>
      <c r="F305" s="59"/>
      <c r="G305" s="59"/>
      <c r="H305" s="59"/>
      <c r="I305" s="58"/>
    </row>
    <row r="306" spans="1:9" ht="30" customHeight="1">
      <c r="A306" s="58"/>
      <c r="B306" s="58"/>
      <c r="C306" s="59"/>
      <c r="D306" s="60" t="e">
        <f>VLOOKUP(C306,Catalogue!$A:$B,2,0)</f>
        <v>#N/A</v>
      </c>
      <c r="E306" s="61" t="str">
        <f t="shared" si="4"/>
        <v>**</v>
      </c>
      <c r="F306" s="59"/>
      <c r="G306" s="59"/>
      <c r="H306" s="59"/>
      <c r="I306" s="58"/>
    </row>
    <row r="307" spans="1:9" ht="30" customHeight="1">
      <c r="A307" s="58"/>
      <c r="B307" s="58"/>
      <c r="C307" s="59"/>
      <c r="D307" s="60" t="e">
        <f>VLOOKUP(C307,Catalogue!$A:$B,2,0)</f>
        <v>#N/A</v>
      </c>
      <c r="E307" s="61" t="str">
        <f t="shared" si="4"/>
        <v>**</v>
      </c>
      <c r="F307" s="59"/>
      <c r="G307" s="59"/>
      <c r="H307" s="59"/>
      <c r="I307" s="58"/>
    </row>
    <row r="308" spans="1:9" ht="30" customHeight="1">
      <c r="A308" s="58"/>
      <c r="B308" s="58"/>
      <c r="C308" s="59"/>
      <c r="D308" s="60" t="e">
        <f>VLOOKUP(C308,Catalogue!$A:$B,2,0)</f>
        <v>#N/A</v>
      </c>
      <c r="E308" s="61" t="str">
        <f t="shared" si="4"/>
        <v>**</v>
      </c>
      <c r="F308" s="59"/>
      <c r="G308" s="59"/>
      <c r="H308" s="59"/>
      <c r="I308" s="58"/>
    </row>
    <row r="309" spans="1:9" ht="30" customHeight="1">
      <c r="A309" s="58"/>
      <c r="B309" s="58"/>
      <c r="C309" s="59"/>
      <c r="D309" s="60" t="e">
        <f>VLOOKUP(C309,Catalogue!$A:$B,2,0)</f>
        <v>#N/A</v>
      </c>
      <c r="E309" s="61" t="str">
        <f t="shared" si="4"/>
        <v>**</v>
      </c>
      <c r="F309" s="59"/>
      <c r="G309" s="59"/>
      <c r="H309" s="59"/>
      <c r="I309" s="58"/>
    </row>
    <row r="310" spans="1:9" ht="30" customHeight="1">
      <c r="A310" s="58"/>
      <c r="B310" s="58"/>
      <c r="C310" s="59"/>
      <c r="D310" s="60" t="e">
        <f>VLOOKUP(C310,Catalogue!$A:$B,2,0)</f>
        <v>#N/A</v>
      </c>
      <c r="E310" s="61" t="str">
        <f t="shared" si="4"/>
        <v>**</v>
      </c>
      <c r="F310" s="59"/>
      <c r="G310" s="59"/>
      <c r="H310" s="59"/>
      <c r="I310" s="58"/>
    </row>
    <row r="311" spans="1:9" ht="30" customHeight="1">
      <c r="A311" s="58"/>
      <c r="B311" s="58"/>
      <c r="C311" s="59"/>
      <c r="D311" s="60" t="e">
        <f>VLOOKUP(C311,Catalogue!$A:$B,2,0)</f>
        <v>#N/A</v>
      </c>
      <c r="E311" s="61" t="str">
        <f t="shared" si="4"/>
        <v>**</v>
      </c>
      <c r="F311" s="59"/>
      <c r="G311" s="59"/>
      <c r="H311" s="59"/>
      <c r="I311" s="58"/>
    </row>
    <row r="312" spans="1:9" ht="30" customHeight="1">
      <c r="A312" s="58"/>
      <c r="B312" s="58"/>
      <c r="C312" s="59"/>
      <c r="D312" s="60" t="e">
        <f>VLOOKUP(C312,Catalogue!$A:$B,2,0)</f>
        <v>#N/A</v>
      </c>
      <c r="E312" s="61" t="str">
        <f t="shared" si="4"/>
        <v>**</v>
      </c>
      <c r="F312" s="59"/>
      <c r="G312" s="59"/>
      <c r="H312" s="59"/>
      <c r="I312" s="58"/>
    </row>
    <row r="313" spans="1:9" ht="30" customHeight="1">
      <c r="A313" s="58"/>
      <c r="B313" s="58"/>
      <c r="C313" s="59"/>
      <c r="D313" s="60" t="e">
        <f>VLOOKUP(C313,Catalogue!$A:$B,2,0)</f>
        <v>#N/A</v>
      </c>
      <c r="E313" s="61" t="str">
        <f t="shared" si="4"/>
        <v>**</v>
      </c>
      <c r="F313" s="59"/>
      <c r="G313" s="59"/>
      <c r="H313" s="59"/>
      <c r="I313" s="58"/>
    </row>
    <row r="314" spans="1:9" ht="30" customHeight="1">
      <c r="A314" s="58"/>
      <c r="B314" s="58"/>
      <c r="C314" s="59"/>
      <c r="D314" s="60" t="e">
        <f>VLOOKUP(C314,Catalogue!$A:$B,2,0)</f>
        <v>#N/A</v>
      </c>
      <c r="E314" s="61" t="str">
        <f t="shared" si="4"/>
        <v>**</v>
      </c>
      <c r="F314" s="59"/>
      <c r="G314" s="59"/>
      <c r="H314" s="59"/>
      <c r="I314" s="58"/>
    </row>
    <row r="315" spans="1:9" ht="30" customHeight="1">
      <c r="A315" s="58"/>
      <c r="B315" s="58"/>
      <c r="C315" s="59"/>
      <c r="D315" s="60" t="e">
        <f>VLOOKUP(C315,Catalogue!$A:$B,2,0)</f>
        <v>#N/A</v>
      </c>
      <c r="E315" s="61" t="str">
        <f t="shared" si="4"/>
        <v>**</v>
      </c>
      <c r="F315" s="59"/>
      <c r="G315" s="59"/>
      <c r="H315" s="59"/>
      <c r="I315" s="58"/>
    </row>
    <row r="316" spans="1:9" ht="30" customHeight="1">
      <c r="A316" s="58"/>
      <c r="B316" s="58"/>
      <c r="C316" s="59"/>
      <c r="D316" s="60" t="e">
        <f>VLOOKUP(C316,Catalogue!$A:$B,2,0)</f>
        <v>#N/A</v>
      </c>
      <c r="E316" s="61" t="str">
        <f t="shared" si="4"/>
        <v>**</v>
      </c>
      <c r="F316" s="59"/>
      <c r="G316" s="59"/>
      <c r="H316" s="59"/>
      <c r="I316" s="58"/>
    </row>
    <row r="317" spans="1:9" ht="30" customHeight="1">
      <c r="A317" s="58"/>
      <c r="B317" s="58"/>
      <c r="C317" s="59"/>
      <c r="D317" s="60" t="e">
        <f>VLOOKUP(C317,Catalogue!$A:$B,2,0)</f>
        <v>#N/A</v>
      </c>
      <c r="E317" s="61" t="str">
        <f t="shared" si="4"/>
        <v>**</v>
      </c>
      <c r="F317" s="59"/>
      <c r="G317" s="59"/>
      <c r="H317" s="59"/>
      <c r="I317" s="58"/>
    </row>
    <row r="318" spans="1:9" ht="30" customHeight="1">
      <c r="A318" s="58"/>
      <c r="B318" s="58"/>
      <c r="C318" s="59"/>
      <c r="D318" s="60" t="e">
        <f>VLOOKUP(C318,Catalogue!$A:$B,2,0)</f>
        <v>#N/A</v>
      </c>
      <c r="E318" s="61" t="str">
        <f t="shared" si="4"/>
        <v>**</v>
      </c>
      <c r="F318" s="59"/>
      <c r="G318" s="59"/>
      <c r="H318" s="59"/>
      <c r="I318" s="58"/>
    </row>
    <row r="319" spans="1:9" ht="30" customHeight="1">
      <c r="A319" s="58"/>
      <c r="B319" s="58"/>
      <c r="C319" s="59"/>
      <c r="D319" s="60" t="e">
        <f>VLOOKUP(C319,Catalogue!$A:$B,2,0)</f>
        <v>#N/A</v>
      </c>
      <c r="E319" s="61" t="str">
        <f t="shared" si="4"/>
        <v>**</v>
      </c>
      <c r="F319" s="59"/>
      <c r="G319" s="59"/>
      <c r="H319" s="59"/>
      <c r="I319" s="58"/>
    </row>
    <row r="320" spans="1:9" ht="30" customHeight="1">
      <c r="A320" s="58"/>
      <c r="B320" s="58"/>
      <c r="C320" s="59"/>
      <c r="D320" s="60" t="e">
        <f>VLOOKUP(C320,Catalogue!$A:$B,2,0)</f>
        <v>#N/A</v>
      </c>
      <c r="E320" s="61" t="str">
        <f t="shared" si="4"/>
        <v>**</v>
      </c>
      <c r="F320" s="59"/>
      <c r="G320" s="59"/>
      <c r="H320" s="59"/>
      <c r="I320" s="58"/>
    </row>
    <row r="321" spans="1:9" ht="30" customHeight="1">
      <c r="A321" s="58"/>
      <c r="B321" s="58"/>
      <c r="C321" s="59"/>
      <c r="D321" s="60" t="e">
        <f>VLOOKUP(C321,Catalogue!$A:$B,2,0)</f>
        <v>#N/A</v>
      </c>
      <c r="E321" s="61" t="str">
        <f t="shared" si="4"/>
        <v>**</v>
      </c>
      <c r="F321" s="59"/>
      <c r="G321" s="59"/>
      <c r="H321" s="59"/>
      <c r="I321" s="58"/>
    </row>
    <row r="322" spans="1:9" ht="30" customHeight="1">
      <c r="A322" s="58"/>
      <c r="B322" s="58"/>
      <c r="C322" s="59"/>
      <c r="D322" s="60" t="e">
        <f>VLOOKUP(C322,Catalogue!$A:$B,2,0)</f>
        <v>#N/A</v>
      </c>
      <c r="E322" s="61" t="str">
        <f t="shared" si="4"/>
        <v>**</v>
      </c>
      <c r="F322" s="59"/>
      <c r="G322" s="59"/>
      <c r="H322" s="59"/>
      <c r="I322" s="58"/>
    </row>
    <row r="323" spans="1:9" ht="30" customHeight="1">
      <c r="A323" s="58"/>
      <c r="B323" s="58"/>
      <c r="C323" s="59"/>
      <c r="D323" s="60" t="e">
        <f>VLOOKUP(C323,Catalogue!$A:$B,2,0)</f>
        <v>#N/A</v>
      </c>
      <c r="E323" s="61" t="str">
        <f t="shared" si="4"/>
        <v>**</v>
      </c>
      <c r="F323" s="59"/>
      <c r="G323" s="59"/>
      <c r="H323" s="59"/>
      <c r="I323" s="58"/>
    </row>
    <row r="324" spans="1:9" ht="30" customHeight="1">
      <c r="A324" s="58"/>
      <c r="B324" s="58"/>
      <c r="C324" s="59"/>
      <c r="D324" s="60" t="e">
        <f>VLOOKUP(C324,Catalogue!$A:$B,2,0)</f>
        <v>#N/A</v>
      </c>
      <c r="E324" s="61" t="str">
        <f t="shared" si="4"/>
        <v>**</v>
      </c>
      <c r="F324" s="59"/>
      <c r="G324" s="59"/>
      <c r="H324" s="59"/>
      <c r="I324" s="58"/>
    </row>
    <row r="325" spans="1:9" ht="30" customHeight="1">
      <c r="A325" s="58"/>
      <c r="B325" s="58"/>
      <c r="C325" s="59"/>
      <c r="D325" s="60" t="e">
        <f>VLOOKUP(C325,Catalogue!$A:$B,2,0)</f>
        <v>#N/A</v>
      </c>
      <c r="E325" s="61" t="str">
        <f t="shared" si="4"/>
        <v>**</v>
      </c>
      <c r="F325" s="59"/>
      <c r="G325" s="59"/>
      <c r="H325" s="59"/>
      <c r="I325" s="58"/>
    </row>
    <row r="326" spans="1:9" ht="30" customHeight="1">
      <c r="A326" s="58"/>
      <c r="B326" s="58"/>
      <c r="C326" s="59"/>
      <c r="D326" s="60" t="e">
        <f>VLOOKUP(C326,Catalogue!$A:$B,2,0)</f>
        <v>#N/A</v>
      </c>
      <c r="E326" s="61" t="str">
        <f t="shared" si="4"/>
        <v>**</v>
      </c>
      <c r="F326" s="59"/>
      <c r="G326" s="59"/>
      <c r="H326" s="59"/>
      <c r="I326" s="58"/>
    </row>
    <row r="327" spans="1:9" ht="30" customHeight="1">
      <c r="A327" s="58"/>
      <c r="B327" s="58"/>
      <c r="C327" s="59"/>
      <c r="D327" s="60" t="e">
        <f>VLOOKUP(C327,Catalogue!$A:$B,2,0)</f>
        <v>#N/A</v>
      </c>
      <c r="E327" s="61" t="str">
        <f t="shared" si="4"/>
        <v>**</v>
      </c>
      <c r="F327" s="59"/>
      <c r="G327" s="59"/>
      <c r="H327" s="59"/>
      <c r="I327" s="58"/>
    </row>
    <row r="328" spans="1:9" ht="30" customHeight="1">
      <c r="A328" s="58"/>
      <c r="B328" s="58"/>
      <c r="C328" s="59"/>
      <c r="D328" s="60" t="e">
        <f>VLOOKUP(C328,Catalogue!$A:$B,2,0)</f>
        <v>#N/A</v>
      </c>
      <c r="E328" s="61" t="str">
        <f t="shared" si="4"/>
        <v>**</v>
      </c>
      <c r="F328" s="59"/>
      <c r="G328" s="59"/>
      <c r="H328" s="59"/>
      <c r="I328" s="58"/>
    </row>
    <row r="329" spans="1:9" ht="30" customHeight="1">
      <c r="A329" s="58"/>
      <c r="B329" s="58"/>
      <c r="C329" s="59"/>
      <c r="D329" s="60" t="e">
        <f>VLOOKUP(C329,Catalogue!$A:$B,2,0)</f>
        <v>#N/A</v>
      </c>
      <c r="E329" s="61" t="str">
        <f t="shared" si="4"/>
        <v>**</v>
      </c>
      <c r="F329" s="59"/>
      <c r="G329" s="59"/>
      <c r="H329" s="59"/>
      <c r="I329" s="58"/>
    </row>
    <row r="330" spans="1:9" ht="30" customHeight="1">
      <c r="A330" s="58"/>
      <c r="B330" s="58"/>
      <c r="C330" s="59"/>
      <c r="D330" s="60" t="e">
        <f>VLOOKUP(C330,Catalogue!$A:$B,2,0)</f>
        <v>#N/A</v>
      </c>
      <c r="E330" s="61" t="str">
        <f t="shared" si="4"/>
        <v>**</v>
      </c>
      <c r="F330" s="59"/>
      <c r="G330" s="59"/>
      <c r="H330" s="59"/>
      <c r="I330" s="58"/>
    </row>
    <row r="331" spans="1:9" ht="30" customHeight="1">
      <c r="A331" s="58"/>
      <c r="B331" s="58"/>
      <c r="C331" s="59"/>
      <c r="D331" s="60" t="e">
        <f>VLOOKUP(C331,Catalogue!$A:$B,2,0)</f>
        <v>#N/A</v>
      </c>
      <c r="E331" s="61" t="str">
        <f t="shared" ref="E331:E394" si="5">"*"&amp;C331&amp;"*"</f>
        <v>**</v>
      </c>
      <c r="F331" s="59"/>
      <c r="G331" s="59"/>
      <c r="H331" s="59"/>
      <c r="I331" s="58"/>
    </row>
    <row r="332" spans="1:9" ht="30" customHeight="1">
      <c r="A332" s="58"/>
      <c r="B332" s="58"/>
      <c r="C332" s="59"/>
      <c r="D332" s="60" t="e">
        <f>VLOOKUP(C332,Catalogue!$A:$B,2,0)</f>
        <v>#N/A</v>
      </c>
      <c r="E332" s="61" t="str">
        <f t="shared" si="5"/>
        <v>**</v>
      </c>
      <c r="F332" s="59"/>
      <c r="G332" s="59"/>
      <c r="H332" s="59"/>
      <c r="I332" s="58"/>
    </row>
    <row r="333" spans="1:9" ht="30" customHeight="1">
      <c r="A333" s="58"/>
      <c r="B333" s="58"/>
      <c r="C333" s="59"/>
      <c r="D333" s="60" t="e">
        <f>VLOOKUP(C333,Catalogue!$A:$B,2,0)</f>
        <v>#N/A</v>
      </c>
      <c r="E333" s="61" t="str">
        <f t="shared" si="5"/>
        <v>**</v>
      </c>
      <c r="F333" s="59"/>
      <c r="G333" s="59"/>
      <c r="H333" s="59"/>
      <c r="I333" s="58"/>
    </row>
    <row r="334" spans="1:9" ht="30" customHeight="1">
      <c r="A334" s="58"/>
      <c r="B334" s="58"/>
      <c r="C334" s="59"/>
      <c r="D334" s="60" t="e">
        <f>VLOOKUP(C334,Catalogue!$A:$B,2,0)</f>
        <v>#N/A</v>
      </c>
      <c r="E334" s="61" t="str">
        <f t="shared" si="5"/>
        <v>**</v>
      </c>
      <c r="F334" s="59"/>
      <c r="G334" s="59"/>
      <c r="H334" s="59"/>
      <c r="I334" s="58"/>
    </row>
    <row r="335" spans="1:9" ht="30" customHeight="1">
      <c r="A335" s="58"/>
      <c r="B335" s="58"/>
      <c r="C335" s="59"/>
      <c r="D335" s="60" t="e">
        <f>VLOOKUP(C335,Catalogue!$A:$B,2,0)</f>
        <v>#N/A</v>
      </c>
      <c r="E335" s="61" t="str">
        <f t="shared" si="5"/>
        <v>**</v>
      </c>
      <c r="F335" s="59"/>
      <c r="G335" s="59"/>
      <c r="H335" s="59"/>
      <c r="I335" s="58"/>
    </row>
    <row r="336" spans="1:9" ht="30" customHeight="1">
      <c r="A336" s="58"/>
      <c r="B336" s="58"/>
      <c r="C336" s="59"/>
      <c r="D336" s="60" t="e">
        <f>VLOOKUP(C336,Catalogue!$A:$B,2,0)</f>
        <v>#N/A</v>
      </c>
      <c r="E336" s="61" t="str">
        <f t="shared" si="5"/>
        <v>**</v>
      </c>
      <c r="F336" s="59"/>
      <c r="G336" s="59"/>
      <c r="H336" s="59"/>
      <c r="I336" s="58"/>
    </row>
    <row r="337" spans="1:9" ht="30" customHeight="1">
      <c r="A337" s="58"/>
      <c r="B337" s="58"/>
      <c r="C337" s="59"/>
      <c r="D337" s="60" t="e">
        <f>VLOOKUP(C337,Catalogue!$A:$B,2,0)</f>
        <v>#N/A</v>
      </c>
      <c r="E337" s="61" t="str">
        <f t="shared" si="5"/>
        <v>**</v>
      </c>
      <c r="F337" s="59"/>
      <c r="G337" s="59"/>
      <c r="H337" s="59"/>
      <c r="I337" s="58"/>
    </row>
    <row r="338" spans="1:9" ht="30" customHeight="1">
      <c r="A338" s="58"/>
      <c r="B338" s="58"/>
      <c r="C338" s="59"/>
      <c r="D338" s="60" t="e">
        <f>VLOOKUP(C338,Catalogue!$A:$B,2,0)</f>
        <v>#N/A</v>
      </c>
      <c r="E338" s="61" t="str">
        <f t="shared" si="5"/>
        <v>**</v>
      </c>
      <c r="F338" s="59"/>
      <c r="G338" s="59"/>
      <c r="H338" s="59"/>
      <c r="I338" s="58"/>
    </row>
    <row r="339" spans="1:9" ht="30" customHeight="1">
      <c r="A339" s="58"/>
      <c r="B339" s="58"/>
      <c r="C339" s="59"/>
      <c r="D339" s="60" t="e">
        <f>VLOOKUP(C339,Catalogue!$A:$B,2,0)</f>
        <v>#N/A</v>
      </c>
      <c r="E339" s="61" t="str">
        <f t="shared" si="5"/>
        <v>**</v>
      </c>
      <c r="F339" s="59"/>
      <c r="G339" s="59"/>
      <c r="H339" s="59"/>
      <c r="I339" s="58"/>
    </row>
    <row r="340" spans="1:9" ht="30" customHeight="1">
      <c r="A340" s="58"/>
      <c r="B340" s="58"/>
      <c r="C340" s="59"/>
      <c r="D340" s="60" t="e">
        <f>VLOOKUP(C340,Catalogue!$A:$B,2,0)</f>
        <v>#N/A</v>
      </c>
      <c r="E340" s="61" t="str">
        <f t="shared" si="5"/>
        <v>**</v>
      </c>
      <c r="F340" s="59"/>
      <c r="G340" s="59"/>
      <c r="H340" s="59"/>
      <c r="I340" s="58"/>
    </row>
    <row r="341" spans="1:9" ht="30" customHeight="1">
      <c r="A341" s="58"/>
      <c r="B341" s="58"/>
      <c r="C341" s="59"/>
      <c r="D341" s="60" t="e">
        <f>VLOOKUP(C341,Catalogue!$A:$B,2,0)</f>
        <v>#N/A</v>
      </c>
      <c r="E341" s="61" t="str">
        <f t="shared" si="5"/>
        <v>**</v>
      </c>
      <c r="F341" s="59"/>
      <c r="G341" s="59"/>
      <c r="H341" s="59"/>
      <c r="I341" s="58"/>
    </row>
    <row r="342" spans="1:9" ht="30" customHeight="1">
      <c r="A342" s="58"/>
      <c r="B342" s="58"/>
      <c r="C342" s="59"/>
      <c r="D342" s="60" t="e">
        <f>VLOOKUP(C342,Catalogue!$A:$B,2,0)</f>
        <v>#N/A</v>
      </c>
      <c r="E342" s="61" t="str">
        <f t="shared" si="5"/>
        <v>**</v>
      </c>
      <c r="F342" s="59"/>
      <c r="G342" s="59"/>
      <c r="H342" s="59"/>
      <c r="I342" s="58"/>
    </row>
    <row r="343" spans="1:9" ht="30" customHeight="1">
      <c r="A343" s="58"/>
      <c r="B343" s="58"/>
      <c r="C343" s="59"/>
      <c r="D343" s="60" t="e">
        <f>VLOOKUP(C343,Catalogue!$A:$B,2,0)</f>
        <v>#N/A</v>
      </c>
      <c r="E343" s="61" t="str">
        <f t="shared" si="5"/>
        <v>**</v>
      </c>
      <c r="F343" s="59"/>
      <c r="G343" s="59"/>
      <c r="H343" s="59"/>
      <c r="I343" s="58"/>
    </row>
    <row r="344" spans="1:9" ht="30" customHeight="1">
      <c r="A344" s="58"/>
      <c r="B344" s="58"/>
      <c r="C344" s="59"/>
      <c r="D344" s="60" t="e">
        <f>VLOOKUP(C344,Catalogue!$A:$B,2,0)</f>
        <v>#N/A</v>
      </c>
      <c r="E344" s="61" t="str">
        <f t="shared" si="5"/>
        <v>**</v>
      </c>
      <c r="F344" s="59"/>
      <c r="G344" s="59"/>
      <c r="H344" s="59"/>
      <c r="I344" s="58"/>
    </row>
    <row r="345" spans="1:9" ht="30" customHeight="1">
      <c r="A345" s="58"/>
      <c r="B345" s="58"/>
      <c r="C345" s="59"/>
      <c r="D345" s="60" t="e">
        <f>VLOOKUP(C345,Catalogue!$A:$B,2,0)</f>
        <v>#N/A</v>
      </c>
      <c r="E345" s="61" t="str">
        <f t="shared" si="5"/>
        <v>**</v>
      </c>
      <c r="F345" s="59"/>
      <c r="G345" s="59"/>
      <c r="H345" s="59"/>
      <c r="I345" s="58"/>
    </row>
    <row r="346" spans="1:9" ht="30" customHeight="1">
      <c r="A346" s="58"/>
      <c r="B346" s="58"/>
      <c r="C346" s="59"/>
      <c r="D346" s="60" t="e">
        <f>VLOOKUP(C346,Catalogue!$A:$B,2,0)</f>
        <v>#N/A</v>
      </c>
      <c r="E346" s="61" t="str">
        <f t="shared" si="5"/>
        <v>**</v>
      </c>
      <c r="F346" s="59"/>
      <c r="G346" s="59"/>
      <c r="H346" s="59"/>
      <c r="I346" s="58"/>
    </row>
    <row r="347" spans="1:9" ht="30" customHeight="1">
      <c r="A347" s="58"/>
      <c r="B347" s="58"/>
      <c r="C347" s="59"/>
      <c r="D347" s="60" t="e">
        <f>VLOOKUP(C347,Catalogue!$A:$B,2,0)</f>
        <v>#N/A</v>
      </c>
      <c r="E347" s="61" t="str">
        <f t="shared" si="5"/>
        <v>**</v>
      </c>
      <c r="F347" s="59"/>
      <c r="G347" s="59"/>
      <c r="H347" s="59"/>
      <c r="I347" s="58"/>
    </row>
    <row r="348" spans="1:9" ht="30" customHeight="1">
      <c r="A348" s="58"/>
      <c r="B348" s="58"/>
      <c r="C348" s="59"/>
      <c r="D348" s="60" t="e">
        <f>VLOOKUP(C348,Catalogue!$A:$B,2,0)</f>
        <v>#N/A</v>
      </c>
      <c r="E348" s="61" t="str">
        <f t="shared" si="5"/>
        <v>**</v>
      </c>
      <c r="F348" s="59"/>
      <c r="G348" s="59"/>
      <c r="H348" s="59"/>
      <c r="I348" s="58"/>
    </row>
    <row r="349" spans="1:9" ht="30" customHeight="1">
      <c r="A349" s="58"/>
      <c r="B349" s="58"/>
      <c r="C349" s="59"/>
      <c r="D349" s="60" t="e">
        <f>VLOOKUP(C349,Catalogue!$A:$B,2,0)</f>
        <v>#N/A</v>
      </c>
      <c r="E349" s="61" t="str">
        <f t="shared" si="5"/>
        <v>**</v>
      </c>
      <c r="F349" s="59"/>
      <c r="G349" s="59"/>
      <c r="H349" s="59"/>
      <c r="I349" s="58"/>
    </row>
    <row r="350" spans="1:9" ht="30" customHeight="1">
      <c r="A350" s="58"/>
      <c r="B350" s="58"/>
      <c r="C350" s="59"/>
      <c r="D350" s="60" t="e">
        <f>VLOOKUP(C350,Catalogue!$A:$B,2,0)</f>
        <v>#N/A</v>
      </c>
      <c r="E350" s="61" t="str">
        <f t="shared" si="5"/>
        <v>**</v>
      </c>
      <c r="F350" s="59"/>
      <c r="G350" s="59"/>
      <c r="H350" s="59"/>
      <c r="I350" s="58"/>
    </row>
    <row r="351" spans="1:9" ht="30" customHeight="1">
      <c r="A351" s="58"/>
      <c r="B351" s="58"/>
      <c r="C351" s="59"/>
      <c r="D351" s="60" t="e">
        <f>VLOOKUP(C351,Catalogue!$A:$B,2,0)</f>
        <v>#N/A</v>
      </c>
      <c r="E351" s="61" t="str">
        <f t="shared" si="5"/>
        <v>**</v>
      </c>
      <c r="F351" s="59"/>
      <c r="G351" s="59"/>
      <c r="H351" s="59"/>
      <c r="I351" s="58"/>
    </row>
    <row r="352" spans="1:9" ht="30" customHeight="1">
      <c r="A352" s="58"/>
      <c r="B352" s="58"/>
      <c r="C352" s="59"/>
      <c r="D352" s="60" t="e">
        <f>VLOOKUP(C352,Catalogue!$A:$B,2,0)</f>
        <v>#N/A</v>
      </c>
      <c r="E352" s="61" t="str">
        <f t="shared" si="5"/>
        <v>**</v>
      </c>
      <c r="F352" s="59"/>
      <c r="G352" s="59"/>
      <c r="H352" s="59"/>
      <c r="I352" s="58"/>
    </row>
    <row r="353" spans="1:9" ht="30" customHeight="1">
      <c r="A353" s="58"/>
      <c r="B353" s="58"/>
      <c r="C353" s="59"/>
      <c r="D353" s="60" t="e">
        <f>VLOOKUP(C353,Catalogue!$A:$B,2,0)</f>
        <v>#N/A</v>
      </c>
      <c r="E353" s="61" t="str">
        <f t="shared" si="5"/>
        <v>**</v>
      </c>
      <c r="F353" s="59"/>
      <c r="G353" s="59"/>
      <c r="H353" s="59"/>
      <c r="I353" s="58"/>
    </row>
    <row r="354" spans="1:9" ht="30" customHeight="1">
      <c r="A354" s="58"/>
      <c r="B354" s="58"/>
      <c r="C354" s="59"/>
      <c r="D354" s="60" t="e">
        <f>VLOOKUP(C354,Catalogue!$A:$B,2,0)</f>
        <v>#N/A</v>
      </c>
      <c r="E354" s="61" t="str">
        <f t="shared" si="5"/>
        <v>**</v>
      </c>
      <c r="F354" s="59"/>
      <c r="G354" s="59"/>
      <c r="H354" s="59"/>
      <c r="I354" s="58"/>
    </row>
    <row r="355" spans="1:9" ht="30" customHeight="1">
      <c r="A355" s="58"/>
      <c r="B355" s="58"/>
      <c r="C355" s="59"/>
      <c r="D355" s="60" t="e">
        <f>VLOOKUP(C355,Catalogue!$A:$B,2,0)</f>
        <v>#N/A</v>
      </c>
      <c r="E355" s="61" t="str">
        <f t="shared" si="5"/>
        <v>**</v>
      </c>
      <c r="F355" s="59"/>
      <c r="G355" s="59"/>
      <c r="H355" s="59"/>
      <c r="I355" s="58"/>
    </row>
    <row r="356" spans="1:9" ht="30" customHeight="1">
      <c r="A356" s="58"/>
      <c r="B356" s="58"/>
      <c r="C356" s="59"/>
      <c r="D356" s="60" t="e">
        <f>VLOOKUP(C356,Catalogue!$A:$B,2,0)</f>
        <v>#N/A</v>
      </c>
      <c r="E356" s="61" t="str">
        <f t="shared" si="5"/>
        <v>**</v>
      </c>
      <c r="F356" s="59"/>
      <c r="G356" s="59"/>
      <c r="H356" s="59"/>
      <c r="I356" s="58"/>
    </row>
    <row r="357" spans="1:9" ht="30" customHeight="1">
      <c r="A357" s="58"/>
      <c r="B357" s="58"/>
      <c r="C357" s="59"/>
      <c r="D357" s="60" t="e">
        <f>VLOOKUP(C357,Catalogue!$A:$B,2,0)</f>
        <v>#N/A</v>
      </c>
      <c r="E357" s="61" t="str">
        <f t="shared" si="5"/>
        <v>**</v>
      </c>
      <c r="F357" s="59"/>
      <c r="G357" s="59"/>
      <c r="H357" s="59"/>
      <c r="I357" s="58"/>
    </row>
    <row r="358" spans="1:9" ht="30" customHeight="1">
      <c r="A358" s="58"/>
      <c r="B358" s="58"/>
      <c r="C358" s="59"/>
      <c r="D358" s="60" t="e">
        <f>VLOOKUP(C358,Catalogue!$A:$B,2,0)</f>
        <v>#N/A</v>
      </c>
      <c r="E358" s="61" t="str">
        <f t="shared" si="5"/>
        <v>**</v>
      </c>
      <c r="F358" s="59"/>
      <c r="G358" s="59"/>
      <c r="H358" s="59"/>
      <c r="I358" s="58"/>
    </row>
    <row r="359" spans="1:9" ht="30" customHeight="1">
      <c r="A359" s="58"/>
      <c r="B359" s="58"/>
      <c r="C359" s="59"/>
      <c r="D359" s="60" t="e">
        <f>VLOOKUP(C359,Catalogue!$A:$B,2,0)</f>
        <v>#N/A</v>
      </c>
      <c r="E359" s="61" t="str">
        <f t="shared" si="5"/>
        <v>**</v>
      </c>
      <c r="F359" s="59"/>
      <c r="G359" s="59"/>
      <c r="H359" s="59"/>
      <c r="I359" s="58"/>
    </row>
    <row r="360" spans="1:9" ht="30" customHeight="1">
      <c r="A360" s="58"/>
      <c r="B360" s="58"/>
      <c r="C360" s="59"/>
      <c r="D360" s="60" t="e">
        <f>VLOOKUP(C360,Catalogue!$A:$B,2,0)</f>
        <v>#N/A</v>
      </c>
      <c r="E360" s="61" t="str">
        <f t="shared" si="5"/>
        <v>**</v>
      </c>
      <c r="F360" s="59"/>
      <c r="G360" s="59"/>
      <c r="H360" s="59"/>
      <c r="I360" s="58"/>
    </row>
    <row r="361" spans="1:9" ht="30" customHeight="1">
      <c r="A361" s="58"/>
      <c r="B361" s="58"/>
      <c r="C361" s="59"/>
      <c r="D361" s="60" t="e">
        <f>VLOOKUP(C361,Catalogue!$A:$B,2,0)</f>
        <v>#N/A</v>
      </c>
      <c r="E361" s="61" t="str">
        <f t="shared" si="5"/>
        <v>**</v>
      </c>
      <c r="F361" s="59"/>
      <c r="G361" s="59"/>
      <c r="H361" s="59"/>
      <c r="I361" s="58"/>
    </row>
    <row r="362" spans="1:9" ht="30" customHeight="1">
      <c r="A362" s="58"/>
      <c r="B362" s="58"/>
      <c r="C362" s="59"/>
      <c r="D362" s="60" t="e">
        <f>VLOOKUP(C362,Catalogue!$A:$B,2,0)</f>
        <v>#N/A</v>
      </c>
      <c r="E362" s="61" t="str">
        <f t="shared" si="5"/>
        <v>**</v>
      </c>
      <c r="F362" s="59"/>
      <c r="G362" s="59"/>
      <c r="H362" s="59"/>
      <c r="I362" s="58"/>
    </row>
    <row r="363" spans="1:9" ht="30" customHeight="1">
      <c r="A363" s="58"/>
      <c r="B363" s="58"/>
      <c r="C363" s="59"/>
      <c r="D363" s="60" t="e">
        <f>VLOOKUP(C363,Catalogue!$A:$B,2,0)</f>
        <v>#N/A</v>
      </c>
      <c r="E363" s="61" t="str">
        <f t="shared" si="5"/>
        <v>**</v>
      </c>
      <c r="F363" s="59"/>
      <c r="G363" s="59"/>
      <c r="H363" s="59"/>
      <c r="I363" s="58"/>
    </row>
    <row r="364" spans="1:9" ht="30" customHeight="1">
      <c r="A364" s="58"/>
      <c r="B364" s="58"/>
      <c r="C364" s="59"/>
      <c r="D364" s="60" t="e">
        <f>VLOOKUP(C364,Catalogue!$A:$B,2,0)</f>
        <v>#N/A</v>
      </c>
      <c r="E364" s="61" t="str">
        <f t="shared" si="5"/>
        <v>**</v>
      </c>
      <c r="F364" s="59"/>
      <c r="G364" s="59"/>
      <c r="H364" s="59"/>
      <c r="I364" s="58"/>
    </row>
    <row r="365" spans="1:9" ht="30" customHeight="1">
      <c r="A365" s="58"/>
      <c r="B365" s="58"/>
      <c r="C365" s="59"/>
      <c r="D365" s="60" t="e">
        <f>VLOOKUP(C365,Catalogue!$A:$B,2,0)</f>
        <v>#N/A</v>
      </c>
      <c r="E365" s="61" t="str">
        <f t="shared" si="5"/>
        <v>**</v>
      </c>
      <c r="F365" s="59"/>
      <c r="G365" s="59"/>
      <c r="H365" s="59"/>
      <c r="I365" s="58"/>
    </row>
    <row r="366" spans="1:9" ht="30" customHeight="1">
      <c r="A366" s="58"/>
      <c r="B366" s="58"/>
      <c r="C366" s="59"/>
      <c r="D366" s="60" t="e">
        <f>VLOOKUP(C366,Catalogue!$A:$B,2,0)</f>
        <v>#N/A</v>
      </c>
      <c r="E366" s="61" t="str">
        <f t="shared" si="5"/>
        <v>**</v>
      </c>
      <c r="F366" s="59"/>
      <c r="G366" s="59"/>
      <c r="H366" s="59"/>
      <c r="I366" s="58"/>
    </row>
    <row r="367" spans="1:9" ht="30" customHeight="1">
      <c r="A367" s="58"/>
      <c r="B367" s="58"/>
      <c r="C367" s="59"/>
      <c r="D367" s="60" t="e">
        <f>VLOOKUP(C367,Catalogue!$A:$B,2,0)</f>
        <v>#N/A</v>
      </c>
      <c r="E367" s="61" t="str">
        <f t="shared" si="5"/>
        <v>**</v>
      </c>
      <c r="F367" s="59"/>
      <c r="G367" s="59"/>
      <c r="H367" s="59"/>
      <c r="I367" s="58"/>
    </row>
    <row r="368" spans="1:9" ht="30" customHeight="1">
      <c r="A368" s="58"/>
      <c r="B368" s="58"/>
      <c r="C368" s="59"/>
      <c r="D368" s="60" t="e">
        <f>VLOOKUP(C368,Catalogue!$A:$B,2,0)</f>
        <v>#N/A</v>
      </c>
      <c r="E368" s="61" t="str">
        <f t="shared" si="5"/>
        <v>**</v>
      </c>
      <c r="F368" s="59"/>
      <c r="G368" s="59"/>
      <c r="H368" s="59"/>
      <c r="I368" s="58"/>
    </row>
    <row r="369" spans="1:9" ht="30" customHeight="1">
      <c r="A369" s="58"/>
      <c r="B369" s="58"/>
      <c r="C369" s="59"/>
      <c r="D369" s="60" t="e">
        <f>VLOOKUP(C369,Catalogue!$A:$B,2,0)</f>
        <v>#N/A</v>
      </c>
      <c r="E369" s="61" t="str">
        <f t="shared" si="5"/>
        <v>**</v>
      </c>
      <c r="F369" s="59"/>
      <c r="G369" s="59"/>
      <c r="H369" s="59"/>
      <c r="I369" s="58"/>
    </row>
    <row r="370" spans="1:9" ht="30" customHeight="1">
      <c r="A370" s="58"/>
      <c r="B370" s="58"/>
      <c r="C370" s="59"/>
      <c r="D370" s="60" t="e">
        <f>VLOOKUP(C370,Catalogue!$A:$B,2,0)</f>
        <v>#N/A</v>
      </c>
      <c r="E370" s="61" t="str">
        <f t="shared" si="5"/>
        <v>**</v>
      </c>
      <c r="F370" s="59"/>
      <c r="G370" s="59"/>
      <c r="H370" s="59"/>
      <c r="I370" s="58"/>
    </row>
    <row r="371" spans="1:9" ht="30" customHeight="1">
      <c r="A371" s="58"/>
      <c r="B371" s="58"/>
      <c r="C371" s="59"/>
      <c r="D371" s="60" t="e">
        <f>VLOOKUP(C371,Catalogue!$A:$B,2,0)</f>
        <v>#N/A</v>
      </c>
      <c r="E371" s="61" t="str">
        <f t="shared" si="5"/>
        <v>**</v>
      </c>
      <c r="F371" s="59"/>
      <c r="G371" s="59"/>
      <c r="H371" s="59"/>
      <c r="I371" s="58"/>
    </row>
    <row r="372" spans="1:9" ht="30" customHeight="1">
      <c r="A372" s="58"/>
      <c r="B372" s="58"/>
      <c r="C372" s="59"/>
      <c r="D372" s="60" t="e">
        <f>VLOOKUP(C372,Catalogue!$A:$B,2,0)</f>
        <v>#N/A</v>
      </c>
      <c r="E372" s="61" t="str">
        <f t="shared" si="5"/>
        <v>**</v>
      </c>
      <c r="F372" s="59"/>
      <c r="G372" s="59"/>
      <c r="H372" s="59"/>
      <c r="I372" s="58"/>
    </row>
    <row r="373" spans="1:9" ht="30" customHeight="1">
      <c r="A373" s="58"/>
      <c r="B373" s="58"/>
      <c r="C373" s="59"/>
      <c r="D373" s="60" t="e">
        <f>VLOOKUP(C373,Catalogue!$A:$B,2,0)</f>
        <v>#N/A</v>
      </c>
      <c r="E373" s="61" t="str">
        <f t="shared" si="5"/>
        <v>**</v>
      </c>
      <c r="F373" s="59"/>
      <c r="G373" s="59"/>
      <c r="H373" s="59"/>
      <c r="I373" s="58"/>
    </row>
    <row r="374" spans="1:9" ht="30" customHeight="1">
      <c r="A374" s="58"/>
      <c r="B374" s="58"/>
      <c r="C374" s="59"/>
      <c r="D374" s="60" t="e">
        <f>VLOOKUP(C374,Catalogue!$A:$B,2,0)</f>
        <v>#N/A</v>
      </c>
      <c r="E374" s="61" t="str">
        <f t="shared" si="5"/>
        <v>**</v>
      </c>
      <c r="F374" s="59"/>
      <c r="G374" s="59"/>
      <c r="H374" s="59"/>
      <c r="I374" s="58"/>
    </row>
    <row r="375" spans="1:9" ht="30" customHeight="1">
      <c r="A375" s="58"/>
      <c r="B375" s="58"/>
      <c r="C375" s="59"/>
      <c r="D375" s="60" t="e">
        <f>VLOOKUP(C375,Catalogue!$A:$B,2,0)</f>
        <v>#N/A</v>
      </c>
      <c r="E375" s="61" t="str">
        <f t="shared" si="5"/>
        <v>**</v>
      </c>
      <c r="F375" s="59"/>
      <c r="G375" s="59"/>
      <c r="H375" s="59"/>
      <c r="I375" s="58"/>
    </row>
    <row r="376" spans="1:9" ht="30" customHeight="1">
      <c r="A376" s="58"/>
      <c r="B376" s="58"/>
      <c r="C376" s="59"/>
      <c r="D376" s="60" t="e">
        <f>VLOOKUP(C376,Catalogue!$A:$B,2,0)</f>
        <v>#N/A</v>
      </c>
      <c r="E376" s="61" t="str">
        <f t="shared" si="5"/>
        <v>**</v>
      </c>
      <c r="F376" s="59"/>
      <c r="G376" s="59"/>
      <c r="H376" s="59"/>
      <c r="I376" s="58"/>
    </row>
    <row r="377" spans="1:9" ht="30" customHeight="1">
      <c r="A377" s="58"/>
      <c r="B377" s="58"/>
      <c r="C377" s="59"/>
      <c r="D377" s="60" t="e">
        <f>VLOOKUP(C377,Catalogue!$A:$B,2,0)</f>
        <v>#N/A</v>
      </c>
      <c r="E377" s="61" t="str">
        <f t="shared" si="5"/>
        <v>**</v>
      </c>
      <c r="F377" s="59"/>
      <c r="G377" s="59"/>
      <c r="H377" s="59"/>
      <c r="I377" s="58"/>
    </row>
    <row r="378" spans="1:9" ht="30" customHeight="1">
      <c r="A378" s="58"/>
      <c r="B378" s="58"/>
      <c r="C378" s="59"/>
      <c r="D378" s="60" t="e">
        <f>VLOOKUP(C378,Catalogue!$A:$B,2,0)</f>
        <v>#N/A</v>
      </c>
      <c r="E378" s="61" t="str">
        <f t="shared" si="5"/>
        <v>**</v>
      </c>
      <c r="F378" s="59"/>
      <c r="G378" s="59"/>
      <c r="H378" s="59"/>
      <c r="I378" s="58"/>
    </row>
    <row r="379" spans="1:9" ht="30" customHeight="1">
      <c r="A379" s="58"/>
      <c r="B379" s="58"/>
      <c r="C379" s="59"/>
      <c r="D379" s="60" t="e">
        <f>VLOOKUP(C379,Catalogue!$A:$B,2,0)</f>
        <v>#N/A</v>
      </c>
      <c r="E379" s="61" t="str">
        <f t="shared" si="5"/>
        <v>**</v>
      </c>
      <c r="F379" s="59"/>
      <c r="G379" s="59"/>
      <c r="H379" s="59"/>
      <c r="I379" s="58"/>
    </row>
    <row r="380" spans="1:9" ht="30" customHeight="1">
      <c r="A380" s="58"/>
      <c r="B380" s="58"/>
      <c r="C380" s="59"/>
      <c r="D380" s="60" t="e">
        <f>VLOOKUP(C380,Catalogue!$A:$B,2,0)</f>
        <v>#N/A</v>
      </c>
      <c r="E380" s="61" t="str">
        <f t="shared" si="5"/>
        <v>**</v>
      </c>
      <c r="F380" s="59"/>
      <c r="G380" s="59"/>
      <c r="H380" s="59"/>
      <c r="I380" s="58"/>
    </row>
    <row r="381" spans="1:9" ht="30" customHeight="1">
      <c r="A381" s="58"/>
      <c r="B381" s="58"/>
      <c r="C381" s="59"/>
      <c r="D381" s="60" t="e">
        <f>VLOOKUP(C381,Catalogue!$A:$B,2,0)</f>
        <v>#N/A</v>
      </c>
      <c r="E381" s="61" t="str">
        <f t="shared" si="5"/>
        <v>**</v>
      </c>
      <c r="F381" s="59"/>
      <c r="G381" s="59"/>
      <c r="H381" s="59"/>
      <c r="I381" s="58"/>
    </row>
    <row r="382" spans="1:9" ht="30" customHeight="1">
      <c r="A382" s="58"/>
      <c r="B382" s="58"/>
      <c r="C382" s="59"/>
      <c r="D382" s="60" t="e">
        <f>VLOOKUP(C382,Catalogue!$A:$B,2,0)</f>
        <v>#N/A</v>
      </c>
      <c r="E382" s="61" t="str">
        <f t="shared" si="5"/>
        <v>**</v>
      </c>
      <c r="F382" s="59"/>
      <c r="G382" s="59"/>
      <c r="H382" s="59"/>
      <c r="I382" s="58"/>
    </row>
    <row r="383" spans="1:9" ht="30" customHeight="1">
      <c r="A383" s="58"/>
      <c r="B383" s="58"/>
      <c r="C383" s="59"/>
      <c r="D383" s="60" t="e">
        <f>VLOOKUP(C383,Catalogue!$A:$B,2,0)</f>
        <v>#N/A</v>
      </c>
      <c r="E383" s="61" t="str">
        <f t="shared" si="5"/>
        <v>**</v>
      </c>
      <c r="F383" s="59"/>
      <c r="G383" s="59"/>
      <c r="H383" s="59"/>
      <c r="I383" s="58"/>
    </row>
    <row r="384" spans="1:9" ht="30" customHeight="1">
      <c r="A384" s="58"/>
      <c r="B384" s="58"/>
      <c r="C384" s="59"/>
      <c r="D384" s="60" t="e">
        <f>VLOOKUP(C384,Catalogue!$A:$B,2,0)</f>
        <v>#N/A</v>
      </c>
      <c r="E384" s="61" t="str">
        <f t="shared" si="5"/>
        <v>**</v>
      </c>
      <c r="F384" s="59"/>
      <c r="G384" s="59"/>
      <c r="H384" s="59"/>
      <c r="I384" s="58"/>
    </row>
    <row r="385" spans="1:9" ht="30" customHeight="1">
      <c r="A385" s="58"/>
      <c r="B385" s="58"/>
      <c r="C385" s="59"/>
      <c r="D385" s="60" t="e">
        <f>VLOOKUP(C385,Catalogue!$A:$B,2,0)</f>
        <v>#N/A</v>
      </c>
      <c r="E385" s="61" t="str">
        <f t="shared" si="5"/>
        <v>**</v>
      </c>
      <c r="F385" s="59"/>
      <c r="G385" s="59"/>
      <c r="H385" s="59"/>
      <c r="I385" s="58"/>
    </row>
    <row r="386" spans="1:9" ht="30" customHeight="1">
      <c r="A386" s="58"/>
      <c r="B386" s="58"/>
      <c r="C386" s="59"/>
      <c r="D386" s="60" t="e">
        <f>VLOOKUP(C386,Catalogue!$A:$B,2,0)</f>
        <v>#N/A</v>
      </c>
      <c r="E386" s="61" t="str">
        <f t="shared" si="5"/>
        <v>**</v>
      </c>
      <c r="F386" s="59"/>
      <c r="G386" s="59"/>
      <c r="H386" s="59"/>
      <c r="I386" s="58"/>
    </row>
    <row r="387" spans="1:9" ht="30" customHeight="1">
      <c r="A387" s="58"/>
      <c r="B387" s="58"/>
      <c r="C387" s="59"/>
      <c r="D387" s="60" t="e">
        <f>VLOOKUP(C387,Catalogue!$A:$B,2,0)</f>
        <v>#N/A</v>
      </c>
      <c r="E387" s="61" t="str">
        <f t="shared" si="5"/>
        <v>**</v>
      </c>
      <c r="F387" s="59"/>
      <c r="G387" s="59"/>
      <c r="H387" s="59"/>
      <c r="I387" s="58"/>
    </row>
    <row r="388" spans="1:9" ht="30" customHeight="1">
      <c r="A388" s="58"/>
      <c r="B388" s="58"/>
      <c r="C388" s="59"/>
      <c r="D388" s="60" t="e">
        <f>VLOOKUP(C388,Catalogue!$A:$B,2,0)</f>
        <v>#N/A</v>
      </c>
      <c r="E388" s="61" t="str">
        <f t="shared" si="5"/>
        <v>**</v>
      </c>
      <c r="F388" s="59"/>
      <c r="G388" s="59"/>
      <c r="H388" s="59"/>
      <c r="I388" s="58"/>
    </row>
    <row r="389" spans="1:9" ht="30" customHeight="1">
      <c r="A389" s="58"/>
      <c r="B389" s="58"/>
      <c r="C389" s="59"/>
      <c r="D389" s="60" t="e">
        <f>VLOOKUP(C389,Catalogue!$A:$B,2,0)</f>
        <v>#N/A</v>
      </c>
      <c r="E389" s="61" t="str">
        <f t="shared" si="5"/>
        <v>**</v>
      </c>
      <c r="F389" s="59"/>
      <c r="G389" s="59"/>
      <c r="H389" s="59"/>
      <c r="I389" s="58"/>
    </row>
    <row r="390" spans="1:9" ht="30" customHeight="1">
      <c r="A390" s="58"/>
      <c r="B390" s="58"/>
      <c r="C390" s="59"/>
      <c r="D390" s="60" t="e">
        <f>VLOOKUP(C390,Catalogue!$A:$B,2,0)</f>
        <v>#N/A</v>
      </c>
      <c r="E390" s="61" t="str">
        <f t="shared" si="5"/>
        <v>**</v>
      </c>
      <c r="F390" s="59"/>
      <c r="G390" s="59"/>
      <c r="H390" s="59"/>
      <c r="I390" s="58"/>
    </row>
    <row r="391" spans="1:9" ht="30" customHeight="1">
      <c r="A391" s="58"/>
      <c r="B391" s="58"/>
      <c r="C391" s="59"/>
      <c r="D391" s="60" t="e">
        <f>VLOOKUP(C391,Catalogue!$A:$B,2,0)</f>
        <v>#N/A</v>
      </c>
      <c r="E391" s="61" t="str">
        <f t="shared" si="5"/>
        <v>**</v>
      </c>
      <c r="F391" s="59"/>
      <c r="G391" s="59"/>
      <c r="H391" s="59"/>
      <c r="I391" s="58"/>
    </row>
    <row r="392" spans="1:9" ht="30" customHeight="1">
      <c r="A392" s="58"/>
      <c r="B392" s="58"/>
      <c r="C392" s="59"/>
      <c r="D392" s="60" t="e">
        <f>VLOOKUP(C392,Catalogue!$A:$B,2,0)</f>
        <v>#N/A</v>
      </c>
      <c r="E392" s="61" t="str">
        <f t="shared" si="5"/>
        <v>**</v>
      </c>
      <c r="F392" s="59"/>
      <c r="G392" s="59"/>
      <c r="H392" s="59"/>
      <c r="I392" s="58"/>
    </row>
    <row r="393" spans="1:9" ht="30" customHeight="1">
      <c r="A393" s="58"/>
      <c r="B393" s="58"/>
      <c r="C393" s="59"/>
      <c r="D393" s="60" t="e">
        <f>VLOOKUP(C393,Catalogue!$A:$B,2,0)</f>
        <v>#N/A</v>
      </c>
      <c r="E393" s="61" t="str">
        <f t="shared" si="5"/>
        <v>**</v>
      </c>
      <c r="F393" s="59"/>
      <c r="G393" s="59"/>
      <c r="H393" s="59"/>
      <c r="I393" s="58"/>
    </row>
    <row r="394" spans="1:9" ht="30" customHeight="1">
      <c r="A394" s="58"/>
      <c r="B394" s="58"/>
      <c r="C394" s="59"/>
      <c r="D394" s="60" t="e">
        <f>VLOOKUP(C394,Catalogue!$A:$B,2,0)</f>
        <v>#N/A</v>
      </c>
      <c r="E394" s="61" t="str">
        <f t="shared" si="5"/>
        <v>**</v>
      </c>
      <c r="F394" s="59"/>
      <c r="G394" s="59"/>
      <c r="H394" s="59"/>
      <c r="I394" s="58"/>
    </row>
    <row r="395" spans="1:9" ht="30" customHeight="1">
      <c r="A395" s="58"/>
      <c r="B395" s="58"/>
      <c r="C395" s="59"/>
      <c r="D395" s="60" t="e">
        <f>VLOOKUP(C395,Catalogue!$A:$B,2,0)</f>
        <v>#N/A</v>
      </c>
      <c r="E395" s="61" t="str">
        <f t="shared" ref="E395:E458" si="6">"*"&amp;C395&amp;"*"</f>
        <v>**</v>
      </c>
      <c r="F395" s="59"/>
      <c r="G395" s="59"/>
      <c r="H395" s="59"/>
      <c r="I395" s="58"/>
    </row>
    <row r="396" spans="1:9" ht="30" customHeight="1">
      <c r="A396" s="58"/>
      <c r="B396" s="58"/>
      <c r="C396" s="59"/>
      <c r="D396" s="60" t="e">
        <f>VLOOKUP(C396,Catalogue!$A:$B,2,0)</f>
        <v>#N/A</v>
      </c>
      <c r="E396" s="61" t="str">
        <f t="shared" si="6"/>
        <v>**</v>
      </c>
      <c r="F396" s="59"/>
      <c r="G396" s="59"/>
      <c r="H396" s="59"/>
      <c r="I396" s="58"/>
    </row>
    <row r="397" spans="1:9" ht="30" customHeight="1">
      <c r="A397" s="58"/>
      <c r="B397" s="58"/>
      <c r="C397" s="59"/>
      <c r="D397" s="60" t="e">
        <f>VLOOKUP(C397,Catalogue!$A:$B,2,0)</f>
        <v>#N/A</v>
      </c>
      <c r="E397" s="61" t="str">
        <f t="shared" si="6"/>
        <v>**</v>
      </c>
      <c r="F397" s="59"/>
      <c r="G397" s="59"/>
      <c r="H397" s="59"/>
      <c r="I397" s="58"/>
    </row>
    <row r="398" spans="1:9" ht="30" customHeight="1">
      <c r="A398" s="58"/>
      <c r="B398" s="58"/>
      <c r="C398" s="59"/>
      <c r="D398" s="60" t="e">
        <f>VLOOKUP(C398,Catalogue!$A:$B,2,0)</f>
        <v>#N/A</v>
      </c>
      <c r="E398" s="61" t="str">
        <f t="shared" si="6"/>
        <v>**</v>
      </c>
      <c r="F398" s="59"/>
      <c r="G398" s="59"/>
      <c r="H398" s="59"/>
      <c r="I398" s="58"/>
    </row>
    <row r="399" spans="1:9" ht="30" customHeight="1">
      <c r="A399" s="58"/>
      <c r="B399" s="58"/>
      <c r="C399" s="59"/>
      <c r="D399" s="60" t="e">
        <f>VLOOKUP(C399,Catalogue!$A:$B,2,0)</f>
        <v>#N/A</v>
      </c>
      <c r="E399" s="61" t="str">
        <f t="shared" si="6"/>
        <v>**</v>
      </c>
      <c r="F399" s="59"/>
      <c r="G399" s="59"/>
      <c r="H399" s="59"/>
      <c r="I399" s="58"/>
    </row>
    <row r="400" spans="1:9" ht="30" customHeight="1">
      <c r="A400" s="58"/>
      <c r="B400" s="58"/>
      <c r="C400" s="59"/>
      <c r="D400" s="60" t="e">
        <f>VLOOKUP(C400,Catalogue!$A:$B,2,0)</f>
        <v>#N/A</v>
      </c>
      <c r="E400" s="61" t="str">
        <f t="shared" si="6"/>
        <v>**</v>
      </c>
      <c r="F400" s="59"/>
      <c r="G400" s="59"/>
      <c r="H400" s="59"/>
      <c r="I400" s="58"/>
    </row>
    <row r="401" spans="1:9" ht="30" customHeight="1">
      <c r="A401" s="58"/>
      <c r="B401" s="58"/>
      <c r="C401" s="59"/>
      <c r="D401" s="60" t="e">
        <f>VLOOKUP(C401,Catalogue!$A:$B,2,0)</f>
        <v>#N/A</v>
      </c>
      <c r="E401" s="61" t="str">
        <f t="shared" si="6"/>
        <v>**</v>
      </c>
      <c r="F401" s="59"/>
      <c r="G401" s="59"/>
      <c r="H401" s="59"/>
      <c r="I401" s="58"/>
    </row>
    <row r="402" spans="1:9" ht="30" customHeight="1">
      <c r="A402" s="58"/>
      <c r="B402" s="58"/>
      <c r="C402" s="59"/>
      <c r="D402" s="60" t="e">
        <f>VLOOKUP(C402,Catalogue!$A:$B,2,0)</f>
        <v>#N/A</v>
      </c>
      <c r="E402" s="61" t="str">
        <f t="shared" si="6"/>
        <v>**</v>
      </c>
      <c r="F402" s="59"/>
      <c r="G402" s="59"/>
      <c r="H402" s="59"/>
      <c r="I402" s="58"/>
    </row>
    <row r="403" spans="1:9" ht="30" customHeight="1">
      <c r="A403" s="58"/>
      <c r="B403" s="58"/>
      <c r="C403" s="59"/>
      <c r="D403" s="60" t="e">
        <f>VLOOKUP(C403,Catalogue!$A:$B,2,0)</f>
        <v>#N/A</v>
      </c>
      <c r="E403" s="61" t="str">
        <f t="shared" si="6"/>
        <v>**</v>
      </c>
      <c r="F403" s="59"/>
      <c r="G403" s="59"/>
      <c r="H403" s="59"/>
      <c r="I403" s="58"/>
    </row>
    <row r="404" spans="1:9" ht="30" customHeight="1">
      <c r="A404" s="58"/>
      <c r="B404" s="58"/>
      <c r="C404" s="59"/>
      <c r="D404" s="60" t="e">
        <f>VLOOKUP(C404,Catalogue!$A:$B,2,0)</f>
        <v>#N/A</v>
      </c>
      <c r="E404" s="61" t="str">
        <f t="shared" si="6"/>
        <v>**</v>
      </c>
      <c r="F404" s="59"/>
      <c r="G404" s="59"/>
      <c r="H404" s="59"/>
      <c r="I404" s="58"/>
    </row>
    <row r="405" spans="1:9" ht="30" customHeight="1">
      <c r="A405" s="58"/>
      <c r="B405" s="58"/>
      <c r="C405" s="59"/>
      <c r="D405" s="60" t="e">
        <f>VLOOKUP(C405,Catalogue!$A:$B,2,0)</f>
        <v>#N/A</v>
      </c>
      <c r="E405" s="61" t="str">
        <f t="shared" si="6"/>
        <v>**</v>
      </c>
      <c r="F405" s="59"/>
      <c r="G405" s="59"/>
      <c r="H405" s="59"/>
      <c r="I405" s="58"/>
    </row>
    <row r="406" spans="1:9" ht="30" customHeight="1">
      <c r="A406" s="58"/>
      <c r="B406" s="58"/>
      <c r="C406" s="59"/>
      <c r="D406" s="60" t="e">
        <f>VLOOKUP(C406,Catalogue!$A:$B,2,0)</f>
        <v>#N/A</v>
      </c>
      <c r="E406" s="61" t="str">
        <f t="shared" si="6"/>
        <v>**</v>
      </c>
      <c r="F406" s="59"/>
      <c r="G406" s="59"/>
      <c r="H406" s="59"/>
      <c r="I406" s="58"/>
    </row>
    <row r="407" spans="1:9" ht="30" customHeight="1">
      <c r="A407" s="58"/>
      <c r="B407" s="58"/>
      <c r="C407" s="59"/>
      <c r="D407" s="60" t="e">
        <f>VLOOKUP(C407,Catalogue!$A:$B,2,0)</f>
        <v>#N/A</v>
      </c>
      <c r="E407" s="61" t="str">
        <f t="shared" si="6"/>
        <v>**</v>
      </c>
      <c r="F407" s="59"/>
      <c r="G407" s="59"/>
      <c r="H407" s="59"/>
      <c r="I407" s="58"/>
    </row>
    <row r="408" spans="1:9" ht="30" customHeight="1">
      <c r="A408" s="58"/>
      <c r="B408" s="58"/>
      <c r="C408" s="59"/>
      <c r="D408" s="60" t="e">
        <f>VLOOKUP(C408,Catalogue!$A:$B,2,0)</f>
        <v>#N/A</v>
      </c>
      <c r="E408" s="61" t="str">
        <f t="shared" si="6"/>
        <v>**</v>
      </c>
      <c r="F408" s="59"/>
      <c r="G408" s="59"/>
      <c r="H408" s="59"/>
      <c r="I408" s="58"/>
    </row>
    <row r="409" spans="1:9" ht="30" customHeight="1">
      <c r="A409" s="58"/>
      <c r="B409" s="58"/>
      <c r="C409" s="59"/>
      <c r="D409" s="60" t="e">
        <f>VLOOKUP(C409,Catalogue!$A:$B,2,0)</f>
        <v>#N/A</v>
      </c>
      <c r="E409" s="61" t="str">
        <f t="shared" si="6"/>
        <v>**</v>
      </c>
      <c r="F409" s="59"/>
      <c r="G409" s="59"/>
      <c r="H409" s="59"/>
      <c r="I409" s="58"/>
    </row>
    <row r="410" spans="1:9" ht="30" customHeight="1">
      <c r="A410" s="58"/>
      <c r="B410" s="58"/>
      <c r="C410" s="59"/>
      <c r="D410" s="60" t="e">
        <f>VLOOKUP(C410,Catalogue!$A:$B,2,0)</f>
        <v>#N/A</v>
      </c>
      <c r="E410" s="61" t="str">
        <f t="shared" si="6"/>
        <v>**</v>
      </c>
      <c r="F410" s="59"/>
      <c r="G410" s="59"/>
      <c r="H410" s="59"/>
      <c r="I410" s="58"/>
    </row>
    <row r="411" spans="1:9" ht="30" customHeight="1">
      <c r="A411" s="58"/>
      <c r="B411" s="58"/>
      <c r="C411" s="59"/>
      <c r="D411" s="60" t="e">
        <f>VLOOKUP(C411,Catalogue!$A:$B,2,0)</f>
        <v>#N/A</v>
      </c>
      <c r="E411" s="61" t="str">
        <f t="shared" si="6"/>
        <v>**</v>
      </c>
      <c r="F411" s="59"/>
      <c r="G411" s="59"/>
      <c r="H411" s="59"/>
      <c r="I411" s="58"/>
    </row>
    <row r="412" spans="1:9" ht="30" customHeight="1">
      <c r="A412" s="58"/>
      <c r="B412" s="58"/>
      <c r="C412" s="59"/>
      <c r="D412" s="60" t="e">
        <f>VLOOKUP(C412,Catalogue!$A:$B,2,0)</f>
        <v>#N/A</v>
      </c>
      <c r="E412" s="61" t="str">
        <f t="shared" si="6"/>
        <v>**</v>
      </c>
      <c r="F412" s="59"/>
      <c r="G412" s="59"/>
      <c r="H412" s="59"/>
      <c r="I412" s="58"/>
    </row>
    <row r="413" spans="1:9" ht="30" customHeight="1">
      <c r="A413" s="58"/>
      <c r="B413" s="58"/>
      <c r="C413" s="59"/>
      <c r="D413" s="60" t="e">
        <f>VLOOKUP(C413,Catalogue!$A:$B,2,0)</f>
        <v>#N/A</v>
      </c>
      <c r="E413" s="61" t="str">
        <f t="shared" si="6"/>
        <v>**</v>
      </c>
      <c r="F413" s="59"/>
      <c r="G413" s="59"/>
      <c r="H413" s="59"/>
      <c r="I413" s="58"/>
    </row>
    <row r="414" spans="1:9" ht="30" customHeight="1">
      <c r="A414" s="58"/>
      <c r="B414" s="58"/>
      <c r="C414" s="59"/>
      <c r="D414" s="60" t="e">
        <f>VLOOKUP(C414,Catalogue!$A:$B,2,0)</f>
        <v>#N/A</v>
      </c>
      <c r="E414" s="61" t="str">
        <f t="shared" si="6"/>
        <v>**</v>
      </c>
      <c r="F414" s="59"/>
      <c r="G414" s="59"/>
      <c r="H414" s="59"/>
      <c r="I414" s="58"/>
    </row>
    <row r="415" spans="1:9" ht="30" customHeight="1">
      <c r="A415" s="58"/>
      <c r="B415" s="58"/>
      <c r="C415" s="59"/>
      <c r="D415" s="60" t="e">
        <f>VLOOKUP(C415,Catalogue!$A:$B,2,0)</f>
        <v>#N/A</v>
      </c>
      <c r="E415" s="61" t="str">
        <f t="shared" si="6"/>
        <v>**</v>
      </c>
      <c r="F415" s="59"/>
      <c r="G415" s="59"/>
      <c r="H415" s="59"/>
      <c r="I415" s="58"/>
    </row>
    <row r="416" spans="1:9" ht="30" customHeight="1">
      <c r="A416" s="58"/>
      <c r="B416" s="58"/>
      <c r="C416" s="59"/>
      <c r="D416" s="60" t="e">
        <f>VLOOKUP(C416,Catalogue!$A:$B,2,0)</f>
        <v>#N/A</v>
      </c>
      <c r="E416" s="61" t="str">
        <f t="shared" si="6"/>
        <v>**</v>
      </c>
      <c r="F416" s="59"/>
      <c r="G416" s="59"/>
      <c r="H416" s="59"/>
      <c r="I416" s="58"/>
    </row>
    <row r="417" spans="1:9" ht="30" customHeight="1">
      <c r="A417" s="58"/>
      <c r="B417" s="58"/>
      <c r="C417" s="59"/>
      <c r="D417" s="60" t="e">
        <f>VLOOKUP(C417,Catalogue!$A:$B,2,0)</f>
        <v>#N/A</v>
      </c>
      <c r="E417" s="61" t="str">
        <f t="shared" si="6"/>
        <v>**</v>
      </c>
      <c r="F417" s="59"/>
      <c r="G417" s="59"/>
      <c r="H417" s="59"/>
      <c r="I417" s="58"/>
    </row>
    <row r="418" spans="1:9" ht="30" customHeight="1">
      <c r="A418" s="58"/>
      <c r="B418" s="58"/>
      <c r="C418" s="59"/>
      <c r="D418" s="60" t="e">
        <f>VLOOKUP(C418,Catalogue!$A:$B,2,0)</f>
        <v>#N/A</v>
      </c>
      <c r="E418" s="61" t="str">
        <f t="shared" si="6"/>
        <v>**</v>
      </c>
      <c r="F418" s="59"/>
      <c r="G418" s="59"/>
      <c r="H418" s="59"/>
      <c r="I418" s="58"/>
    </row>
    <row r="419" spans="1:9" ht="30" customHeight="1">
      <c r="A419" s="58"/>
      <c r="B419" s="58"/>
      <c r="C419" s="59"/>
      <c r="D419" s="60" t="e">
        <f>VLOOKUP(C419,Catalogue!$A:$B,2,0)</f>
        <v>#N/A</v>
      </c>
      <c r="E419" s="61" t="str">
        <f t="shared" si="6"/>
        <v>**</v>
      </c>
      <c r="F419" s="59"/>
      <c r="G419" s="59"/>
      <c r="H419" s="59"/>
      <c r="I419" s="58"/>
    </row>
    <row r="420" spans="1:9" ht="30" customHeight="1">
      <c r="A420" s="58"/>
      <c r="B420" s="58"/>
      <c r="C420" s="59"/>
      <c r="D420" s="60" t="e">
        <f>VLOOKUP(C420,Catalogue!$A:$B,2,0)</f>
        <v>#N/A</v>
      </c>
      <c r="E420" s="61" t="str">
        <f t="shared" si="6"/>
        <v>**</v>
      </c>
      <c r="F420" s="59"/>
      <c r="G420" s="59"/>
      <c r="H420" s="59"/>
      <c r="I420" s="58"/>
    </row>
    <row r="421" spans="1:9" ht="30" customHeight="1">
      <c r="A421" s="58"/>
      <c r="B421" s="58"/>
      <c r="C421" s="59"/>
      <c r="D421" s="60" t="e">
        <f>VLOOKUP(C421,Catalogue!$A:$B,2,0)</f>
        <v>#N/A</v>
      </c>
      <c r="E421" s="61" t="str">
        <f t="shared" si="6"/>
        <v>**</v>
      </c>
      <c r="F421" s="59"/>
      <c r="G421" s="59"/>
      <c r="H421" s="59"/>
      <c r="I421" s="58"/>
    </row>
    <row r="422" spans="1:9" ht="30" customHeight="1">
      <c r="A422" s="58"/>
      <c r="B422" s="58"/>
      <c r="C422" s="59"/>
      <c r="D422" s="60" t="e">
        <f>VLOOKUP(C422,Catalogue!$A:$B,2,0)</f>
        <v>#N/A</v>
      </c>
      <c r="E422" s="61" t="str">
        <f t="shared" si="6"/>
        <v>**</v>
      </c>
      <c r="F422" s="59"/>
      <c r="G422" s="59"/>
      <c r="H422" s="59"/>
      <c r="I422" s="58"/>
    </row>
    <row r="423" spans="1:9" ht="30" customHeight="1">
      <c r="A423" s="58"/>
      <c r="B423" s="58"/>
      <c r="C423" s="59"/>
      <c r="D423" s="60" t="e">
        <f>VLOOKUP(C423,Catalogue!$A:$B,2,0)</f>
        <v>#N/A</v>
      </c>
      <c r="E423" s="61" t="str">
        <f t="shared" si="6"/>
        <v>**</v>
      </c>
      <c r="F423" s="59"/>
      <c r="G423" s="59"/>
      <c r="H423" s="59"/>
      <c r="I423" s="58"/>
    </row>
    <row r="424" spans="1:9" ht="30" customHeight="1">
      <c r="A424" s="58"/>
      <c r="B424" s="58"/>
      <c r="C424" s="59"/>
      <c r="D424" s="60" t="e">
        <f>VLOOKUP(C424,Catalogue!$A:$B,2,0)</f>
        <v>#N/A</v>
      </c>
      <c r="E424" s="61" t="str">
        <f t="shared" si="6"/>
        <v>**</v>
      </c>
      <c r="F424" s="59"/>
      <c r="G424" s="59"/>
      <c r="H424" s="59"/>
      <c r="I424" s="58"/>
    </row>
    <row r="425" spans="1:9" ht="30" customHeight="1">
      <c r="A425" s="58"/>
      <c r="B425" s="58"/>
      <c r="C425" s="59"/>
      <c r="D425" s="60" t="e">
        <f>VLOOKUP(C425,Catalogue!$A:$B,2,0)</f>
        <v>#N/A</v>
      </c>
      <c r="E425" s="61" t="str">
        <f t="shared" si="6"/>
        <v>**</v>
      </c>
      <c r="F425" s="59"/>
      <c r="G425" s="59"/>
      <c r="H425" s="59"/>
      <c r="I425" s="58"/>
    </row>
    <row r="426" spans="1:9" ht="30" customHeight="1">
      <c r="A426" s="58"/>
      <c r="B426" s="58"/>
      <c r="C426" s="59"/>
      <c r="D426" s="60" t="e">
        <f>VLOOKUP(C426,Catalogue!$A:$B,2,0)</f>
        <v>#N/A</v>
      </c>
      <c r="E426" s="61" t="str">
        <f t="shared" si="6"/>
        <v>**</v>
      </c>
      <c r="F426" s="59"/>
      <c r="G426" s="59"/>
      <c r="H426" s="59"/>
      <c r="I426" s="58"/>
    </row>
    <row r="427" spans="1:9" ht="30" customHeight="1">
      <c r="A427" s="58"/>
      <c r="B427" s="58"/>
      <c r="C427" s="59"/>
      <c r="D427" s="60" t="e">
        <f>VLOOKUP(C427,Catalogue!$A:$B,2,0)</f>
        <v>#N/A</v>
      </c>
      <c r="E427" s="61" t="str">
        <f t="shared" si="6"/>
        <v>**</v>
      </c>
      <c r="F427" s="59"/>
      <c r="G427" s="59"/>
      <c r="H427" s="59"/>
      <c r="I427" s="58"/>
    </row>
    <row r="428" spans="1:9" ht="30" customHeight="1">
      <c r="A428" s="58"/>
      <c r="B428" s="58"/>
      <c r="C428" s="59"/>
      <c r="D428" s="60" t="e">
        <f>VLOOKUP(C428,Catalogue!$A:$B,2,0)</f>
        <v>#N/A</v>
      </c>
      <c r="E428" s="61" t="str">
        <f t="shared" si="6"/>
        <v>**</v>
      </c>
      <c r="F428" s="59"/>
      <c r="G428" s="59"/>
      <c r="H428" s="59"/>
      <c r="I428" s="58"/>
    </row>
    <row r="429" spans="1:9" ht="30" customHeight="1">
      <c r="A429" s="58"/>
      <c r="B429" s="58"/>
      <c r="C429" s="59"/>
      <c r="D429" s="60" t="e">
        <f>VLOOKUP(C429,Catalogue!$A:$B,2,0)</f>
        <v>#N/A</v>
      </c>
      <c r="E429" s="61" t="str">
        <f t="shared" si="6"/>
        <v>**</v>
      </c>
      <c r="F429" s="59"/>
      <c r="G429" s="59"/>
      <c r="H429" s="59"/>
      <c r="I429" s="58"/>
    </row>
    <row r="430" spans="1:9" ht="30" customHeight="1">
      <c r="A430" s="58"/>
      <c r="B430" s="58"/>
      <c r="C430" s="59"/>
      <c r="D430" s="60" t="e">
        <f>VLOOKUP(C430,Catalogue!$A:$B,2,0)</f>
        <v>#N/A</v>
      </c>
      <c r="E430" s="61" t="str">
        <f t="shared" si="6"/>
        <v>**</v>
      </c>
      <c r="F430" s="59"/>
      <c r="G430" s="59"/>
      <c r="H430" s="59"/>
      <c r="I430" s="58"/>
    </row>
    <row r="431" spans="1:9" ht="30" customHeight="1">
      <c r="A431" s="58"/>
      <c r="B431" s="58"/>
      <c r="C431" s="59"/>
      <c r="D431" s="60" t="e">
        <f>VLOOKUP(C431,Catalogue!$A:$B,2,0)</f>
        <v>#N/A</v>
      </c>
      <c r="E431" s="61" t="str">
        <f t="shared" si="6"/>
        <v>**</v>
      </c>
      <c r="F431" s="59"/>
      <c r="G431" s="59"/>
      <c r="H431" s="59"/>
      <c r="I431" s="58"/>
    </row>
    <row r="432" spans="1:9" ht="30" customHeight="1">
      <c r="A432" s="58"/>
      <c r="B432" s="58"/>
      <c r="C432" s="59"/>
      <c r="D432" s="60" t="e">
        <f>VLOOKUP(C432,Catalogue!$A:$B,2,0)</f>
        <v>#N/A</v>
      </c>
      <c r="E432" s="61" t="str">
        <f t="shared" si="6"/>
        <v>**</v>
      </c>
      <c r="F432" s="59"/>
      <c r="G432" s="59"/>
      <c r="H432" s="59"/>
      <c r="I432" s="58"/>
    </row>
    <row r="433" spans="1:9" ht="30" customHeight="1">
      <c r="A433" s="58"/>
      <c r="B433" s="58"/>
      <c r="C433" s="59"/>
      <c r="D433" s="60" t="e">
        <f>VLOOKUP(C433,Catalogue!$A:$B,2,0)</f>
        <v>#N/A</v>
      </c>
      <c r="E433" s="61" t="str">
        <f t="shared" si="6"/>
        <v>**</v>
      </c>
      <c r="F433" s="59"/>
      <c r="G433" s="59"/>
      <c r="H433" s="59"/>
      <c r="I433" s="58"/>
    </row>
    <row r="434" spans="1:9" ht="30" customHeight="1">
      <c r="A434" s="58"/>
      <c r="B434" s="58"/>
      <c r="C434" s="59"/>
      <c r="D434" s="60" t="e">
        <f>VLOOKUP(C434,Catalogue!$A:$B,2,0)</f>
        <v>#N/A</v>
      </c>
      <c r="E434" s="61" t="str">
        <f t="shared" si="6"/>
        <v>**</v>
      </c>
      <c r="F434" s="59"/>
      <c r="G434" s="59"/>
      <c r="H434" s="59"/>
      <c r="I434" s="58"/>
    </row>
    <row r="435" spans="1:9" ht="30" customHeight="1">
      <c r="A435" s="58"/>
      <c r="B435" s="58"/>
      <c r="C435" s="59"/>
      <c r="D435" s="60" t="e">
        <f>VLOOKUP(C435,Catalogue!$A:$B,2,0)</f>
        <v>#N/A</v>
      </c>
      <c r="E435" s="61" t="str">
        <f t="shared" si="6"/>
        <v>**</v>
      </c>
      <c r="F435" s="59"/>
      <c r="G435" s="59"/>
      <c r="H435" s="59"/>
      <c r="I435" s="58"/>
    </row>
    <row r="436" spans="1:9" ht="30" customHeight="1">
      <c r="A436" s="58"/>
      <c r="B436" s="58"/>
      <c r="C436" s="59"/>
      <c r="D436" s="60" t="e">
        <f>VLOOKUP(C436,Catalogue!$A:$B,2,0)</f>
        <v>#N/A</v>
      </c>
      <c r="E436" s="61" t="str">
        <f t="shared" si="6"/>
        <v>**</v>
      </c>
      <c r="F436" s="59"/>
      <c r="G436" s="59"/>
      <c r="H436" s="59"/>
      <c r="I436" s="58"/>
    </row>
    <row r="437" spans="1:9" ht="30" customHeight="1">
      <c r="A437" s="58"/>
      <c r="B437" s="58"/>
      <c r="C437" s="59"/>
      <c r="D437" s="60" t="e">
        <f>VLOOKUP(C437,Catalogue!$A:$B,2,0)</f>
        <v>#N/A</v>
      </c>
      <c r="E437" s="61" t="str">
        <f t="shared" si="6"/>
        <v>**</v>
      </c>
      <c r="F437" s="59"/>
      <c r="G437" s="59"/>
      <c r="H437" s="59"/>
      <c r="I437" s="58"/>
    </row>
    <row r="438" spans="1:9" ht="30" customHeight="1">
      <c r="A438" s="58"/>
      <c r="B438" s="58"/>
      <c r="C438" s="59"/>
      <c r="D438" s="60" t="e">
        <f>VLOOKUP(C438,Catalogue!$A:$B,2,0)</f>
        <v>#N/A</v>
      </c>
      <c r="E438" s="61" t="str">
        <f t="shared" si="6"/>
        <v>**</v>
      </c>
      <c r="F438" s="59"/>
      <c r="G438" s="59"/>
      <c r="H438" s="59"/>
      <c r="I438" s="58"/>
    </row>
    <row r="439" spans="1:9" ht="30" customHeight="1">
      <c r="A439" s="58"/>
      <c r="B439" s="58"/>
      <c r="C439" s="59"/>
      <c r="D439" s="60" t="e">
        <f>VLOOKUP(C439,Catalogue!$A:$B,2,0)</f>
        <v>#N/A</v>
      </c>
      <c r="E439" s="61" t="str">
        <f t="shared" si="6"/>
        <v>**</v>
      </c>
      <c r="F439" s="59"/>
      <c r="G439" s="59"/>
      <c r="H439" s="59"/>
      <c r="I439" s="58"/>
    </row>
    <row r="440" spans="1:9" ht="30" customHeight="1">
      <c r="A440" s="58"/>
      <c r="B440" s="58"/>
      <c r="C440" s="59"/>
      <c r="D440" s="60" t="e">
        <f>VLOOKUP(C440,Catalogue!$A:$B,2,0)</f>
        <v>#N/A</v>
      </c>
      <c r="E440" s="61" t="str">
        <f t="shared" si="6"/>
        <v>**</v>
      </c>
      <c r="F440" s="59"/>
      <c r="G440" s="59"/>
      <c r="H440" s="59"/>
      <c r="I440" s="58"/>
    </row>
    <row r="441" spans="1:9" ht="30" customHeight="1">
      <c r="A441" s="58"/>
      <c r="B441" s="58"/>
      <c r="C441" s="59"/>
      <c r="D441" s="60" t="e">
        <f>VLOOKUP(C441,Catalogue!$A:$B,2,0)</f>
        <v>#N/A</v>
      </c>
      <c r="E441" s="61" t="str">
        <f t="shared" si="6"/>
        <v>**</v>
      </c>
      <c r="F441" s="59"/>
      <c r="G441" s="59"/>
      <c r="H441" s="59"/>
      <c r="I441" s="58"/>
    </row>
    <row r="442" spans="1:9" ht="30" customHeight="1">
      <c r="A442" s="58"/>
      <c r="B442" s="58"/>
      <c r="C442" s="59"/>
      <c r="D442" s="60" t="e">
        <f>VLOOKUP(C442,Catalogue!$A:$B,2,0)</f>
        <v>#N/A</v>
      </c>
      <c r="E442" s="61" t="str">
        <f t="shared" si="6"/>
        <v>**</v>
      </c>
      <c r="F442" s="59"/>
      <c r="G442" s="59"/>
      <c r="H442" s="59"/>
      <c r="I442" s="58"/>
    </row>
    <row r="443" spans="1:9" ht="30" customHeight="1">
      <c r="A443" s="58"/>
      <c r="B443" s="58"/>
      <c r="C443" s="59"/>
      <c r="D443" s="60" t="e">
        <f>VLOOKUP(C443,Catalogue!$A:$B,2,0)</f>
        <v>#N/A</v>
      </c>
      <c r="E443" s="61" t="str">
        <f t="shared" si="6"/>
        <v>**</v>
      </c>
      <c r="F443" s="59"/>
      <c r="G443" s="59"/>
      <c r="H443" s="59"/>
      <c r="I443" s="58"/>
    </row>
    <row r="444" spans="1:9" ht="30" customHeight="1">
      <c r="A444" s="58"/>
      <c r="B444" s="58"/>
      <c r="C444" s="59"/>
      <c r="D444" s="60" t="e">
        <f>VLOOKUP(C444,Catalogue!$A:$B,2,0)</f>
        <v>#N/A</v>
      </c>
      <c r="E444" s="61" t="str">
        <f t="shared" si="6"/>
        <v>**</v>
      </c>
      <c r="F444" s="59"/>
      <c r="G444" s="59"/>
      <c r="H444" s="59"/>
      <c r="I444" s="58"/>
    </row>
    <row r="445" spans="1:9" ht="30" customHeight="1">
      <c r="A445" s="58"/>
      <c r="B445" s="58"/>
      <c r="C445" s="59"/>
      <c r="D445" s="60" t="e">
        <f>VLOOKUP(C445,Catalogue!$A:$B,2,0)</f>
        <v>#N/A</v>
      </c>
      <c r="E445" s="61" t="str">
        <f t="shared" si="6"/>
        <v>**</v>
      </c>
      <c r="F445" s="59"/>
      <c r="G445" s="59"/>
      <c r="H445" s="59"/>
      <c r="I445" s="58"/>
    </row>
    <row r="446" spans="1:9" ht="30" customHeight="1">
      <c r="A446" s="58"/>
      <c r="B446" s="58"/>
      <c r="C446" s="59"/>
      <c r="D446" s="60" t="e">
        <f>VLOOKUP(C446,Catalogue!$A:$B,2,0)</f>
        <v>#N/A</v>
      </c>
      <c r="E446" s="61" t="str">
        <f t="shared" si="6"/>
        <v>**</v>
      </c>
      <c r="F446" s="59"/>
      <c r="G446" s="59"/>
      <c r="H446" s="59"/>
      <c r="I446" s="58"/>
    </row>
    <row r="447" spans="1:9" ht="30" customHeight="1">
      <c r="A447" s="58"/>
      <c r="B447" s="58"/>
      <c r="C447" s="59"/>
      <c r="D447" s="60" t="e">
        <f>VLOOKUP(C447,Catalogue!$A:$B,2,0)</f>
        <v>#N/A</v>
      </c>
      <c r="E447" s="61" t="str">
        <f t="shared" si="6"/>
        <v>**</v>
      </c>
      <c r="F447" s="59"/>
      <c r="G447" s="59"/>
      <c r="H447" s="59"/>
      <c r="I447" s="58"/>
    </row>
    <row r="448" spans="1:9" ht="30" customHeight="1">
      <c r="A448" s="58"/>
      <c r="B448" s="58"/>
      <c r="C448" s="59"/>
      <c r="D448" s="60" t="e">
        <f>VLOOKUP(C448,Catalogue!$A:$B,2,0)</f>
        <v>#N/A</v>
      </c>
      <c r="E448" s="61" t="str">
        <f t="shared" si="6"/>
        <v>**</v>
      </c>
      <c r="F448" s="59"/>
      <c r="G448" s="59"/>
      <c r="H448" s="59"/>
      <c r="I448" s="58"/>
    </row>
    <row r="449" spans="1:9" ht="30" customHeight="1">
      <c r="A449" s="58"/>
      <c r="B449" s="58"/>
      <c r="C449" s="59"/>
      <c r="D449" s="60" t="e">
        <f>VLOOKUP(C449,Catalogue!$A:$B,2,0)</f>
        <v>#N/A</v>
      </c>
      <c r="E449" s="61" t="str">
        <f t="shared" si="6"/>
        <v>**</v>
      </c>
      <c r="F449" s="59"/>
      <c r="G449" s="59"/>
      <c r="H449" s="59"/>
      <c r="I449" s="58"/>
    </row>
    <row r="450" spans="1:9" ht="30" customHeight="1">
      <c r="A450" s="58"/>
      <c r="B450" s="58"/>
      <c r="C450" s="59"/>
      <c r="D450" s="60" t="e">
        <f>VLOOKUP(C450,Catalogue!$A:$B,2,0)</f>
        <v>#N/A</v>
      </c>
      <c r="E450" s="61" t="str">
        <f t="shared" si="6"/>
        <v>**</v>
      </c>
      <c r="F450" s="59"/>
      <c r="G450" s="59"/>
      <c r="H450" s="59"/>
      <c r="I450" s="58"/>
    </row>
    <row r="451" spans="1:9" ht="30" customHeight="1">
      <c r="A451" s="58"/>
      <c r="B451" s="58"/>
      <c r="C451" s="59"/>
      <c r="D451" s="60" t="e">
        <f>VLOOKUP(C451,Catalogue!$A:$B,2,0)</f>
        <v>#N/A</v>
      </c>
      <c r="E451" s="61" t="str">
        <f t="shared" si="6"/>
        <v>**</v>
      </c>
      <c r="F451" s="59"/>
      <c r="G451" s="59"/>
      <c r="H451" s="59"/>
      <c r="I451" s="58"/>
    </row>
    <row r="452" spans="1:9" ht="30" customHeight="1">
      <c r="A452" s="58"/>
      <c r="B452" s="58"/>
      <c r="C452" s="59"/>
      <c r="D452" s="60" t="e">
        <f>VLOOKUP(C452,Catalogue!$A:$B,2,0)</f>
        <v>#N/A</v>
      </c>
      <c r="E452" s="61" t="str">
        <f t="shared" si="6"/>
        <v>**</v>
      </c>
      <c r="F452" s="59"/>
      <c r="G452" s="59"/>
      <c r="H452" s="59"/>
      <c r="I452" s="58"/>
    </row>
    <row r="453" spans="1:9" ht="30" customHeight="1">
      <c r="A453" s="58"/>
      <c r="B453" s="58"/>
      <c r="C453" s="59"/>
      <c r="D453" s="60" t="e">
        <f>VLOOKUP(C453,Catalogue!$A:$B,2,0)</f>
        <v>#N/A</v>
      </c>
      <c r="E453" s="61" t="str">
        <f t="shared" si="6"/>
        <v>**</v>
      </c>
      <c r="F453" s="59"/>
      <c r="G453" s="59"/>
      <c r="H453" s="59"/>
      <c r="I453" s="58"/>
    </row>
    <row r="454" spans="1:9" ht="30" customHeight="1">
      <c r="A454" s="58"/>
      <c r="B454" s="58"/>
      <c r="C454" s="59"/>
      <c r="D454" s="60" t="e">
        <f>VLOOKUP(C454,Catalogue!$A:$B,2,0)</f>
        <v>#N/A</v>
      </c>
      <c r="E454" s="61" t="str">
        <f t="shared" si="6"/>
        <v>**</v>
      </c>
      <c r="F454" s="59"/>
      <c r="G454" s="59"/>
      <c r="H454" s="59"/>
      <c r="I454" s="58"/>
    </row>
    <row r="455" spans="1:9" ht="30" customHeight="1">
      <c r="A455" s="58"/>
      <c r="B455" s="58"/>
      <c r="C455" s="59"/>
      <c r="D455" s="60" t="e">
        <f>VLOOKUP(C455,Catalogue!$A:$B,2,0)</f>
        <v>#N/A</v>
      </c>
      <c r="E455" s="61" t="str">
        <f t="shared" si="6"/>
        <v>**</v>
      </c>
      <c r="F455" s="59"/>
      <c r="G455" s="59"/>
      <c r="H455" s="59"/>
      <c r="I455" s="58"/>
    </row>
    <row r="456" spans="1:9" ht="30" customHeight="1">
      <c r="A456" s="58"/>
      <c r="B456" s="58"/>
      <c r="C456" s="59"/>
      <c r="D456" s="60" t="e">
        <f>VLOOKUP(C456,Catalogue!$A:$B,2,0)</f>
        <v>#N/A</v>
      </c>
      <c r="E456" s="61" t="str">
        <f t="shared" si="6"/>
        <v>**</v>
      </c>
      <c r="F456" s="59"/>
      <c r="G456" s="59"/>
      <c r="H456" s="59"/>
      <c r="I456" s="58"/>
    </row>
    <row r="457" spans="1:9" ht="30" customHeight="1">
      <c r="A457" s="58"/>
      <c r="B457" s="58"/>
      <c r="C457" s="59"/>
      <c r="D457" s="60" t="e">
        <f>VLOOKUP(C457,Catalogue!$A:$B,2,0)</f>
        <v>#N/A</v>
      </c>
      <c r="E457" s="61" t="str">
        <f t="shared" si="6"/>
        <v>**</v>
      </c>
      <c r="F457" s="59"/>
      <c r="G457" s="59"/>
      <c r="H457" s="59"/>
      <c r="I457" s="58"/>
    </row>
    <row r="458" spans="1:9" ht="30" customHeight="1">
      <c r="A458" s="58"/>
      <c r="B458" s="58"/>
      <c r="C458" s="59"/>
      <c r="D458" s="60" t="e">
        <f>VLOOKUP(C458,Catalogue!$A:$B,2,0)</f>
        <v>#N/A</v>
      </c>
      <c r="E458" s="61" t="str">
        <f t="shared" si="6"/>
        <v>**</v>
      </c>
      <c r="F458" s="59"/>
      <c r="G458" s="59"/>
      <c r="H458" s="59"/>
      <c r="I458" s="58"/>
    </row>
    <row r="459" spans="1:9" ht="30" customHeight="1">
      <c r="A459" s="58"/>
      <c r="B459" s="58"/>
      <c r="C459" s="59"/>
      <c r="D459" s="60" t="e">
        <f>VLOOKUP(C459,Catalogue!$A:$B,2,0)</f>
        <v>#N/A</v>
      </c>
      <c r="E459" s="61" t="str">
        <f t="shared" ref="E459:E486" si="7">"*"&amp;C459&amp;"*"</f>
        <v>**</v>
      </c>
      <c r="F459" s="59"/>
      <c r="G459" s="59"/>
      <c r="H459" s="59"/>
      <c r="I459" s="58"/>
    </row>
    <row r="460" spans="1:9" ht="30" customHeight="1">
      <c r="A460" s="58"/>
      <c r="B460" s="58"/>
      <c r="C460" s="59"/>
      <c r="D460" s="60" t="e">
        <f>VLOOKUP(C460,Catalogue!$A:$B,2,0)</f>
        <v>#N/A</v>
      </c>
      <c r="E460" s="61" t="str">
        <f t="shared" si="7"/>
        <v>**</v>
      </c>
      <c r="F460" s="59"/>
      <c r="G460" s="59"/>
      <c r="H460" s="59"/>
      <c r="I460" s="58"/>
    </row>
    <row r="461" spans="1:9" ht="30" customHeight="1">
      <c r="A461" s="58"/>
      <c r="B461" s="58"/>
      <c r="C461" s="59"/>
      <c r="D461" s="60" t="e">
        <f>VLOOKUP(C461,Catalogue!$A:$B,2,0)</f>
        <v>#N/A</v>
      </c>
      <c r="E461" s="61" t="str">
        <f t="shared" si="7"/>
        <v>**</v>
      </c>
      <c r="F461" s="59"/>
      <c r="G461" s="59"/>
      <c r="H461" s="59"/>
      <c r="I461" s="58"/>
    </row>
    <row r="462" spans="1:9" ht="30" customHeight="1">
      <c r="A462" s="58"/>
      <c r="B462" s="58"/>
      <c r="C462" s="59"/>
      <c r="D462" s="60" t="e">
        <f>VLOOKUP(C462,Catalogue!$A:$B,2,0)</f>
        <v>#N/A</v>
      </c>
      <c r="E462" s="61" t="str">
        <f t="shared" si="7"/>
        <v>**</v>
      </c>
      <c r="F462" s="59"/>
      <c r="G462" s="59"/>
      <c r="H462" s="59"/>
      <c r="I462" s="58"/>
    </row>
    <row r="463" spans="1:9" ht="30" customHeight="1">
      <c r="A463" s="58"/>
      <c r="B463" s="58"/>
      <c r="C463" s="59"/>
      <c r="D463" s="60" t="e">
        <f>VLOOKUP(C463,Catalogue!$A:$B,2,0)</f>
        <v>#N/A</v>
      </c>
      <c r="E463" s="61" t="str">
        <f t="shared" si="7"/>
        <v>**</v>
      </c>
      <c r="F463" s="59"/>
      <c r="G463" s="59"/>
      <c r="H463" s="59"/>
      <c r="I463" s="58"/>
    </row>
    <row r="464" spans="1:9" ht="30" customHeight="1">
      <c r="A464" s="58"/>
      <c r="B464" s="58"/>
      <c r="C464" s="59"/>
      <c r="D464" s="60" t="e">
        <f>VLOOKUP(C464,Catalogue!$A:$B,2,0)</f>
        <v>#N/A</v>
      </c>
      <c r="E464" s="61" t="str">
        <f t="shared" si="7"/>
        <v>**</v>
      </c>
      <c r="F464" s="59"/>
      <c r="G464" s="59"/>
      <c r="H464" s="59"/>
      <c r="I464" s="58"/>
    </row>
    <row r="465" spans="1:9" ht="30" customHeight="1">
      <c r="A465" s="58"/>
      <c r="B465" s="58"/>
      <c r="C465" s="59"/>
      <c r="D465" s="60" t="e">
        <f>VLOOKUP(C465,Catalogue!$A:$B,2,0)</f>
        <v>#N/A</v>
      </c>
      <c r="E465" s="61" t="str">
        <f t="shared" si="7"/>
        <v>**</v>
      </c>
      <c r="F465" s="59"/>
      <c r="G465" s="59"/>
      <c r="H465" s="59"/>
      <c r="I465" s="58"/>
    </row>
    <row r="466" spans="1:9" ht="30" customHeight="1">
      <c r="A466" s="58"/>
      <c r="B466" s="58"/>
      <c r="C466" s="59"/>
      <c r="D466" s="60" t="e">
        <f>VLOOKUP(C466,Catalogue!$A:$B,2,0)</f>
        <v>#N/A</v>
      </c>
      <c r="E466" s="61" t="str">
        <f t="shared" si="7"/>
        <v>**</v>
      </c>
      <c r="F466" s="59"/>
      <c r="G466" s="59"/>
      <c r="H466" s="59"/>
      <c r="I466" s="58"/>
    </row>
    <row r="467" spans="1:9" ht="30" customHeight="1">
      <c r="A467" s="58"/>
      <c r="B467" s="58"/>
      <c r="C467" s="59"/>
      <c r="D467" s="60" t="e">
        <f>VLOOKUP(C467,Catalogue!$A:$B,2,0)</f>
        <v>#N/A</v>
      </c>
      <c r="E467" s="61" t="str">
        <f t="shared" si="7"/>
        <v>**</v>
      </c>
      <c r="F467" s="59"/>
      <c r="G467" s="59"/>
      <c r="H467" s="59"/>
      <c r="I467" s="58"/>
    </row>
    <row r="468" spans="1:9" ht="30" customHeight="1">
      <c r="A468" s="58"/>
      <c r="B468" s="58"/>
      <c r="C468" s="59"/>
      <c r="D468" s="60" t="e">
        <f>VLOOKUP(C468,Catalogue!$A:$B,2,0)</f>
        <v>#N/A</v>
      </c>
      <c r="E468" s="61" t="str">
        <f t="shared" si="7"/>
        <v>**</v>
      </c>
      <c r="F468" s="59"/>
      <c r="G468" s="59"/>
      <c r="H468" s="59"/>
      <c r="I468" s="58"/>
    </row>
    <row r="469" spans="1:9" ht="30" customHeight="1">
      <c r="A469" s="58"/>
      <c r="B469" s="58"/>
      <c r="C469" s="59"/>
      <c r="D469" s="60" t="e">
        <f>VLOOKUP(C469,Catalogue!$A:$B,2,0)</f>
        <v>#N/A</v>
      </c>
      <c r="E469" s="61" t="str">
        <f t="shared" si="7"/>
        <v>**</v>
      </c>
      <c r="F469" s="59"/>
      <c r="G469" s="59"/>
      <c r="H469" s="59"/>
      <c r="I469" s="58"/>
    </row>
    <row r="470" spans="1:9" ht="30" customHeight="1">
      <c r="A470" s="58"/>
      <c r="B470" s="58"/>
      <c r="C470" s="59"/>
      <c r="D470" s="60" t="e">
        <f>VLOOKUP(C470,Catalogue!$A:$B,2,0)</f>
        <v>#N/A</v>
      </c>
      <c r="E470" s="61" t="str">
        <f t="shared" si="7"/>
        <v>**</v>
      </c>
      <c r="F470" s="59"/>
      <c r="G470" s="59"/>
      <c r="H470" s="59"/>
      <c r="I470" s="58"/>
    </row>
    <row r="471" spans="1:9" ht="30" customHeight="1">
      <c r="A471" s="58"/>
      <c r="B471" s="58"/>
      <c r="C471" s="59"/>
      <c r="D471" s="60" t="e">
        <f>VLOOKUP(C471,Catalogue!$A:$B,2,0)</f>
        <v>#N/A</v>
      </c>
      <c r="E471" s="61" t="str">
        <f t="shared" si="7"/>
        <v>**</v>
      </c>
      <c r="F471" s="59"/>
      <c r="G471" s="59"/>
      <c r="H471" s="59"/>
      <c r="I471" s="58"/>
    </row>
    <row r="472" spans="1:9" ht="30" customHeight="1">
      <c r="A472" s="58"/>
      <c r="B472" s="58"/>
      <c r="C472" s="59"/>
      <c r="D472" s="60" t="e">
        <f>VLOOKUP(C472,Catalogue!$A:$B,2,0)</f>
        <v>#N/A</v>
      </c>
      <c r="E472" s="61" t="str">
        <f t="shared" si="7"/>
        <v>**</v>
      </c>
      <c r="F472" s="59"/>
      <c r="G472" s="59"/>
      <c r="H472" s="59"/>
      <c r="I472" s="58"/>
    </row>
    <row r="473" spans="1:9" ht="30" customHeight="1">
      <c r="A473" s="58"/>
      <c r="B473" s="58"/>
      <c r="C473" s="59"/>
      <c r="D473" s="60" t="e">
        <f>VLOOKUP(C473,Catalogue!$A:$B,2,0)</f>
        <v>#N/A</v>
      </c>
      <c r="E473" s="61" t="str">
        <f t="shared" si="7"/>
        <v>**</v>
      </c>
      <c r="F473" s="59"/>
      <c r="G473" s="59"/>
      <c r="H473" s="59"/>
      <c r="I473" s="58"/>
    </row>
    <row r="474" spans="1:9" ht="30" customHeight="1">
      <c r="A474" s="58"/>
      <c r="B474" s="58"/>
      <c r="C474" s="59"/>
      <c r="D474" s="60" t="e">
        <f>VLOOKUP(C474,Catalogue!$A:$B,2,0)</f>
        <v>#N/A</v>
      </c>
      <c r="E474" s="61" t="str">
        <f t="shared" si="7"/>
        <v>**</v>
      </c>
      <c r="F474" s="59"/>
      <c r="G474" s="59"/>
      <c r="H474" s="59"/>
      <c r="I474" s="58"/>
    </row>
    <row r="475" spans="1:9" ht="30" customHeight="1">
      <c r="A475" s="58"/>
      <c r="B475" s="58"/>
      <c r="C475" s="59"/>
      <c r="D475" s="60" t="e">
        <f>VLOOKUP(C475,Catalogue!$A:$B,2,0)</f>
        <v>#N/A</v>
      </c>
      <c r="E475" s="61" t="str">
        <f t="shared" si="7"/>
        <v>**</v>
      </c>
      <c r="F475" s="59"/>
      <c r="G475" s="59"/>
      <c r="H475" s="59"/>
      <c r="I475" s="58"/>
    </row>
    <row r="476" spans="1:9" ht="30" customHeight="1">
      <c r="A476" s="58"/>
      <c r="B476" s="58"/>
      <c r="C476" s="59"/>
      <c r="D476" s="60" t="e">
        <f>VLOOKUP(C476,Catalogue!$A:$B,2,0)</f>
        <v>#N/A</v>
      </c>
      <c r="E476" s="61" t="str">
        <f t="shared" si="7"/>
        <v>**</v>
      </c>
      <c r="F476" s="59"/>
      <c r="G476" s="59"/>
      <c r="H476" s="59"/>
      <c r="I476" s="58"/>
    </row>
    <row r="477" spans="1:9" ht="30" customHeight="1">
      <c r="A477" s="58"/>
      <c r="B477" s="58"/>
      <c r="C477" s="59"/>
      <c r="D477" s="60" t="e">
        <f>VLOOKUP(C477,Catalogue!$A:$B,2,0)</f>
        <v>#N/A</v>
      </c>
      <c r="E477" s="61" t="str">
        <f t="shared" si="7"/>
        <v>**</v>
      </c>
      <c r="F477" s="59"/>
      <c r="G477" s="59"/>
      <c r="H477" s="59"/>
      <c r="I477" s="58"/>
    </row>
    <row r="478" spans="1:9" ht="30" customHeight="1">
      <c r="A478" s="58"/>
      <c r="B478" s="58"/>
      <c r="C478" s="59"/>
      <c r="D478" s="60" t="e">
        <f>VLOOKUP(C478,Catalogue!$A:$B,2,0)</f>
        <v>#N/A</v>
      </c>
      <c r="E478" s="61" t="str">
        <f t="shared" si="7"/>
        <v>**</v>
      </c>
      <c r="F478" s="59"/>
      <c r="G478" s="59"/>
      <c r="H478" s="59"/>
      <c r="I478" s="58"/>
    </row>
    <row r="479" spans="1:9" ht="30" customHeight="1">
      <c r="A479" s="58"/>
      <c r="B479" s="58"/>
      <c r="C479" s="59"/>
      <c r="D479" s="60" t="e">
        <f>VLOOKUP(C479,Catalogue!$A:$B,2,0)</f>
        <v>#N/A</v>
      </c>
      <c r="E479" s="61" t="str">
        <f t="shared" si="7"/>
        <v>**</v>
      </c>
      <c r="F479" s="59"/>
      <c r="G479" s="59"/>
      <c r="H479" s="59"/>
      <c r="I479" s="58"/>
    </row>
    <row r="480" spans="1:9" ht="30" customHeight="1">
      <c r="A480" s="58"/>
      <c r="B480" s="58"/>
      <c r="C480" s="59"/>
      <c r="D480" s="60" t="e">
        <f>VLOOKUP(C480,Catalogue!$A:$B,2,0)</f>
        <v>#N/A</v>
      </c>
      <c r="E480" s="61" t="str">
        <f t="shared" si="7"/>
        <v>**</v>
      </c>
      <c r="F480" s="59"/>
      <c r="G480" s="59"/>
      <c r="H480" s="59"/>
      <c r="I480" s="58"/>
    </row>
    <row r="481" spans="1:9" ht="30" customHeight="1">
      <c r="A481" s="58"/>
      <c r="B481" s="58"/>
      <c r="C481" s="59"/>
      <c r="D481" s="60" t="e">
        <f>VLOOKUP(C481,Catalogue!$A:$B,2,0)</f>
        <v>#N/A</v>
      </c>
      <c r="E481" s="61" t="str">
        <f t="shared" si="7"/>
        <v>**</v>
      </c>
      <c r="F481" s="59"/>
      <c r="G481" s="59"/>
      <c r="H481" s="59"/>
      <c r="I481" s="58"/>
    </row>
    <row r="482" spans="1:9" ht="30" customHeight="1">
      <c r="A482" s="58"/>
      <c r="B482" s="58"/>
      <c r="C482" s="59"/>
      <c r="D482" s="60" t="e">
        <f>VLOOKUP(C482,Catalogue!$A:$B,2,0)</f>
        <v>#N/A</v>
      </c>
      <c r="E482" s="61" t="str">
        <f t="shared" si="7"/>
        <v>**</v>
      </c>
      <c r="F482" s="59"/>
      <c r="G482" s="59"/>
      <c r="H482" s="59"/>
      <c r="I482" s="58"/>
    </row>
    <row r="483" spans="1:9" ht="30" customHeight="1">
      <c r="A483" s="58"/>
      <c r="B483" s="58"/>
      <c r="C483" s="59"/>
      <c r="D483" s="60" t="e">
        <f>VLOOKUP(C483,Catalogue!$A:$B,2,0)</f>
        <v>#N/A</v>
      </c>
      <c r="E483" s="61" t="str">
        <f t="shared" si="7"/>
        <v>**</v>
      </c>
      <c r="F483" s="59"/>
      <c r="G483" s="59"/>
      <c r="H483" s="59"/>
      <c r="I483" s="58"/>
    </row>
    <row r="484" spans="1:9" ht="30" customHeight="1">
      <c r="A484" s="58"/>
      <c r="B484" s="58"/>
      <c r="C484" s="59"/>
      <c r="D484" s="60" t="e">
        <f>VLOOKUP(C484,Catalogue!$A:$B,2,0)</f>
        <v>#N/A</v>
      </c>
      <c r="E484" s="61" t="str">
        <f t="shared" si="7"/>
        <v>**</v>
      </c>
      <c r="F484" s="59"/>
      <c r="G484" s="59"/>
      <c r="H484" s="59"/>
      <c r="I484" s="58"/>
    </row>
    <row r="485" spans="1:9" ht="30" customHeight="1">
      <c r="A485" s="58"/>
      <c r="B485" s="58"/>
      <c r="C485" s="59"/>
      <c r="D485" s="60" t="e">
        <f>VLOOKUP(C485,Catalogue!$A:$B,2,0)</f>
        <v>#N/A</v>
      </c>
      <c r="E485" s="61" t="str">
        <f t="shared" si="7"/>
        <v>**</v>
      </c>
      <c r="F485" s="59"/>
      <c r="G485" s="59"/>
      <c r="H485" s="59"/>
      <c r="I485" s="58"/>
    </row>
    <row r="486" spans="1:9" ht="30" customHeight="1">
      <c r="A486" s="58"/>
      <c r="B486" s="58"/>
      <c r="C486" s="59"/>
      <c r="D486" s="60" t="e">
        <f>VLOOKUP(C486,Catalogue!$A:$B,2,0)</f>
        <v>#N/A</v>
      </c>
      <c r="E486" s="61" t="str">
        <f t="shared" si="7"/>
        <v>**</v>
      </c>
      <c r="F486" s="59"/>
      <c r="G486" s="59"/>
      <c r="H486" s="59"/>
      <c r="I486" s="58"/>
    </row>
    <row r="487" spans="1:9" ht="30" customHeight="1">
      <c r="D487" s="60"/>
    </row>
    <row r="488" spans="1:9" ht="30" customHeight="1"/>
    <row r="489" spans="1:9" ht="30" customHeight="1"/>
    <row r="490" spans="1:9" ht="30" customHeight="1"/>
    <row r="491" spans="1:9" ht="30" customHeight="1"/>
    <row r="492" spans="1:9" ht="30" customHeight="1"/>
    <row r="493" spans="1:9" ht="30" customHeight="1"/>
    <row r="494" spans="1:9" ht="30" customHeight="1"/>
    <row r="495" spans="1:9" ht="30" customHeight="1"/>
    <row r="496" spans="1:9" ht="30" customHeight="1"/>
    <row r="497" ht="30" customHeight="1"/>
    <row r="498" ht="30" customHeight="1"/>
    <row r="499" ht="30" customHeight="1"/>
    <row r="500" ht="30" customHeight="1"/>
    <row r="501" ht="30" customHeight="1"/>
    <row r="502" ht="30" customHeight="1"/>
    <row r="503" ht="30" customHeight="1"/>
    <row r="504" ht="30" customHeight="1"/>
    <row r="505" ht="30" customHeight="1"/>
    <row r="506" ht="30" customHeight="1"/>
    <row r="507" ht="30" customHeight="1"/>
    <row r="508" ht="30" customHeight="1"/>
    <row r="509" ht="30" customHeight="1"/>
    <row r="510" ht="30" customHeight="1"/>
    <row r="511" ht="30" customHeight="1"/>
    <row r="512" ht="30" customHeight="1"/>
    <row r="513" ht="30" customHeight="1"/>
    <row r="514" ht="30" customHeight="1"/>
    <row r="515" ht="30" customHeight="1"/>
    <row r="516" ht="30" customHeight="1"/>
    <row r="517" ht="30" customHeight="1"/>
    <row r="518" ht="30" customHeight="1"/>
    <row r="519" ht="30" customHeight="1"/>
    <row r="520" ht="30" customHeight="1"/>
    <row r="521" ht="30" customHeight="1"/>
    <row r="522" ht="30" customHeight="1"/>
    <row r="523" ht="30" customHeight="1"/>
    <row r="524" ht="30" customHeight="1"/>
    <row r="525" ht="30" customHeight="1"/>
    <row r="526" ht="30" customHeight="1"/>
    <row r="527" ht="30" customHeight="1"/>
    <row r="528" ht="30" customHeight="1"/>
    <row r="529" ht="30" customHeight="1"/>
    <row r="530" ht="30" customHeight="1"/>
    <row r="531" ht="30" customHeight="1"/>
    <row r="532" ht="30" customHeight="1"/>
    <row r="533" ht="30" customHeight="1"/>
    <row r="534" ht="30" customHeight="1"/>
    <row r="535" ht="30" customHeight="1"/>
    <row r="536" ht="30" customHeight="1"/>
    <row r="537" ht="30" customHeight="1"/>
    <row r="538" ht="30" customHeight="1"/>
    <row r="539" ht="30" customHeight="1"/>
    <row r="540" ht="30" customHeight="1"/>
    <row r="541" ht="30" customHeight="1"/>
    <row r="65523" spans="3:3" ht="15.75">
      <c r="C65523" s="17"/>
    </row>
  </sheetData>
  <autoFilter ref="A10:L486">
    <sortState ref="A11:L488">
      <sortCondition ref="C10:C488"/>
    </sortState>
  </autoFilter>
  <sortState ref="B11:G36">
    <sortCondition ref="B3"/>
  </sortState>
  <mergeCells count="1">
    <mergeCell ref="D3:F3"/>
  </mergeCells>
  <phoneticPr fontId="4" type="noConversion"/>
  <conditionalFormatting sqref="D6">
    <cfRule type="cellIs" dxfId="7" priority="1" stopIfTrue="1" operator="equal">
      <formula>"Bleu"</formula>
    </cfRule>
    <cfRule type="cellIs" dxfId="6" priority="2" stopIfTrue="1" operator="equal">
      <formula>"Jaune"</formula>
    </cfRule>
    <cfRule type="cellIs" dxfId="5" priority="3" stopIfTrue="1" operator="equal">
      <formula>"Vert"</formula>
    </cfRule>
  </conditionalFormatting>
  <dataValidations count="2">
    <dataValidation type="list" allowBlank="1" showInputMessage="1" showErrorMessage="1" sqref="D5">
      <formula1>$R$1:$R$36</formula1>
    </dataValidation>
    <dataValidation type="custom" allowBlank="1" showInputMessage="1" showErrorMessage="1" sqref="C11:C65534">
      <formula1>COUNTIF($C$11:$C$9987,C11)=1</formula1>
    </dataValidation>
  </dataValidations>
  <pageMargins left="0.78740157499999996" right="0.78740157499999996" top="0.984251969" bottom="0.984251969" header="0.4921259845" footer="0.4921259845"/>
  <pageSetup paperSize="9" orientation="portrait" r:id="rId1"/>
  <headerFooter alignWithMargins="0"/>
  <drawing r:id="rId2"/>
  <legacyDrawing r:id="rId3"/>
  <controls>
    <mc:AlternateContent xmlns:mc="http://schemas.openxmlformats.org/markup-compatibility/2006">
      <mc:Choice Requires="x14">
        <control shapeId="1026" r:id="rId4" name="CmB_Etiquettes">
          <controlPr autoLine="0" r:id="rId5">
            <anchor moveWithCells="1">
              <from>
                <xdr:col>8</xdr:col>
                <xdr:colOff>180975</xdr:colOff>
                <xdr:row>2</xdr:row>
                <xdr:rowOff>352425</xdr:rowOff>
              </from>
              <to>
                <xdr:col>10</xdr:col>
                <xdr:colOff>695325</xdr:colOff>
                <xdr:row>5</xdr:row>
                <xdr:rowOff>47625</xdr:rowOff>
              </to>
            </anchor>
          </controlPr>
        </control>
      </mc:Choice>
      <mc:Fallback>
        <control shapeId="1026" r:id="rId4" name="CmB_Etiquettes"/>
      </mc:Fallback>
    </mc:AlternateContent>
    <mc:AlternateContent xmlns:mc="http://schemas.openxmlformats.org/markup-compatibility/2006">
      <mc:Choice Requires="x14">
        <control shapeId="1030" r:id="rId6" name="CmB_BonDeCommande">
          <controlPr autoLine="0" autoPict="0" r:id="rId7">
            <anchor moveWithCells="1">
              <from>
                <xdr:col>8</xdr:col>
                <xdr:colOff>171450</xdr:colOff>
                <xdr:row>5</xdr:row>
                <xdr:rowOff>47625</xdr:rowOff>
              </from>
              <to>
                <xdr:col>10</xdr:col>
                <xdr:colOff>171450</xdr:colOff>
                <xdr:row>7</xdr:row>
                <xdr:rowOff>123825</xdr:rowOff>
              </to>
            </anchor>
          </controlPr>
        </control>
      </mc:Choice>
      <mc:Fallback>
        <control shapeId="1030" r:id="rId6" name="CmB_BonDeCommande"/>
      </mc:Fallback>
    </mc:AlternateContent>
    <mc:AlternateContent xmlns:mc="http://schemas.openxmlformats.org/markup-compatibility/2006">
      <mc:Choice Requires="x14">
        <control shapeId="1033" r:id="rId8" name="CmB_Tri">
          <controlPr autoLine="0" r:id="rId9">
            <anchor moveWithCells="1">
              <from>
                <xdr:col>8</xdr:col>
                <xdr:colOff>180975</xdr:colOff>
                <xdr:row>0</xdr:row>
                <xdr:rowOff>114300</xdr:rowOff>
              </from>
              <to>
                <xdr:col>10</xdr:col>
                <xdr:colOff>228600</xdr:colOff>
                <xdr:row>2</xdr:row>
                <xdr:rowOff>352425</xdr:rowOff>
              </to>
            </anchor>
          </controlPr>
        </control>
      </mc:Choice>
      <mc:Fallback>
        <control shapeId="1033" r:id="rId8" name="CmB_Tri"/>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Catalogue!$M$1:$M$9</xm:f>
          </x14:formula1>
          <xm:sqref>I11:I486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1:F100"/>
  <sheetViews>
    <sheetView view="pageBreakPreview" zoomScale="55" zoomScaleNormal="100" workbookViewId="0">
      <selection activeCell="K2" sqref="K2"/>
    </sheetView>
  </sheetViews>
  <sheetFormatPr baseColWidth="10" defaultRowHeight="34.5"/>
  <cols>
    <col min="1" max="1" width="2.7109375" customWidth="1"/>
    <col min="2" max="2" width="37.5703125" style="7" customWidth="1"/>
    <col min="3" max="3" width="14.42578125" customWidth="1"/>
    <col min="4" max="4" width="13.5703125" style="5" customWidth="1"/>
    <col min="5" max="5" width="5" style="6" customWidth="1"/>
    <col min="6" max="6" width="13.42578125" style="10" customWidth="1"/>
  </cols>
  <sheetData>
    <row r="1" spans="2:6" ht="52.5" customHeight="1" thickBot="1">
      <c r="B1" s="21" t="s">
        <v>104</v>
      </c>
      <c r="C1" s="20">
        <v>1</v>
      </c>
      <c r="D1" s="238" t="s">
        <v>56</v>
      </c>
      <c r="E1" s="239" t="s">
        <v>57</v>
      </c>
      <c r="F1" s="240">
        <v>3</v>
      </c>
    </row>
    <row r="2" spans="2:6" ht="52.5" customHeight="1" thickBot="1">
      <c r="B2" s="21" t="s">
        <v>107</v>
      </c>
      <c r="C2" s="20">
        <v>2</v>
      </c>
      <c r="D2" s="238" t="s">
        <v>56</v>
      </c>
      <c r="E2" s="239" t="s">
        <v>57</v>
      </c>
      <c r="F2" s="240">
        <v>3</v>
      </c>
    </row>
    <row r="3" spans="2:6" ht="52.5" customHeight="1" thickBot="1">
      <c r="B3" s="21" t="s">
        <v>105</v>
      </c>
      <c r="C3" s="20">
        <v>3</v>
      </c>
      <c r="D3" s="238" t="s">
        <v>56</v>
      </c>
      <c r="E3" s="239" t="s">
        <v>57</v>
      </c>
      <c r="F3" s="240">
        <v>3</v>
      </c>
    </row>
    <row r="4" spans="2:6" ht="52.5" customHeight="1" thickBot="1">
      <c r="B4" s="21" t="s">
        <v>106</v>
      </c>
      <c r="C4" s="20">
        <v>4</v>
      </c>
      <c r="D4" s="238" t="s">
        <v>56</v>
      </c>
      <c r="E4" s="239" t="s">
        <v>57</v>
      </c>
      <c r="F4" s="240">
        <v>3</v>
      </c>
    </row>
    <row r="5" spans="2:6" ht="52.5" customHeight="1" thickBot="1">
      <c r="B5" s="21" t="s">
        <v>89</v>
      </c>
      <c r="C5" s="20">
        <v>5</v>
      </c>
      <c r="D5" s="238" t="s">
        <v>56</v>
      </c>
      <c r="E5" s="239" t="s">
        <v>57</v>
      </c>
      <c r="F5" s="240">
        <v>1</v>
      </c>
    </row>
    <row r="6" spans="2:6" ht="52.5" customHeight="1" thickBot="1">
      <c r="B6" s="21" t="s">
        <v>90</v>
      </c>
      <c r="C6" s="20">
        <v>6</v>
      </c>
      <c r="D6" s="238" t="s">
        <v>56</v>
      </c>
      <c r="E6" s="239" t="s">
        <v>57</v>
      </c>
      <c r="F6" s="240">
        <v>1</v>
      </c>
    </row>
    <row r="7" spans="2:6" ht="52.5" customHeight="1" thickBot="1">
      <c r="B7" s="21" t="s">
        <v>91</v>
      </c>
      <c r="C7" s="20">
        <v>7</v>
      </c>
      <c r="D7" s="241" t="s">
        <v>56</v>
      </c>
      <c r="E7" s="242" t="s">
        <v>57</v>
      </c>
      <c r="F7" s="243">
        <v>1</v>
      </c>
    </row>
    <row r="8" spans="2:6" ht="52.5" customHeight="1" thickBot="1">
      <c r="B8" s="21" t="s">
        <v>92</v>
      </c>
      <c r="C8" s="20">
        <v>8</v>
      </c>
      <c r="D8" s="241" t="s">
        <v>56</v>
      </c>
      <c r="E8" s="242" t="s">
        <v>57</v>
      </c>
      <c r="F8" s="243">
        <v>1</v>
      </c>
    </row>
    <row r="9" spans="2:6" ht="52.5" customHeight="1" thickBot="1">
      <c r="B9" s="21" t="s">
        <v>93</v>
      </c>
      <c r="C9" s="20">
        <v>9</v>
      </c>
      <c r="D9" s="241" t="s">
        <v>56</v>
      </c>
      <c r="E9" s="242" t="s">
        <v>57</v>
      </c>
      <c r="F9" s="243">
        <v>1</v>
      </c>
    </row>
    <row r="10" spans="2:6" ht="52.5" customHeight="1" thickBot="1">
      <c r="B10" s="21" t="s">
        <v>94</v>
      </c>
      <c r="C10" s="20">
        <v>10</v>
      </c>
      <c r="D10" s="241" t="s">
        <v>56</v>
      </c>
      <c r="E10" s="242" t="s">
        <v>57</v>
      </c>
      <c r="F10" s="243">
        <v>5</v>
      </c>
    </row>
    <row r="11" spans="2:6" ht="52.5" customHeight="1" thickBot="1">
      <c r="B11" s="21" t="s">
        <v>95</v>
      </c>
      <c r="C11" s="20">
        <v>11</v>
      </c>
      <c r="D11" s="238" t="s">
        <v>56</v>
      </c>
      <c r="E11" s="239" t="s">
        <v>57</v>
      </c>
      <c r="F11" s="240">
        <v>5</v>
      </c>
    </row>
    <row r="12" spans="2:6" ht="52.5" customHeight="1" thickBot="1">
      <c r="B12" s="21" t="s">
        <v>96</v>
      </c>
      <c r="C12" s="20">
        <v>12</v>
      </c>
      <c r="D12" s="238" t="s">
        <v>56</v>
      </c>
      <c r="E12" s="239" t="s">
        <v>57</v>
      </c>
      <c r="F12" s="240">
        <v>8</v>
      </c>
    </row>
    <row r="13" spans="2:6" ht="52.5" customHeight="1" thickBot="1">
      <c r="B13" s="21" t="s">
        <v>97</v>
      </c>
      <c r="C13" s="20">
        <v>13</v>
      </c>
      <c r="D13" s="238" t="s">
        <v>56</v>
      </c>
      <c r="E13" s="239" t="s">
        <v>57</v>
      </c>
      <c r="F13" s="240"/>
    </row>
    <row r="14" spans="2:6" ht="52.5" customHeight="1" thickBot="1">
      <c r="B14" s="21" t="s">
        <v>98</v>
      </c>
      <c r="C14" s="20">
        <v>14</v>
      </c>
      <c r="D14" s="238" t="s">
        <v>56</v>
      </c>
      <c r="E14" s="239" t="s">
        <v>57</v>
      </c>
      <c r="F14" s="240">
        <v>5</v>
      </c>
    </row>
    <row r="15" spans="2:6" ht="52.5" customHeight="1" thickBot="1">
      <c r="B15" s="21" t="s">
        <v>99</v>
      </c>
      <c r="C15" s="20">
        <v>15</v>
      </c>
      <c r="D15" s="238" t="s">
        <v>56</v>
      </c>
      <c r="E15" s="239" t="s">
        <v>57</v>
      </c>
      <c r="F15" s="240">
        <v>1</v>
      </c>
    </row>
    <row r="16" spans="2:6" ht="52.5" customHeight="1" thickBot="1">
      <c r="B16" s="21" t="s">
        <v>100</v>
      </c>
      <c r="C16" s="20">
        <v>16</v>
      </c>
      <c r="D16" s="238" t="s">
        <v>56</v>
      </c>
      <c r="E16" s="239" t="s">
        <v>57</v>
      </c>
      <c r="F16" s="240">
        <v>3</v>
      </c>
    </row>
    <row r="17" spans="2:6" ht="52.5" customHeight="1" thickBot="1">
      <c r="B17" s="21" t="s">
        <v>101</v>
      </c>
      <c r="C17" s="20">
        <v>17</v>
      </c>
      <c r="D17" s="238" t="s">
        <v>56</v>
      </c>
      <c r="E17" s="239" t="s">
        <v>57</v>
      </c>
      <c r="F17" s="240">
        <v>3</v>
      </c>
    </row>
    <row r="18" spans="2:6" ht="52.5" customHeight="1" thickBot="1">
      <c r="B18" s="21" t="s">
        <v>102</v>
      </c>
      <c r="C18" s="20">
        <v>18</v>
      </c>
      <c r="D18" s="238" t="s">
        <v>56</v>
      </c>
      <c r="E18" s="239" t="s">
        <v>57</v>
      </c>
      <c r="F18" s="240">
        <v>3</v>
      </c>
    </row>
    <row r="19" spans="2:6" ht="52.5" customHeight="1" thickBot="1">
      <c r="B19" s="21" t="s">
        <v>103</v>
      </c>
      <c r="C19" s="20">
        <v>19</v>
      </c>
      <c r="D19" s="238" t="s">
        <v>56</v>
      </c>
      <c r="E19" s="239" t="s">
        <v>57</v>
      </c>
      <c r="F19" s="240">
        <v>3</v>
      </c>
    </row>
    <row r="20" spans="2:6" ht="52.5" customHeight="1" thickBot="1">
      <c r="B20" s="21" t="s">
        <v>108</v>
      </c>
      <c r="C20" s="20">
        <v>20</v>
      </c>
      <c r="D20" s="238" t="s">
        <v>56</v>
      </c>
      <c r="E20" s="239" t="s">
        <v>57</v>
      </c>
      <c r="F20" s="240">
        <v>1</v>
      </c>
    </row>
    <row r="21" spans="2:6" ht="52.5" customHeight="1" thickBot="1">
      <c r="B21" s="21" t="s">
        <v>109</v>
      </c>
      <c r="C21" s="20">
        <v>21</v>
      </c>
      <c r="D21" s="238" t="s">
        <v>56</v>
      </c>
      <c r="E21" s="239" t="s">
        <v>57</v>
      </c>
      <c r="F21" s="240"/>
    </row>
    <row r="22" spans="2:6" ht="52.5" customHeight="1" thickBot="1">
      <c r="B22" s="21" t="s">
        <v>110</v>
      </c>
      <c r="C22" s="20">
        <v>22</v>
      </c>
      <c r="D22" s="238" t="s">
        <v>56</v>
      </c>
      <c r="E22" s="239" t="s">
        <v>57</v>
      </c>
      <c r="F22" s="240"/>
    </row>
    <row r="23" spans="2:6" ht="52.5" customHeight="1" thickBot="1">
      <c r="B23" s="21" t="s">
        <v>111</v>
      </c>
      <c r="C23" s="20">
        <v>23</v>
      </c>
      <c r="D23" s="238" t="s">
        <v>56</v>
      </c>
      <c r="E23" s="239" t="s">
        <v>57</v>
      </c>
      <c r="F23" s="240">
        <v>2</v>
      </c>
    </row>
    <row r="24" spans="2:6" ht="52.5" customHeight="1" thickBot="1">
      <c r="B24" s="21" t="s">
        <v>112</v>
      </c>
      <c r="C24" s="20">
        <v>24</v>
      </c>
      <c r="D24" s="235" t="s">
        <v>56</v>
      </c>
      <c r="E24" s="236" t="s">
        <v>57</v>
      </c>
      <c r="F24" s="237">
        <v>2</v>
      </c>
    </row>
    <row r="25" spans="2:6" ht="52.5" customHeight="1" thickBot="1">
      <c r="B25" s="21" t="s">
        <v>113</v>
      </c>
      <c r="C25" s="20">
        <v>25</v>
      </c>
      <c r="D25" s="235" t="s">
        <v>56</v>
      </c>
      <c r="E25" s="236" t="s">
        <v>57</v>
      </c>
      <c r="F25" s="237">
        <v>2</v>
      </c>
    </row>
    <row r="26" spans="2:6" ht="52.5" customHeight="1" thickBot="1">
      <c r="B26" s="21" t="s">
        <v>114</v>
      </c>
      <c r="C26" s="20">
        <v>26</v>
      </c>
      <c r="D26" s="235" t="s">
        <v>56</v>
      </c>
      <c r="E26" s="236" t="s">
        <v>57</v>
      </c>
      <c r="F26" s="237">
        <v>2</v>
      </c>
    </row>
    <row r="27" spans="2:6" ht="52.5" customHeight="1" thickBot="1">
      <c r="B27" s="21" t="s">
        <v>115</v>
      </c>
      <c r="C27" s="20"/>
      <c r="D27" s="238" t="s">
        <v>56</v>
      </c>
      <c r="E27" s="239" t="s">
        <v>57</v>
      </c>
      <c r="F27" s="240">
        <v>1</v>
      </c>
    </row>
    <row r="28" spans="2:6" ht="83.45" customHeight="1" thickBot="1">
      <c r="B28" s="21" t="s">
        <v>116</v>
      </c>
      <c r="C28" s="20"/>
      <c r="D28" s="238" t="s">
        <v>56</v>
      </c>
      <c r="E28" s="239" t="s">
        <v>57</v>
      </c>
      <c r="F28" s="240">
        <v>2</v>
      </c>
    </row>
    <row r="29" spans="2:6" ht="83.45" customHeight="1" thickBot="1">
      <c r="B29" s="21" t="s">
        <v>117</v>
      </c>
      <c r="C29" s="20"/>
      <c r="D29" s="238" t="s">
        <v>56</v>
      </c>
      <c r="E29" s="239" t="s">
        <v>57</v>
      </c>
      <c r="F29" s="240">
        <v>1</v>
      </c>
    </row>
    <row r="30" spans="2:6" ht="83.45" customHeight="1" thickBot="1">
      <c r="B30" s="21" t="s">
        <v>118</v>
      </c>
      <c r="C30" s="20"/>
      <c r="D30" s="238" t="s">
        <v>56</v>
      </c>
      <c r="E30" s="239" t="s">
        <v>57</v>
      </c>
      <c r="F30" s="240">
        <v>2</v>
      </c>
    </row>
    <row r="31" spans="2:6" ht="83.45" customHeight="1" thickBot="1">
      <c r="B31" s="21"/>
      <c r="C31" s="20"/>
      <c r="D31" s="8" t="s">
        <v>56</v>
      </c>
      <c r="E31" s="9" t="s">
        <v>57</v>
      </c>
      <c r="F31" s="19"/>
    </row>
    <row r="32" spans="2:6" ht="83.45" customHeight="1" thickBot="1">
      <c r="B32" s="21"/>
      <c r="C32" s="20"/>
      <c r="D32" s="8" t="s">
        <v>56</v>
      </c>
      <c r="E32" s="9" t="s">
        <v>57</v>
      </c>
      <c r="F32" s="19"/>
    </row>
    <row r="33" spans="2:6" ht="83.45" customHeight="1" thickBot="1">
      <c r="B33" s="21"/>
      <c r="C33" s="20"/>
      <c r="D33" s="8" t="s">
        <v>56</v>
      </c>
      <c r="E33" s="9" t="s">
        <v>57</v>
      </c>
      <c r="F33" s="19"/>
    </row>
    <row r="34" spans="2:6" ht="83.45" customHeight="1" thickBot="1">
      <c r="B34" s="21"/>
      <c r="C34" s="20"/>
      <c r="D34" s="8" t="s">
        <v>56</v>
      </c>
      <c r="E34" s="9" t="s">
        <v>57</v>
      </c>
      <c r="F34" s="19"/>
    </row>
    <row r="35" spans="2:6" ht="83.45" customHeight="1" thickBot="1">
      <c r="B35" s="21"/>
      <c r="C35" s="20"/>
      <c r="D35" s="8" t="s">
        <v>56</v>
      </c>
      <c r="E35" s="9" t="s">
        <v>57</v>
      </c>
      <c r="F35" s="19"/>
    </row>
    <row r="36" spans="2:6" ht="83.45" customHeight="1" thickBot="1">
      <c r="B36" s="21"/>
      <c r="C36" s="20"/>
      <c r="D36" s="8" t="s">
        <v>56</v>
      </c>
      <c r="E36" s="9" t="s">
        <v>57</v>
      </c>
      <c r="F36" s="19"/>
    </row>
    <row r="37" spans="2:6" ht="83.45" customHeight="1" thickBot="1">
      <c r="B37" s="21"/>
      <c r="C37" s="20"/>
      <c r="D37" s="8" t="s">
        <v>56</v>
      </c>
      <c r="E37" s="9" t="s">
        <v>57</v>
      </c>
      <c r="F37" s="19"/>
    </row>
    <row r="38" spans="2:6" ht="83.45" customHeight="1" thickBot="1">
      <c r="B38" s="21"/>
      <c r="C38" s="20"/>
      <c r="D38" s="8" t="s">
        <v>56</v>
      </c>
      <c r="E38" s="9" t="s">
        <v>57</v>
      </c>
      <c r="F38" s="19"/>
    </row>
    <row r="39" spans="2:6" ht="83.45" customHeight="1" thickBot="1">
      <c r="B39" s="21"/>
      <c r="C39" s="20"/>
      <c r="D39" s="8" t="s">
        <v>56</v>
      </c>
      <c r="E39" s="9" t="s">
        <v>57</v>
      </c>
      <c r="F39" s="19"/>
    </row>
    <row r="40" spans="2:6" ht="83.45" customHeight="1" thickBot="1">
      <c r="B40" s="21"/>
      <c r="C40" s="20"/>
      <c r="D40" s="8" t="s">
        <v>56</v>
      </c>
      <c r="E40" s="9" t="s">
        <v>57</v>
      </c>
      <c r="F40" s="19"/>
    </row>
    <row r="41" spans="2:6" ht="83.45" customHeight="1" thickBot="1">
      <c r="B41" s="21"/>
      <c r="C41" s="20"/>
      <c r="D41" s="8" t="s">
        <v>56</v>
      </c>
      <c r="E41" s="9" t="s">
        <v>57</v>
      </c>
      <c r="F41" s="19"/>
    </row>
    <row r="42" spans="2:6" ht="83.45" customHeight="1" thickBot="1">
      <c r="B42" s="21"/>
      <c r="C42" s="20"/>
      <c r="D42" s="8" t="s">
        <v>56</v>
      </c>
      <c r="E42" s="9" t="s">
        <v>57</v>
      </c>
      <c r="F42" s="19"/>
    </row>
    <row r="43" spans="2:6" ht="83.45" customHeight="1" thickBot="1">
      <c r="B43" s="21"/>
      <c r="C43" s="20"/>
      <c r="D43" s="8" t="s">
        <v>56</v>
      </c>
      <c r="E43" s="9" t="s">
        <v>57</v>
      </c>
      <c r="F43" s="19"/>
    </row>
    <row r="44" spans="2:6" ht="83.45" customHeight="1" thickBot="1">
      <c r="B44" s="21"/>
      <c r="C44" s="20"/>
      <c r="D44" s="8" t="s">
        <v>56</v>
      </c>
      <c r="E44" s="9" t="s">
        <v>57</v>
      </c>
      <c r="F44" s="19"/>
    </row>
    <row r="45" spans="2:6" ht="83.45" customHeight="1" thickBot="1">
      <c r="B45" s="21"/>
      <c r="C45" s="20"/>
      <c r="D45" s="8" t="s">
        <v>56</v>
      </c>
      <c r="E45" s="9" t="s">
        <v>57</v>
      </c>
      <c r="F45" s="19"/>
    </row>
    <row r="46" spans="2:6" ht="83.45" customHeight="1" thickBot="1">
      <c r="B46" s="21"/>
      <c r="C46" s="20"/>
      <c r="D46" s="8" t="s">
        <v>56</v>
      </c>
      <c r="E46" s="9" t="s">
        <v>57</v>
      </c>
      <c r="F46" s="19"/>
    </row>
    <row r="47" spans="2:6" ht="83.45" customHeight="1" thickBot="1">
      <c r="B47" s="21"/>
      <c r="C47" s="20"/>
      <c r="D47" s="8" t="s">
        <v>56</v>
      </c>
      <c r="E47" s="9" t="s">
        <v>57</v>
      </c>
      <c r="F47" s="19"/>
    </row>
    <row r="48" spans="2:6" ht="83.45" customHeight="1" thickBot="1">
      <c r="B48" s="21"/>
      <c r="C48" s="20"/>
      <c r="D48" s="8" t="s">
        <v>56</v>
      </c>
      <c r="E48" s="9" t="s">
        <v>57</v>
      </c>
      <c r="F48" s="19"/>
    </row>
    <row r="49" spans="2:6" ht="83.45" customHeight="1" thickBot="1">
      <c r="B49" s="21"/>
      <c r="C49" s="20"/>
      <c r="D49" s="8" t="s">
        <v>56</v>
      </c>
      <c r="E49" s="9" t="s">
        <v>57</v>
      </c>
      <c r="F49" s="19"/>
    </row>
    <row r="50" spans="2:6" ht="83.45" customHeight="1" thickBot="1">
      <c r="B50" s="21"/>
      <c r="C50" s="20"/>
      <c r="D50" s="8" t="s">
        <v>56</v>
      </c>
      <c r="E50" s="9" t="s">
        <v>57</v>
      </c>
      <c r="F50" s="19"/>
    </row>
    <row r="51" spans="2:6" ht="83.45" customHeight="1" thickBot="1">
      <c r="B51" s="21"/>
      <c r="C51" s="20"/>
      <c r="D51" s="8" t="s">
        <v>56</v>
      </c>
      <c r="E51" s="9" t="s">
        <v>57</v>
      </c>
      <c r="F51" s="19"/>
    </row>
    <row r="52" spans="2:6" ht="83.45" customHeight="1" thickBot="1">
      <c r="B52" s="21"/>
      <c r="C52" s="20"/>
      <c r="D52" s="8" t="s">
        <v>56</v>
      </c>
      <c r="E52" s="9" t="s">
        <v>57</v>
      </c>
      <c r="F52" s="19"/>
    </row>
    <row r="53" spans="2:6" ht="83.45" customHeight="1" thickBot="1">
      <c r="B53" s="21"/>
      <c r="C53" s="20"/>
      <c r="D53" s="8" t="s">
        <v>56</v>
      </c>
      <c r="E53" s="9" t="s">
        <v>57</v>
      </c>
      <c r="F53" s="19"/>
    </row>
    <row r="54" spans="2:6" ht="83.45" customHeight="1" thickBot="1">
      <c r="B54" s="21"/>
      <c r="C54" s="20"/>
      <c r="D54" s="8" t="s">
        <v>56</v>
      </c>
      <c r="E54" s="9" t="s">
        <v>57</v>
      </c>
      <c r="F54" s="19"/>
    </row>
    <row r="55" spans="2:6" ht="83.45" customHeight="1" thickBot="1">
      <c r="B55" s="21"/>
      <c r="C55" s="20"/>
      <c r="D55" s="8" t="s">
        <v>56</v>
      </c>
      <c r="E55" s="9" t="s">
        <v>57</v>
      </c>
      <c r="F55" s="19"/>
    </row>
    <row r="56" spans="2:6" ht="83.45" customHeight="1" thickBot="1">
      <c r="B56" s="21"/>
      <c r="C56" s="20"/>
      <c r="D56" s="8" t="s">
        <v>56</v>
      </c>
      <c r="E56" s="9" t="s">
        <v>57</v>
      </c>
      <c r="F56" s="19"/>
    </row>
    <row r="57" spans="2:6" ht="83.45" customHeight="1" thickBot="1">
      <c r="B57" s="21"/>
      <c r="C57" s="20"/>
      <c r="D57" s="8" t="s">
        <v>56</v>
      </c>
      <c r="E57" s="9" t="s">
        <v>57</v>
      </c>
      <c r="F57" s="19"/>
    </row>
    <row r="58" spans="2:6" ht="83.45" customHeight="1" thickBot="1">
      <c r="B58" s="21"/>
      <c r="C58" s="20"/>
      <c r="D58" s="8" t="s">
        <v>56</v>
      </c>
      <c r="E58" s="9" t="s">
        <v>57</v>
      </c>
      <c r="F58" s="19"/>
    </row>
    <row r="59" spans="2:6" ht="83.45" customHeight="1" thickBot="1">
      <c r="B59" s="21"/>
      <c r="C59" s="20"/>
      <c r="D59" s="8" t="s">
        <v>56</v>
      </c>
      <c r="E59" s="9" t="s">
        <v>57</v>
      </c>
      <c r="F59" s="19"/>
    </row>
    <row r="60" spans="2:6" ht="83.45" customHeight="1" thickBot="1">
      <c r="B60" s="21"/>
      <c r="C60" s="20"/>
      <c r="D60" s="8" t="s">
        <v>56</v>
      </c>
      <c r="E60" s="9" t="s">
        <v>57</v>
      </c>
      <c r="F60" s="19"/>
    </row>
    <row r="61" spans="2:6" ht="83.45" customHeight="1" thickBot="1">
      <c r="B61" s="21"/>
      <c r="C61" s="20"/>
      <c r="D61" s="8" t="s">
        <v>56</v>
      </c>
      <c r="E61" s="9" t="s">
        <v>57</v>
      </c>
      <c r="F61" s="19"/>
    </row>
    <row r="62" spans="2:6" ht="83.45" customHeight="1" thickBot="1">
      <c r="B62" s="21"/>
      <c r="C62" s="20"/>
      <c r="D62" s="8" t="s">
        <v>56</v>
      </c>
      <c r="E62" s="9" t="s">
        <v>57</v>
      </c>
      <c r="F62" s="19"/>
    </row>
    <row r="63" spans="2:6" ht="83.45" customHeight="1" thickBot="1">
      <c r="B63" s="21"/>
      <c r="C63" s="20"/>
      <c r="D63" s="8" t="s">
        <v>56</v>
      </c>
      <c r="E63" s="9" t="s">
        <v>57</v>
      </c>
      <c r="F63" s="19"/>
    </row>
    <row r="64" spans="2:6" ht="83.45" customHeight="1" thickBot="1">
      <c r="B64" s="21"/>
      <c r="C64" s="20"/>
      <c r="D64" s="8" t="s">
        <v>56</v>
      </c>
      <c r="E64" s="9" t="s">
        <v>57</v>
      </c>
      <c r="F64" s="19"/>
    </row>
    <row r="65" spans="2:6" ht="83.45" customHeight="1" thickBot="1">
      <c r="B65" s="21"/>
      <c r="C65" s="20"/>
      <c r="D65" s="8" t="s">
        <v>56</v>
      </c>
      <c r="E65" s="9" t="s">
        <v>57</v>
      </c>
      <c r="F65" s="19"/>
    </row>
    <row r="66" spans="2:6" ht="83.45" customHeight="1" thickBot="1">
      <c r="B66" s="21"/>
      <c r="C66" s="20"/>
      <c r="D66" s="8" t="s">
        <v>56</v>
      </c>
      <c r="E66" s="9" t="s">
        <v>57</v>
      </c>
      <c r="F66" s="19"/>
    </row>
    <row r="67" spans="2:6" ht="83.45" customHeight="1" thickBot="1">
      <c r="B67" s="21"/>
      <c r="C67" s="20"/>
      <c r="D67" s="8" t="s">
        <v>56</v>
      </c>
      <c r="E67" s="9" t="s">
        <v>57</v>
      </c>
      <c r="F67" s="19"/>
    </row>
    <row r="68" spans="2:6" ht="83.45" customHeight="1" thickBot="1">
      <c r="B68" s="21"/>
      <c r="C68" s="20"/>
      <c r="D68" s="8" t="s">
        <v>56</v>
      </c>
      <c r="E68" s="9" t="s">
        <v>57</v>
      </c>
      <c r="F68" s="19"/>
    </row>
    <row r="69" spans="2:6" ht="83.45" customHeight="1" thickBot="1">
      <c r="B69" s="21"/>
      <c r="C69" s="20"/>
      <c r="D69" s="8" t="s">
        <v>56</v>
      </c>
      <c r="E69" s="9" t="s">
        <v>57</v>
      </c>
      <c r="F69" s="19"/>
    </row>
    <row r="70" spans="2:6" ht="83.45" customHeight="1" thickBot="1">
      <c r="B70" s="21"/>
      <c r="C70" s="20"/>
      <c r="D70" s="8" t="s">
        <v>56</v>
      </c>
      <c r="E70" s="9" t="s">
        <v>57</v>
      </c>
      <c r="F70" s="19"/>
    </row>
    <row r="71" spans="2:6" ht="83.45" customHeight="1" thickBot="1">
      <c r="B71" s="21"/>
      <c r="C71" s="20"/>
      <c r="D71" s="8" t="s">
        <v>56</v>
      </c>
      <c r="E71" s="9" t="s">
        <v>57</v>
      </c>
      <c r="F71" s="19"/>
    </row>
    <row r="72" spans="2:6" ht="83.45" customHeight="1" thickBot="1">
      <c r="B72" s="21"/>
      <c r="C72" s="20"/>
      <c r="D72" s="8" t="s">
        <v>56</v>
      </c>
      <c r="E72" s="9" t="s">
        <v>57</v>
      </c>
      <c r="F72" s="19"/>
    </row>
    <row r="73" spans="2:6" ht="83.45" customHeight="1" thickBot="1">
      <c r="B73" s="21"/>
      <c r="C73" s="20"/>
      <c r="D73" s="8" t="s">
        <v>56</v>
      </c>
      <c r="E73" s="9" t="s">
        <v>57</v>
      </c>
      <c r="F73" s="19"/>
    </row>
    <row r="74" spans="2:6" ht="83.45" customHeight="1" thickBot="1">
      <c r="B74" s="21"/>
      <c r="C74" s="20"/>
      <c r="D74" s="8" t="s">
        <v>56</v>
      </c>
      <c r="E74" s="9" t="s">
        <v>57</v>
      </c>
      <c r="F74" s="19"/>
    </row>
    <row r="75" spans="2:6" ht="83.45" customHeight="1" thickBot="1">
      <c r="B75" s="21"/>
      <c r="C75" s="20"/>
      <c r="D75" s="8" t="s">
        <v>56</v>
      </c>
      <c r="E75" s="9" t="s">
        <v>57</v>
      </c>
      <c r="F75" s="19"/>
    </row>
    <row r="76" spans="2:6" ht="83.45" customHeight="1" thickBot="1">
      <c r="B76" s="21"/>
      <c r="C76" s="20"/>
      <c r="D76" s="8" t="s">
        <v>56</v>
      </c>
      <c r="E76" s="9" t="s">
        <v>57</v>
      </c>
      <c r="F76" s="19"/>
    </row>
    <row r="77" spans="2:6" ht="83.45" customHeight="1" thickBot="1">
      <c r="B77" s="21"/>
      <c r="C77" s="20"/>
      <c r="D77" s="8" t="s">
        <v>56</v>
      </c>
      <c r="E77" s="9" t="s">
        <v>57</v>
      </c>
      <c r="F77" s="19"/>
    </row>
    <row r="78" spans="2:6" ht="83.45" customHeight="1" thickBot="1">
      <c r="B78" s="21"/>
      <c r="C78" s="20"/>
      <c r="D78" s="8" t="s">
        <v>56</v>
      </c>
      <c r="E78" s="9" t="s">
        <v>57</v>
      </c>
      <c r="F78" s="19"/>
    </row>
    <row r="79" spans="2:6" ht="83.45" customHeight="1" thickBot="1">
      <c r="B79" s="21"/>
      <c r="C79" s="20"/>
      <c r="D79" s="8" t="s">
        <v>56</v>
      </c>
      <c r="E79" s="9" t="s">
        <v>57</v>
      </c>
      <c r="F79" s="19"/>
    </row>
    <row r="80" spans="2:6" ht="83.45" customHeight="1" thickBot="1">
      <c r="B80" s="21"/>
      <c r="C80" s="20"/>
      <c r="D80" s="8" t="s">
        <v>56</v>
      </c>
      <c r="E80" s="9" t="s">
        <v>57</v>
      </c>
      <c r="F80" s="19"/>
    </row>
    <row r="81" spans="2:6" ht="83.45" customHeight="1" thickBot="1">
      <c r="B81" s="21"/>
      <c r="C81" s="20"/>
      <c r="D81" s="8" t="s">
        <v>56</v>
      </c>
      <c r="E81" s="9" t="s">
        <v>57</v>
      </c>
      <c r="F81" s="19"/>
    </row>
    <row r="82" spans="2:6" ht="83.45" customHeight="1" thickBot="1">
      <c r="B82" s="21"/>
      <c r="C82" s="20"/>
      <c r="D82" s="8" t="s">
        <v>56</v>
      </c>
      <c r="E82" s="9" t="s">
        <v>57</v>
      </c>
      <c r="F82" s="19"/>
    </row>
    <row r="83" spans="2:6" ht="83.45" customHeight="1" thickBot="1">
      <c r="B83" s="21"/>
      <c r="C83" s="20"/>
      <c r="D83" s="8" t="s">
        <v>56</v>
      </c>
      <c r="E83" s="9" t="s">
        <v>57</v>
      </c>
      <c r="F83" s="19"/>
    </row>
    <row r="84" spans="2:6" ht="83.45" customHeight="1" thickBot="1">
      <c r="B84" s="21"/>
      <c r="C84" s="20"/>
      <c r="D84" s="8" t="s">
        <v>56</v>
      </c>
      <c r="E84" s="9" t="s">
        <v>57</v>
      </c>
      <c r="F84" s="19"/>
    </row>
    <row r="85" spans="2:6" ht="83.45" customHeight="1" thickBot="1">
      <c r="B85" s="21"/>
      <c r="C85" s="20"/>
      <c r="D85" s="8" t="s">
        <v>56</v>
      </c>
      <c r="E85" s="9" t="s">
        <v>57</v>
      </c>
      <c r="F85" s="19"/>
    </row>
    <row r="86" spans="2:6" ht="83.45" customHeight="1" thickBot="1">
      <c r="B86" s="21"/>
      <c r="C86" s="20"/>
      <c r="D86" s="8" t="s">
        <v>56</v>
      </c>
      <c r="E86" s="9" t="s">
        <v>57</v>
      </c>
      <c r="F86" s="19"/>
    </row>
    <row r="87" spans="2:6" ht="83.45" customHeight="1" thickBot="1">
      <c r="B87" s="21"/>
      <c r="C87" s="20"/>
      <c r="D87" s="8" t="s">
        <v>56</v>
      </c>
      <c r="E87" s="9" t="s">
        <v>57</v>
      </c>
      <c r="F87" s="19"/>
    </row>
    <row r="88" spans="2:6" ht="83.45" customHeight="1" thickBot="1">
      <c r="B88" s="21"/>
      <c r="C88" s="20"/>
      <c r="D88" s="8" t="s">
        <v>56</v>
      </c>
      <c r="E88" s="9" t="s">
        <v>57</v>
      </c>
      <c r="F88" s="19"/>
    </row>
    <row r="89" spans="2:6" ht="83.45" customHeight="1" thickBot="1">
      <c r="B89" s="21"/>
      <c r="C89" s="20"/>
      <c r="D89" s="8" t="s">
        <v>56</v>
      </c>
      <c r="E89" s="9" t="s">
        <v>57</v>
      </c>
      <c r="F89" s="19"/>
    </row>
    <row r="90" spans="2:6" ht="83.45" customHeight="1" thickBot="1">
      <c r="B90" s="21"/>
      <c r="C90" s="20"/>
      <c r="D90" s="8" t="s">
        <v>56</v>
      </c>
      <c r="E90" s="9" t="s">
        <v>57</v>
      </c>
      <c r="F90" s="19"/>
    </row>
    <row r="91" spans="2:6" ht="83.45" customHeight="1" thickBot="1">
      <c r="B91" s="21"/>
      <c r="C91" s="20"/>
      <c r="D91" s="8" t="s">
        <v>56</v>
      </c>
      <c r="E91" s="9" t="s">
        <v>57</v>
      </c>
      <c r="F91" s="19"/>
    </row>
    <row r="92" spans="2:6" ht="83.45" customHeight="1" thickBot="1">
      <c r="B92" s="21"/>
      <c r="C92" s="20"/>
      <c r="D92" s="8" t="s">
        <v>56</v>
      </c>
      <c r="E92" s="9" t="s">
        <v>57</v>
      </c>
      <c r="F92" s="19"/>
    </row>
    <row r="93" spans="2:6" ht="83.45" customHeight="1" thickBot="1">
      <c r="B93" s="21"/>
      <c r="C93" s="20"/>
      <c r="D93" s="8" t="s">
        <v>56</v>
      </c>
      <c r="E93" s="9" t="s">
        <v>57</v>
      </c>
      <c r="F93" s="19"/>
    </row>
    <row r="94" spans="2:6" ht="83.45" customHeight="1" thickBot="1">
      <c r="B94" s="21"/>
      <c r="C94" s="20"/>
      <c r="D94" s="8" t="s">
        <v>56</v>
      </c>
      <c r="E94" s="9" t="s">
        <v>57</v>
      </c>
      <c r="F94" s="19"/>
    </row>
    <row r="95" spans="2:6" ht="83.45" customHeight="1" thickBot="1">
      <c r="B95" s="21"/>
      <c r="C95" s="20"/>
      <c r="D95" s="8" t="s">
        <v>56</v>
      </c>
      <c r="E95" s="9" t="s">
        <v>57</v>
      </c>
      <c r="F95" s="19"/>
    </row>
    <row r="96" spans="2:6" ht="83.45" customHeight="1" thickBot="1">
      <c r="B96" s="21"/>
      <c r="C96" s="20"/>
      <c r="D96" s="8" t="s">
        <v>56</v>
      </c>
      <c r="E96" s="9" t="s">
        <v>57</v>
      </c>
      <c r="F96" s="19"/>
    </row>
    <row r="97" spans="2:6" ht="83.45" customHeight="1" thickBot="1">
      <c r="B97" s="21"/>
      <c r="C97" s="20"/>
      <c r="D97" s="8" t="s">
        <v>56</v>
      </c>
      <c r="E97" s="9" t="s">
        <v>57</v>
      </c>
      <c r="F97" s="19"/>
    </row>
    <row r="98" spans="2:6" ht="83.45" customHeight="1" thickBot="1">
      <c r="B98" s="21"/>
      <c r="C98" s="20"/>
      <c r="D98" s="8" t="s">
        <v>56</v>
      </c>
      <c r="E98" s="9" t="s">
        <v>57</v>
      </c>
      <c r="F98" s="19"/>
    </row>
    <row r="99" spans="2:6" ht="83.45" customHeight="1" thickBot="1">
      <c r="B99" s="21"/>
      <c r="C99" s="20"/>
      <c r="D99" s="8" t="s">
        <v>56</v>
      </c>
      <c r="E99" s="9" t="s">
        <v>57</v>
      </c>
      <c r="F99" s="19"/>
    </row>
    <row r="100" spans="2:6" ht="83.45" customHeight="1" thickBot="1">
      <c r="B100" s="21"/>
      <c r="C100" s="20"/>
      <c r="D100" s="8" t="s">
        <v>56</v>
      </c>
      <c r="E100" s="9" t="s">
        <v>57</v>
      </c>
      <c r="F100" s="19"/>
    </row>
  </sheetData>
  <sheetProtection sheet="1" objects="1" scenarios="1"/>
  <phoneticPr fontId="4" type="noConversion"/>
  <pageMargins left="0" right="0" top="0" bottom="0" header="0" footer="0"/>
  <pageSetup paperSize="9" scale="60" fitToHeight="4" orientation="portrait" r:id="rId1"/>
  <headerFooter alignWithMargins="0"/>
  <rowBreaks count="1" manualBreakCount="1">
    <brk id="25" min="1"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T336"/>
  <sheetViews>
    <sheetView zoomScale="70" zoomScaleNormal="70" zoomScaleSheetLayoutView="70" workbookViewId="0">
      <selection activeCell="BW1" sqref="BW1"/>
    </sheetView>
  </sheetViews>
  <sheetFormatPr baseColWidth="10" defaultRowHeight="12.75"/>
  <cols>
    <col min="1" max="20" width="2.7109375" style="169" customWidth="1"/>
    <col min="21" max="21" width="3.7109375" style="169" customWidth="1"/>
    <col min="22" max="56" width="2.7109375" style="169" customWidth="1"/>
    <col min="57" max="57" width="3.7109375" style="169" customWidth="1"/>
    <col min="58" max="72" width="2.7109375" style="169" customWidth="1"/>
    <col min="73" max="16384" width="11.42578125" style="22"/>
  </cols>
  <sheetData>
    <row r="1" spans="1:72" s="4" customFormat="1" ht="33.75" customHeight="1" thickBot="1">
      <c r="A1" s="175">
        <v>21</v>
      </c>
      <c r="B1" s="176"/>
      <c r="C1" s="176"/>
      <c r="D1" s="176"/>
      <c r="E1" s="176"/>
      <c r="F1" s="176"/>
      <c r="G1" s="176"/>
      <c r="H1" s="176"/>
      <c r="I1" s="176"/>
      <c r="J1" s="176"/>
      <c r="K1" s="176"/>
      <c r="L1" s="176"/>
      <c r="M1" s="176"/>
      <c r="N1" s="176"/>
      <c r="O1" s="176"/>
      <c r="P1" s="176"/>
      <c r="Q1" s="176"/>
      <c r="R1" s="176"/>
      <c r="S1" s="176"/>
      <c r="T1" s="176"/>
      <c r="U1" s="176"/>
      <c r="V1" s="177" t="s">
        <v>398</v>
      </c>
      <c r="W1" s="178"/>
      <c r="X1" s="178"/>
      <c r="Y1" s="178"/>
      <c r="Z1" s="178"/>
      <c r="AA1" s="178"/>
      <c r="AB1" s="178"/>
      <c r="AC1" s="178"/>
      <c r="AD1" s="178"/>
      <c r="AE1" s="178"/>
      <c r="AF1" s="178"/>
      <c r="AG1" s="178"/>
      <c r="AH1" s="178"/>
      <c r="AI1" s="178"/>
      <c r="AJ1" s="179"/>
      <c r="AK1" s="98"/>
      <c r="AL1" s="99"/>
      <c r="AM1" s="99"/>
      <c r="AN1" s="99"/>
      <c r="AO1" s="99"/>
      <c r="AP1" s="99"/>
      <c r="AQ1" s="99"/>
      <c r="AR1" s="99"/>
      <c r="AS1" s="99"/>
      <c r="AT1" s="99"/>
      <c r="AU1" s="99"/>
      <c r="AV1" s="99"/>
      <c r="AW1" s="99"/>
      <c r="AX1" s="99"/>
      <c r="AY1" s="99"/>
      <c r="AZ1" s="99"/>
      <c r="BA1" s="99"/>
      <c r="BB1" s="99"/>
      <c r="BC1" s="99"/>
      <c r="BD1" s="99"/>
      <c r="BE1" s="99"/>
      <c r="BF1" s="100" t="s">
        <v>398</v>
      </c>
      <c r="BG1" s="101"/>
      <c r="BH1" s="101"/>
      <c r="BI1" s="101"/>
      <c r="BJ1" s="101"/>
      <c r="BK1" s="101"/>
      <c r="BL1" s="101"/>
      <c r="BM1" s="101"/>
      <c r="BN1" s="101"/>
      <c r="BO1" s="101"/>
      <c r="BP1" s="101"/>
      <c r="BQ1" s="101"/>
      <c r="BR1" s="101"/>
      <c r="BS1" s="101"/>
      <c r="BT1" s="102"/>
    </row>
    <row r="2" spans="1:72" s="4" customFormat="1" ht="15" customHeight="1" thickBot="1">
      <c r="A2" s="180"/>
      <c r="B2" s="181"/>
      <c r="C2" s="181"/>
      <c r="D2" s="181"/>
      <c r="E2" s="181"/>
      <c r="F2" s="181"/>
      <c r="G2" s="181"/>
      <c r="H2" s="181"/>
      <c r="I2" s="181"/>
      <c r="J2" s="181"/>
      <c r="K2" s="181"/>
      <c r="L2" s="181"/>
      <c r="M2" s="182"/>
      <c r="N2" s="182"/>
      <c r="O2" s="182"/>
      <c r="P2" s="182"/>
      <c r="Q2" s="182"/>
      <c r="R2" s="182"/>
      <c r="S2" s="182"/>
      <c r="T2" s="182"/>
      <c r="U2" s="182"/>
      <c r="V2" s="182"/>
      <c r="W2" s="182"/>
      <c r="X2" s="182"/>
      <c r="Y2" s="182"/>
      <c r="Z2" s="182"/>
      <c r="AA2" s="182"/>
      <c r="AB2" s="182"/>
      <c r="AC2" s="182"/>
      <c r="AD2" s="182"/>
      <c r="AE2" s="182"/>
      <c r="AF2" s="182"/>
      <c r="AG2" s="182"/>
      <c r="AH2" s="182"/>
      <c r="AI2" s="182"/>
      <c r="AJ2" s="183"/>
      <c r="AK2" s="103"/>
      <c r="AL2" s="104"/>
      <c r="AM2" s="104"/>
      <c r="AN2" s="104"/>
      <c r="AO2" s="104"/>
      <c r="AP2" s="104"/>
      <c r="AQ2" s="104"/>
      <c r="AR2" s="104"/>
      <c r="AS2" s="104"/>
      <c r="AT2" s="104"/>
      <c r="AU2" s="104"/>
      <c r="AV2" s="104"/>
      <c r="AW2" s="105"/>
      <c r="AX2" s="105"/>
      <c r="AY2" s="105"/>
      <c r="AZ2" s="105"/>
      <c r="BA2" s="105"/>
      <c r="BB2" s="105"/>
      <c r="BC2" s="105"/>
      <c r="BD2" s="105"/>
      <c r="BE2" s="105"/>
      <c r="BF2" s="105"/>
      <c r="BG2" s="105"/>
      <c r="BH2" s="105"/>
      <c r="BI2" s="105"/>
      <c r="BJ2" s="105"/>
      <c r="BK2" s="105"/>
      <c r="BL2" s="105"/>
      <c r="BM2" s="105"/>
      <c r="BN2" s="105"/>
      <c r="BO2" s="105"/>
      <c r="BP2" s="105"/>
      <c r="BQ2" s="105"/>
      <c r="BR2" s="105"/>
      <c r="BS2" s="105"/>
      <c r="BT2" s="106"/>
    </row>
    <row r="3" spans="1:72" s="4" customFormat="1" ht="30" customHeight="1" thickBot="1">
      <c r="A3" s="184"/>
      <c r="B3" s="185"/>
      <c r="C3" s="185"/>
      <c r="D3" s="185"/>
      <c r="E3" s="185"/>
      <c r="F3" s="185"/>
      <c r="G3" s="185"/>
      <c r="H3" s="185"/>
      <c r="I3" s="185"/>
      <c r="J3" s="186"/>
      <c r="K3" s="187" t="s">
        <v>104</v>
      </c>
      <c r="L3" s="188"/>
      <c r="M3" s="188"/>
      <c r="N3" s="188"/>
      <c r="O3" s="188"/>
      <c r="P3" s="188"/>
      <c r="Q3" s="188"/>
      <c r="R3" s="188"/>
      <c r="S3" s="188"/>
      <c r="T3" s="188"/>
      <c r="U3" s="188"/>
      <c r="V3" s="188"/>
      <c r="W3" s="188"/>
      <c r="X3" s="188"/>
      <c r="Y3" s="188"/>
      <c r="Z3" s="188"/>
      <c r="AA3" s="188"/>
      <c r="AB3" s="188"/>
      <c r="AC3" s="188"/>
      <c r="AD3" s="188"/>
      <c r="AE3" s="188"/>
      <c r="AF3" s="188"/>
      <c r="AG3" s="188"/>
      <c r="AH3" s="188"/>
      <c r="AI3" s="188"/>
      <c r="AJ3" s="189"/>
      <c r="AK3" s="107"/>
      <c r="AL3" s="108"/>
      <c r="AM3" s="108"/>
      <c r="AN3" s="108"/>
      <c r="AO3" s="108"/>
      <c r="AP3" s="108"/>
      <c r="AQ3" s="108"/>
      <c r="AR3" s="108"/>
      <c r="AS3" s="108"/>
      <c r="AT3" s="109"/>
      <c r="AU3" s="110" t="s">
        <v>106</v>
      </c>
      <c r="AV3" s="111"/>
      <c r="AW3" s="111"/>
      <c r="AX3" s="111"/>
      <c r="AY3" s="111"/>
      <c r="AZ3" s="111"/>
      <c r="BA3" s="111"/>
      <c r="BB3" s="111"/>
      <c r="BC3" s="111"/>
      <c r="BD3" s="111"/>
      <c r="BE3" s="111"/>
      <c r="BF3" s="111"/>
      <c r="BG3" s="111"/>
      <c r="BH3" s="111"/>
      <c r="BI3" s="111"/>
      <c r="BJ3" s="111"/>
      <c r="BK3" s="111"/>
      <c r="BL3" s="111"/>
      <c r="BM3" s="111"/>
      <c r="BN3" s="111"/>
      <c r="BO3" s="111"/>
      <c r="BP3" s="111"/>
      <c r="BQ3" s="111"/>
      <c r="BR3" s="111"/>
      <c r="BS3" s="111"/>
      <c r="BT3" s="112"/>
    </row>
    <row r="4" spans="1:72" s="4" customFormat="1" ht="30" customHeight="1" thickBot="1">
      <c r="A4" s="184"/>
      <c r="B4" s="185"/>
      <c r="C4" s="185"/>
      <c r="D4" s="185"/>
      <c r="E4" s="185"/>
      <c r="F4" s="185"/>
      <c r="G4" s="185"/>
      <c r="H4" s="186"/>
      <c r="I4" s="187">
        <v>1</v>
      </c>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9"/>
      <c r="AK4" s="107"/>
      <c r="AL4" s="108"/>
      <c r="AM4" s="108"/>
      <c r="AN4" s="108"/>
      <c r="AO4" s="108"/>
      <c r="AP4" s="108"/>
      <c r="AQ4" s="108"/>
      <c r="AR4" s="109"/>
      <c r="AS4" s="110">
        <v>4</v>
      </c>
      <c r="AT4" s="111"/>
      <c r="AU4" s="111"/>
      <c r="AV4" s="111"/>
      <c r="AW4" s="111"/>
      <c r="AX4" s="111"/>
      <c r="AY4" s="111"/>
      <c r="AZ4" s="111"/>
      <c r="BA4" s="111"/>
      <c r="BB4" s="111"/>
      <c r="BC4" s="111"/>
      <c r="BD4" s="111"/>
      <c r="BE4" s="111"/>
      <c r="BF4" s="111"/>
      <c r="BG4" s="111"/>
      <c r="BH4" s="111"/>
      <c r="BI4" s="111"/>
      <c r="BJ4" s="111"/>
      <c r="BK4" s="111"/>
      <c r="BL4" s="111"/>
      <c r="BM4" s="111"/>
      <c r="BN4" s="111"/>
      <c r="BO4" s="111"/>
      <c r="BP4" s="111"/>
      <c r="BQ4" s="111"/>
      <c r="BR4" s="111"/>
      <c r="BS4" s="111"/>
      <c r="BT4" s="112"/>
    </row>
    <row r="5" spans="1:72" s="4" customFormat="1" ht="39" customHeight="1" thickBot="1">
      <c r="A5" s="190"/>
      <c r="B5" s="191"/>
      <c r="C5" s="191"/>
      <c r="D5" s="191"/>
      <c r="E5" s="191"/>
      <c r="F5" s="191"/>
      <c r="G5" s="191"/>
      <c r="H5" s="192"/>
      <c r="I5" s="192"/>
      <c r="J5" s="192"/>
      <c r="K5" s="192"/>
      <c r="L5" s="192"/>
      <c r="M5" s="193" t="s">
        <v>399</v>
      </c>
      <c r="N5" s="193"/>
      <c r="O5" s="193"/>
      <c r="P5" s="193"/>
      <c r="Q5" s="193"/>
      <c r="R5" s="193"/>
      <c r="S5" s="193"/>
      <c r="T5" s="193"/>
      <c r="U5" s="193"/>
      <c r="V5" s="193"/>
      <c r="W5" s="193"/>
      <c r="X5" s="193"/>
      <c r="Y5" s="193"/>
      <c r="Z5" s="193"/>
      <c r="AA5" s="193"/>
      <c r="AB5" s="193"/>
      <c r="AC5" s="193"/>
      <c r="AD5" s="193"/>
      <c r="AE5" s="193"/>
      <c r="AF5" s="193"/>
      <c r="AG5" s="193"/>
      <c r="AH5" s="193"/>
      <c r="AI5" s="193"/>
      <c r="AJ5" s="194"/>
      <c r="AK5" s="113"/>
      <c r="AL5" s="114"/>
      <c r="AM5" s="114"/>
      <c r="AN5" s="114"/>
      <c r="AO5" s="114"/>
      <c r="AP5" s="114"/>
      <c r="AQ5" s="114"/>
      <c r="AR5" s="115"/>
      <c r="AS5" s="115"/>
      <c r="AT5" s="115"/>
      <c r="AU5" s="115"/>
      <c r="AV5" s="115"/>
      <c r="AW5" s="116" t="s">
        <v>402</v>
      </c>
      <c r="AX5" s="116"/>
      <c r="AY5" s="116"/>
      <c r="AZ5" s="116"/>
      <c r="BA5" s="116"/>
      <c r="BB5" s="116"/>
      <c r="BC5" s="116"/>
      <c r="BD5" s="116"/>
      <c r="BE5" s="116"/>
      <c r="BF5" s="116"/>
      <c r="BG5" s="116"/>
      <c r="BH5" s="116"/>
      <c r="BI5" s="116"/>
      <c r="BJ5" s="116"/>
      <c r="BK5" s="116"/>
      <c r="BL5" s="116"/>
      <c r="BM5" s="116"/>
      <c r="BN5" s="116"/>
      <c r="BO5" s="116"/>
      <c r="BP5" s="116"/>
      <c r="BQ5" s="116"/>
      <c r="BR5" s="116"/>
      <c r="BS5" s="116"/>
      <c r="BT5" s="117"/>
    </row>
    <row r="6" spans="1:72" s="4" customFormat="1" ht="33.75" customHeight="1" thickBot="1">
      <c r="A6" s="195"/>
      <c r="B6" s="196"/>
      <c r="C6" s="196"/>
      <c r="D6" s="196"/>
      <c r="E6" s="196"/>
      <c r="F6" s="196"/>
      <c r="G6" s="196"/>
      <c r="H6" s="196"/>
      <c r="I6" s="196"/>
      <c r="J6" s="196"/>
      <c r="K6" s="196"/>
      <c r="L6" s="197"/>
      <c r="M6" s="198">
        <v>4</v>
      </c>
      <c r="N6" s="199"/>
      <c r="O6" s="199"/>
      <c r="P6" s="199"/>
      <c r="Q6" s="199"/>
      <c r="R6" s="199"/>
      <c r="S6" s="199"/>
      <c r="T6" s="199"/>
      <c r="U6" s="199"/>
      <c r="V6" s="199"/>
      <c r="W6" s="199"/>
      <c r="X6" s="199"/>
      <c r="Y6" s="199"/>
      <c r="Z6" s="199"/>
      <c r="AA6" s="199"/>
      <c r="AB6" s="199"/>
      <c r="AC6" s="199"/>
      <c r="AD6" s="199"/>
      <c r="AE6" s="199"/>
      <c r="AF6" s="199"/>
      <c r="AG6" s="199"/>
      <c r="AH6" s="199"/>
      <c r="AI6" s="199"/>
      <c r="AJ6" s="200"/>
      <c r="AK6" s="118"/>
      <c r="AL6" s="119"/>
      <c r="AM6" s="119"/>
      <c r="AN6" s="119"/>
      <c r="AO6" s="119"/>
      <c r="AP6" s="119"/>
      <c r="AQ6" s="119"/>
      <c r="AR6" s="119"/>
      <c r="AS6" s="119"/>
      <c r="AT6" s="119"/>
      <c r="AU6" s="119"/>
      <c r="AV6" s="120"/>
      <c r="AW6" s="121">
        <v>4</v>
      </c>
      <c r="AX6" s="122"/>
      <c r="AY6" s="122"/>
      <c r="AZ6" s="122"/>
      <c r="BA6" s="122"/>
      <c r="BB6" s="122"/>
      <c r="BC6" s="122"/>
      <c r="BD6" s="122"/>
      <c r="BE6" s="122"/>
      <c r="BF6" s="122"/>
      <c r="BG6" s="122"/>
      <c r="BH6" s="122"/>
      <c r="BI6" s="122"/>
      <c r="BJ6" s="122"/>
      <c r="BK6" s="122"/>
      <c r="BL6" s="122"/>
      <c r="BM6" s="122"/>
      <c r="BN6" s="122"/>
      <c r="BO6" s="122"/>
      <c r="BP6" s="122"/>
      <c r="BQ6" s="122"/>
      <c r="BR6" s="122"/>
      <c r="BS6" s="122"/>
      <c r="BT6" s="123"/>
    </row>
    <row r="7" spans="1:72" s="4" customFormat="1" ht="97.5" customHeight="1" thickBot="1">
      <c r="A7" s="201"/>
      <c r="B7" s="202"/>
      <c r="C7" s="202"/>
      <c r="D7" s="202"/>
      <c r="E7" s="202"/>
      <c r="F7" s="202"/>
      <c r="G7" s="202"/>
      <c r="H7" s="203"/>
      <c r="I7" s="203"/>
      <c r="J7" s="203"/>
      <c r="K7" s="203"/>
      <c r="L7" s="203"/>
      <c r="M7" s="203"/>
      <c r="N7" s="203"/>
      <c r="O7" s="203"/>
      <c r="P7" s="203"/>
      <c r="Q7" s="203"/>
      <c r="R7" s="203"/>
      <c r="S7" s="203"/>
      <c r="T7" s="203"/>
      <c r="U7" s="203"/>
      <c r="V7" s="203"/>
      <c r="W7" s="203"/>
      <c r="X7" s="203"/>
      <c r="Y7" s="203"/>
      <c r="Z7" s="203"/>
      <c r="AA7" s="203"/>
      <c r="AB7" s="203"/>
      <c r="AC7" s="203"/>
      <c r="AD7" s="203"/>
      <c r="AE7" s="203"/>
      <c r="AF7" s="203"/>
      <c r="AG7" s="203"/>
      <c r="AH7" s="203"/>
      <c r="AI7" s="203"/>
      <c r="AJ7" s="204"/>
      <c r="AK7" s="124"/>
      <c r="AL7" s="125"/>
      <c r="AM7" s="125"/>
      <c r="AN7" s="125"/>
      <c r="AO7" s="125"/>
      <c r="AP7" s="125"/>
      <c r="AQ7" s="125"/>
      <c r="AR7" s="126"/>
      <c r="AS7" s="126"/>
      <c r="AT7" s="126"/>
      <c r="AU7" s="126"/>
      <c r="AV7" s="126"/>
      <c r="AW7" s="126"/>
      <c r="AX7" s="126"/>
      <c r="AY7" s="126"/>
      <c r="AZ7" s="126"/>
      <c r="BA7" s="126"/>
      <c r="BB7" s="126"/>
      <c r="BC7" s="126"/>
      <c r="BD7" s="126"/>
      <c r="BE7" s="126"/>
      <c r="BF7" s="126"/>
      <c r="BG7" s="126"/>
      <c r="BH7" s="126"/>
      <c r="BI7" s="126"/>
      <c r="BJ7" s="126"/>
      <c r="BK7" s="126"/>
      <c r="BL7" s="126"/>
      <c r="BM7" s="126"/>
      <c r="BN7" s="126"/>
      <c r="BO7" s="126"/>
      <c r="BP7" s="126"/>
      <c r="BQ7" s="126"/>
      <c r="BR7" s="126"/>
      <c r="BS7" s="126"/>
      <c r="BT7" s="127"/>
    </row>
    <row r="8" spans="1:72" s="4" customFormat="1" ht="33.75" customHeight="1" thickBot="1">
      <c r="A8" s="175"/>
      <c r="B8" s="176"/>
      <c r="C8" s="176"/>
      <c r="D8" s="176"/>
      <c r="E8" s="176"/>
      <c r="F8" s="176"/>
      <c r="G8" s="176"/>
      <c r="H8" s="176"/>
      <c r="I8" s="176"/>
      <c r="J8" s="176"/>
      <c r="K8" s="176"/>
      <c r="L8" s="176"/>
      <c r="M8" s="176"/>
      <c r="N8" s="176"/>
      <c r="O8" s="176"/>
      <c r="P8" s="176"/>
      <c r="Q8" s="176"/>
      <c r="R8" s="176"/>
      <c r="S8" s="176"/>
      <c r="T8" s="176"/>
      <c r="U8" s="176"/>
      <c r="V8" s="177" t="s">
        <v>398</v>
      </c>
      <c r="W8" s="178"/>
      <c r="X8" s="178"/>
      <c r="Y8" s="178"/>
      <c r="Z8" s="178"/>
      <c r="AA8" s="178"/>
      <c r="AB8" s="178"/>
      <c r="AC8" s="178"/>
      <c r="AD8" s="178"/>
      <c r="AE8" s="178"/>
      <c r="AF8" s="178"/>
      <c r="AG8" s="178"/>
      <c r="AH8" s="178"/>
      <c r="AI8" s="178"/>
      <c r="AJ8" s="179"/>
      <c r="AK8" s="98"/>
      <c r="AL8" s="99"/>
      <c r="AM8" s="99"/>
      <c r="AN8" s="99"/>
      <c r="AO8" s="99"/>
      <c r="AP8" s="99"/>
      <c r="AQ8" s="99"/>
      <c r="AR8" s="99"/>
      <c r="AS8" s="99"/>
      <c r="AT8" s="99"/>
      <c r="AU8" s="99"/>
      <c r="AV8" s="99"/>
      <c r="AW8" s="99"/>
      <c r="AX8" s="99"/>
      <c r="AY8" s="99"/>
      <c r="AZ8" s="99"/>
      <c r="BA8" s="99"/>
      <c r="BB8" s="99"/>
      <c r="BC8" s="99"/>
      <c r="BD8" s="99"/>
      <c r="BE8" s="99"/>
      <c r="BF8" s="100" t="s">
        <v>398</v>
      </c>
      <c r="BG8" s="101"/>
      <c r="BH8" s="101"/>
      <c r="BI8" s="101"/>
      <c r="BJ8" s="101"/>
      <c r="BK8" s="101"/>
      <c r="BL8" s="101"/>
      <c r="BM8" s="101"/>
      <c r="BN8" s="101"/>
      <c r="BO8" s="101"/>
      <c r="BP8" s="101"/>
      <c r="BQ8" s="101"/>
      <c r="BR8" s="101"/>
      <c r="BS8" s="101"/>
      <c r="BT8" s="102"/>
    </row>
    <row r="9" spans="1:72" s="4" customFormat="1" ht="15" customHeight="1" thickBot="1">
      <c r="A9" s="180"/>
      <c r="B9" s="181"/>
      <c r="C9" s="181"/>
      <c r="D9" s="181"/>
      <c r="E9" s="181"/>
      <c r="F9" s="181"/>
      <c r="G9" s="181"/>
      <c r="H9" s="181"/>
      <c r="I9" s="181"/>
      <c r="J9" s="181"/>
      <c r="K9" s="181"/>
      <c r="L9" s="181"/>
      <c r="M9" s="182"/>
      <c r="N9" s="182"/>
      <c r="O9" s="182"/>
      <c r="P9" s="182"/>
      <c r="Q9" s="182"/>
      <c r="R9" s="182"/>
      <c r="S9" s="182"/>
      <c r="T9" s="182"/>
      <c r="U9" s="182"/>
      <c r="V9" s="182"/>
      <c r="W9" s="182"/>
      <c r="X9" s="182"/>
      <c r="Y9" s="182"/>
      <c r="Z9" s="182"/>
      <c r="AA9" s="182"/>
      <c r="AB9" s="182"/>
      <c r="AC9" s="182"/>
      <c r="AD9" s="182"/>
      <c r="AE9" s="182"/>
      <c r="AF9" s="182"/>
      <c r="AG9" s="182"/>
      <c r="AH9" s="182"/>
      <c r="AI9" s="182"/>
      <c r="AJ9" s="183"/>
      <c r="AK9" s="103"/>
      <c r="AL9" s="104"/>
      <c r="AM9" s="104"/>
      <c r="AN9" s="104"/>
      <c r="AO9" s="104"/>
      <c r="AP9" s="104"/>
      <c r="AQ9" s="104"/>
      <c r="AR9" s="104"/>
      <c r="AS9" s="104"/>
      <c r="AT9" s="104"/>
      <c r="AU9" s="104"/>
      <c r="AV9" s="104"/>
      <c r="AW9" s="105"/>
      <c r="AX9" s="105"/>
      <c r="AY9" s="105"/>
      <c r="AZ9" s="105"/>
      <c r="BA9" s="105"/>
      <c r="BB9" s="105"/>
      <c r="BC9" s="105"/>
      <c r="BD9" s="105"/>
      <c r="BE9" s="105"/>
      <c r="BF9" s="105"/>
      <c r="BG9" s="105"/>
      <c r="BH9" s="105"/>
      <c r="BI9" s="105"/>
      <c r="BJ9" s="105"/>
      <c r="BK9" s="105"/>
      <c r="BL9" s="105"/>
      <c r="BM9" s="105"/>
      <c r="BN9" s="105"/>
      <c r="BO9" s="105"/>
      <c r="BP9" s="105"/>
      <c r="BQ9" s="105"/>
      <c r="BR9" s="105"/>
      <c r="BS9" s="105"/>
      <c r="BT9" s="106"/>
    </row>
    <row r="10" spans="1:72" s="4" customFormat="1" ht="30" customHeight="1" thickBot="1">
      <c r="A10" s="184"/>
      <c r="B10" s="185"/>
      <c r="C10" s="185"/>
      <c r="D10" s="185"/>
      <c r="E10" s="185"/>
      <c r="F10" s="185"/>
      <c r="G10" s="185"/>
      <c r="H10" s="185"/>
      <c r="I10" s="185"/>
      <c r="J10" s="186"/>
      <c r="K10" s="187" t="s">
        <v>107</v>
      </c>
      <c r="L10" s="188"/>
      <c r="M10" s="188"/>
      <c r="N10" s="188"/>
      <c r="O10" s="188"/>
      <c r="P10" s="188"/>
      <c r="Q10" s="188"/>
      <c r="R10" s="188"/>
      <c r="S10" s="188"/>
      <c r="T10" s="188"/>
      <c r="U10" s="188"/>
      <c r="V10" s="188"/>
      <c r="W10" s="188"/>
      <c r="X10" s="188"/>
      <c r="Y10" s="188"/>
      <c r="Z10" s="188"/>
      <c r="AA10" s="188"/>
      <c r="AB10" s="188"/>
      <c r="AC10" s="188"/>
      <c r="AD10" s="188"/>
      <c r="AE10" s="188"/>
      <c r="AF10" s="188"/>
      <c r="AG10" s="188"/>
      <c r="AH10" s="188"/>
      <c r="AI10" s="188"/>
      <c r="AJ10" s="189"/>
      <c r="AK10" s="107"/>
      <c r="AL10" s="108"/>
      <c r="AM10" s="108"/>
      <c r="AN10" s="108"/>
      <c r="AO10" s="108"/>
      <c r="AP10" s="108"/>
      <c r="AQ10" s="108"/>
      <c r="AR10" s="108"/>
      <c r="AS10" s="108"/>
      <c r="AT10" s="109"/>
      <c r="AU10" s="110" t="s">
        <v>89</v>
      </c>
      <c r="AV10" s="111"/>
      <c r="AW10" s="111"/>
      <c r="AX10" s="111"/>
      <c r="AY10" s="111"/>
      <c r="AZ10" s="111"/>
      <c r="BA10" s="111"/>
      <c r="BB10" s="111"/>
      <c r="BC10" s="111"/>
      <c r="BD10" s="111"/>
      <c r="BE10" s="111"/>
      <c r="BF10" s="111"/>
      <c r="BG10" s="111"/>
      <c r="BH10" s="111"/>
      <c r="BI10" s="111"/>
      <c r="BJ10" s="111"/>
      <c r="BK10" s="111"/>
      <c r="BL10" s="111"/>
      <c r="BM10" s="111"/>
      <c r="BN10" s="111"/>
      <c r="BO10" s="111"/>
      <c r="BP10" s="111"/>
      <c r="BQ10" s="111"/>
      <c r="BR10" s="111"/>
      <c r="BS10" s="111"/>
      <c r="BT10" s="112"/>
    </row>
    <row r="11" spans="1:72" s="4" customFormat="1" ht="30" customHeight="1" thickBot="1">
      <c r="A11" s="184"/>
      <c r="B11" s="185"/>
      <c r="C11" s="185"/>
      <c r="D11" s="185"/>
      <c r="E11" s="185"/>
      <c r="F11" s="185"/>
      <c r="G11" s="185"/>
      <c r="H11" s="186"/>
      <c r="I11" s="187">
        <v>2</v>
      </c>
      <c r="J11" s="188"/>
      <c r="K11" s="188"/>
      <c r="L11" s="188"/>
      <c r="M11" s="188"/>
      <c r="N11" s="188"/>
      <c r="O11" s="188"/>
      <c r="P11" s="188"/>
      <c r="Q11" s="188"/>
      <c r="R11" s="188"/>
      <c r="S11" s="188"/>
      <c r="T11" s="188"/>
      <c r="U11" s="188"/>
      <c r="V11" s="188"/>
      <c r="W11" s="188"/>
      <c r="X11" s="188"/>
      <c r="Y11" s="188"/>
      <c r="Z11" s="188"/>
      <c r="AA11" s="188"/>
      <c r="AB11" s="188"/>
      <c r="AC11" s="188"/>
      <c r="AD11" s="188"/>
      <c r="AE11" s="188"/>
      <c r="AF11" s="188"/>
      <c r="AG11" s="188"/>
      <c r="AH11" s="188"/>
      <c r="AI11" s="188"/>
      <c r="AJ11" s="189"/>
      <c r="AK11" s="107"/>
      <c r="AL11" s="108"/>
      <c r="AM11" s="108"/>
      <c r="AN11" s="108"/>
      <c r="AO11" s="108"/>
      <c r="AP11" s="108"/>
      <c r="AQ11" s="108"/>
      <c r="AR11" s="109"/>
      <c r="AS11" s="110">
        <v>5</v>
      </c>
      <c r="AT11" s="111"/>
      <c r="AU11" s="111"/>
      <c r="AV11" s="111"/>
      <c r="AW11" s="111"/>
      <c r="AX11" s="111"/>
      <c r="AY11" s="111"/>
      <c r="AZ11" s="111"/>
      <c r="BA11" s="111"/>
      <c r="BB11" s="111"/>
      <c r="BC11" s="111"/>
      <c r="BD11" s="111"/>
      <c r="BE11" s="111"/>
      <c r="BF11" s="111"/>
      <c r="BG11" s="111"/>
      <c r="BH11" s="111"/>
      <c r="BI11" s="111"/>
      <c r="BJ11" s="111"/>
      <c r="BK11" s="111"/>
      <c r="BL11" s="111"/>
      <c r="BM11" s="111"/>
      <c r="BN11" s="111"/>
      <c r="BO11" s="111"/>
      <c r="BP11" s="111"/>
      <c r="BQ11" s="111"/>
      <c r="BR11" s="111"/>
      <c r="BS11" s="111"/>
      <c r="BT11" s="112"/>
    </row>
    <row r="12" spans="1:72" s="4" customFormat="1" ht="39" customHeight="1" thickBot="1">
      <c r="A12" s="190"/>
      <c r="B12" s="191"/>
      <c r="C12" s="191"/>
      <c r="D12" s="191"/>
      <c r="E12" s="191"/>
      <c r="F12" s="191"/>
      <c r="G12" s="191"/>
      <c r="H12" s="192"/>
      <c r="I12" s="192"/>
      <c r="J12" s="192"/>
      <c r="K12" s="192"/>
      <c r="L12" s="192"/>
      <c r="M12" s="193" t="s">
        <v>400</v>
      </c>
      <c r="N12" s="193"/>
      <c r="O12" s="193"/>
      <c r="P12" s="193"/>
      <c r="Q12" s="193"/>
      <c r="R12" s="193"/>
      <c r="S12" s="193"/>
      <c r="T12" s="193"/>
      <c r="U12" s="193"/>
      <c r="V12" s="193"/>
      <c r="W12" s="193"/>
      <c r="X12" s="193"/>
      <c r="Y12" s="193"/>
      <c r="Z12" s="193"/>
      <c r="AA12" s="193"/>
      <c r="AB12" s="193"/>
      <c r="AC12" s="193"/>
      <c r="AD12" s="193"/>
      <c r="AE12" s="193"/>
      <c r="AF12" s="193"/>
      <c r="AG12" s="193"/>
      <c r="AH12" s="193"/>
      <c r="AI12" s="193"/>
      <c r="AJ12" s="194"/>
      <c r="AK12" s="113"/>
      <c r="AL12" s="114"/>
      <c r="AM12" s="114"/>
      <c r="AN12" s="114"/>
      <c r="AO12" s="114"/>
      <c r="AP12" s="114"/>
      <c r="AQ12" s="114"/>
      <c r="AR12" s="115"/>
      <c r="AS12" s="115"/>
      <c r="AT12" s="115"/>
      <c r="AU12" s="115"/>
      <c r="AV12" s="115"/>
      <c r="AW12" s="116" t="s">
        <v>403</v>
      </c>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7"/>
    </row>
    <row r="13" spans="1:72" s="4" customFormat="1" ht="33.75" customHeight="1" thickBot="1">
      <c r="A13" s="195"/>
      <c r="B13" s="196"/>
      <c r="C13" s="196"/>
      <c r="D13" s="196"/>
      <c r="E13" s="196"/>
      <c r="F13" s="196"/>
      <c r="G13" s="196"/>
      <c r="H13" s="196"/>
      <c r="I13" s="196"/>
      <c r="J13" s="196"/>
      <c r="K13" s="196"/>
      <c r="L13" s="197"/>
      <c r="M13" s="198">
        <v>4</v>
      </c>
      <c r="N13" s="199"/>
      <c r="O13" s="199"/>
      <c r="P13" s="199"/>
      <c r="Q13" s="199"/>
      <c r="R13" s="199"/>
      <c r="S13" s="199"/>
      <c r="T13" s="199"/>
      <c r="U13" s="199"/>
      <c r="V13" s="199"/>
      <c r="W13" s="199"/>
      <c r="X13" s="199"/>
      <c r="Y13" s="199"/>
      <c r="Z13" s="199"/>
      <c r="AA13" s="199"/>
      <c r="AB13" s="199"/>
      <c r="AC13" s="199"/>
      <c r="AD13" s="199"/>
      <c r="AE13" s="199"/>
      <c r="AF13" s="199"/>
      <c r="AG13" s="199"/>
      <c r="AH13" s="199"/>
      <c r="AI13" s="199"/>
      <c r="AJ13" s="200"/>
      <c r="AK13" s="118"/>
      <c r="AL13" s="119"/>
      <c r="AM13" s="119"/>
      <c r="AN13" s="119"/>
      <c r="AO13" s="119"/>
      <c r="AP13" s="119"/>
      <c r="AQ13" s="119"/>
      <c r="AR13" s="119"/>
      <c r="AS13" s="119"/>
      <c r="AT13" s="119"/>
      <c r="AU13" s="119"/>
      <c r="AV13" s="120"/>
      <c r="AW13" s="121">
        <v>4</v>
      </c>
      <c r="AX13" s="122"/>
      <c r="AY13" s="122"/>
      <c r="AZ13" s="122"/>
      <c r="BA13" s="122"/>
      <c r="BB13" s="122"/>
      <c r="BC13" s="122"/>
      <c r="BD13" s="122"/>
      <c r="BE13" s="122"/>
      <c r="BF13" s="122"/>
      <c r="BG13" s="122"/>
      <c r="BH13" s="122"/>
      <c r="BI13" s="122"/>
      <c r="BJ13" s="122"/>
      <c r="BK13" s="122"/>
      <c r="BL13" s="122"/>
      <c r="BM13" s="122"/>
      <c r="BN13" s="122"/>
      <c r="BO13" s="122"/>
      <c r="BP13" s="122"/>
      <c r="BQ13" s="122"/>
      <c r="BR13" s="122"/>
      <c r="BS13" s="122"/>
      <c r="BT13" s="123"/>
    </row>
    <row r="14" spans="1:72" s="4" customFormat="1" ht="97.5" customHeight="1" thickBot="1">
      <c r="A14" s="201"/>
      <c r="B14" s="202"/>
      <c r="C14" s="202"/>
      <c r="D14" s="202"/>
      <c r="E14" s="202"/>
      <c r="F14" s="202"/>
      <c r="G14" s="202"/>
      <c r="H14" s="203"/>
      <c r="I14" s="203"/>
      <c r="J14" s="203"/>
      <c r="K14" s="203"/>
      <c r="L14" s="203"/>
      <c r="M14" s="203"/>
      <c r="N14" s="203"/>
      <c r="O14" s="203"/>
      <c r="P14" s="203"/>
      <c r="Q14" s="203"/>
      <c r="R14" s="203"/>
      <c r="S14" s="203"/>
      <c r="T14" s="203"/>
      <c r="U14" s="203"/>
      <c r="V14" s="203"/>
      <c r="W14" s="203"/>
      <c r="X14" s="203"/>
      <c r="Y14" s="203"/>
      <c r="Z14" s="203"/>
      <c r="AA14" s="203"/>
      <c r="AB14" s="203"/>
      <c r="AC14" s="203"/>
      <c r="AD14" s="203"/>
      <c r="AE14" s="203"/>
      <c r="AF14" s="203"/>
      <c r="AG14" s="203"/>
      <c r="AH14" s="203"/>
      <c r="AI14" s="203"/>
      <c r="AJ14" s="204"/>
      <c r="AK14" s="124"/>
      <c r="AL14" s="125"/>
      <c r="AM14" s="125"/>
      <c r="AN14" s="125"/>
      <c r="AO14" s="125"/>
      <c r="AP14" s="125"/>
      <c r="AQ14" s="125"/>
      <c r="AR14" s="126"/>
      <c r="AS14" s="126"/>
      <c r="AT14" s="126"/>
      <c r="AU14" s="126"/>
      <c r="AV14" s="126"/>
      <c r="AW14" s="126"/>
      <c r="AX14" s="126"/>
      <c r="AY14" s="126"/>
      <c r="AZ14" s="126"/>
      <c r="BA14" s="126"/>
      <c r="BB14" s="126"/>
      <c r="BC14" s="126"/>
      <c r="BD14" s="126"/>
      <c r="BE14" s="126"/>
      <c r="BF14" s="126"/>
      <c r="BG14" s="126"/>
      <c r="BH14" s="126"/>
      <c r="BI14" s="126"/>
      <c r="BJ14" s="126"/>
      <c r="BK14" s="126"/>
      <c r="BL14" s="126"/>
      <c r="BM14" s="126"/>
      <c r="BN14" s="126"/>
      <c r="BO14" s="126"/>
      <c r="BP14" s="126"/>
      <c r="BQ14" s="126"/>
      <c r="BR14" s="126"/>
      <c r="BS14" s="126"/>
      <c r="BT14" s="127"/>
    </row>
    <row r="15" spans="1:72" s="4" customFormat="1" ht="33.75" customHeight="1" thickBot="1">
      <c r="A15" s="175"/>
      <c r="B15" s="176"/>
      <c r="C15" s="176"/>
      <c r="D15" s="176"/>
      <c r="E15" s="176"/>
      <c r="F15" s="176"/>
      <c r="G15" s="176"/>
      <c r="H15" s="176"/>
      <c r="I15" s="176"/>
      <c r="J15" s="176"/>
      <c r="K15" s="176"/>
      <c r="L15" s="176"/>
      <c r="M15" s="176"/>
      <c r="N15" s="176"/>
      <c r="O15" s="176"/>
      <c r="P15" s="176"/>
      <c r="Q15" s="176"/>
      <c r="R15" s="176"/>
      <c r="S15" s="176"/>
      <c r="T15" s="176"/>
      <c r="U15" s="176"/>
      <c r="V15" s="177" t="s">
        <v>398</v>
      </c>
      <c r="W15" s="178"/>
      <c r="X15" s="178"/>
      <c r="Y15" s="178"/>
      <c r="Z15" s="178"/>
      <c r="AA15" s="178"/>
      <c r="AB15" s="178"/>
      <c r="AC15" s="178"/>
      <c r="AD15" s="178"/>
      <c r="AE15" s="178"/>
      <c r="AF15" s="178"/>
      <c r="AG15" s="178"/>
      <c r="AH15" s="178"/>
      <c r="AI15" s="178"/>
      <c r="AJ15" s="179"/>
      <c r="AK15" s="98"/>
      <c r="AL15" s="99"/>
      <c r="AM15" s="99"/>
      <c r="AN15" s="99"/>
      <c r="AO15" s="99"/>
      <c r="AP15" s="99"/>
      <c r="AQ15" s="99"/>
      <c r="AR15" s="99"/>
      <c r="AS15" s="99"/>
      <c r="AT15" s="99"/>
      <c r="AU15" s="99"/>
      <c r="AV15" s="99"/>
      <c r="AW15" s="99"/>
      <c r="AX15" s="99"/>
      <c r="AY15" s="99"/>
      <c r="AZ15" s="99"/>
      <c r="BA15" s="99"/>
      <c r="BB15" s="99"/>
      <c r="BC15" s="99"/>
      <c r="BD15" s="99"/>
      <c r="BE15" s="99"/>
      <c r="BF15" s="100" t="s">
        <v>398</v>
      </c>
      <c r="BG15" s="101"/>
      <c r="BH15" s="101"/>
      <c r="BI15" s="101"/>
      <c r="BJ15" s="101"/>
      <c r="BK15" s="101"/>
      <c r="BL15" s="101"/>
      <c r="BM15" s="101"/>
      <c r="BN15" s="101"/>
      <c r="BO15" s="101"/>
      <c r="BP15" s="101"/>
      <c r="BQ15" s="101"/>
      <c r="BR15" s="101"/>
      <c r="BS15" s="101"/>
      <c r="BT15" s="102"/>
    </row>
    <row r="16" spans="1:72" s="4" customFormat="1" ht="15" customHeight="1" thickBot="1">
      <c r="A16" s="180"/>
      <c r="B16" s="181"/>
      <c r="C16" s="181"/>
      <c r="D16" s="181"/>
      <c r="E16" s="181"/>
      <c r="F16" s="181"/>
      <c r="G16" s="181"/>
      <c r="H16" s="181"/>
      <c r="I16" s="181"/>
      <c r="J16" s="181"/>
      <c r="K16" s="181"/>
      <c r="L16" s="181"/>
      <c r="M16" s="182"/>
      <c r="N16" s="182"/>
      <c r="O16" s="182"/>
      <c r="P16" s="182"/>
      <c r="Q16" s="182"/>
      <c r="R16" s="182"/>
      <c r="S16" s="182"/>
      <c r="T16" s="182"/>
      <c r="U16" s="182"/>
      <c r="V16" s="182"/>
      <c r="W16" s="182"/>
      <c r="X16" s="182"/>
      <c r="Y16" s="182"/>
      <c r="Z16" s="182"/>
      <c r="AA16" s="182"/>
      <c r="AB16" s="182"/>
      <c r="AC16" s="182"/>
      <c r="AD16" s="182"/>
      <c r="AE16" s="182"/>
      <c r="AF16" s="182"/>
      <c r="AG16" s="182"/>
      <c r="AH16" s="182"/>
      <c r="AI16" s="182"/>
      <c r="AJ16" s="183"/>
      <c r="AK16" s="103"/>
      <c r="AL16" s="104"/>
      <c r="AM16" s="104"/>
      <c r="AN16" s="104"/>
      <c r="AO16" s="104"/>
      <c r="AP16" s="104"/>
      <c r="AQ16" s="104"/>
      <c r="AR16" s="104"/>
      <c r="AS16" s="104"/>
      <c r="AT16" s="104"/>
      <c r="AU16" s="104"/>
      <c r="AV16" s="104"/>
      <c r="AW16" s="105"/>
      <c r="AX16" s="105"/>
      <c r="AY16" s="105"/>
      <c r="AZ16" s="105"/>
      <c r="BA16" s="105"/>
      <c r="BB16" s="105"/>
      <c r="BC16" s="105"/>
      <c r="BD16" s="105"/>
      <c r="BE16" s="105"/>
      <c r="BF16" s="105"/>
      <c r="BG16" s="105"/>
      <c r="BH16" s="105"/>
      <c r="BI16" s="105"/>
      <c r="BJ16" s="105"/>
      <c r="BK16" s="105"/>
      <c r="BL16" s="105"/>
      <c r="BM16" s="105"/>
      <c r="BN16" s="105"/>
      <c r="BO16" s="105"/>
      <c r="BP16" s="105"/>
      <c r="BQ16" s="105"/>
      <c r="BR16" s="105"/>
      <c r="BS16" s="105"/>
      <c r="BT16" s="106"/>
    </row>
    <row r="17" spans="1:72" s="4" customFormat="1" ht="30" customHeight="1" thickBot="1">
      <c r="A17" s="184"/>
      <c r="B17" s="185"/>
      <c r="C17" s="185"/>
      <c r="D17" s="185"/>
      <c r="E17" s="185"/>
      <c r="F17" s="185"/>
      <c r="G17" s="185"/>
      <c r="H17" s="185"/>
      <c r="I17" s="185"/>
      <c r="J17" s="186"/>
      <c r="K17" s="187" t="s">
        <v>105</v>
      </c>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9"/>
      <c r="AK17" s="107"/>
      <c r="AL17" s="108"/>
      <c r="AM17" s="108"/>
      <c r="AN17" s="108"/>
      <c r="AO17" s="108"/>
      <c r="AP17" s="108"/>
      <c r="AQ17" s="108"/>
      <c r="AR17" s="108"/>
      <c r="AS17" s="108"/>
      <c r="AT17" s="109"/>
      <c r="AU17" s="110" t="s">
        <v>90</v>
      </c>
      <c r="AV17" s="111"/>
      <c r="AW17" s="111"/>
      <c r="AX17" s="111"/>
      <c r="AY17" s="111"/>
      <c r="AZ17" s="111"/>
      <c r="BA17" s="111"/>
      <c r="BB17" s="111"/>
      <c r="BC17" s="111"/>
      <c r="BD17" s="111"/>
      <c r="BE17" s="111"/>
      <c r="BF17" s="111"/>
      <c r="BG17" s="111"/>
      <c r="BH17" s="111"/>
      <c r="BI17" s="111"/>
      <c r="BJ17" s="111"/>
      <c r="BK17" s="111"/>
      <c r="BL17" s="111"/>
      <c r="BM17" s="111"/>
      <c r="BN17" s="111"/>
      <c r="BO17" s="111"/>
      <c r="BP17" s="111"/>
      <c r="BQ17" s="111"/>
      <c r="BR17" s="111"/>
      <c r="BS17" s="111"/>
      <c r="BT17" s="112"/>
    </row>
    <row r="18" spans="1:72" s="4" customFormat="1" ht="30" customHeight="1" thickBot="1">
      <c r="A18" s="184"/>
      <c r="B18" s="185"/>
      <c r="C18" s="185"/>
      <c r="D18" s="185"/>
      <c r="E18" s="185"/>
      <c r="F18" s="185"/>
      <c r="G18" s="185"/>
      <c r="H18" s="186"/>
      <c r="I18" s="187">
        <v>3</v>
      </c>
      <c r="J18" s="188"/>
      <c r="K18" s="188"/>
      <c r="L18" s="188"/>
      <c r="M18" s="188"/>
      <c r="N18" s="188"/>
      <c r="O18" s="188"/>
      <c r="P18" s="188"/>
      <c r="Q18" s="188"/>
      <c r="R18" s="188"/>
      <c r="S18" s="188"/>
      <c r="T18" s="188"/>
      <c r="U18" s="188"/>
      <c r="V18" s="188"/>
      <c r="W18" s="188"/>
      <c r="X18" s="188"/>
      <c r="Y18" s="188"/>
      <c r="Z18" s="188"/>
      <c r="AA18" s="188"/>
      <c r="AB18" s="188"/>
      <c r="AC18" s="188"/>
      <c r="AD18" s="188"/>
      <c r="AE18" s="188"/>
      <c r="AF18" s="188"/>
      <c r="AG18" s="188"/>
      <c r="AH18" s="188"/>
      <c r="AI18" s="188"/>
      <c r="AJ18" s="189"/>
      <c r="AK18" s="107"/>
      <c r="AL18" s="108"/>
      <c r="AM18" s="108"/>
      <c r="AN18" s="108"/>
      <c r="AO18" s="108"/>
      <c r="AP18" s="108"/>
      <c r="AQ18" s="108"/>
      <c r="AR18" s="109"/>
      <c r="AS18" s="110">
        <v>6</v>
      </c>
      <c r="AT18" s="111"/>
      <c r="AU18" s="111"/>
      <c r="AV18" s="111"/>
      <c r="AW18" s="111"/>
      <c r="AX18" s="111"/>
      <c r="AY18" s="111"/>
      <c r="AZ18" s="111"/>
      <c r="BA18" s="111"/>
      <c r="BB18" s="111"/>
      <c r="BC18" s="111"/>
      <c r="BD18" s="111"/>
      <c r="BE18" s="111"/>
      <c r="BF18" s="111"/>
      <c r="BG18" s="111"/>
      <c r="BH18" s="111"/>
      <c r="BI18" s="111"/>
      <c r="BJ18" s="111"/>
      <c r="BK18" s="111"/>
      <c r="BL18" s="111"/>
      <c r="BM18" s="111"/>
      <c r="BN18" s="111"/>
      <c r="BO18" s="111"/>
      <c r="BP18" s="111"/>
      <c r="BQ18" s="111"/>
      <c r="BR18" s="111"/>
      <c r="BS18" s="111"/>
      <c r="BT18" s="112"/>
    </row>
    <row r="19" spans="1:72" s="4" customFormat="1" ht="39" customHeight="1" thickBot="1">
      <c r="A19" s="190"/>
      <c r="B19" s="191"/>
      <c r="C19" s="191"/>
      <c r="D19" s="191"/>
      <c r="E19" s="191"/>
      <c r="F19" s="191"/>
      <c r="G19" s="191"/>
      <c r="H19" s="192"/>
      <c r="I19" s="192"/>
      <c r="J19" s="192"/>
      <c r="K19" s="192"/>
      <c r="L19" s="192"/>
      <c r="M19" s="193" t="s">
        <v>401</v>
      </c>
      <c r="N19" s="193"/>
      <c r="O19" s="193"/>
      <c r="P19" s="193"/>
      <c r="Q19" s="193"/>
      <c r="R19" s="193"/>
      <c r="S19" s="193"/>
      <c r="T19" s="193"/>
      <c r="U19" s="193"/>
      <c r="V19" s="193"/>
      <c r="W19" s="193"/>
      <c r="X19" s="193"/>
      <c r="Y19" s="193"/>
      <c r="Z19" s="193"/>
      <c r="AA19" s="193"/>
      <c r="AB19" s="193"/>
      <c r="AC19" s="193"/>
      <c r="AD19" s="193"/>
      <c r="AE19" s="193"/>
      <c r="AF19" s="193"/>
      <c r="AG19" s="193"/>
      <c r="AH19" s="193"/>
      <c r="AI19" s="193"/>
      <c r="AJ19" s="194"/>
      <c r="AK19" s="113"/>
      <c r="AL19" s="114"/>
      <c r="AM19" s="114"/>
      <c r="AN19" s="114"/>
      <c r="AO19" s="114"/>
      <c r="AP19" s="114"/>
      <c r="AQ19" s="114"/>
      <c r="AR19" s="115"/>
      <c r="AS19" s="115"/>
      <c r="AT19" s="115"/>
      <c r="AU19" s="115"/>
      <c r="AV19" s="115"/>
      <c r="AW19" s="116" t="s">
        <v>404</v>
      </c>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7"/>
    </row>
    <row r="20" spans="1:72" s="4" customFormat="1" ht="33.75" customHeight="1" thickBot="1">
      <c r="A20" s="195"/>
      <c r="B20" s="196"/>
      <c r="C20" s="196"/>
      <c r="D20" s="196"/>
      <c r="E20" s="196"/>
      <c r="F20" s="196"/>
      <c r="G20" s="196"/>
      <c r="H20" s="196"/>
      <c r="I20" s="196"/>
      <c r="J20" s="196"/>
      <c r="K20" s="196"/>
      <c r="L20" s="197"/>
      <c r="M20" s="198">
        <v>4</v>
      </c>
      <c r="N20" s="199"/>
      <c r="O20" s="199"/>
      <c r="P20" s="199"/>
      <c r="Q20" s="199"/>
      <c r="R20" s="199"/>
      <c r="S20" s="199"/>
      <c r="T20" s="199"/>
      <c r="U20" s="199"/>
      <c r="V20" s="199"/>
      <c r="W20" s="199"/>
      <c r="X20" s="199"/>
      <c r="Y20" s="199"/>
      <c r="Z20" s="199"/>
      <c r="AA20" s="199"/>
      <c r="AB20" s="199"/>
      <c r="AC20" s="199"/>
      <c r="AD20" s="199"/>
      <c r="AE20" s="199"/>
      <c r="AF20" s="199"/>
      <c r="AG20" s="199"/>
      <c r="AH20" s="199"/>
      <c r="AI20" s="199"/>
      <c r="AJ20" s="200"/>
      <c r="AK20" s="118"/>
      <c r="AL20" s="119"/>
      <c r="AM20" s="119"/>
      <c r="AN20" s="119"/>
      <c r="AO20" s="119"/>
      <c r="AP20" s="119"/>
      <c r="AQ20" s="119"/>
      <c r="AR20" s="119"/>
      <c r="AS20" s="119"/>
      <c r="AT20" s="119"/>
      <c r="AU20" s="119"/>
      <c r="AV20" s="120"/>
      <c r="AW20" s="121">
        <v>4</v>
      </c>
      <c r="AX20" s="122"/>
      <c r="AY20" s="122"/>
      <c r="AZ20" s="122"/>
      <c r="BA20" s="122"/>
      <c r="BB20" s="122"/>
      <c r="BC20" s="122"/>
      <c r="BD20" s="122"/>
      <c r="BE20" s="122"/>
      <c r="BF20" s="122"/>
      <c r="BG20" s="122"/>
      <c r="BH20" s="122"/>
      <c r="BI20" s="122"/>
      <c r="BJ20" s="122"/>
      <c r="BK20" s="122"/>
      <c r="BL20" s="122"/>
      <c r="BM20" s="122"/>
      <c r="BN20" s="122"/>
      <c r="BO20" s="122"/>
      <c r="BP20" s="122"/>
      <c r="BQ20" s="122"/>
      <c r="BR20" s="122"/>
      <c r="BS20" s="122"/>
      <c r="BT20" s="123"/>
    </row>
    <row r="21" spans="1:72" s="4" customFormat="1" ht="97.5" customHeight="1" thickBot="1">
      <c r="A21" s="201"/>
      <c r="B21" s="202"/>
      <c r="C21" s="202"/>
      <c r="D21" s="202"/>
      <c r="E21" s="202"/>
      <c r="F21" s="202"/>
      <c r="G21" s="202"/>
      <c r="H21" s="203"/>
      <c r="I21" s="203"/>
      <c r="J21" s="203"/>
      <c r="K21" s="203"/>
      <c r="L21" s="203"/>
      <c r="M21" s="203"/>
      <c r="N21" s="203"/>
      <c r="O21" s="203"/>
      <c r="P21" s="203"/>
      <c r="Q21" s="203"/>
      <c r="R21" s="203"/>
      <c r="S21" s="203"/>
      <c r="T21" s="203"/>
      <c r="U21" s="203"/>
      <c r="V21" s="203"/>
      <c r="W21" s="203"/>
      <c r="X21" s="203"/>
      <c r="Y21" s="203"/>
      <c r="Z21" s="203"/>
      <c r="AA21" s="203"/>
      <c r="AB21" s="203"/>
      <c r="AC21" s="203"/>
      <c r="AD21" s="203"/>
      <c r="AE21" s="203"/>
      <c r="AF21" s="203"/>
      <c r="AG21" s="203"/>
      <c r="AH21" s="203"/>
      <c r="AI21" s="203"/>
      <c r="AJ21" s="204"/>
      <c r="AK21" s="124"/>
      <c r="AL21" s="125"/>
      <c r="AM21" s="125"/>
      <c r="AN21" s="125"/>
      <c r="AO21" s="125"/>
      <c r="AP21" s="125"/>
      <c r="AQ21" s="125"/>
      <c r="AR21" s="126"/>
      <c r="AS21" s="126"/>
      <c r="AT21" s="126"/>
      <c r="AU21" s="126"/>
      <c r="AV21" s="126"/>
      <c r="AW21" s="126"/>
      <c r="AX21" s="126"/>
      <c r="AY21" s="126"/>
      <c r="AZ21" s="126"/>
      <c r="BA21" s="126"/>
      <c r="BB21" s="126"/>
      <c r="BC21" s="126"/>
      <c r="BD21" s="126"/>
      <c r="BE21" s="126"/>
      <c r="BF21" s="126"/>
      <c r="BG21" s="126"/>
      <c r="BH21" s="126"/>
      <c r="BI21" s="126"/>
      <c r="BJ21" s="126"/>
      <c r="BK21" s="126"/>
      <c r="BL21" s="126"/>
      <c r="BM21" s="126"/>
      <c r="BN21" s="126"/>
      <c r="BO21" s="126"/>
      <c r="BP21" s="126"/>
      <c r="BQ21" s="126"/>
      <c r="BR21" s="126"/>
      <c r="BS21" s="126"/>
      <c r="BT21" s="127"/>
    </row>
    <row r="22" spans="1:72" s="4" customFormat="1" ht="33.75" customHeight="1" thickBot="1">
      <c r="A22" s="205"/>
      <c r="B22" s="206"/>
      <c r="C22" s="206"/>
      <c r="D22" s="206"/>
      <c r="E22" s="206"/>
      <c r="F22" s="206"/>
      <c r="G22" s="206"/>
      <c r="H22" s="206"/>
      <c r="I22" s="206"/>
      <c r="J22" s="206"/>
      <c r="K22" s="206"/>
      <c r="L22" s="206"/>
      <c r="M22" s="206"/>
      <c r="N22" s="206"/>
      <c r="O22" s="206"/>
      <c r="P22" s="206"/>
      <c r="Q22" s="206"/>
      <c r="R22" s="206"/>
      <c r="S22" s="206"/>
      <c r="T22" s="206"/>
      <c r="U22" s="206"/>
      <c r="V22" s="207" t="s">
        <v>398</v>
      </c>
      <c r="W22" s="208"/>
      <c r="X22" s="208"/>
      <c r="Y22" s="208"/>
      <c r="Z22" s="208"/>
      <c r="AA22" s="208"/>
      <c r="AB22" s="208"/>
      <c r="AC22" s="208"/>
      <c r="AD22" s="208"/>
      <c r="AE22" s="208"/>
      <c r="AF22" s="208"/>
      <c r="AG22" s="208"/>
      <c r="AH22" s="208"/>
      <c r="AI22" s="208"/>
      <c r="AJ22" s="209"/>
      <c r="AK22" s="98"/>
      <c r="AL22" s="99"/>
      <c r="AM22" s="99"/>
      <c r="AN22" s="99"/>
      <c r="AO22" s="99"/>
      <c r="AP22" s="99"/>
      <c r="AQ22" s="99"/>
      <c r="AR22" s="99"/>
      <c r="AS22" s="99"/>
      <c r="AT22" s="99"/>
      <c r="AU22" s="99"/>
      <c r="AV22" s="99"/>
      <c r="AW22" s="99"/>
      <c r="AX22" s="99"/>
      <c r="AY22" s="99"/>
      <c r="AZ22" s="99"/>
      <c r="BA22" s="99"/>
      <c r="BB22" s="99"/>
      <c r="BC22" s="99"/>
      <c r="BD22" s="99"/>
      <c r="BE22" s="99"/>
      <c r="BF22" s="100" t="s">
        <v>398</v>
      </c>
      <c r="BG22" s="101"/>
      <c r="BH22" s="101"/>
      <c r="BI22" s="101"/>
      <c r="BJ22" s="101"/>
      <c r="BK22" s="101"/>
      <c r="BL22" s="101"/>
      <c r="BM22" s="101"/>
      <c r="BN22" s="101"/>
      <c r="BO22" s="101"/>
      <c r="BP22" s="101"/>
      <c r="BQ22" s="101"/>
      <c r="BR22" s="101"/>
      <c r="BS22" s="101"/>
      <c r="BT22" s="102"/>
    </row>
    <row r="23" spans="1:72" s="4" customFormat="1" ht="15" customHeight="1" thickBot="1">
      <c r="A23" s="210"/>
      <c r="B23" s="211"/>
      <c r="C23" s="211"/>
      <c r="D23" s="211"/>
      <c r="E23" s="211"/>
      <c r="F23" s="211"/>
      <c r="G23" s="211"/>
      <c r="H23" s="211"/>
      <c r="I23" s="211"/>
      <c r="J23" s="211"/>
      <c r="K23" s="211"/>
      <c r="L23" s="211"/>
      <c r="M23" s="212"/>
      <c r="N23" s="212"/>
      <c r="O23" s="212"/>
      <c r="P23" s="212"/>
      <c r="Q23" s="212"/>
      <c r="R23" s="212"/>
      <c r="S23" s="212"/>
      <c r="T23" s="212"/>
      <c r="U23" s="212"/>
      <c r="V23" s="212"/>
      <c r="W23" s="212"/>
      <c r="X23" s="212"/>
      <c r="Y23" s="212"/>
      <c r="Z23" s="212"/>
      <c r="AA23" s="212"/>
      <c r="AB23" s="212"/>
      <c r="AC23" s="212"/>
      <c r="AD23" s="212"/>
      <c r="AE23" s="212"/>
      <c r="AF23" s="212"/>
      <c r="AG23" s="212"/>
      <c r="AH23" s="212"/>
      <c r="AI23" s="212"/>
      <c r="AJ23" s="213"/>
      <c r="AK23" s="103"/>
      <c r="AL23" s="104"/>
      <c r="AM23" s="104"/>
      <c r="AN23" s="104"/>
      <c r="AO23" s="104"/>
      <c r="AP23" s="104"/>
      <c r="AQ23" s="104"/>
      <c r="AR23" s="104"/>
      <c r="AS23" s="104"/>
      <c r="AT23" s="104"/>
      <c r="AU23" s="104"/>
      <c r="AV23" s="104"/>
      <c r="AW23" s="105"/>
      <c r="AX23" s="105"/>
      <c r="AY23" s="105"/>
      <c r="AZ23" s="105"/>
      <c r="BA23" s="105"/>
      <c r="BB23" s="105"/>
      <c r="BC23" s="105"/>
      <c r="BD23" s="105"/>
      <c r="BE23" s="105"/>
      <c r="BF23" s="105"/>
      <c r="BG23" s="105"/>
      <c r="BH23" s="105"/>
      <c r="BI23" s="105"/>
      <c r="BJ23" s="105"/>
      <c r="BK23" s="105"/>
      <c r="BL23" s="105"/>
      <c r="BM23" s="105"/>
      <c r="BN23" s="105"/>
      <c r="BO23" s="105"/>
      <c r="BP23" s="105"/>
      <c r="BQ23" s="105"/>
      <c r="BR23" s="105"/>
      <c r="BS23" s="105"/>
      <c r="BT23" s="106"/>
    </row>
    <row r="24" spans="1:72" s="4" customFormat="1" ht="30" customHeight="1" thickBot="1">
      <c r="A24" s="214"/>
      <c r="B24" s="215"/>
      <c r="C24" s="215"/>
      <c r="D24" s="215"/>
      <c r="E24" s="215"/>
      <c r="F24" s="215"/>
      <c r="G24" s="215"/>
      <c r="H24" s="215"/>
      <c r="I24" s="215"/>
      <c r="J24" s="216"/>
      <c r="K24" s="217" t="s">
        <v>91</v>
      </c>
      <c r="L24" s="218"/>
      <c r="M24" s="218"/>
      <c r="N24" s="218"/>
      <c r="O24" s="218"/>
      <c r="P24" s="218"/>
      <c r="Q24" s="218"/>
      <c r="R24" s="218"/>
      <c r="S24" s="218"/>
      <c r="T24" s="218"/>
      <c r="U24" s="218"/>
      <c r="V24" s="218"/>
      <c r="W24" s="218"/>
      <c r="X24" s="218"/>
      <c r="Y24" s="218"/>
      <c r="Z24" s="218"/>
      <c r="AA24" s="218"/>
      <c r="AB24" s="218"/>
      <c r="AC24" s="218"/>
      <c r="AD24" s="218"/>
      <c r="AE24" s="218"/>
      <c r="AF24" s="218"/>
      <c r="AG24" s="218"/>
      <c r="AH24" s="218"/>
      <c r="AI24" s="218"/>
      <c r="AJ24" s="219"/>
      <c r="AK24" s="107"/>
      <c r="AL24" s="108"/>
      <c r="AM24" s="108"/>
      <c r="AN24" s="108"/>
      <c r="AO24" s="108"/>
      <c r="AP24" s="108"/>
      <c r="AQ24" s="108"/>
      <c r="AR24" s="108"/>
      <c r="AS24" s="108"/>
      <c r="AT24" s="109"/>
      <c r="AU24" s="110" t="s">
        <v>94</v>
      </c>
      <c r="AV24" s="111"/>
      <c r="AW24" s="111"/>
      <c r="AX24" s="111"/>
      <c r="AY24" s="111"/>
      <c r="AZ24" s="111"/>
      <c r="BA24" s="111"/>
      <c r="BB24" s="111"/>
      <c r="BC24" s="111"/>
      <c r="BD24" s="111"/>
      <c r="BE24" s="111"/>
      <c r="BF24" s="111"/>
      <c r="BG24" s="111"/>
      <c r="BH24" s="111"/>
      <c r="BI24" s="111"/>
      <c r="BJ24" s="111"/>
      <c r="BK24" s="111"/>
      <c r="BL24" s="111"/>
      <c r="BM24" s="111"/>
      <c r="BN24" s="111"/>
      <c r="BO24" s="111"/>
      <c r="BP24" s="111"/>
      <c r="BQ24" s="111"/>
      <c r="BR24" s="111"/>
      <c r="BS24" s="111"/>
      <c r="BT24" s="112"/>
    </row>
    <row r="25" spans="1:72" s="4" customFormat="1" ht="30" customHeight="1" thickBot="1">
      <c r="A25" s="214"/>
      <c r="B25" s="215"/>
      <c r="C25" s="215"/>
      <c r="D25" s="215"/>
      <c r="E25" s="215"/>
      <c r="F25" s="215"/>
      <c r="G25" s="215"/>
      <c r="H25" s="216"/>
      <c r="I25" s="217">
        <v>7</v>
      </c>
      <c r="J25" s="218"/>
      <c r="K25" s="218"/>
      <c r="L25" s="218"/>
      <c r="M25" s="218"/>
      <c r="N25" s="218"/>
      <c r="O25" s="218"/>
      <c r="P25" s="218"/>
      <c r="Q25" s="218"/>
      <c r="R25" s="218"/>
      <c r="S25" s="218"/>
      <c r="T25" s="218"/>
      <c r="U25" s="218"/>
      <c r="V25" s="218"/>
      <c r="W25" s="218"/>
      <c r="X25" s="218"/>
      <c r="Y25" s="218"/>
      <c r="Z25" s="218"/>
      <c r="AA25" s="218"/>
      <c r="AB25" s="218"/>
      <c r="AC25" s="218"/>
      <c r="AD25" s="218"/>
      <c r="AE25" s="218"/>
      <c r="AF25" s="218"/>
      <c r="AG25" s="218"/>
      <c r="AH25" s="218"/>
      <c r="AI25" s="218"/>
      <c r="AJ25" s="219"/>
      <c r="AK25" s="107"/>
      <c r="AL25" s="108"/>
      <c r="AM25" s="108"/>
      <c r="AN25" s="108"/>
      <c r="AO25" s="108"/>
      <c r="AP25" s="108"/>
      <c r="AQ25" s="108"/>
      <c r="AR25" s="109"/>
      <c r="AS25" s="110">
        <v>10</v>
      </c>
      <c r="AT25" s="111"/>
      <c r="AU25" s="111"/>
      <c r="AV25" s="111"/>
      <c r="AW25" s="111"/>
      <c r="AX25" s="111"/>
      <c r="AY25" s="111"/>
      <c r="AZ25" s="111"/>
      <c r="BA25" s="111"/>
      <c r="BB25" s="111"/>
      <c r="BC25" s="111"/>
      <c r="BD25" s="111"/>
      <c r="BE25" s="111"/>
      <c r="BF25" s="111"/>
      <c r="BG25" s="111"/>
      <c r="BH25" s="111"/>
      <c r="BI25" s="111"/>
      <c r="BJ25" s="111"/>
      <c r="BK25" s="111"/>
      <c r="BL25" s="111"/>
      <c r="BM25" s="111"/>
      <c r="BN25" s="111"/>
      <c r="BO25" s="111"/>
      <c r="BP25" s="111"/>
      <c r="BQ25" s="111"/>
      <c r="BR25" s="111"/>
      <c r="BS25" s="111"/>
      <c r="BT25" s="112"/>
    </row>
    <row r="26" spans="1:72" s="4" customFormat="1" ht="39" customHeight="1" thickBot="1">
      <c r="A26" s="220"/>
      <c r="B26" s="221"/>
      <c r="C26" s="221"/>
      <c r="D26" s="221"/>
      <c r="E26" s="221"/>
      <c r="F26" s="221"/>
      <c r="G26" s="221"/>
      <c r="H26" s="222"/>
      <c r="I26" s="222"/>
      <c r="J26" s="222"/>
      <c r="K26" s="222"/>
      <c r="L26" s="222"/>
      <c r="M26" s="223" t="s">
        <v>405</v>
      </c>
      <c r="N26" s="223"/>
      <c r="O26" s="223"/>
      <c r="P26" s="223"/>
      <c r="Q26" s="223"/>
      <c r="R26" s="223"/>
      <c r="S26" s="223"/>
      <c r="T26" s="223"/>
      <c r="U26" s="223"/>
      <c r="V26" s="223"/>
      <c r="W26" s="223"/>
      <c r="X26" s="223"/>
      <c r="Y26" s="223"/>
      <c r="Z26" s="223"/>
      <c r="AA26" s="223"/>
      <c r="AB26" s="223"/>
      <c r="AC26" s="223"/>
      <c r="AD26" s="223"/>
      <c r="AE26" s="223"/>
      <c r="AF26" s="223"/>
      <c r="AG26" s="223"/>
      <c r="AH26" s="223"/>
      <c r="AI26" s="223"/>
      <c r="AJ26" s="224"/>
      <c r="AK26" s="113"/>
      <c r="AL26" s="114"/>
      <c r="AM26" s="114"/>
      <c r="AN26" s="114"/>
      <c r="AO26" s="114"/>
      <c r="AP26" s="114"/>
      <c r="AQ26" s="114"/>
      <c r="AR26" s="115"/>
      <c r="AS26" s="115"/>
      <c r="AT26" s="115"/>
      <c r="AU26" s="115"/>
      <c r="AV26" s="115"/>
      <c r="AW26" s="116" t="s">
        <v>408</v>
      </c>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7"/>
    </row>
    <row r="27" spans="1:72" s="4" customFormat="1" ht="33.75" customHeight="1" thickBot="1">
      <c r="A27" s="225"/>
      <c r="B27" s="226"/>
      <c r="C27" s="226"/>
      <c r="D27" s="226"/>
      <c r="E27" s="226"/>
      <c r="F27" s="226"/>
      <c r="G27" s="226"/>
      <c r="H27" s="226"/>
      <c r="I27" s="226"/>
      <c r="J27" s="226"/>
      <c r="K27" s="226"/>
      <c r="L27" s="227"/>
      <c r="M27" s="228">
        <v>4</v>
      </c>
      <c r="N27" s="229"/>
      <c r="O27" s="229"/>
      <c r="P27" s="229"/>
      <c r="Q27" s="229"/>
      <c r="R27" s="229"/>
      <c r="S27" s="229"/>
      <c r="T27" s="229"/>
      <c r="U27" s="229"/>
      <c r="V27" s="229"/>
      <c r="W27" s="229"/>
      <c r="X27" s="229"/>
      <c r="Y27" s="229"/>
      <c r="Z27" s="229"/>
      <c r="AA27" s="229"/>
      <c r="AB27" s="229"/>
      <c r="AC27" s="229"/>
      <c r="AD27" s="229"/>
      <c r="AE27" s="229"/>
      <c r="AF27" s="229"/>
      <c r="AG27" s="229"/>
      <c r="AH27" s="229"/>
      <c r="AI27" s="229"/>
      <c r="AJ27" s="230"/>
      <c r="AK27" s="118"/>
      <c r="AL27" s="119"/>
      <c r="AM27" s="119"/>
      <c r="AN27" s="119"/>
      <c r="AO27" s="119"/>
      <c r="AP27" s="119"/>
      <c r="AQ27" s="119"/>
      <c r="AR27" s="119"/>
      <c r="AS27" s="119"/>
      <c r="AT27" s="119"/>
      <c r="AU27" s="119"/>
      <c r="AV27" s="120"/>
      <c r="AW27" s="121">
        <v>5</v>
      </c>
      <c r="AX27" s="122"/>
      <c r="AY27" s="122"/>
      <c r="AZ27" s="122"/>
      <c r="BA27" s="122"/>
      <c r="BB27" s="122"/>
      <c r="BC27" s="122"/>
      <c r="BD27" s="122"/>
      <c r="BE27" s="122"/>
      <c r="BF27" s="122"/>
      <c r="BG27" s="122"/>
      <c r="BH27" s="122"/>
      <c r="BI27" s="122"/>
      <c r="BJ27" s="122"/>
      <c r="BK27" s="122"/>
      <c r="BL27" s="122"/>
      <c r="BM27" s="122"/>
      <c r="BN27" s="122"/>
      <c r="BO27" s="122"/>
      <c r="BP27" s="122"/>
      <c r="BQ27" s="122"/>
      <c r="BR27" s="122"/>
      <c r="BS27" s="122"/>
      <c r="BT27" s="123"/>
    </row>
    <row r="28" spans="1:72" s="4" customFormat="1" ht="97.5" customHeight="1" thickBot="1">
      <c r="A28" s="231"/>
      <c r="B28" s="232"/>
      <c r="C28" s="232"/>
      <c r="D28" s="232"/>
      <c r="E28" s="232"/>
      <c r="F28" s="232"/>
      <c r="G28" s="232"/>
      <c r="H28" s="233"/>
      <c r="I28" s="233"/>
      <c r="J28" s="233"/>
      <c r="K28" s="233"/>
      <c r="L28" s="233"/>
      <c r="M28" s="233"/>
      <c r="N28" s="233"/>
      <c r="O28" s="233"/>
      <c r="P28" s="233"/>
      <c r="Q28" s="233"/>
      <c r="R28" s="233"/>
      <c r="S28" s="233"/>
      <c r="T28" s="233"/>
      <c r="U28" s="233"/>
      <c r="V28" s="233"/>
      <c r="W28" s="233"/>
      <c r="X28" s="233"/>
      <c r="Y28" s="233"/>
      <c r="Z28" s="233"/>
      <c r="AA28" s="233"/>
      <c r="AB28" s="233"/>
      <c r="AC28" s="233"/>
      <c r="AD28" s="233"/>
      <c r="AE28" s="233"/>
      <c r="AF28" s="233"/>
      <c r="AG28" s="233"/>
      <c r="AH28" s="233"/>
      <c r="AI28" s="233"/>
      <c r="AJ28" s="234"/>
      <c r="AK28" s="124"/>
      <c r="AL28" s="125"/>
      <c r="AM28" s="125"/>
      <c r="AN28" s="125"/>
      <c r="AO28" s="125"/>
      <c r="AP28" s="125"/>
      <c r="AQ28" s="125"/>
      <c r="AR28" s="126"/>
      <c r="AS28" s="126"/>
      <c r="AT28" s="126"/>
      <c r="AU28" s="126"/>
      <c r="AV28" s="126"/>
      <c r="AW28" s="126"/>
      <c r="AX28" s="126"/>
      <c r="AY28" s="126"/>
      <c r="AZ28" s="126"/>
      <c r="BA28" s="126"/>
      <c r="BB28" s="126"/>
      <c r="BC28" s="126"/>
      <c r="BD28" s="126"/>
      <c r="BE28" s="126"/>
      <c r="BF28" s="126"/>
      <c r="BG28" s="126"/>
      <c r="BH28" s="126"/>
      <c r="BI28" s="126"/>
      <c r="BJ28" s="126"/>
      <c r="BK28" s="126"/>
      <c r="BL28" s="126"/>
      <c r="BM28" s="126"/>
      <c r="BN28" s="126"/>
      <c r="BO28" s="126"/>
      <c r="BP28" s="126"/>
      <c r="BQ28" s="126"/>
      <c r="BR28" s="126"/>
      <c r="BS28" s="126"/>
      <c r="BT28" s="127"/>
    </row>
    <row r="29" spans="1:72" s="4" customFormat="1" ht="33.75" customHeight="1" thickBot="1">
      <c r="A29" s="205"/>
      <c r="B29" s="206"/>
      <c r="C29" s="206"/>
      <c r="D29" s="206"/>
      <c r="E29" s="206"/>
      <c r="F29" s="206"/>
      <c r="G29" s="206"/>
      <c r="H29" s="206"/>
      <c r="I29" s="206"/>
      <c r="J29" s="206"/>
      <c r="K29" s="206"/>
      <c r="L29" s="206"/>
      <c r="M29" s="206"/>
      <c r="N29" s="206"/>
      <c r="O29" s="206"/>
      <c r="P29" s="206"/>
      <c r="Q29" s="206"/>
      <c r="R29" s="206"/>
      <c r="S29" s="206"/>
      <c r="T29" s="206"/>
      <c r="U29" s="206"/>
      <c r="V29" s="207" t="s">
        <v>398</v>
      </c>
      <c r="W29" s="208"/>
      <c r="X29" s="208"/>
      <c r="Y29" s="208"/>
      <c r="Z29" s="208"/>
      <c r="AA29" s="208"/>
      <c r="AB29" s="208"/>
      <c r="AC29" s="208"/>
      <c r="AD29" s="208"/>
      <c r="AE29" s="208"/>
      <c r="AF29" s="208"/>
      <c r="AG29" s="208"/>
      <c r="AH29" s="208"/>
      <c r="AI29" s="208"/>
      <c r="AJ29" s="209"/>
      <c r="AK29" s="98"/>
      <c r="AL29" s="99"/>
      <c r="AM29" s="99"/>
      <c r="AN29" s="99"/>
      <c r="AO29" s="99"/>
      <c r="AP29" s="99"/>
      <c r="AQ29" s="99"/>
      <c r="AR29" s="99"/>
      <c r="AS29" s="99"/>
      <c r="AT29" s="99"/>
      <c r="AU29" s="99"/>
      <c r="AV29" s="99"/>
      <c r="AW29" s="99"/>
      <c r="AX29" s="99"/>
      <c r="AY29" s="99"/>
      <c r="AZ29" s="99"/>
      <c r="BA29" s="99"/>
      <c r="BB29" s="99"/>
      <c r="BC29" s="99"/>
      <c r="BD29" s="99"/>
      <c r="BE29" s="99"/>
      <c r="BF29" s="100" t="s">
        <v>398</v>
      </c>
      <c r="BG29" s="101"/>
      <c r="BH29" s="101"/>
      <c r="BI29" s="101"/>
      <c r="BJ29" s="101"/>
      <c r="BK29" s="101"/>
      <c r="BL29" s="101"/>
      <c r="BM29" s="101"/>
      <c r="BN29" s="101"/>
      <c r="BO29" s="101"/>
      <c r="BP29" s="101"/>
      <c r="BQ29" s="101"/>
      <c r="BR29" s="101"/>
      <c r="BS29" s="101"/>
      <c r="BT29" s="102"/>
    </row>
    <row r="30" spans="1:72" s="4" customFormat="1" ht="15" customHeight="1" thickBot="1">
      <c r="A30" s="210"/>
      <c r="B30" s="211"/>
      <c r="C30" s="211"/>
      <c r="D30" s="211"/>
      <c r="E30" s="211"/>
      <c r="F30" s="211"/>
      <c r="G30" s="211"/>
      <c r="H30" s="211"/>
      <c r="I30" s="211"/>
      <c r="J30" s="211"/>
      <c r="K30" s="211"/>
      <c r="L30" s="211"/>
      <c r="M30" s="212"/>
      <c r="N30" s="212"/>
      <c r="O30" s="212"/>
      <c r="P30" s="212"/>
      <c r="Q30" s="212"/>
      <c r="R30" s="212"/>
      <c r="S30" s="212"/>
      <c r="T30" s="212"/>
      <c r="U30" s="212"/>
      <c r="V30" s="212"/>
      <c r="W30" s="212"/>
      <c r="X30" s="212"/>
      <c r="Y30" s="212"/>
      <c r="Z30" s="212"/>
      <c r="AA30" s="212"/>
      <c r="AB30" s="212"/>
      <c r="AC30" s="212"/>
      <c r="AD30" s="212"/>
      <c r="AE30" s="212"/>
      <c r="AF30" s="212"/>
      <c r="AG30" s="212"/>
      <c r="AH30" s="212"/>
      <c r="AI30" s="212"/>
      <c r="AJ30" s="213"/>
      <c r="AK30" s="103"/>
      <c r="AL30" s="104"/>
      <c r="AM30" s="104"/>
      <c r="AN30" s="104"/>
      <c r="AO30" s="104"/>
      <c r="AP30" s="104"/>
      <c r="AQ30" s="104"/>
      <c r="AR30" s="104"/>
      <c r="AS30" s="104"/>
      <c r="AT30" s="104"/>
      <c r="AU30" s="104"/>
      <c r="AV30" s="104"/>
      <c r="AW30" s="105"/>
      <c r="AX30" s="105"/>
      <c r="AY30" s="105"/>
      <c r="AZ30" s="105"/>
      <c r="BA30" s="105"/>
      <c r="BB30" s="105"/>
      <c r="BC30" s="105"/>
      <c r="BD30" s="105"/>
      <c r="BE30" s="105"/>
      <c r="BF30" s="105"/>
      <c r="BG30" s="105"/>
      <c r="BH30" s="105"/>
      <c r="BI30" s="105"/>
      <c r="BJ30" s="105"/>
      <c r="BK30" s="105"/>
      <c r="BL30" s="105"/>
      <c r="BM30" s="105"/>
      <c r="BN30" s="105"/>
      <c r="BO30" s="105"/>
      <c r="BP30" s="105"/>
      <c r="BQ30" s="105"/>
      <c r="BR30" s="105"/>
      <c r="BS30" s="105"/>
      <c r="BT30" s="106"/>
    </row>
    <row r="31" spans="1:72" s="4" customFormat="1" ht="30" customHeight="1" thickBot="1">
      <c r="A31" s="214"/>
      <c r="B31" s="215"/>
      <c r="C31" s="215"/>
      <c r="D31" s="215"/>
      <c r="E31" s="215"/>
      <c r="F31" s="215"/>
      <c r="G31" s="215"/>
      <c r="H31" s="215"/>
      <c r="I31" s="215"/>
      <c r="J31" s="216"/>
      <c r="K31" s="217" t="s">
        <v>92</v>
      </c>
      <c r="L31" s="218"/>
      <c r="M31" s="218"/>
      <c r="N31" s="218"/>
      <c r="O31" s="218"/>
      <c r="P31" s="218"/>
      <c r="Q31" s="218"/>
      <c r="R31" s="218"/>
      <c r="S31" s="218"/>
      <c r="T31" s="218"/>
      <c r="U31" s="218"/>
      <c r="V31" s="218"/>
      <c r="W31" s="218"/>
      <c r="X31" s="218"/>
      <c r="Y31" s="218"/>
      <c r="Z31" s="218"/>
      <c r="AA31" s="218"/>
      <c r="AB31" s="218"/>
      <c r="AC31" s="218"/>
      <c r="AD31" s="218"/>
      <c r="AE31" s="218"/>
      <c r="AF31" s="218"/>
      <c r="AG31" s="218"/>
      <c r="AH31" s="218"/>
      <c r="AI31" s="218"/>
      <c r="AJ31" s="219"/>
      <c r="AK31" s="107"/>
      <c r="AL31" s="108"/>
      <c r="AM31" s="108"/>
      <c r="AN31" s="108"/>
      <c r="AO31" s="108"/>
      <c r="AP31" s="108"/>
      <c r="AQ31" s="108"/>
      <c r="AR31" s="108"/>
      <c r="AS31" s="108"/>
      <c r="AT31" s="109"/>
      <c r="AU31" s="110" t="s">
        <v>95</v>
      </c>
      <c r="AV31" s="111"/>
      <c r="AW31" s="111"/>
      <c r="AX31" s="111"/>
      <c r="AY31" s="111"/>
      <c r="AZ31" s="111"/>
      <c r="BA31" s="111"/>
      <c r="BB31" s="111"/>
      <c r="BC31" s="111"/>
      <c r="BD31" s="111"/>
      <c r="BE31" s="111"/>
      <c r="BF31" s="111"/>
      <c r="BG31" s="111"/>
      <c r="BH31" s="111"/>
      <c r="BI31" s="111"/>
      <c r="BJ31" s="111"/>
      <c r="BK31" s="111"/>
      <c r="BL31" s="111"/>
      <c r="BM31" s="111"/>
      <c r="BN31" s="111"/>
      <c r="BO31" s="111"/>
      <c r="BP31" s="111"/>
      <c r="BQ31" s="111"/>
      <c r="BR31" s="111"/>
      <c r="BS31" s="111"/>
      <c r="BT31" s="112"/>
    </row>
    <row r="32" spans="1:72" s="4" customFormat="1" ht="30" customHeight="1" thickBot="1">
      <c r="A32" s="214"/>
      <c r="B32" s="215"/>
      <c r="C32" s="215"/>
      <c r="D32" s="215"/>
      <c r="E32" s="215"/>
      <c r="F32" s="215"/>
      <c r="G32" s="215"/>
      <c r="H32" s="216"/>
      <c r="I32" s="217">
        <v>8</v>
      </c>
      <c r="J32" s="218"/>
      <c r="K32" s="218"/>
      <c r="L32" s="218"/>
      <c r="M32" s="218"/>
      <c r="N32" s="218"/>
      <c r="O32" s="218"/>
      <c r="P32" s="218"/>
      <c r="Q32" s="218"/>
      <c r="R32" s="218"/>
      <c r="S32" s="218"/>
      <c r="T32" s="218"/>
      <c r="U32" s="218"/>
      <c r="V32" s="218"/>
      <c r="W32" s="218"/>
      <c r="X32" s="218"/>
      <c r="Y32" s="218"/>
      <c r="Z32" s="218"/>
      <c r="AA32" s="218"/>
      <c r="AB32" s="218"/>
      <c r="AC32" s="218"/>
      <c r="AD32" s="218"/>
      <c r="AE32" s="218"/>
      <c r="AF32" s="218"/>
      <c r="AG32" s="218"/>
      <c r="AH32" s="218"/>
      <c r="AI32" s="218"/>
      <c r="AJ32" s="219"/>
      <c r="AK32" s="107"/>
      <c r="AL32" s="108"/>
      <c r="AM32" s="108"/>
      <c r="AN32" s="108"/>
      <c r="AO32" s="108"/>
      <c r="AP32" s="108"/>
      <c r="AQ32" s="108"/>
      <c r="AR32" s="109"/>
      <c r="AS32" s="110">
        <v>11</v>
      </c>
      <c r="AT32" s="111"/>
      <c r="AU32" s="111"/>
      <c r="AV32" s="111"/>
      <c r="AW32" s="111"/>
      <c r="AX32" s="111"/>
      <c r="AY32" s="111"/>
      <c r="AZ32" s="111"/>
      <c r="BA32" s="111"/>
      <c r="BB32" s="111"/>
      <c r="BC32" s="111"/>
      <c r="BD32" s="111"/>
      <c r="BE32" s="111"/>
      <c r="BF32" s="111"/>
      <c r="BG32" s="111"/>
      <c r="BH32" s="111"/>
      <c r="BI32" s="111"/>
      <c r="BJ32" s="111"/>
      <c r="BK32" s="111"/>
      <c r="BL32" s="111"/>
      <c r="BM32" s="111"/>
      <c r="BN32" s="111"/>
      <c r="BO32" s="111"/>
      <c r="BP32" s="111"/>
      <c r="BQ32" s="111"/>
      <c r="BR32" s="111"/>
      <c r="BS32" s="111"/>
      <c r="BT32" s="112"/>
    </row>
    <row r="33" spans="1:72" s="4" customFormat="1" ht="39" customHeight="1" thickBot="1">
      <c r="A33" s="220"/>
      <c r="B33" s="221"/>
      <c r="C33" s="221"/>
      <c r="D33" s="221"/>
      <c r="E33" s="221"/>
      <c r="F33" s="221"/>
      <c r="G33" s="221"/>
      <c r="H33" s="222"/>
      <c r="I33" s="222"/>
      <c r="J33" s="222"/>
      <c r="K33" s="222"/>
      <c r="L33" s="222"/>
      <c r="M33" s="223" t="s">
        <v>406</v>
      </c>
      <c r="N33" s="223"/>
      <c r="O33" s="223"/>
      <c r="P33" s="223"/>
      <c r="Q33" s="223"/>
      <c r="R33" s="223"/>
      <c r="S33" s="223"/>
      <c r="T33" s="223"/>
      <c r="U33" s="223"/>
      <c r="V33" s="223"/>
      <c r="W33" s="223"/>
      <c r="X33" s="223"/>
      <c r="Y33" s="223"/>
      <c r="Z33" s="223"/>
      <c r="AA33" s="223"/>
      <c r="AB33" s="223"/>
      <c r="AC33" s="223"/>
      <c r="AD33" s="223"/>
      <c r="AE33" s="223"/>
      <c r="AF33" s="223"/>
      <c r="AG33" s="223"/>
      <c r="AH33" s="223"/>
      <c r="AI33" s="223"/>
      <c r="AJ33" s="224"/>
      <c r="AK33" s="113"/>
      <c r="AL33" s="114"/>
      <c r="AM33" s="114"/>
      <c r="AN33" s="114"/>
      <c r="AO33" s="114"/>
      <c r="AP33" s="114"/>
      <c r="AQ33" s="114"/>
      <c r="AR33" s="115"/>
      <c r="AS33" s="115"/>
      <c r="AT33" s="115"/>
      <c r="AU33" s="115"/>
      <c r="AV33" s="115"/>
      <c r="AW33" s="116" t="s">
        <v>409</v>
      </c>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7"/>
    </row>
    <row r="34" spans="1:72" s="4" customFormat="1" ht="33.75" customHeight="1" thickBot="1">
      <c r="A34" s="225"/>
      <c r="B34" s="226"/>
      <c r="C34" s="226"/>
      <c r="D34" s="226"/>
      <c r="E34" s="226"/>
      <c r="F34" s="226"/>
      <c r="G34" s="226"/>
      <c r="H34" s="226"/>
      <c r="I34" s="226"/>
      <c r="J34" s="226"/>
      <c r="K34" s="226"/>
      <c r="L34" s="227"/>
      <c r="M34" s="228">
        <v>4</v>
      </c>
      <c r="N34" s="229"/>
      <c r="O34" s="229"/>
      <c r="P34" s="229"/>
      <c r="Q34" s="229"/>
      <c r="R34" s="229"/>
      <c r="S34" s="229"/>
      <c r="T34" s="229"/>
      <c r="U34" s="229"/>
      <c r="V34" s="229"/>
      <c r="W34" s="229"/>
      <c r="X34" s="229"/>
      <c r="Y34" s="229"/>
      <c r="Z34" s="229"/>
      <c r="AA34" s="229"/>
      <c r="AB34" s="229"/>
      <c r="AC34" s="229"/>
      <c r="AD34" s="229"/>
      <c r="AE34" s="229"/>
      <c r="AF34" s="229"/>
      <c r="AG34" s="229"/>
      <c r="AH34" s="229"/>
      <c r="AI34" s="229"/>
      <c r="AJ34" s="230"/>
      <c r="AK34" s="118"/>
      <c r="AL34" s="119"/>
      <c r="AM34" s="119"/>
      <c r="AN34" s="119"/>
      <c r="AO34" s="119"/>
      <c r="AP34" s="119"/>
      <c r="AQ34" s="119"/>
      <c r="AR34" s="119"/>
      <c r="AS34" s="119"/>
      <c r="AT34" s="119"/>
      <c r="AU34" s="119"/>
      <c r="AV34" s="120"/>
      <c r="AW34" s="121">
        <v>1</v>
      </c>
      <c r="AX34" s="122"/>
      <c r="AY34" s="122"/>
      <c r="AZ34" s="122"/>
      <c r="BA34" s="122"/>
      <c r="BB34" s="122"/>
      <c r="BC34" s="122"/>
      <c r="BD34" s="122"/>
      <c r="BE34" s="122"/>
      <c r="BF34" s="122"/>
      <c r="BG34" s="122"/>
      <c r="BH34" s="122"/>
      <c r="BI34" s="122"/>
      <c r="BJ34" s="122"/>
      <c r="BK34" s="122"/>
      <c r="BL34" s="122"/>
      <c r="BM34" s="122"/>
      <c r="BN34" s="122"/>
      <c r="BO34" s="122"/>
      <c r="BP34" s="122"/>
      <c r="BQ34" s="122"/>
      <c r="BR34" s="122"/>
      <c r="BS34" s="122"/>
      <c r="BT34" s="123"/>
    </row>
    <row r="35" spans="1:72" s="4" customFormat="1" ht="97.5" customHeight="1" thickBot="1">
      <c r="A35" s="231"/>
      <c r="B35" s="232"/>
      <c r="C35" s="232"/>
      <c r="D35" s="232"/>
      <c r="E35" s="232"/>
      <c r="F35" s="232"/>
      <c r="G35" s="232"/>
      <c r="H35" s="233"/>
      <c r="I35" s="233"/>
      <c r="J35" s="233"/>
      <c r="K35" s="233"/>
      <c r="L35" s="233"/>
      <c r="M35" s="233"/>
      <c r="N35" s="233"/>
      <c r="O35" s="233"/>
      <c r="P35" s="233"/>
      <c r="Q35" s="233"/>
      <c r="R35" s="233"/>
      <c r="S35" s="233"/>
      <c r="T35" s="233"/>
      <c r="U35" s="233"/>
      <c r="V35" s="233"/>
      <c r="W35" s="233"/>
      <c r="X35" s="233"/>
      <c r="Y35" s="233"/>
      <c r="Z35" s="233"/>
      <c r="AA35" s="233"/>
      <c r="AB35" s="233"/>
      <c r="AC35" s="233"/>
      <c r="AD35" s="233"/>
      <c r="AE35" s="233"/>
      <c r="AF35" s="233"/>
      <c r="AG35" s="233"/>
      <c r="AH35" s="233"/>
      <c r="AI35" s="233"/>
      <c r="AJ35" s="234"/>
      <c r="AK35" s="124"/>
      <c r="AL35" s="125"/>
      <c r="AM35" s="125"/>
      <c r="AN35" s="125"/>
      <c r="AO35" s="125"/>
      <c r="AP35" s="125"/>
      <c r="AQ35" s="125"/>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7"/>
    </row>
    <row r="36" spans="1:72" s="4" customFormat="1" ht="33.75" customHeight="1" thickBot="1">
      <c r="A36" s="205"/>
      <c r="B36" s="206"/>
      <c r="C36" s="206"/>
      <c r="D36" s="206"/>
      <c r="E36" s="206"/>
      <c r="F36" s="206"/>
      <c r="G36" s="206"/>
      <c r="H36" s="206"/>
      <c r="I36" s="206"/>
      <c r="J36" s="206"/>
      <c r="K36" s="206"/>
      <c r="L36" s="206"/>
      <c r="M36" s="206"/>
      <c r="N36" s="206"/>
      <c r="O36" s="206"/>
      <c r="P36" s="206"/>
      <c r="Q36" s="206"/>
      <c r="R36" s="206"/>
      <c r="S36" s="206"/>
      <c r="T36" s="206"/>
      <c r="U36" s="206"/>
      <c r="V36" s="207" t="s">
        <v>398</v>
      </c>
      <c r="W36" s="208"/>
      <c r="X36" s="208"/>
      <c r="Y36" s="208"/>
      <c r="Z36" s="208"/>
      <c r="AA36" s="208"/>
      <c r="AB36" s="208"/>
      <c r="AC36" s="208"/>
      <c r="AD36" s="208"/>
      <c r="AE36" s="208"/>
      <c r="AF36" s="208"/>
      <c r="AG36" s="208"/>
      <c r="AH36" s="208"/>
      <c r="AI36" s="208"/>
      <c r="AJ36" s="209"/>
      <c r="AK36" s="98"/>
      <c r="AL36" s="99"/>
      <c r="AM36" s="99"/>
      <c r="AN36" s="99"/>
      <c r="AO36" s="99"/>
      <c r="AP36" s="99"/>
      <c r="AQ36" s="99"/>
      <c r="AR36" s="99"/>
      <c r="AS36" s="99"/>
      <c r="AT36" s="99"/>
      <c r="AU36" s="99"/>
      <c r="AV36" s="99"/>
      <c r="AW36" s="99"/>
      <c r="AX36" s="99"/>
      <c r="AY36" s="99"/>
      <c r="AZ36" s="99"/>
      <c r="BA36" s="99"/>
      <c r="BB36" s="99"/>
      <c r="BC36" s="99"/>
      <c r="BD36" s="99"/>
      <c r="BE36" s="99"/>
      <c r="BF36" s="100" t="s">
        <v>398</v>
      </c>
      <c r="BG36" s="101"/>
      <c r="BH36" s="101"/>
      <c r="BI36" s="101"/>
      <c r="BJ36" s="101"/>
      <c r="BK36" s="101"/>
      <c r="BL36" s="101"/>
      <c r="BM36" s="101"/>
      <c r="BN36" s="101"/>
      <c r="BO36" s="101"/>
      <c r="BP36" s="101"/>
      <c r="BQ36" s="101"/>
      <c r="BR36" s="101"/>
      <c r="BS36" s="101"/>
      <c r="BT36" s="102"/>
    </row>
    <row r="37" spans="1:72" s="4" customFormat="1" ht="15" customHeight="1" thickBot="1">
      <c r="A37" s="210"/>
      <c r="B37" s="211"/>
      <c r="C37" s="211"/>
      <c r="D37" s="211"/>
      <c r="E37" s="211"/>
      <c r="F37" s="211"/>
      <c r="G37" s="211"/>
      <c r="H37" s="211"/>
      <c r="I37" s="211"/>
      <c r="J37" s="211"/>
      <c r="K37" s="211"/>
      <c r="L37" s="211"/>
      <c r="M37" s="212"/>
      <c r="N37" s="212"/>
      <c r="O37" s="212"/>
      <c r="P37" s="212"/>
      <c r="Q37" s="212"/>
      <c r="R37" s="212"/>
      <c r="S37" s="212"/>
      <c r="T37" s="212"/>
      <c r="U37" s="212"/>
      <c r="V37" s="212"/>
      <c r="W37" s="212"/>
      <c r="X37" s="212"/>
      <c r="Y37" s="212"/>
      <c r="Z37" s="212"/>
      <c r="AA37" s="212"/>
      <c r="AB37" s="212"/>
      <c r="AC37" s="212"/>
      <c r="AD37" s="212"/>
      <c r="AE37" s="212"/>
      <c r="AF37" s="212"/>
      <c r="AG37" s="212"/>
      <c r="AH37" s="212"/>
      <c r="AI37" s="212"/>
      <c r="AJ37" s="213"/>
      <c r="AK37" s="103"/>
      <c r="AL37" s="104"/>
      <c r="AM37" s="104"/>
      <c r="AN37" s="104"/>
      <c r="AO37" s="104"/>
      <c r="AP37" s="104"/>
      <c r="AQ37" s="104"/>
      <c r="AR37" s="104"/>
      <c r="AS37" s="104"/>
      <c r="AT37" s="104"/>
      <c r="AU37" s="104"/>
      <c r="AV37" s="104"/>
      <c r="AW37" s="105"/>
      <c r="AX37" s="105"/>
      <c r="AY37" s="105"/>
      <c r="AZ37" s="105"/>
      <c r="BA37" s="105"/>
      <c r="BB37" s="105"/>
      <c r="BC37" s="105"/>
      <c r="BD37" s="105"/>
      <c r="BE37" s="105"/>
      <c r="BF37" s="105"/>
      <c r="BG37" s="105"/>
      <c r="BH37" s="105"/>
      <c r="BI37" s="105"/>
      <c r="BJ37" s="105"/>
      <c r="BK37" s="105"/>
      <c r="BL37" s="105"/>
      <c r="BM37" s="105"/>
      <c r="BN37" s="105"/>
      <c r="BO37" s="105"/>
      <c r="BP37" s="105"/>
      <c r="BQ37" s="105"/>
      <c r="BR37" s="105"/>
      <c r="BS37" s="105"/>
      <c r="BT37" s="106"/>
    </row>
    <row r="38" spans="1:72" s="4" customFormat="1" ht="30" customHeight="1" thickBot="1">
      <c r="A38" s="214"/>
      <c r="B38" s="215"/>
      <c r="C38" s="215"/>
      <c r="D38" s="215"/>
      <c r="E38" s="215"/>
      <c r="F38" s="215"/>
      <c r="G38" s="215"/>
      <c r="H38" s="215"/>
      <c r="I38" s="215"/>
      <c r="J38" s="216"/>
      <c r="K38" s="217" t="s">
        <v>93</v>
      </c>
      <c r="L38" s="218"/>
      <c r="M38" s="218"/>
      <c r="N38" s="218"/>
      <c r="O38" s="218"/>
      <c r="P38" s="218"/>
      <c r="Q38" s="218"/>
      <c r="R38" s="218"/>
      <c r="S38" s="218"/>
      <c r="T38" s="218"/>
      <c r="U38" s="218"/>
      <c r="V38" s="218"/>
      <c r="W38" s="218"/>
      <c r="X38" s="218"/>
      <c r="Y38" s="218"/>
      <c r="Z38" s="218"/>
      <c r="AA38" s="218"/>
      <c r="AB38" s="218"/>
      <c r="AC38" s="218"/>
      <c r="AD38" s="218"/>
      <c r="AE38" s="218"/>
      <c r="AF38" s="218"/>
      <c r="AG38" s="218"/>
      <c r="AH38" s="218"/>
      <c r="AI38" s="218"/>
      <c r="AJ38" s="219"/>
      <c r="AK38" s="107"/>
      <c r="AL38" s="108"/>
      <c r="AM38" s="108"/>
      <c r="AN38" s="108"/>
      <c r="AO38" s="108"/>
      <c r="AP38" s="108"/>
      <c r="AQ38" s="108"/>
      <c r="AR38" s="108"/>
      <c r="AS38" s="108"/>
      <c r="AT38" s="109"/>
      <c r="AU38" s="110" t="s">
        <v>96</v>
      </c>
      <c r="AV38" s="111"/>
      <c r="AW38" s="111"/>
      <c r="AX38" s="111"/>
      <c r="AY38" s="111"/>
      <c r="AZ38" s="111"/>
      <c r="BA38" s="111"/>
      <c r="BB38" s="111"/>
      <c r="BC38" s="111"/>
      <c r="BD38" s="111"/>
      <c r="BE38" s="111"/>
      <c r="BF38" s="111"/>
      <c r="BG38" s="111"/>
      <c r="BH38" s="111"/>
      <c r="BI38" s="111"/>
      <c r="BJ38" s="111"/>
      <c r="BK38" s="111"/>
      <c r="BL38" s="111"/>
      <c r="BM38" s="111"/>
      <c r="BN38" s="111"/>
      <c r="BO38" s="111"/>
      <c r="BP38" s="111"/>
      <c r="BQ38" s="111"/>
      <c r="BR38" s="111"/>
      <c r="BS38" s="111"/>
      <c r="BT38" s="112"/>
    </row>
    <row r="39" spans="1:72" s="4" customFormat="1" ht="30" customHeight="1" thickBot="1">
      <c r="A39" s="214"/>
      <c r="B39" s="215"/>
      <c r="C39" s="215"/>
      <c r="D39" s="215"/>
      <c r="E39" s="215"/>
      <c r="F39" s="215"/>
      <c r="G39" s="215"/>
      <c r="H39" s="216"/>
      <c r="I39" s="217">
        <v>9</v>
      </c>
      <c r="J39" s="218"/>
      <c r="K39" s="218"/>
      <c r="L39" s="218"/>
      <c r="M39" s="218"/>
      <c r="N39" s="218"/>
      <c r="O39" s="218"/>
      <c r="P39" s="218"/>
      <c r="Q39" s="218"/>
      <c r="R39" s="218"/>
      <c r="S39" s="218"/>
      <c r="T39" s="218"/>
      <c r="U39" s="218"/>
      <c r="V39" s="218"/>
      <c r="W39" s="218"/>
      <c r="X39" s="218"/>
      <c r="Y39" s="218"/>
      <c r="Z39" s="218"/>
      <c r="AA39" s="218"/>
      <c r="AB39" s="218"/>
      <c r="AC39" s="218"/>
      <c r="AD39" s="218"/>
      <c r="AE39" s="218"/>
      <c r="AF39" s="218"/>
      <c r="AG39" s="218"/>
      <c r="AH39" s="218"/>
      <c r="AI39" s="218"/>
      <c r="AJ39" s="219"/>
      <c r="AK39" s="107"/>
      <c r="AL39" s="108"/>
      <c r="AM39" s="108"/>
      <c r="AN39" s="108"/>
      <c r="AO39" s="108"/>
      <c r="AP39" s="108"/>
      <c r="AQ39" s="108"/>
      <c r="AR39" s="109"/>
      <c r="AS39" s="110">
        <v>12</v>
      </c>
      <c r="AT39" s="111"/>
      <c r="AU39" s="111"/>
      <c r="AV39" s="111"/>
      <c r="AW39" s="111"/>
      <c r="AX39" s="111"/>
      <c r="AY39" s="111"/>
      <c r="AZ39" s="111"/>
      <c r="BA39" s="111"/>
      <c r="BB39" s="111"/>
      <c r="BC39" s="111"/>
      <c r="BD39" s="111"/>
      <c r="BE39" s="111"/>
      <c r="BF39" s="111"/>
      <c r="BG39" s="111"/>
      <c r="BH39" s="111"/>
      <c r="BI39" s="111"/>
      <c r="BJ39" s="111"/>
      <c r="BK39" s="111"/>
      <c r="BL39" s="111"/>
      <c r="BM39" s="111"/>
      <c r="BN39" s="111"/>
      <c r="BO39" s="111"/>
      <c r="BP39" s="111"/>
      <c r="BQ39" s="111"/>
      <c r="BR39" s="111"/>
      <c r="BS39" s="111"/>
      <c r="BT39" s="112"/>
    </row>
    <row r="40" spans="1:72" s="4" customFormat="1" ht="39" customHeight="1" thickBot="1">
      <c r="A40" s="220"/>
      <c r="B40" s="221"/>
      <c r="C40" s="221"/>
      <c r="D40" s="221"/>
      <c r="E40" s="221"/>
      <c r="F40" s="221"/>
      <c r="G40" s="221"/>
      <c r="H40" s="222"/>
      <c r="I40" s="222"/>
      <c r="J40" s="222"/>
      <c r="K40" s="222"/>
      <c r="L40" s="222"/>
      <c r="M40" s="223" t="s">
        <v>407</v>
      </c>
      <c r="N40" s="223"/>
      <c r="O40" s="223"/>
      <c r="P40" s="223"/>
      <c r="Q40" s="223"/>
      <c r="R40" s="223"/>
      <c r="S40" s="223"/>
      <c r="T40" s="223"/>
      <c r="U40" s="223"/>
      <c r="V40" s="223"/>
      <c r="W40" s="223"/>
      <c r="X40" s="223"/>
      <c r="Y40" s="223"/>
      <c r="Z40" s="223"/>
      <c r="AA40" s="223"/>
      <c r="AB40" s="223"/>
      <c r="AC40" s="223"/>
      <c r="AD40" s="223"/>
      <c r="AE40" s="223"/>
      <c r="AF40" s="223"/>
      <c r="AG40" s="223"/>
      <c r="AH40" s="223"/>
      <c r="AI40" s="223"/>
      <c r="AJ40" s="224"/>
      <c r="AK40" s="113"/>
      <c r="AL40" s="114"/>
      <c r="AM40" s="114"/>
      <c r="AN40" s="114"/>
      <c r="AO40" s="114"/>
      <c r="AP40" s="114"/>
      <c r="AQ40" s="114"/>
      <c r="AR40" s="115"/>
      <c r="AS40" s="115"/>
      <c r="AT40" s="115"/>
      <c r="AU40" s="115"/>
      <c r="AV40" s="115"/>
      <c r="AW40" s="116" t="s">
        <v>410</v>
      </c>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7"/>
    </row>
    <row r="41" spans="1:72" s="4" customFormat="1" ht="33.75" customHeight="1" thickBot="1">
      <c r="A41" s="225"/>
      <c r="B41" s="226"/>
      <c r="C41" s="226"/>
      <c r="D41" s="226"/>
      <c r="E41" s="226"/>
      <c r="F41" s="226"/>
      <c r="G41" s="226"/>
      <c r="H41" s="226"/>
      <c r="I41" s="226"/>
      <c r="J41" s="226"/>
      <c r="K41" s="226"/>
      <c r="L41" s="227"/>
      <c r="M41" s="228">
        <v>4</v>
      </c>
      <c r="N41" s="229"/>
      <c r="O41" s="229"/>
      <c r="P41" s="229"/>
      <c r="Q41" s="229"/>
      <c r="R41" s="229"/>
      <c r="S41" s="229"/>
      <c r="T41" s="229"/>
      <c r="U41" s="229"/>
      <c r="V41" s="229"/>
      <c r="W41" s="229"/>
      <c r="X41" s="229"/>
      <c r="Y41" s="229"/>
      <c r="Z41" s="229"/>
      <c r="AA41" s="229"/>
      <c r="AB41" s="229"/>
      <c r="AC41" s="229"/>
      <c r="AD41" s="229"/>
      <c r="AE41" s="229"/>
      <c r="AF41" s="229"/>
      <c r="AG41" s="229"/>
      <c r="AH41" s="229"/>
      <c r="AI41" s="229"/>
      <c r="AJ41" s="230"/>
      <c r="AK41" s="118"/>
      <c r="AL41" s="119"/>
      <c r="AM41" s="119"/>
      <c r="AN41" s="119"/>
      <c r="AO41" s="119"/>
      <c r="AP41" s="119"/>
      <c r="AQ41" s="119"/>
      <c r="AR41" s="119"/>
      <c r="AS41" s="119"/>
      <c r="AT41" s="119"/>
      <c r="AU41" s="119"/>
      <c r="AV41" s="120"/>
      <c r="AW41" s="121">
        <v>1</v>
      </c>
      <c r="AX41" s="122"/>
      <c r="AY41" s="122"/>
      <c r="AZ41" s="122"/>
      <c r="BA41" s="122"/>
      <c r="BB41" s="122"/>
      <c r="BC41" s="122"/>
      <c r="BD41" s="122"/>
      <c r="BE41" s="122"/>
      <c r="BF41" s="122"/>
      <c r="BG41" s="122"/>
      <c r="BH41" s="122"/>
      <c r="BI41" s="122"/>
      <c r="BJ41" s="122"/>
      <c r="BK41" s="122"/>
      <c r="BL41" s="122"/>
      <c r="BM41" s="122"/>
      <c r="BN41" s="122"/>
      <c r="BO41" s="122"/>
      <c r="BP41" s="122"/>
      <c r="BQ41" s="122"/>
      <c r="BR41" s="122"/>
      <c r="BS41" s="122"/>
      <c r="BT41" s="123"/>
    </row>
    <row r="42" spans="1:72" s="4" customFormat="1" ht="97.5" customHeight="1" thickBot="1">
      <c r="A42" s="231"/>
      <c r="B42" s="232"/>
      <c r="C42" s="232"/>
      <c r="D42" s="232"/>
      <c r="E42" s="232"/>
      <c r="F42" s="232"/>
      <c r="G42" s="232"/>
      <c r="H42" s="233"/>
      <c r="I42" s="233"/>
      <c r="J42" s="233"/>
      <c r="K42" s="233"/>
      <c r="L42" s="233"/>
      <c r="M42" s="233"/>
      <c r="N42" s="233"/>
      <c r="O42" s="233"/>
      <c r="P42" s="233"/>
      <c r="Q42" s="233"/>
      <c r="R42" s="233"/>
      <c r="S42" s="233"/>
      <c r="T42" s="233"/>
      <c r="U42" s="233"/>
      <c r="V42" s="233"/>
      <c r="W42" s="233"/>
      <c r="X42" s="233"/>
      <c r="Y42" s="233"/>
      <c r="Z42" s="233"/>
      <c r="AA42" s="233"/>
      <c r="AB42" s="233"/>
      <c r="AC42" s="233"/>
      <c r="AD42" s="233"/>
      <c r="AE42" s="233"/>
      <c r="AF42" s="233"/>
      <c r="AG42" s="233"/>
      <c r="AH42" s="233"/>
      <c r="AI42" s="233"/>
      <c r="AJ42" s="234"/>
      <c r="AK42" s="124"/>
      <c r="AL42" s="125"/>
      <c r="AM42" s="125"/>
      <c r="AN42" s="125"/>
      <c r="AO42" s="125"/>
      <c r="AP42" s="125"/>
      <c r="AQ42" s="125"/>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7"/>
    </row>
    <row r="43" spans="1:72" s="4" customFormat="1" ht="33.75" customHeight="1" thickBot="1">
      <c r="A43" s="175"/>
      <c r="B43" s="176"/>
      <c r="C43" s="176"/>
      <c r="D43" s="176"/>
      <c r="E43" s="176"/>
      <c r="F43" s="176"/>
      <c r="G43" s="176"/>
      <c r="H43" s="176"/>
      <c r="I43" s="176"/>
      <c r="J43" s="176"/>
      <c r="K43" s="176"/>
      <c r="L43" s="176"/>
      <c r="M43" s="176"/>
      <c r="N43" s="176"/>
      <c r="O43" s="176"/>
      <c r="P43" s="176"/>
      <c r="Q43" s="176"/>
      <c r="R43" s="176"/>
      <c r="S43" s="176"/>
      <c r="T43" s="176"/>
      <c r="U43" s="176"/>
      <c r="V43" s="177" t="s">
        <v>398</v>
      </c>
      <c r="W43" s="178"/>
      <c r="X43" s="178"/>
      <c r="Y43" s="178"/>
      <c r="Z43" s="178"/>
      <c r="AA43" s="178"/>
      <c r="AB43" s="178"/>
      <c r="AC43" s="178"/>
      <c r="AD43" s="178"/>
      <c r="AE43" s="178"/>
      <c r="AF43" s="178"/>
      <c r="AG43" s="178"/>
      <c r="AH43" s="178"/>
      <c r="AI43" s="178"/>
      <c r="AJ43" s="179"/>
      <c r="AK43" s="98"/>
      <c r="AL43" s="99"/>
      <c r="AM43" s="99"/>
      <c r="AN43" s="99"/>
      <c r="AO43" s="99"/>
      <c r="AP43" s="99"/>
      <c r="AQ43" s="99"/>
      <c r="AR43" s="99"/>
      <c r="AS43" s="99"/>
      <c r="AT43" s="99"/>
      <c r="AU43" s="99"/>
      <c r="AV43" s="99"/>
      <c r="AW43" s="99"/>
      <c r="AX43" s="99"/>
      <c r="AY43" s="99"/>
      <c r="AZ43" s="99"/>
      <c r="BA43" s="99"/>
      <c r="BB43" s="99"/>
      <c r="BC43" s="99"/>
      <c r="BD43" s="99"/>
      <c r="BE43" s="99"/>
      <c r="BF43" s="100" t="s">
        <v>398</v>
      </c>
      <c r="BG43" s="101"/>
      <c r="BH43" s="101"/>
      <c r="BI43" s="101"/>
      <c r="BJ43" s="101"/>
      <c r="BK43" s="101"/>
      <c r="BL43" s="101"/>
      <c r="BM43" s="101"/>
      <c r="BN43" s="101"/>
      <c r="BO43" s="101"/>
      <c r="BP43" s="101"/>
      <c r="BQ43" s="101"/>
      <c r="BR43" s="101"/>
      <c r="BS43" s="101"/>
      <c r="BT43" s="102"/>
    </row>
    <row r="44" spans="1:72" s="4" customFormat="1" ht="15" customHeight="1" thickBot="1">
      <c r="A44" s="180"/>
      <c r="B44" s="181"/>
      <c r="C44" s="181"/>
      <c r="D44" s="181"/>
      <c r="E44" s="181"/>
      <c r="F44" s="181"/>
      <c r="G44" s="181"/>
      <c r="H44" s="181"/>
      <c r="I44" s="181"/>
      <c r="J44" s="181"/>
      <c r="K44" s="181"/>
      <c r="L44" s="181"/>
      <c r="M44" s="182"/>
      <c r="N44" s="182"/>
      <c r="O44" s="182"/>
      <c r="P44" s="182"/>
      <c r="Q44" s="182"/>
      <c r="R44" s="182"/>
      <c r="S44" s="182"/>
      <c r="T44" s="182"/>
      <c r="U44" s="182"/>
      <c r="V44" s="182"/>
      <c r="W44" s="182"/>
      <c r="X44" s="182"/>
      <c r="Y44" s="182"/>
      <c r="Z44" s="182"/>
      <c r="AA44" s="182"/>
      <c r="AB44" s="182"/>
      <c r="AC44" s="182"/>
      <c r="AD44" s="182"/>
      <c r="AE44" s="182"/>
      <c r="AF44" s="182"/>
      <c r="AG44" s="182"/>
      <c r="AH44" s="182"/>
      <c r="AI44" s="182"/>
      <c r="AJ44" s="183"/>
      <c r="AK44" s="103"/>
      <c r="AL44" s="104"/>
      <c r="AM44" s="104"/>
      <c r="AN44" s="104"/>
      <c r="AO44" s="104"/>
      <c r="AP44" s="104"/>
      <c r="AQ44" s="104"/>
      <c r="AR44" s="104"/>
      <c r="AS44" s="104"/>
      <c r="AT44" s="104"/>
      <c r="AU44" s="104"/>
      <c r="AV44" s="104"/>
      <c r="AW44" s="105"/>
      <c r="AX44" s="105"/>
      <c r="AY44" s="105"/>
      <c r="AZ44" s="105"/>
      <c r="BA44" s="105"/>
      <c r="BB44" s="105"/>
      <c r="BC44" s="105"/>
      <c r="BD44" s="105"/>
      <c r="BE44" s="105"/>
      <c r="BF44" s="105"/>
      <c r="BG44" s="105"/>
      <c r="BH44" s="105"/>
      <c r="BI44" s="105"/>
      <c r="BJ44" s="105"/>
      <c r="BK44" s="105"/>
      <c r="BL44" s="105"/>
      <c r="BM44" s="105"/>
      <c r="BN44" s="105"/>
      <c r="BO44" s="105"/>
      <c r="BP44" s="105"/>
      <c r="BQ44" s="105"/>
      <c r="BR44" s="105"/>
      <c r="BS44" s="105"/>
      <c r="BT44" s="106"/>
    </row>
    <row r="45" spans="1:72" s="4" customFormat="1" ht="30" customHeight="1" thickBot="1">
      <c r="A45" s="184"/>
      <c r="B45" s="185"/>
      <c r="C45" s="185"/>
      <c r="D45" s="185"/>
      <c r="E45" s="185"/>
      <c r="F45" s="185"/>
      <c r="G45" s="185"/>
      <c r="H45" s="185"/>
      <c r="I45" s="185"/>
      <c r="J45" s="186"/>
      <c r="K45" s="187" t="s">
        <v>97</v>
      </c>
      <c r="L45" s="188"/>
      <c r="M45" s="188"/>
      <c r="N45" s="188"/>
      <c r="O45" s="188"/>
      <c r="P45" s="188"/>
      <c r="Q45" s="188"/>
      <c r="R45" s="188"/>
      <c r="S45" s="188"/>
      <c r="T45" s="188"/>
      <c r="U45" s="188"/>
      <c r="V45" s="188"/>
      <c r="W45" s="188"/>
      <c r="X45" s="188"/>
      <c r="Y45" s="188"/>
      <c r="Z45" s="188"/>
      <c r="AA45" s="188"/>
      <c r="AB45" s="188"/>
      <c r="AC45" s="188"/>
      <c r="AD45" s="188"/>
      <c r="AE45" s="188"/>
      <c r="AF45" s="188"/>
      <c r="AG45" s="188"/>
      <c r="AH45" s="188"/>
      <c r="AI45" s="188"/>
      <c r="AJ45" s="189"/>
      <c r="AK45" s="107"/>
      <c r="AL45" s="108"/>
      <c r="AM45" s="108"/>
      <c r="AN45" s="108"/>
      <c r="AO45" s="108"/>
      <c r="AP45" s="108"/>
      <c r="AQ45" s="108"/>
      <c r="AR45" s="108"/>
      <c r="AS45" s="108"/>
      <c r="AT45" s="109"/>
      <c r="AU45" s="110" t="s">
        <v>100</v>
      </c>
      <c r="AV45" s="111"/>
      <c r="AW45" s="111"/>
      <c r="AX45" s="111"/>
      <c r="AY45" s="111"/>
      <c r="AZ45" s="111"/>
      <c r="BA45" s="111"/>
      <c r="BB45" s="111"/>
      <c r="BC45" s="111"/>
      <c r="BD45" s="111"/>
      <c r="BE45" s="111"/>
      <c r="BF45" s="111"/>
      <c r="BG45" s="111"/>
      <c r="BH45" s="111"/>
      <c r="BI45" s="111"/>
      <c r="BJ45" s="111"/>
      <c r="BK45" s="111"/>
      <c r="BL45" s="111"/>
      <c r="BM45" s="111"/>
      <c r="BN45" s="111"/>
      <c r="BO45" s="111"/>
      <c r="BP45" s="111"/>
      <c r="BQ45" s="111"/>
      <c r="BR45" s="111"/>
      <c r="BS45" s="111"/>
      <c r="BT45" s="112"/>
    </row>
    <row r="46" spans="1:72" s="4" customFormat="1" ht="30" customHeight="1" thickBot="1">
      <c r="A46" s="184"/>
      <c r="B46" s="185"/>
      <c r="C46" s="185"/>
      <c r="D46" s="185"/>
      <c r="E46" s="185"/>
      <c r="F46" s="185"/>
      <c r="G46" s="185"/>
      <c r="H46" s="186"/>
      <c r="I46" s="187">
        <v>13</v>
      </c>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188"/>
      <c r="AH46" s="188"/>
      <c r="AI46" s="188"/>
      <c r="AJ46" s="189"/>
      <c r="AK46" s="107"/>
      <c r="AL46" s="108"/>
      <c r="AM46" s="108"/>
      <c r="AN46" s="108"/>
      <c r="AO46" s="108"/>
      <c r="AP46" s="108"/>
      <c r="AQ46" s="108"/>
      <c r="AR46" s="109"/>
      <c r="AS46" s="110">
        <v>16</v>
      </c>
      <c r="AT46" s="111"/>
      <c r="AU46" s="111"/>
      <c r="AV46" s="111"/>
      <c r="AW46" s="111"/>
      <c r="AX46" s="111"/>
      <c r="AY46" s="111"/>
      <c r="AZ46" s="111"/>
      <c r="BA46" s="111"/>
      <c r="BB46" s="111"/>
      <c r="BC46" s="111"/>
      <c r="BD46" s="111"/>
      <c r="BE46" s="111"/>
      <c r="BF46" s="111"/>
      <c r="BG46" s="111"/>
      <c r="BH46" s="111"/>
      <c r="BI46" s="111"/>
      <c r="BJ46" s="111"/>
      <c r="BK46" s="111"/>
      <c r="BL46" s="111"/>
      <c r="BM46" s="111"/>
      <c r="BN46" s="111"/>
      <c r="BO46" s="111"/>
      <c r="BP46" s="111"/>
      <c r="BQ46" s="111"/>
      <c r="BR46" s="111"/>
      <c r="BS46" s="111"/>
      <c r="BT46" s="112"/>
    </row>
    <row r="47" spans="1:72" s="4" customFormat="1" ht="39" customHeight="1" thickBot="1">
      <c r="A47" s="190"/>
      <c r="B47" s="191"/>
      <c r="C47" s="191"/>
      <c r="D47" s="191"/>
      <c r="E47" s="191"/>
      <c r="F47" s="191"/>
      <c r="G47" s="191"/>
      <c r="H47" s="192"/>
      <c r="I47" s="192"/>
      <c r="J47" s="192"/>
      <c r="K47" s="192"/>
      <c r="L47" s="192"/>
      <c r="M47" s="193" t="s">
        <v>411</v>
      </c>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4"/>
      <c r="AK47" s="113"/>
      <c r="AL47" s="114"/>
      <c r="AM47" s="114"/>
      <c r="AN47" s="114"/>
      <c r="AO47" s="114"/>
      <c r="AP47" s="114"/>
      <c r="AQ47" s="114"/>
      <c r="AR47" s="115"/>
      <c r="AS47" s="115"/>
      <c r="AT47" s="115"/>
      <c r="AU47" s="115"/>
      <c r="AV47" s="115"/>
      <c r="AW47" s="116" t="s">
        <v>414</v>
      </c>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7"/>
    </row>
    <row r="48" spans="1:72" s="4" customFormat="1" ht="33.75" customHeight="1" thickBot="1">
      <c r="A48" s="195"/>
      <c r="B48" s="196"/>
      <c r="C48" s="196"/>
      <c r="D48" s="196"/>
      <c r="E48" s="196"/>
      <c r="F48" s="196"/>
      <c r="G48" s="196"/>
      <c r="H48" s="196"/>
      <c r="I48" s="196"/>
      <c r="J48" s="196"/>
      <c r="K48" s="196"/>
      <c r="L48" s="197"/>
      <c r="M48" s="198">
        <v>0</v>
      </c>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200"/>
      <c r="AK48" s="118"/>
      <c r="AL48" s="119"/>
      <c r="AM48" s="119"/>
      <c r="AN48" s="119"/>
      <c r="AO48" s="119"/>
      <c r="AP48" s="119"/>
      <c r="AQ48" s="119"/>
      <c r="AR48" s="119"/>
      <c r="AS48" s="119"/>
      <c r="AT48" s="119"/>
      <c r="AU48" s="119"/>
      <c r="AV48" s="120"/>
      <c r="AW48" s="121">
        <v>4</v>
      </c>
      <c r="AX48" s="122"/>
      <c r="AY48" s="122"/>
      <c r="AZ48" s="122"/>
      <c r="BA48" s="122"/>
      <c r="BB48" s="122"/>
      <c r="BC48" s="122"/>
      <c r="BD48" s="122"/>
      <c r="BE48" s="122"/>
      <c r="BF48" s="122"/>
      <c r="BG48" s="122"/>
      <c r="BH48" s="122"/>
      <c r="BI48" s="122"/>
      <c r="BJ48" s="122"/>
      <c r="BK48" s="122"/>
      <c r="BL48" s="122"/>
      <c r="BM48" s="122"/>
      <c r="BN48" s="122"/>
      <c r="BO48" s="122"/>
      <c r="BP48" s="122"/>
      <c r="BQ48" s="122"/>
      <c r="BR48" s="122"/>
      <c r="BS48" s="122"/>
      <c r="BT48" s="123"/>
    </row>
    <row r="49" spans="1:72" s="4" customFormat="1" ht="97.5" customHeight="1" thickBot="1">
      <c r="A49" s="201"/>
      <c r="B49" s="202"/>
      <c r="C49" s="202"/>
      <c r="D49" s="202"/>
      <c r="E49" s="202"/>
      <c r="F49" s="202"/>
      <c r="G49" s="202"/>
      <c r="H49" s="203"/>
      <c r="I49" s="203"/>
      <c r="J49" s="203"/>
      <c r="K49" s="203"/>
      <c r="L49" s="203"/>
      <c r="M49" s="203"/>
      <c r="N49" s="203"/>
      <c r="O49" s="203"/>
      <c r="P49" s="203"/>
      <c r="Q49" s="203"/>
      <c r="R49" s="203"/>
      <c r="S49" s="203"/>
      <c r="T49" s="203"/>
      <c r="U49" s="203"/>
      <c r="V49" s="203"/>
      <c r="W49" s="203"/>
      <c r="X49" s="203"/>
      <c r="Y49" s="203"/>
      <c r="Z49" s="203"/>
      <c r="AA49" s="203"/>
      <c r="AB49" s="203"/>
      <c r="AC49" s="203"/>
      <c r="AD49" s="203"/>
      <c r="AE49" s="203"/>
      <c r="AF49" s="203"/>
      <c r="AG49" s="203"/>
      <c r="AH49" s="203"/>
      <c r="AI49" s="203"/>
      <c r="AJ49" s="204"/>
      <c r="AK49" s="124"/>
      <c r="AL49" s="125"/>
      <c r="AM49" s="125"/>
      <c r="AN49" s="125"/>
      <c r="AO49" s="125"/>
      <c r="AP49" s="125"/>
      <c r="AQ49" s="125"/>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7"/>
    </row>
    <row r="50" spans="1:72" s="4" customFormat="1" ht="33.75" customHeight="1" thickBot="1">
      <c r="A50" s="175"/>
      <c r="B50" s="176"/>
      <c r="C50" s="176"/>
      <c r="D50" s="176"/>
      <c r="E50" s="176"/>
      <c r="F50" s="176"/>
      <c r="G50" s="176"/>
      <c r="H50" s="176"/>
      <c r="I50" s="176"/>
      <c r="J50" s="176"/>
      <c r="K50" s="176"/>
      <c r="L50" s="176"/>
      <c r="M50" s="176"/>
      <c r="N50" s="176"/>
      <c r="O50" s="176"/>
      <c r="P50" s="176"/>
      <c r="Q50" s="176"/>
      <c r="R50" s="176"/>
      <c r="S50" s="176"/>
      <c r="T50" s="176"/>
      <c r="U50" s="176"/>
      <c r="V50" s="177" t="s">
        <v>398</v>
      </c>
      <c r="W50" s="178"/>
      <c r="X50" s="178"/>
      <c r="Y50" s="178"/>
      <c r="Z50" s="178"/>
      <c r="AA50" s="178"/>
      <c r="AB50" s="178"/>
      <c r="AC50" s="178"/>
      <c r="AD50" s="178"/>
      <c r="AE50" s="178"/>
      <c r="AF50" s="178"/>
      <c r="AG50" s="178"/>
      <c r="AH50" s="178"/>
      <c r="AI50" s="178"/>
      <c r="AJ50" s="179"/>
      <c r="AK50" s="98"/>
      <c r="AL50" s="99"/>
      <c r="AM50" s="99"/>
      <c r="AN50" s="99"/>
      <c r="AO50" s="99"/>
      <c r="AP50" s="99"/>
      <c r="AQ50" s="99"/>
      <c r="AR50" s="99"/>
      <c r="AS50" s="99"/>
      <c r="AT50" s="99"/>
      <c r="AU50" s="99"/>
      <c r="AV50" s="99"/>
      <c r="AW50" s="99"/>
      <c r="AX50" s="99"/>
      <c r="AY50" s="99"/>
      <c r="AZ50" s="99"/>
      <c r="BA50" s="99"/>
      <c r="BB50" s="99"/>
      <c r="BC50" s="99"/>
      <c r="BD50" s="99"/>
      <c r="BE50" s="99"/>
      <c r="BF50" s="100" t="s">
        <v>398</v>
      </c>
      <c r="BG50" s="101"/>
      <c r="BH50" s="101"/>
      <c r="BI50" s="101"/>
      <c r="BJ50" s="101"/>
      <c r="BK50" s="101"/>
      <c r="BL50" s="101"/>
      <c r="BM50" s="101"/>
      <c r="BN50" s="101"/>
      <c r="BO50" s="101"/>
      <c r="BP50" s="101"/>
      <c r="BQ50" s="101"/>
      <c r="BR50" s="101"/>
      <c r="BS50" s="101"/>
      <c r="BT50" s="102"/>
    </row>
    <row r="51" spans="1:72" s="4" customFormat="1" ht="15" customHeight="1" thickBot="1">
      <c r="A51" s="180"/>
      <c r="B51" s="181"/>
      <c r="C51" s="181"/>
      <c r="D51" s="181"/>
      <c r="E51" s="181"/>
      <c r="F51" s="181"/>
      <c r="G51" s="181"/>
      <c r="H51" s="181"/>
      <c r="I51" s="181"/>
      <c r="J51" s="181"/>
      <c r="K51" s="181"/>
      <c r="L51" s="181"/>
      <c r="M51" s="182"/>
      <c r="N51" s="182"/>
      <c r="O51" s="182"/>
      <c r="P51" s="182"/>
      <c r="Q51" s="182"/>
      <c r="R51" s="182"/>
      <c r="S51" s="182"/>
      <c r="T51" s="182"/>
      <c r="U51" s="182"/>
      <c r="V51" s="182"/>
      <c r="W51" s="182"/>
      <c r="X51" s="182"/>
      <c r="Y51" s="182"/>
      <c r="Z51" s="182"/>
      <c r="AA51" s="182"/>
      <c r="AB51" s="182"/>
      <c r="AC51" s="182"/>
      <c r="AD51" s="182"/>
      <c r="AE51" s="182"/>
      <c r="AF51" s="182"/>
      <c r="AG51" s="182"/>
      <c r="AH51" s="182"/>
      <c r="AI51" s="182"/>
      <c r="AJ51" s="183"/>
      <c r="AK51" s="103"/>
      <c r="AL51" s="104"/>
      <c r="AM51" s="104"/>
      <c r="AN51" s="104"/>
      <c r="AO51" s="104"/>
      <c r="AP51" s="104"/>
      <c r="AQ51" s="104"/>
      <c r="AR51" s="104"/>
      <c r="AS51" s="104"/>
      <c r="AT51" s="104"/>
      <c r="AU51" s="104"/>
      <c r="AV51" s="104"/>
      <c r="AW51" s="105"/>
      <c r="AX51" s="105"/>
      <c r="AY51" s="105"/>
      <c r="AZ51" s="105"/>
      <c r="BA51" s="105"/>
      <c r="BB51" s="105"/>
      <c r="BC51" s="105"/>
      <c r="BD51" s="105"/>
      <c r="BE51" s="105"/>
      <c r="BF51" s="105"/>
      <c r="BG51" s="105"/>
      <c r="BH51" s="105"/>
      <c r="BI51" s="105"/>
      <c r="BJ51" s="105"/>
      <c r="BK51" s="105"/>
      <c r="BL51" s="105"/>
      <c r="BM51" s="105"/>
      <c r="BN51" s="105"/>
      <c r="BO51" s="105"/>
      <c r="BP51" s="105"/>
      <c r="BQ51" s="105"/>
      <c r="BR51" s="105"/>
      <c r="BS51" s="105"/>
      <c r="BT51" s="106"/>
    </row>
    <row r="52" spans="1:72" s="4" customFormat="1" ht="30" customHeight="1" thickBot="1">
      <c r="A52" s="184"/>
      <c r="B52" s="185"/>
      <c r="C52" s="185"/>
      <c r="D52" s="185"/>
      <c r="E52" s="185"/>
      <c r="F52" s="185"/>
      <c r="G52" s="185"/>
      <c r="H52" s="185"/>
      <c r="I52" s="185"/>
      <c r="J52" s="186"/>
      <c r="K52" s="187" t="s">
        <v>98</v>
      </c>
      <c r="L52" s="188"/>
      <c r="M52" s="188"/>
      <c r="N52" s="188"/>
      <c r="O52" s="188"/>
      <c r="P52" s="188"/>
      <c r="Q52" s="188"/>
      <c r="R52" s="188"/>
      <c r="S52" s="188"/>
      <c r="T52" s="188"/>
      <c r="U52" s="188"/>
      <c r="V52" s="188"/>
      <c r="W52" s="188"/>
      <c r="X52" s="188"/>
      <c r="Y52" s="188"/>
      <c r="Z52" s="188"/>
      <c r="AA52" s="188"/>
      <c r="AB52" s="188"/>
      <c r="AC52" s="188"/>
      <c r="AD52" s="188"/>
      <c r="AE52" s="188"/>
      <c r="AF52" s="188"/>
      <c r="AG52" s="188"/>
      <c r="AH52" s="188"/>
      <c r="AI52" s="188"/>
      <c r="AJ52" s="189"/>
      <c r="AK52" s="107"/>
      <c r="AL52" s="108"/>
      <c r="AM52" s="108"/>
      <c r="AN52" s="108"/>
      <c r="AO52" s="108"/>
      <c r="AP52" s="108"/>
      <c r="AQ52" s="108"/>
      <c r="AR52" s="108"/>
      <c r="AS52" s="108"/>
      <c r="AT52" s="109"/>
      <c r="AU52" s="110" t="s">
        <v>101</v>
      </c>
      <c r="AV52" s="111"/>
      <c r="AW52" s="111"/>
      <c r="AX52" s="111"/>
      <c r="AY52" s="111"/>
      <c r="AZ52" s="111"/>
      <c r="BA52" s="111"/>
      <c r="BB52" s="111"/>
      <c r="BC52" s="111"/>
      <c r="BD52" s="111"/>
      <c r="BE52" s="111"/>
      <c r="BF52" s="111"/>
      <c r="BG52" s="111"/>
      <c r="BH52" s="111"/>
      <c r="BI52" s="111"/>
      <c r="BJ52" s="111"/>
      <c r="BK52" s="111"/>
      <c r="BL52" s="111"/>
      <c r="BM52" s="111"/>
      <c r="BN52" s="111"/>
      <c r="BO52" s="111"/>
      <c r="BP52" s="111"/>
      <c r="BQ52" s="111"/>
      <c r="BR52" s="111"/>
      <c r="BS52" s="111"/>
      <c r="BT52" s="112"/>
    </row>
    <row r="53" spans="1:72" s="4" customFormat="1" ht="30" customHeight="1" thickBot="1">
      <c r="A53" s="184"/>
      <c r="B53" s="185"/>
      <c r="C53" s="185"/>
      <c r="D53" s="185"/>
      <c r="E53" s="185"/>
      <c r="F53" s="185"/>
      <c r="G53" s="185"/>
      <c r="H53" s="186"/>
      <c r="I53" s="187">
        <v>14</v>
      </c>
      <c r="J53" s="188"/>
      <c r="K53" s="188"/>
      <c r="L53" s="188"/>
      <c r="M53" s="188"/>
      <c r="N53" s="188"/>
      <c r="O53" s="188"/>
      <c r="P53" s="188"/>
      <c r="Q53" s="188"/>
      <c r="R53" s="188"/>
      <c r="S53" s="188"/>
      <c r="T53" s="188"/>
      <c r="U53" s="188"/>
      <c r="V53" s="188"/>
      <c r="W53" s="188"/>
      <c r="X53" s="188"/>
      <c r="Y53" s="188"/>
      <c r="Z53" s="188"/>
      <c r="AA53" s="188"/>
      <c r="AB53" s="188"/>
      <c r="AC53" s="188"/>
      <c r="AD53" s="188"/>
      <c r="AE53" s="188"/>
      <c r="AF53" s="188"/>
      <c r="AG53" s="188"/>
      <c r="AH53" s="188"/>
      <c r="AI53" s="188"/>
      <c r="AJ53" s="189"/>
      <c r="AK53" s="107"/>
      <c r="AL53" s="108"/>
      <c r="AM53" s="108"/>
      <c r="AN53" s="108"/>
      <c r="AO53" s="108"/>
      <c r="AP53" s="108"/>
      <c r="AQ53" s="108"/>
      <c r="AR53" s="109"/>
      <c r="AS53" s="110">
        <v>17</v>
      </c>
      <c r="AT53" s="111"/>
      <c r="AU53" s="111"/>
      <c r="AV53" s="111"/>
      <c r="AW53" s="111"/>
      <c r="AX53" s="111"/>
      <c r="AY53" s="111"/>
      <c r="AZ53" s="111"/>
      <c r="BA53" s="111"/>
      <c r="BB53" s="111"/>
      <c r="BC53" s="111"/>
      <c r="BD53" s="111"/>
      <c r="BE53" s="111"/>
      <c r="BF53" s="111"/>
      <c r="BG53" s="111"/>
      <c r="BH53" s="111"/>
      <c r="BI53" s="111"/>
      <c r="BJ53" s="111"/>
      <c r="BK53" s="111"/>
      <c r="BL53" s="111"/>
      <c r="BM53" s="111"/>
      <c r="BN53" s="111"/>
      <c r="BO53" s="111"/>
      <c r="BP53" s="111"/>
      <c r="BQ53" s="111"/>
      <c r="BR53" s="111"/>
      <c r="BS53" s="111"/>
      <c r="BT53" s="112"/>
    </row>
    <row r="54" spans="1:72" s="4" customFormat="1" ht="39" customHeight="1" thickBot="1">
      <c r="A54" s="190"/>
      <c r="B54" s="191"/>
      <c r="C54" s="191"/>
      <c r="D54" s="191"/>
      <c r="E54" s="191"/>
      <c r="F54" s="191"/>
      <c r="G54" s="191"/>
      <c r="H54" s="192"/>
      <c r="I54" s="192"/>
      <c r="J54" s="192"/>
      <c r="K54" s="192"/>
      <c r="L54" s="192"/>
      <c r="M54" s="193" t="s">
        <v>412</v>
      </c>
      <c r="N54" s="193"/>
      <c r="O54" s="193"/>
      <c r="P54" s="193"/>
      <c r="Q54" s="193"/>
      <c r="R54" s="193"/>
      <c r="S54" s="193"/>
      <c r="T54" s="193"/>
      <c r="U54" s="193"/>
      <c r="V54" s="193"/>
      <c r="W54" s="193"/>
      <c r="X54" s="193"/>
      <c r="Y54" s="193"/>
      <c r="Z54" s="193"/>
      <c r="AA54" s="193"/>
      <c r="AB54" s="193"/>
      <c r="AC54" s="193"/>
      <c r="AD54" s="193"/>
      <c r="AE54" s="193"/>
      <c r="AF54" s="193"/>
      <c r="AG54" s="193"/>
      <c r="AH54" s="193"/>
      <c r="AI54" s="193"/>
      <c r="AJ54" s="194"/>
      <c r="AK54" s="113"/>
      <c r="AL54" s="114"/>
      <c r="AM54" s="114"/>
      <c r="AN54" s="114"/>
      <c r="AO54" s="114"/>
      <c r="AP54" s="114"/>
      <c r="AQ54" s="114"/>
      <c r="AR54" s="115"/>
      <c r="AS54" s="115"/>
      <c r="AT54" s="115"/>
      <c r="AU54" s="115"/>
      <c r="AV54" s="115"/>
      <c r="AW54" s="116" t="s">
        <v>415</v>
      </c>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7"/>
    </row>
    <row r="55" spans="1:72" s="4" customFormat="1" ht="33.75" customHeight="1" thickBot="1">
      <c r="A55" s="195"/>
      <c r="B55" s="196"/>
      <c r="C55" s="196"/>
      <c r="D55" s="196"/>
      <c r="E55" s="196"/>
      <c r="F55" s="196"/>
      <c r="G55" s="196"/>
      <c r="H55" s="196"/>
      <c r="I55" s="196"/>
      <c r="J55" s="196"/>
      <c r="K55" s="196"/>
      <c r="L55" s="197"/>
      <c r="M55" s="198">
        <v>1</v>
      </c>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200"/>
      <c r="AK55" s="118"/>
      <c r="AL55" s="119"/>
      <c r="AM55" s="119"/>
      <c r="AN55" s="119"/>
      <c r="AO55" s="119"/>
      <c r="AP55" s="119"/>
      <c r="AQ55" s="119"/>
      <c r="AR55" s="119"/>
      <c r="AS55" s="119"/>
      <c r="AT55" s="119"/>
      <c r="AU55" s="119"/>
      <c r="AV55" s="120"/>
      <c r="AW55" s="121">
        <v>4</v>
      </c>
      <c r="AX55" s="122"/>
      <c r="AY55" s="122"/>
      <c r="AZ55" s="122"/>
      <c r="BA55" s="122"/>
      <c r="BB55" s="122"/>
      <c r="BC55" s="122"/>
      <c r="BD55" s="122"/>
      <c r="BE55" s="122"/>
      <c r="BF55" s="122"/>
      <c r="BG55" s="122"/>
      <c r="BH55" s="122"/>
      <c r="BI55" s="122"/>
      <c r="BJ55" s="122"/>
      <c r="BK55" s="122"/>
      <c r="BL55" s="122"/>
      <c r="BM55" s="122"/>
      <c r="BN55" s="122"/>
      <c r="BO55" s="122"/>
      <c r="BP55" s="122"/>
      <c r="BQ55" s="122"/>
      <c r="BR55" s="122"/>
      <c r="BS55" s="122"/>
      <c r="BT55" s="123"/>
    </row>
    <row r="56" spans="1:72" s="4" customFormat="1" ht="97.5" customHeight="1" thickBot="1">
      <c r="A56" s="201"/>
      <c r="B56" s="202"/>
      <c r="C56" s="202"/>
      <c r="D56" s="202"/>
      <c r="E56" s="202"/>
      <c r="F56" s="202"/>
      <c r="G56" s="202"/>
      <c r="H56" s="203"/>
      <c r="I56" s="203"/>
      <c r="J56" s="203"/>
      <c r="K56" s="203"/>
      <c r="L56" s="203"/>
      <c r="M56" s="203"/>
      <c r="N56" s="203"/>
      <c r="O56" s="203"/>
      <c r="P56" s="203"/>
      <c r="Q56" s="203"/>
      <c r="R56" s="203"/>
      <c r="S56" s="203"/>
      <c r="T56" s="203"/>
      <c r="U56" s="203"/>
      <c r="V56" s="203"/>
      <c r="W56" s="203"/>
      <c r="X56" s="203"/>
      <c r="Y56" s="203"/>
      <c r="Z56" s="203"/>
      <c r="AA56" s="203"/>
      <c r="AB56" s="203"/>
      <c r="AC56" s="203"/>
      <c r="AD56" s="203"/>
      <c r="AE56" s="203"/>
      <c r="AF56" s="203"/>
      <c r="AG56" s="203"/>
      <c r="AH56" s="203"/>
      <c r="AI56" s="203"/>
      <c r="AJ56" s="204"/>
      <c r="AK56" s="124"/>
      <c r="AL56" s="125"/>
      <c r="AM56" s="125"/>
      <c r="AN56" s="125"/>
      <c r="AO56" s="125"/>
      <c r="AP56" s="125"/>
      <c r="AQ56" s="125"/>
      <c r="AR56" s="126"/>
      <c r="AS56" s="126"/>
      <c r="AT56" s="126"/>
      <c r="AU56" s="126"/>
      <c r="AV56" s="126"/>
      <c r="AW56" s="126"/>
      <c r="AX56" s="126"/>
      <c r="AY56" s="126"/>
      <c r="AZ56" s="126"/>
      <c r="BA56" s="126"/>
      <c r="BB56" s="126"/>
      <c r="BC56" s="126"/>
      <c r="BD56" s="126"/>
      <c r="BE56" s="126"/>
      <c r="BF56" s="126"/>
      <c r="BG56" s="126"/>
      <c r="BH56" s="126"/>
      <c r="BI56" s="126"/>
      <c r="BJ56" s="126"/>
      <c r="BK56" s="126"/>
      <c r="BL56" s="126"/>
      <c r="BM56" s="126"/>
      <c r="BN56" s="126"/>
      <c r="BO56" s="126"/>
      <c r="BP56" s="126"/>
      <c r="BQ56" s="126"/>
      <c r="BR56" s="126"/>
      <c r="BS56" s="126"/>
      <c r="BT56" s="127"/>
    </row>
    <row r="57" spans="1:72" s="4" customFormat="1" ht="33.75" customHeight="1" thickBot="1">
      <c r="A57" s="175"/>
      <c r="B57" s="176"/>
      <c r="C57" s="176"/>
      <c r="D57" s="176"/>
      <c r="E57" s="176"/>
      <c r="F57" s="176"/>
      <c r="G57" s="176"/>
      <c r="H57" s="176"/>
      <c r="I57" s="176"/>
      <c r="J57" s="176"/>
      <c r="K57" s="176"/>
      <c r="L57" s="176"/>
      <c r="M57" s="176"/>
      <c r="N57" s="176"/>
      <c r="O57" s="176"/>
      <c r="P57" s="176"/>
      <c r="Q57" s="176"/>
      <c r="R57" s="176"/>
      <c r="S57" s="176"/>
      <c r="T57" s="176"/>
      <c r="U57" s="176"/>
      <c r="V57" s="177" t="s">
        <v>398</v>
      </c>
      <c r="W57" s="178"/>
      <c r="X57" s="178"/>
      <c r="Y57" s="178"/>
      <c r="Z57" s="178"/>
      <c r="AA57" s="178"/>
      <c r="AB57" s="178"/>
      <c r="AC57" s="178"/>
      <c r="AD57" s="178"/>
      <c r="AE57" s="178"/>
      <c r="AF57" s="178"/>
      <c r="AG57" s="178"/>
      <c r="AH57" s="178"/>
      <c r="AI57" s="178"/>
      <c r="AJ57" s="179"/>
      <c r="AK57" s="98"/>
      <c r="AL57" s="99"/>
      <c r="AM57" s="99"/>
      <c r="AN57" s="99"/>
      <c r="AO57" s="99"/>
      <c r="AP57" s="99"/>
      <c r="AQ57" s="99"/>
      <c r="AR57" s="99"/>
      <c r="AS57" s="99"/>
      <c r="AT57" s="99"/>
      <c r="AU57" s="99"/>
      <c r="AV57" s="99"/>
      <c r="AW57" s="99"/>
      <c r="AX57" s="99"/>
      <c r="AY57" s="99"/>
      <c r="AZ57" s="99"/>
      <c r="BA57" s="99"/>
      <c r="BB57" s="99"/>
      <c r="BC57" s="99"/>
      <c r="BD57" s="99"/>
      <c r="BE57" s="99"/>
      <c r="BF57" s="100" t="s">
        <v>398</v>
      </c>
      <c r="BG57" s="101"/>
      <c r="BH57" s="101"/>
      <c r="BI57" s="101"/>
      <c r="BJ57" s="101"/>
      <c r="BK57" s="101"/>
      <c r="BL57" s="101"/>
      <c r="BM57" s="101"/>
      <c r="BN57" s="101"/>
      <c r="BO57" s="101"/>
      <c r="BP57" s="101"/>
      <c r="BQ57" s="101"/>
      <c r="BR57" s="101"/>
      <c r="BS57" s="101"/>
      <c r="BT57" s="102"/>
    </row>
    <row r="58" spans="1:72" s="4" customFormat="1" ht="15" customHeight="1" thickBot="1">
      <c r="A58" s="180"/>
      <c r="B58" s="181"/>
      <c r="C58" s="181"/>
      <c r="D58" s="181"/>
      <c r="E58" s="181"/>
      <c r="F58" s="181"/>
      <c r="G58" s="181"/>
      <c r="H58" s="181"/>
      <c r="I58" s="181"/>
      <c r="J58" s="181"/>
      <c r="K58" s="181"/>
      <c r="L58" s="181"/>
      <c r="M58" s="182"/>
      <c r="N58" s="182"/>
      <c r="O58" s="182"/>
      <c r="P58" s="182"/>
      <c r="Q58" s="182"/>
      <c r="R58" s="182"/>
      <c r="S58" s="182"/>
      <c r="T58" s="182"/>
      <c r="U58" s="182"/>
      <c r="V58" s="182"/>
      <c r="W58" s="182"/>
      <c r="X58" s="182"/>
      <c r="Y58" s="182"/>
      <c r="Z58" s="182"/>
      <c r="AA58" s="182"/>
      <c r="AB58" s="182"/>
      <c r="AC58" s="182"/>
      <c r="AD58" s="182"/>
      <c r="AE58" s="182"/>
      <c r="AF58" s="182"/>
      <c r="AG58" s="182"/>
      <c r="AH58" s="182"/>
      <c r="AI58" s="182"/>
      <c r="AJ58" s="183"/>
      <c r="AK58" s="103"/>
      <c r="AL58" s="104"/>
      <c r="AM58" s="104"/>
      <c r="AN58" s="104"/>
      <c r="AO58" s="104"/>
      <c r="AP58" s="104"/>
      <c r="AQ58" s="104"/>
      <c r="AR58" s="104"/>
      <c r="AS58" s="104"/>
      <c r="AT58" s="104"/>
      <c r="AU58" s="104"/>
      <c r="AV58" s="104"/>
      <c r="AW58" s="105"/>
      <c r="AX58" s="105"/>
      <c r="AY58" s="105"/>
      <c r="AZ58" s="105"/>
      <c r="BA58" s="105"/>
      <c r="BB58" s="105"/>
      <c r="BC58" s="105"/>
      <c r="BD58" s="105"/>
      <c r="BE58" s="105"/>
      <c r="BF58" s="105"/>
      <c r="BG58" s="105"/>
      <c r="BH58" s="105"/>
      <c r="BI58" s="105"/>
      <c r="BJ58" s="105"/>
      <c r="BK58" s="105"/>
      <c r="BL58" s="105"/>
      <c r="BM58" s="105"/>
      <c r="BN58" s="105"/>
      <c r="BO58" s="105"/>
      <c r="BP58" s="105"/>
      <c r="BQ58" s="105"/>
      <c r="BR58" s="105"/>
      <c r="BS58" s="105"/>
      <c r="BT58" s="106"/>
    </row>
    <row r="59" spans="1:72" s="4" customFormat="1" ht="30" customHeight="1" thickBot="1">
      <c r="A59" s="184"/>
      <c r="B59" s="185"/>
      <c r="C59" s="185"/>
      <c r="D59" s="185"/>
      <c r="E59" s="185"/>
      <c r="F59" s="185"/>
      <c r="G59" s="185"/>
      <c r="H59" s="185"/>
      <c r="I59" s="185"/>
      <c r="J59" s="186"/>
      <c r="K59" s="187" t="s">
        <v>99</v>
      </c>
      <c r="L59" s="188"/>
      <c r="M59" s="188"/>
      <c r="N59" s="188"/>
      <c r="O59" s="188"/>
      <c r="P59" s="188"/>
      <c r="Q59" s="188"/>
      <c r="R59" s="188"/>
      <c r="S59" s="188"/>
      <c r="T59" s="188"/>
      <c r="U59" s="188"/>
      <c r="V59" s="188"/>
      <c r="W59" s="188"/>
      <c r="X59" s="188"/>
      <c r="Y59" s="188"/>
      <c r="Z59" s="188"/>
      <c r="AA59" s="188"/>
      <c r="AB59" s="188"/>
      <c r="AC59" s="188"/>
      <c r="AD59" s="188"/>
      <c r="AE59" s="188"/>
      <c r="AF59" s="188"/>
      <c r="AG59" s="188"/>
      <c r="AH59" s="188"/>
      <c r="AI59" s="188"/>
      <c r="AJ59" s="189"/>
      <c r="AK59" s="107"/>
      <c r="AL59" s="108"/>
      <c r="AM59" s="108"/>
      <c r="AN59" s="108"/>
      <c r="AO59" s="108"/>
      <c r="AP59" s="108"/>
      <c r="AQ59" s="108"/>
      <c r="AR59" s="108"/>
      <c r="AS59" s="108"/>
      <c r="AT59" s="109"/>
      <c r="AU59" s="110" t="s">
        <v>102</v>
      </c>
      <c r="AV59" s="111"/>
      <c r="AW59" s="111"/>
      <c r="AX59" s="111"/>
      <c r="AY59" s="111"/>
      <c r="AZ59" s="111"/>
      <c r="BA59" s="111"/>
      <c r="BB59" s="111"/>
      <c r="BC59" s="111"/>
      <c r="BD59" s="111"/>
      <c r="BE59" s="111"/>
      <c r="BF59" s="111"/>
      <c r="BG59" s="111"/>
      <c r="BH59" s="111"/>
      <c r="BI59" s="111"/>
      <c r="BJ59" s="111"/>
      <c r="BK59" s="111"/>
      <c r="BL59" s="111"/>
      <c r="BM59" s="111"/>
      <c r="BN59" s="111"/>
      <c r="BO59" s="111"/>
      <c r="BP59" s="111"/>
      <c r="BQ59" s="111"/>
      <c r="BR59" s="111"/>
      <c r="BS59" s="111"/>
      <c r="BT59" s="112"/>
    </row>
    <row r="60" spans="1:72" s="4" customFormat="1" ht="30" customHeight="1" thickBot="1">
      <c r="A60" s="184"/>
      <c r="B60" s="185"/>
      <c r="C60" s="185"/>
      <c r="D60" s="185"/>
      <c r="E60" s="185"/>
      <c r="F60" s="185"/>
      <c r="G60" s="185"/>
      <c r="H60" s="186"/>
      <c r="I60" s="187">
        <v>15</v>
      </c>
      <c r="J60" s="188"/>
      <c r="K60" s="188"/>
      <c r="L60" s="188"/>
      <c r="M60" s="188"/>
      <c r="N60" s="188"/>
      <c r="O60" s="188"/>
      <c r="P60" s="188"/>
      <c r="Q60" s="188"/>
      <c r="R60" s="188"/>
      <c r="S60" s="188"/>
      <c r="T60" s="188"/>
      <c r="U60" s="188"/>
      <c r="V60" s="188"/>
      <c r="W60" s="188"/>
      <c r="X60" s="188"/>
      <c r="Y60" s="188"/>
      <c r="Z60" s="188"/>
      <c r="AA60" s="188"/>
      <c r="AB60" s="188"/>
      <c r="AC60" s="188"/>
      <c r="AD60" s="188"/>
      <c r="AE60" s="188"/>
      <c r="AF60" s="188"/>
      <c r="AG60" s="188"/>
      <c r="AH60" s="188"/>
      <c r="AI60" s="188"/>
      <c r="AJ60" s="189"/>
      <c r="AK60" s="107"/>
      <c r="AL60" s="108"/>
      <c r="AM60" s="108"/>
      <c r="AN60" s="108"/>
      <c r="AO60" s="108"/>
      <c r="AP60" s="108"/>
      <c r="AQ60" s="108"/>
      <c r="AR60" s="109"/>
      <c r="AS60" s="110">
        <v>18</v>
      </c>
      <c r="AT60" s="111"/>
      <c r="AU60" s="111"/>
      <c r="AV60" s="111"/>
      <c r="AW60" s="111"/>
      <c r="AX60" s="111"/>
      <c r="AY60" s="111"/>
      <c r="AZ60" s="111"/>
      <c r="BA60" s="111"/>
      <c r="BB60" s="111"/>
      <c r="BC60" s="111"/>
      <c r="BD60" s="111"/>
      <c r="BE60" s="111"/>
      <c r="BF60" s="111"/>
      <c r="BG60" s="111"/>
      <c r="BH60" s="111"/>
      <c r="BI60" s="111"/>
      <c r="BJ60" s="111"/>
      <c r="BK60" s="111"/>
      <c r="BL60" s="111"/>
      <c r="BM60" s="111"/>
      <c r="BN60" s="111"/>
      <c r="BO60" s="111"/>
      <c r="BP60" s="111"/>
      <c r="BQ60" s="111"/>
      <c r="BR60" s="111"/>
      <c r="BS60" s="111"/>
      <c r="BT60" s="112"/>
    </row>
    <row r="61" spans="1:72" s="4" customFormat="1" ht="39" customHeight="1" thickBot="1">
      <c r="A61" s="190"/>
      <c r="B61" s="191"/>
      <c r="C61" s="191"/>
      <c r="D61" s="191"/>
      <c r="E61" s="191"/>
      <c r="F61" s="191"/>
      <c r="G61" s="191"/>
      <c r="H61" s="192"/>
      <c r="I61" s="192"/>
      <c r="J61" s="192"/>
      <c r="K61" s="192"/>
      <c r="L61" s="192"/>
      <c r="M61" s="193" t="s">
        <v>413</v>
      </c>
      <c r="N61" s="193"/>
      <c r="O61" s="193"/>
      <c r="P61" s="193"/>
      <c r="Q61" s="193"/>
      <c r="R61" s="193"/>
      <c r="S61" s="193"/>
      <c r="T61" s="193"/>
      <c r="U61" s="193"/>
      <c r="V61" s="193"/>
      <c r="W61" s="193"/>
      <c r="X61" s="193"/>
      <c r="Y61" s="193"/>
      <c r="Z61" s="193"/>
      <c r="AA61" s="193"/>
      <c r="AB61" s="193"/>
      <c r="AC61" s="193"/>
      <c r="AD61" s="193"/>
      <c r="AE61" s="193"/>
      <c r="AF61" s="193"/>
      <c r="AG61" s="193"/>
      <c r="AH61" s="193"/>
      <c r="AI61" s="193"/>
      <c r="AJ61" s="194"/>
      <c r="AK61" s="113"/>
      <c r="AL61" s="114"/>
      <c r="AM61" s="114"/>
      <c r="AN61" s="114"/>
      <c r="AO61" s="114"/>
      <c r="AP61" s="114"/>
      <c r="AQ61" s="114"/>
      <c r="AR61" s="115"/>
      <c r="AS61" s="115"/>
      <c r="AT61" s="115"/>
      <c r="AU61" s="115"/>
      <c r="AV61" s="115"/>
      <c r="AW61" s="116" t="s">
        <v>416</v>
      </c>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7"/>
    </row>
    <row r="62" spans="1:72" s="4" customFormat="1" ht="33.75" customHeight="1" thickBot="1">
      <c r="A62" s="195"/>
      <c r="B62" s="196"/>
      <c r="C62" s="196"/>
      <c r="D62" s="196"/>
      <c r="E62" s="196"/>
      <c r="F62" s="196"/>
      <c r="G62" s="196"/>
      <c r="H62" s="196"/>
      <c r="I62" s="196"/>
      <c r="J62" s="196"/>
      <c r="K62" s="196"/>
      <c r="L62" s="197"/>
      <c r="M62" s="198">
        <v>1</v>
      </c>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200"/>
      <c r="AK62" s="118"/>
      <c r="AL62" s="119"/>
      <c r="AM62" s="119"/>
      <c r="AN62" s="119"/>
      <c r="AO62" s="119"/>
      <c r="AP62" s="119"/>
      <c r="AQ62" s="119"/>
      <c r="AR62" s="119"/>
      <c r="AS62" s="119"/>
      <c r="AT62" s="119"/>
      <c r="AU62" s="119"/>
      <c r="AV62" s="120"/>
      <c r="AW62" s="121">
        <v>4</v>
      </c>
      <c r="AX62" s="122"/>
      <c r="AY62" s="122"/>
      <c r="AZ62" s="122"/>
      <c r="BA62" s="122"/>
      <c r="BB62" s="122"/>
      <c r="BC62" s="122"/>
      <c r="BD62" s="122"/>
      <c r="BE62" s="122"/>
      <c r="BF62" s="122"/>
      <c r="BG62" s="122"/>
      <c r="BH62" s="122"/>
      <c r="BI62" s="122"/>
      <c r="BJ62" s="122"/>
      <c r="BK62" s="122"/>
      <c r="BL62" s="122"/>
      <c r="BM62" s="122"/>
      <c r="BN62" s="122"/>
      <c r="BO62" s="122"/>
      <c r="BP62" s="122"/>
      <c r="BQ62" s="122"/>
      <c r="BR62" s="122"/>
      <c r="BS62" s="122"/>
      <c r="BT62" s="123"/>
    </row>
    <row r="63" spans="1:72" s="4" customFormat="1" ht="97.5" customHeight="1" thickBot="1">
      <c r="A63" s="201"/>
      <c r="B63" s="202"/>
      <c r="C63" s="202"/>
      <c r="D63" s="202"/>
      <c r="E63" s="202"/>
      <c r="F63" s="202"/>
      <c r="G63" s="202"/>
      <c r="H63" s="203"/>
      <c r="I63" s="203"/>
      <c r="J63" s="203"/>
      <c r="K63" s="203"/>
      <c r="L63" s="203"/>
      <c r="M63" s="203"/>
      <c r="N63" s="203"/>
      <c r="O63" s="203"/>
      <c r="P63" s="203"/>
      <c r="Q63" s="203"/>
      <c r="R63" s="203"/>
      <c r="S63" s="203"/>
      <c r="T63" s="203"/>
      <c r="U63" s="203"/>
      <c r="V63" s="203"/>
      <c r="W63" s="203"/>
      <c r="X63" s="203"/>
      <c r="Y63" s="203"/>
      <c r="Z63" s="203"/>
      <c r="AA63" s="203"/>
      <c r="AB63" s="203"/>
      <c r="AC63" s="203"/>
      <c r="AD63" s="203"/>
      <c r="AE63" s="203"/>
      <c r="AF63" s="203"/>
      <c r="AG63" s="203"/>
      <c r="AH63" s="203"/>
      <c r="AI63" s="203"/>
      <c r="AJ63" s="204"/>
      <c r="AK63" s="124"/>
      <c r="AL63" s="125"/>
      <c r="AM63" s="125"/>
      <c r="AN63" s="125"/>
      <c r="AO63" s="125"/>
      <c r="AP63" s="125"/>
      <c r="AQ63" s="125"/>
      <c r="AR63" s="126"/>
      <c r="AS63" s="126"/>
      <c r="AT63" s="126"/>
      <c r="AU63" s="126"/>
      <c r="AV63" s="126"/>
      <c r="AW63" s="126"/>
      <c r="AX63" s="126"/>
      <c r="AY63" s="126"/>
      <c r="AZ63" s="126"/>
      <c r="BA63" s="126"/>
      <c r="BB63" s="126"/>
      <c r="BC63" s="126"/>
      <c r="BD63" s="126"/>
      <c r="BE63" s="126"/>
      <c r="BF63" s="126"/>
      <c r="BG63" s="126"/>
      <c r="BH63" s="126"/>
      <c r="BI63" s="126"/>
      <c r="BJ63" s="126"/>
      <c r="BK63" s="126"/>
      <c r="BL63" s="126"/>
      <c r="BM63" s="126"/>
      <c r="BN63" s="126"/>
      <c r="BO63" s="126"/>
      <c r="BP63" s="126"/>
      <c r="BQ63" s="126"/>
      <c r="BR63" s="126"/>
      <c r="BS63" s="126"/>
      <c r="BT63" s="127"/>
    </row>
    <row r="64" spans="1:72" s="4" customFormat="1" ht="33.75" customHeight="1" thickBot="1">
      <c r="A64" s="175"/>
      <c r="B64" s="176"/>
      <c r="C64" s="176"/>
      <c r="D64" s="176"/>
      <c r="E64" s="176"/>
      <c r="F64" s="176"/>
      <c r="G64" s="176"/>
      <c r="H64" s="176"/>
      <c r="I64" s="176"/>
      <c r="J64" s="176"/>
      <c r="K64" s="176"/>
      <c r="L64" s="176"/>
      <c r="M64" s="176"/>
      <c r="N64" s="176"/>
      <c r="O64" s="176"/>
      <c r="P64" s="176"/>
      <c r="Q64" s="176"/>
      <c r="R64" s="176"/>
      <c r="S64" s="176"/>
      <c r="T64" s="176"/>
      <c r="U64" s="176"/>
      <c r="V64" s="177" t="s">
        <v>398</v>
      </c>
      <c r="W64" s="178"/>
      <c r="X64" s="178"/>
      <c r="Y64" s="178"/>
      <c r="Z64" s="178"/>
      <c r="AA64" s="178"/>
      <c r="AB64" s="178"/>
      <c r="AC64" s="178"/>
      <c r="AD64" s="178"/>
      <c r="AE64" s="178"/>
      <c r="AF64" s="178"/>
      <c r="AG64" s="178"/>
      <c r="AH64" s="178"/>
      <c r="AI64" s="178"/>
      <c r="AJ64" s="179"/>
      <c r="AK64" s="98"/>
      <c r="AL64" s="99"/>
      <c r="AM64" s="99"/>
      <c r="AN64" s="99"/>
      <c r="AO64" s="99"/>
      <c r="AP64" s="99"/>
      <c r="AQ64" s="99"/>
      <c r="AR64" s="99"/>
      <c r="AS64" s="99"/>
      <c r="AT64" s="99"/>
      <c r="AU64" s="99"/>
      <c r="AV64" s="99"/>
      <c r="AW64" s="99"/>
      <c r="AX64" s="99"/>
      <c r="AY64" s="99"/>
      <c r="AZ64" s="99"/>
      <c r="BA64" s="99"/>
      <c r="BB64" s="99"/>
      <c r="BC64" s="99"/>
      <c r="BD64" s="99"/>
      <c r="BE64" s="99"/>
      <c r="BF64" s="100" t="s">
        <v>398</v>
      </c>
      <c r="BG64" s="101"/>
      <c r="BH64" s="101"/>
      <c r="BI64" s="101"/>
      <c r="BJ64" s="101"/>
      <c r="BK64" s="101"/>
      <c r="BL64" s="101"/>
      <c r="BM64" s="101"/>
      <c r="BN64" s="101"/>
      <c r="BO64" s="101"/>
      <c r="BP64" s="101"/>
      <c r="BQ64" s="101"/>
      <c r="BR64" s="101"/>
      <c r="BS64" s="101"/>
      <c r="BT64" s="102"/>
    </row>
    <row r="65" spans="1:72" s="4" customFormat="1" ht="15" customHeight="1" thickBot="1">
      <c r="A65" s="180"/>
      <c r="B65" s="181"/>
      <c r="C65" s="181"/>
      <c r="D65" s="181"/>
      <c r="E65" s="181"/>
      <c r="F65" s="181"/>
      <c r="G65" s="181"/>
      <c r="H65" s="181"/>
      <c r="I65" s="181"/>
      <c r="J65" s="181"/>
      <c r="K65" s="181"/>
      <c r="L65" s="181"/>
      <c r="M65" s="182"/>
      <c r="N65" s="182"/>
      <c r="O65" s="182"/>
      <c r="P65" s="182"/>
      <c r="Q65" s="182"/>
      <c r="R65" s="182"/>
      <c r="S65" s="182"/>
      <c r="T65" s="182"/>
      <c r="U65" s="182"/>
      <c r="V65" s="182"/>
      <c r="W65" s="182"/>
      <c r="X65" s="182"/>
      <c r="Y65" s="182"/>
      <c r="Z65" s="182"/>
      <c r="AA65" s="182"/>
      <c r="AB65" s="182"/>
      <c r="AC65" s="182"/>
      <c r="AD65" s="182"/>
      <c r="AE65" s="182"/>
      <c r="AF65" s="182"/>
      <c r="AG65" s="182"/>
      <c r="AH65" s="182"/>
      <c r="AI65" s="182"/>
      <c r="AJ65" s="183"/>
      <c r="AK65" s="103"/>
      <c r="AL65" s="104"/>
      <c r="AM65" s="104"/>
      <c r="AN65" s="104"/>
      <c r="AO65" s="104"/>
      <c r="AP65" s="104"/>
      <c r="AQ65" s="104"/>
      <c r="AR65" s="104"/>
      <c r="AS65" s="104"/>
      <c r="AT65" s="104"/>
      <c r="AU65" s="104"/>
      <c r="AV65" s="104"/>
      <c r="AW65" s="105"/>
      <c r="AX65" s="105"/>
      <c r="AY65" s="105"/>
      <c r="AZ65" s="105"/>
      <c r="BA65" s="105"/>
      <c r="BB65" s="105"/>
      <c r="BC65" s="105"/>
      <c r="BD65" s="105"/>
      <c r="BE65" s="105"/>
      <c r="BF65" s="105"/>
      <c r="BG65" s="105"/>
      <c r="BH65" s="105"/>
      <c r="BI65" s="105"/>
      <c r="BJ65" s="105"/>
      <c r="BK65" s="105"/>
      <c r="BL65" s="105"/>
      <c r="BM65" s="105"/>
      <c r="BN65" s="105"/>
      <c r="BO65" s="105"/>
      <c r="BP65" s="105"/>
      <c r="BQ65" s="105"/>
      <c r="BR65" s="105"/>
      <c r="BS65" s="105"/>
      <c r="BT65" s="106"/>
    </row>
    <row r="66" spans="1:72" s="4" customFormat="1" ht="30" customHeight="1" thickBot="1">
      <c r="A66" s="184"/>
      <c r="B66" s="185"/>
      <c r="C66" s="185"/>
      <c r="D66" s="185"/>
      <c r="E66" s="185"/>
      <c r="F66" s="185"/>
      <c r="G66" s="185"/>
      <c r="H66" s="185"/>
      <c r="I66" s="185"/>
      <c r="J66" s="186"/>
      <c r="K66" s="187" t="s">
        <v>103</v>
      </c>
      <c r="L66" s="188"/>
      <c r="M66" s="188"/>
      <c r="N66" s="188"/>
      <c r="O66" s="188"/>
      <c r="P66" s="188"/>
      <c r="Q66" s="188"/>
      <c r="R66" s="188"/>
      <c r="S66" s="188"/>
      <c r="T66" s="188"/>
      <c r="U66" s="188"/>
      <c r="V66" s="188"/>
      <c r="W66" s="188"/>
      <c r="X66" s="188"/>
      <c r="Y66" s="188"/>
      <c r="Z66" s="188"/>
      <c r="AA66" s="188"/>
      <c r="AB66" s="188"/>
      <c r="AC66" s="188"/>
      <c r="AD66" s="188"/>
      <c r="AE66" s="188"/>
      <c r="AF66" s="188"/>
      <c r="AG66" s="188"/>
      <c r="AH66" s="188"/>
      <c r="AI66" s="188"/>
      <c r="AJ66" s="189"/>
      <c r="AK66" s="107"/>
      <c r="AL66" s="108"/>
      <c r="AM66" s="108"/>
      <c r="AN66" s="108"/>
      <c r="AO66" s="108"/>
      <c r="AP66" s="108"/>
      <c r="AQ66" s="108"/>
      <c r="AR66" s="108"/>
      <c r="AS66" s="108"/>
      <c r="AT66" s="109"/>
      <c r="AU66" s="110" t="s">
        <v>110</v>
      </c>
      <c r="AV66" s="111"/>
      <c r="AW66" s="111"/>
      <c r="AX66" s="111"/>
      <c r="AY66" s="111"/>
      <c r="AZ66" s="111"/>
      <c r="BA66" s="111"/>
      <c r="BB66" s="111"/>
      <c r="BC66" s="111"/>
      <c r="BD66" s="111"/>
      <c r="BE66" s="111"/>
      <c r="BF66" s="111"/>
      <c r="BG66" s="111"/>
      <c r="BH66" s="111"/>
      <c r="BI66" s="111"/>
      <c r="BJ66" s="111"/>
      <c r="BK66" s="111"/>
      <c r="BL66" s="111"/>
      <c r="BM66" s="111"/>
      <c r="BN66" s="111"/>
      <c r="BO66" s="111"/>
      <c r="BP66" s="111"/>
      <c r="BQ66" s="111"/>
      <c r="BR66" s="111"/>
      <c r="BS66" s="111"/>
      <c r="BT66" s="112"/>
    </row>
    <row r="67" spans="1:72" s="4" customFormat="1" ht="30" customHeight="1" thickBot="1">
      <c r="A67" s="184"/>
      <c r="B67" s="185"/>
      <c r="C67" s="185"/>
      <c r="D67" s="185"/>
      <c r="E67" s="185"/>
      <c r="F67" s="185"/>
      <c r="G67" s="185"/>
      <c r="H67" s="186"/>
      <c r="I67" s="187">
        <v>19</v>
      </c>
      <c r="J67" s="188"/>
      <c r="K67" s="188"/>
      <c r="L67" s="188"/>
      <c r="M67" s="188"/>
      <c r="N67" s="188"/>
      <c r="O67" s="188"/>
      <c r="P67" s="188"/>
      <c r="Q67" s="188"/>
      <c r="R67" s="188"/>
      <c r="S67" s="188"/>
      <c r="T67" s="188"/>
      <c r="U67" s="188"/>
      <c r="V67" s="188"/>
      <c r="W67" s="188"/>
      <c r="X67" s="188"/>
      <c r="Y67" s="188"/>
      <c r="Z67" s="188"/>
      <c r="AA67" s="188"/>
      <c r="AB67" s="188"/>
      <c r="AC67" s="188"/>
      <c r="AD67" s="188"/>
      <c r="AE67" s="188"/>
      <c r="AF67" s="188"/>
      <c r="AG67" s="188"/>
      <c r="AH67" s="188"/>
      <c r="AI67" s="188"/>
      <c r="AJ67" s="189"/>
      <c r="AK67" s="107"/>
      <c r="AL67" s="108"/>
      <c r="AM67" s="108"/>
      <c r="AN67" s="108"/>
      <c r="AO67" s="108"/>
      <c r="AP67" s="108"/>
      <c r="AQ67" s="108"/>
      <c r="AR67" s="109"/>
      <c r="AS67" s="110">
        <v>22</v>
      </c>
      <c r="AT67" s="111"/>
      <c r="AU67" s="111"/>
      <c r="AV67" s="111"/>
      <c r="AW67" s="111"/>
      <c r="AX67" s="111"/>
      <c r="AY67" s="111"/>
      <c r="AZ67" s="111"/>
      <c r="BA67" s="111"/>
      <c r="BB67" s="111"/>
      <c r="BC67" s="111"/>
      <c r="BD67" s="111"/>
      <c r="BE67" s="111"/>
      <c r="BF67" s="111"/>
      <c r="BG67" s="111"/>
      <c r="BH67" s="111"/>
      <c r="BI67" s="111"/>
      <c r="BJ67" s="111"/>
      <c r="BK67" s="111"/>
      <c r="BL67" s="111"/>
      <c r="BM67" s="111"/>
      <c r="BN67" s="111"/>
      <c r="BO67" s="111"/>
      <c r="BP67" s="111"/>
      <c r="BQ67" s="111"/>
      <c r="BR67" s="111"/>
      <c r="BS67" s="111"/>
      <c r="BT67" s="112"/>
    </row>
    <row r="68" spans="1:72" s="4" customFormat="1" ht="39" customHeight="1" thickBot="1">
      <c r="A68" s="190"/>
      <c r="B68" s="191"/>
      <c r="C68" s="191"/>
      <c r="D68" s="191"/>
      <c r="E68" s="191"/>
      <c r="F68" s="191"/>
      <c r="G68" s="191"/>
      <c r="H68" s="192"/>
      <c r="I68" s="192"/>
      <c r="J68" s="192"/>
      <c r="K68" s="192"/>
      <c r="L68" s="192"/>
      <c r="M68" s="193" t="s">
        <v>417</v>
      </c>
      <c r="N68" s="193"/>
      <c r="O68" s="193"/>
      <c r="P68" s="193"/>
      <c r="Q68" s="193"/>
      <c r="R68" s="193"/>
      <c r="S68" s="193"/>
      <c r="T68" s="193"/>
      <c r="U68" s="193"/>
      <c r="V68" s="193"/>
      <c r="W68" s="193"/>
      <c r="X68" s="193"/>
      <c r="Y68" s="193"/>
      <c r="Z68" s="193"/>
      <c r="AA68" s="193"/>
      <c r="AB68" s="193"/>
      <c r="AC68" s="193"/>
      <c r="AD68" s="193"/>
      <c r="AE68" s="193"/>
      <c r="AF68" s="193"/>
      <c r="AG68" s="193"/>
      <c r="AH68" s="193"/>
      <c r="AI68" s="193"/>
      <c r="AJ68" s="194"/>
      <c r="AK68" s="113"/>
      <c r="AL68" s="114"/>
      <c r="AM68" s="114"/>
      <c r="AN68" s="114"/>
      <c r="AO68" s="114"/>
      <c r="AP68" s="114"/>
      <c r="AQ68" s="114"/>
      <c r="AR68" s="115"/>
      <c r="AS68" s="115"/>
      <c r="AT68" s="115"/>
      <c r="AU68" s="115"/>
      <c r="AV68" s="115"/>
      <c r="AW68" s="116" t="s">
        <v>419</v>
      </c>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7"/>
    </row>
    <row r="69" spans="1:72" s="4" customFormat="1" ht="33.75" customHeight="1" thickBot="1">
      <c r="A69" s="195"/>
      <c r="B69" s="196"/>
      <c r="C69" s="196"/>
      <c r="D69" s="196"/>
      <c r="E69" s="196"/>
      <c r="F69" s="196"/>
      <c r="G69" s="196"/>
      <c r="H69" s="196"/>
      <c r="I69" s="196"/>
      <c r="J69" s="196"/>
      <c r="K69" s="196"/>
      <c r="L69" s="197"/>
      <c r="M69" s="198">
        <v>4</v>
      </c>
      <c r="N69" s="199"/>
      <c r="O69" s="199"/>
      <c r="P69" s="199"/>
      <c r="Q69" s="199"/>
      <c r="R69" s="199"/>
      <c r="S69" s="199"/>
      <c r="T69" s="199"/>
      <c r="U69" s="199"/>
      <c r="V69" s="199"/>
      <c r="W69" s="199"/>
      <c r="X69" s="199"/>
      <c r="Y69" s="199"/>
      <c r="Z69" s="199"/>
      <c r="AA69" s="199"/>
      <c r="AB69" s="199"/>
      <c r="AC69" s="199"/>
      <c r="AD69" s="199"/>
      <c r="AE69" s="199"/>
      <c r="AF69" s="199"/>
      <c r="AG69" s="199"/>
      <c r="AH69" s="199"/>
      <c r="AI69" s="199"/>
      <c r="AJ69" s="200"/>
      <c r="AK69" s="118"/>
      <c r="AL69" s="119"/>
      <c r="AM69" s="119"/>
      <c r="AN69" s="119"/>
      <c r="AO69" s="119"/>
      <c r="AP69" s="119"/>
      <c r="AQ69" s="119"/>
      <c r="AR69" s="119"/>
      <c r="AS69" s="119"/>
      <c r="AT69" s="119"/>
      <c r="AU69" s="119"/>
      <c r="AV69" s="120"/>
      <c r="AW69" s="121">
        <v>0</v>
      </c>
      <c r="AX69" s="122"/>
      <c r="AY69" s="122"/>
      <c r="AZ69" s="122"/>
      <c r="BA69" s="122"/>
      <c r="BB69" s="122"/>
      <c r="BC69" s="122"/>
      <c r="BD69" s="122"/>
      <c r="BE69" s="122"/>
      <c r="BF69" s="122"/>
      <c r="BG69" s="122"/>
      <c r="BH69" s="122"/>
      <c r="BI69" s="122"/>
      <c r="BJ69" s="122"/>
      <c r="BK69" s="122"/>
      <c r="BL69" s="122"/>
      <c r="BM69" s="122"/>
      <c r="BN69" s="122"/>
      <c r="BO69" s="122"/>
      <c r="BP69" s="122"/>
      <c r="BQ69" s="122"/>
      <c r="BR69" s="122"/>
      <c r="BS69" s="122"/>
      <c r="BT69" s="123"/>
    </row>
    <row r="70" spans="1:72" s="4" customFormat="1" ht="97.5" customHeight="1" thickBot="1">
      <c r="A70" s="201"/>
      <c r="B70" s="202"/>
      <c r="C70" s="202"/>
      <c r="D70" s="202"/>
      <c r="E70" s="202"/>
      <c r="F70" s="202"/>
      <c r="G70" s="202"/>
      <c r="H70" s="203"/>
      <c r="I70" s="203"/>
      <c r="J70" s="203"/>
      <c r="K70" s="203"/>
      <c r="L70" s="203"/>
      <c r="M70" s="203"/>
      <c r="N70" s="203"/>
      <c r="O70" s="203"/>
      <c r="P70" s="203"/>
      <c r="Q70" s="203"/>
      <c r="R70" s="203"/>
      <c r="S70" s="203"/>
      <c r="T70" s="203"/>
      <c r="U70" s="203"/>
      <c r="V70" s="203"/>
      <c r="W70" s="203"/>
      <c r="X70" s="203"/>
      <c r="Y70" s="203"/>
      <c r="Z70" s="203"/>
      <c r="AA70" s="203"/>
      <c r="AB70" s="203"/>
      <c r="AC70" s="203"/>
      <c r="AD70" s="203"/>
      <c r="AE70" s="203"/>
      <c r="AF70" s="203"/>
      <c r="AG70" s="203"/>
      <c r="AH70" s="203"/>
      <c r="AI70" s="203"/>
      <c r="AJ70" s="204"/>
      <c r="AK70" s="124"/>
      <c r="AL70" s="125"/>
      <c r="AM70" s="125"/>
      <c r="AN70" s="125"/>
      <c r="AO70" s="125"/>
      <c r="AP70" s="125"/>
      <c r="AQ70" s="125"/>
      <c r="AR70" s="126"/>
      <c r="AS70" s="126"/>
      <c r="AT70" s="126"/>
      <c r="AU70" s="126"/>
      <c r="AV70" s="126"/>
      <c r="AW70" s="126"/>
      <c r="AX70" s="126"/>
      <c r="AY70" s="126"/>
      <c r="AZ70" s="126"/>
      <c r="BA70" s="126"/>
      <c r="BB70" s="126"/>
      <c r="BC70" s="126"/>
      <c r="BD70" s="126"/>
      <c r="BE70" s="126"/>
      <c r="BF70" s="126"/>
      <c r="BG70" s="126"/>
      <c r="BH70" s="126"/>
      <c r="BI70" s="126"/>
      <c r="BJ70" s="126"/>
      <c r="BK70" s="126"/>
      <c r="BL70" s="126"/>
      <c r="BM70" s="126"/>
      <c r="BN70" s="126"/>
      <c r="BO70" s="126"/>
      <c r="BP70" s="126"/>
      <c r="BQ70" s="126"/>
      <c r="BR70" s="126"/>
      <c r="BS70" s="126"/>
      <c r="BT70" s="127"/>
    </row>
    <row r="71" spans="1:72" s="4" customFormat="1" ht="33.75" customHeight="1" thickBot="1">
      <c r="A71" s="175"/>
      <c r="B71" s="176"/>
      <c r="C71" s="176"/>
      <c r="D71" s="176"/>
      <c r="E71" s="176"/>
      <c r="F71" s="176"/>
      <c r="G71" s="176"/>
      <c r="H71" s="176"/>
      <c r="I71" s="176"/>
      <c r="J71" s="176"/>
      <c r="K71" s="176"/>
      <c r="L71" s="176"/>
      <c r="M71" s="176"/>
      <c r="N71" s="176"/>
      <c r="O71" s="176"/>
      <c r="P71" s="176"/>
      <c r="Q71" s="176"/>
      <c r="R71" s="176"/>
      <c r="S71" s="176"/>
      <c r="T71" s="176"/>
      <c r="U71" s="176"/>
      <c r="V71" s="177" t="s">
        <v>398</v>
      </c>
      <c r="W71" s="178"/>
      <c r="X71" s="178"/>
      <c r="Y71" s="178"/>
      <c r="Z71" s="178"/>
      <c r="AA71" s="178"/>
      <c r="AB71" s="178"/>
      <c r="AC71" s="178"/>
      <c r="AD71" s="178"/>
      <c r="AE71" s="178"/>
      <c r="AF71" s="178"/>
      <c r="AG71" s="178"/>
      <c r="AH71" s="178"/>
      <c r="AI71" s="178"/>
      <c r="AJ71" s="179"/>
      <c r="AK71" s="98"/>
      <c r="AL71" s="99"/>
      <c r="AM71" s="99"/>
      <c r="AN71" s="99"/>
      <c r="AO71" s="99"/>
      <c r="AP71" s="99"/>
      <c r="AQ71" s="99"/>
      <c r="AR71" s="99"/>
      <c r="AS71" s="99"/>
      <c r="AT71" s="99"/>
      <c r="AU71" s="99"/>
      <c r="AV71" s="99"/>
      <c r="AW71" s="99"/>
      <c r="AX71" s="99"/>
      <c r="AY71" s="99"/>
      <c r="AZ71" s="99"/>
      <c r="BA71" s="99"/>
      <c r="BB71" s="99"/>
      <c r="BC71" s="99"/>
      <c r="BD71" s="99"/>
      <c r="BE71" s="99"/>
      <c r="BF71" s="100" t="s">
        <v>398</v>
      </c>
      <c r="BG71" s="101"/>
      <c r="BH71" s="101"/>
      <c r="BI71" s="101"/>
      <c r="BJ71" s="101"/>
      <c r="BK71" s="101"/>
      <c r="BL71" s="101"/>
      <c r="BM71" s="101"/>
      <c r="BN71" s="101"/>
      <c r="BO71" s="101"/>
      <c r="BP71" s="101"/>
      <c r="BQ71" s="101"/>
      <c r="BR71" s="101"/>
      <c r="BS71" s="101"/>
      <c r="BT71" s="102"/>
    </row>
    <row r="72" spans="1:72" s="4" customFormat="1" ht="15" customHeight="1" thickBot="1">
      <c r="A72" s="180"/>
      <c r="B72" s="181"/>
      <c r="C72" s="181"/>
      <c r="D72" s="181"/>
      <c r="E72" s="181"/>
      <c r="F72" s="181"/>
      <c r="G72" s="181"/>
      <c r="H72" s="181"/>
      <c r="I72" s="181"/>
      <c r="J72" s="181"/>
      <c r="K72" s="181"/>
      <c r="L72" s="181"/>
      <c r="M72" s="182"/>
      <c r="N72" s="182"/>
      <c r="O72" s="182"/>
      <c r="P72" s="182"/>
      <c r="Q72" s="182"/>
      <c r="R72" s="182"/>
      <c r="S72" s="182"/>
      <c r="T72" s="182"/>
      <c r="U72" s="182"/>
      <c r="V72" s="182"/>
      <c r="W72" s="182"/>
      <c r="X72" s="182"/>
      <c r="Y72" s="182"/>
      <c r="Z72" s="182"/>
      <c r="AA72" s="182"/>
      <c r="AB72" s="182"/>
      <c r="AC72" s="182"/>
      <c r="AD72" s="182"/>
      <c r="AE72" s="182"/>
      <c r="AF72" s="182"/>
      <c r="AG72" s="182"/>
      <c r="AH72" s="182"/>
      <c r="AI72" s="182"/>
      <c r="AJ72" s="183"/>
      <c r="AK72" s="103"/>
      <c r="AL72" s="104"/>
      <c r="AM72" s="104"/>
      <c r="AN72" s="104"/>
      <c r="AO72" s="104"/>
      <c r="AP72" s="104"/>
      <c r="AQ72" s="104"/>
      <c r="AR72" s="104"/>
      <c r="AS72" s="104"/>
      <c r="AT72" s="104"/>
      <c r="AU72" s="104"/>
      <c r="AV72" s="104"/>
      <c r="AW72" s="105"/>
      <c r="AX72" s="105"/>
      <c r="AY72" s="105"/>
      <c r="AZ72" s="105"/>
      <c r="BA72" s="105"/>
      <c r="BB72" s="105"/>
      <c r="BC72" s="105"/>
      <c r="BD72" s="105"/>
      <c r="BE72" s="105"/>
      <c r="BF72" s="105"/>
      <c r="BG72" s="105"/>
      <c r="BH72" s="105"/>
      <c r="BI72" s="105"/>
      <c r="BJ72" s="105"/>
      <c r="BK72" s="105"/>
      <c r="BL72" s="105"/>
      <c r="BM72" s="105"/>
      <c r="BN72" s="105"/>
      <c r="BO72" s="105"/>
      <c r="BP72" s="105"/>
      <c r="BQ72" s="105"/>
      <c r="BR72" s="105"/>
      <c r="BS72" s="105"/>
      <c r="BT72" s="106"/>
    </row>
    <row r="73" spans="1:72" s="4" customFormat="1" ht="30" customHeight="1" thickBot="1">
      <c r="A73" s="184"/>
      <c r="B73" s="185"/>
      <c r="C73" s="185"/>
      <c r="D73" s="185"/>
      <c r="E73" s="185"/>
      <c r="F73" s="185"/>
      <c r="G73" s="185"/>
      <c r="H73" s="185"/>
      <c r="I73" s="185"/>
      <c r="J73" s="186"/>
      <c r="K73" s="187" t="s">
        <v>108</v>
      </c>
      <c r="L73" s="188"/>
      <c r="M73" s="188"/>
      <c r="N73" s="188"/>
      <c r="O73" s="188"/>
      <c r="P73" s="188"/>
      <c r="Q73" s="188"/>
      <c r="R73" s="188"/>
      <c r="S73" s="188"/>
      <c r="T73" s="188"/>
      <c r="U73" s="188"/>
      <c r="V73" s="188"/>
      <c r="W73" s="188"/>
      <c r="X73" s="188"/>
      <c r="Y73" s="188"/>
      <c r="Z73" s="188"/>
      <c r="AA73" s="188"/>
      <c r="AB73" s="188"/>
      <c r="AC73" s="188"/>
      <c r="AD73" s="188"/>
      <c r="AE73" s="188"/>
      <c r="AF73" s="188"/>
      <c r="AG73" s="188"/>
      <c r="AH73" s="188"/>
      <c r="AI73" s="188"/>
      <c r="AJ73" s="189"/>
      <c r="AK73" s="107"/>
      <c r="AL73" s="108"/>
      <c r="AM73" s="108"/>
      <c r="AN73" s="108"/>
      <c r="AO73" s="108"/>
      <c r="AP73" s="108"/>
      <c r="AQ73" s="108"/>
      <c r="AR73" s="108"/>
      <c r="AS73" s="108"/>
      <c r="AT73" s="109"/>
      <c r="AU73" s="110" t="s">
        <v>111</v>
      </c>
      <c r="AV73" s="111"/>
      <c r="AW73" s="111"/>
      <c r="AX73" s="111"/>
      <c r="AY73" s="111"/>
      <c r="AZ73" s="111"/>
      <c r="BA73" s="111"/>
      <c r="BB73" s="111"/>
      <c r="BC73" s="111"/>
      <c r="BD73" s="111"/>
      <c r="BE73" s="111"/>
      <c r="BF73" s="111"/>
      <c r="BG73" s="111"/>
      <c r="BH73" s="111"/>
      <c r="BI73" s="111"/>
      <c r="BJ73" s="111"/>
      <c r="BK73" s="111"/>
      <c r="BL73" s="111"/>
      <c r="BM73" s="111"/>
      <c r="BN73" s="111"/>
      <c r="BO73" s="111"/>
      <c r="BP73" s="111"/>
      <c r="BQ73" s="111"/>
      <c r="BR73" s="111"/>
      <c r="BS73" s="111"/>
      <c r="BT73" s="112"/>
    </row>
    <row r="74" spans="1:72" s="4" customFormat="1" ht="30" customHeight="1" thickBot="1">
      <c r="A74" s="184"/>
      <c r="B74" s="185"/>
      <c r="C74" s="185"/>
      <c r="D74" s="185"/>
      <c r="E74" s="185"/>
      <c r="F74" s="185"/>
      <c r="G74" s="185"/>
      <c r="H74" s="186"/>
      <c r="I74" s="187">
        <v>20</v>
      </c>
      <c r="J74" s="188"/>
      <c r="K74" s="188"/>
      <c r="L74" s="188"/>
      <c r="M74" s="188"/>
      <c r="N74" s="188"/>
      <c r="O74" s="188"/>
      <c r="P74" s="188"/>
      <c r="Q74" s="188"/>
      <c r="R74" s="188"/>
      <c r="S74" s="188"/>
      <c r="T74" s="188"/>
      <c r="U74" s="188"/>
      <c r="V74" s="188"/>
      <c r="W74" s="188"/>
      <c r="X74" s="188"/>
      <c r="Y74" s="188"/>
      <c r="Z74" s="188"/>
      <c r="AA74" s="188"/>
      <c r="AB74" s="188"/>
      <c r="AC74" s="188"/>
      <c r="AD74" s="188"/>
      <c r="AE74" s="188"/>
      <c r="AF74" s="188"/>
      <c r="AG74" s="188"/>
      <c r="AH74" s="188"/>
      <c r="AI74" s="188"/>
      <c r="AJ74" s="189"/>
      <c r="AK74" s="107"/>
      <c r="AL74" s="108"/>
      <c r="AM74" s="108"/>
      <c r="AN74" s="108"/>
      <c r="AO74" s="108"/>
      <c r="AP74" s="108"/>
      <c r="AQ74" s="108"/>
      <c r="AR74" s="109"/>
      <c r="AS74" s="110">
        <v>23</v>
      </c>
      <c r="AT74" s="111"/>
      <c r="AU74" s="111"/>
      <c r="AV74" s="111"/>
      <c r="AW74" s="111"/>
      <c r="AX74" s="111"/>
      <c r="AY74" s="111"/>
      <c r="AZ74" s="111"/>
      <c r="BA74" s="111"/>
      <c r="BB74" s="111"/>
      <c r="BC74" s="111"/>
      <c r="BD74" s="111"/>
      <c r="BE74" s="111"/>
      <c r="BF74" s="111"/>
      <c r="BG74" s="111"/>
      <c r="BH74" s="111"/>
      <c r="BI74" s="111"/>
      <c r="BJ74" s="111"/>
      <c r="BK74" s="111"/>
      <c r="BL74" s="111"/>
      <c r="BM74" s="111"/>
      <c r="BN74" s="111"/>
      <c r="BO74" s="111"/>
      <c r="BP74" s="111"/>
      <c r="BQ74" s="111"/>
      <c r="BR74" s="111"/>
      <c r="BS74" s="111"/>
      <c r="BT74" s="112"/>
    </row>
    <row r="75" spans="1:72" s="4" customFormat="1" ht="39" customHeight="1" thickBot="1">
      <c r="A75" s="190"/>
      <c r="B75" s="191"/>
      <c r="C75" s="191"/>
      <c r="D75" s="191"/>
      <c r="E75" s="191"/>
      <c r="F75" s="191"/>
      <c r="G75" s="191"/>
      <c r="H75" s="192"/>
      <c r="I75" s="192"/>
      <c r="J75" s="192"/>
      <c r="K75" s="192"/>
      <c r="L75" s="192"/>
      <c r="M75" s="193" t="s">
        <v>418</v>
      </c>
      <c r="N75" s="193"/>
      <c r="O75" s="193"/>
      <c r="P75" s="193"/>
      <c r="Q75" s="193"/>
      <c r="R75" s="193"/>
      <c r="S75" s="193"/>
      <c r="T75" s="193"/>
      <c r="U75" s="193"/>
      <c r="V75" s="193"/>
      <c r="W75" s="193"/>
      <c r="X75" s="193"/>
      <c r="Y75" s="193"/>
      <c r="Z75" s="193"/>
      <c r="AA75" s="193"/>
      <c r="AB75" s="193"/>
      <c r="AC75" s="193"/>
      <c r="AD75" s="193"/>
      <c r="AE75" s="193"/>
      <c r="AF75" s="193"/>
      <c r="AG75" s="193"/>
      <c r="AH75" s="193"/>
      <c r="AI75" s="193"/>
      <c r="AJ75" s="194"/>
      <c r="AK75" s="113"/>
      <c r="AL75" s="114"/>
      <c r="AM75" s="114"/>
      <c r="AN75" s="114"/>
      <c r="AO75" s="114"/>
      <c r="AP75" s="114"/>
      <c r="AQ75" s="114"/>
      <c r="AR75" s="115"/>
      <c r="AS75" s="115"/>
      <c r="AT75" s="115"/>
      <c r="AU75" s="115"/>
      <c r="AV75" s="115"/>
      <c r="AW75" s="116" t="s">
        <v>420</v>
      </c>
      <c r="AX75" s="116"/>
      <c r="AY75" s="116"/>
      <c r="AZ75" s="116"/>
      <c r="BA75" s="116"/>
      <c r="BB75" s="116"/>
      <c r="BC75" s="116"/>
      <c r="BD75" s="116"/>
      <c r="BE75" s="116"/>
      <c r="BF75" s="116"/>
      <c r="BG75" s="116"/>
      <c r="BH75" s="116"/>
      <c r="BI75" s="116"/>
      <c r="BJ75" s="116"/>
      <c r="BK75" s="116"/>
      <c r="BL75" s="116"/>
      <c r="BM75" s="116"/>
      <c r="BN75" s="116"/>
      <c r="BO75" s="116"/>
      <c r="BP75" s="116"/>
      <c r="BQ75" s="116"/>
      <c r="BR75" s="116"/>
      <c r="BS75" s="116"/>
      <c r="BT75" s="117"/>
    </row>
    <row r="76" spans="1:72" s="4" customFormat="1" ht="33.75" customHeight="1" thickBot="1">
      <c r="A76" s="195"/>
      <c r="B76" s="196"/>
      <c r="C76" s="196"/>
      <c r="D76" s="196"/>
      <c r="E76" s="196"/>
      <c r="F76" s="196"/>
      <c r="G76" s="196"/>
      <c r="H76" s="196"/>
      <c r="I76" s="196"/>
      <c r="J76" s="196"/>
      <c r="K76" s="196"/>
      <c r="L76" s="197"/>
      <c r="M76" s="198">
        <v>4</v>
      </c>
      <c r="N76" s="199"/>
      <c r="O76" s="199"/>
      <c r="P76" s="199"/>
      <c r="Q76" s="199"/>
      <c r="R76" s="199"/>
      <c r="S76" s="199"/>
      <c r="T76" s="199"/>
      <c r="U76" s="199"/>
      <c r="V76" s="199"/>
      <c r="W76" s="199"/>
      <c r="X76" s="199"/>
      <c r="Y76" s="199"/>
      <c r="Z76" s="199"/>
      <c r="AA76" s="199"/>
      <c r="AB76" s="199"/>
      <c r="AC76" s="199"/>
      <c r="AD76" s="199"/>
      <c r="AE76" s="199"/>
      <c r="AF76" s="199"/>
      <c r="AG76" s="199"/>
      <c r="AH76" s="199"/>
      <c r="AI76" s="199"/>
      <c r="AJ76" s="200"/>
      <c r="AK76" s="118"/>
      <c r="AL76" s="119"/>
      <c r="AM76" s="119"/>
      <c r="AN76" s="119"/>
      <c r="AO76" s="119"/>
      <c r="AP76" s="119"/>
      <c r="AQ76" s="119"/>
      <c r="AR76" s="119"/>
      <c r="AS76" s="119"/>
      <c r="AT76" s="119"/>
      <c r="AU76" s="119"/>
      <c r="AV76" s="120"/>
      <c r="AW76" s="121">
        <v>4</v>
      </c>
      <c r="AX76" s="122"/>
      <c r="AY76" s="122"/>
      <c r="AZ76" s="122"/>
      <c r="BA76" s="122"/>
      <c r="BB76" s="122"/>
      <c r="BC76" s="122"/>
      <c r="BD76" s="122"/>
      <c r="BE76" s="122"/>
      <c r="BF76" s="122"/>
      <c r="BG76" s="122"/>
      <c r="BH76" s="122"/>
      <c r="BI76" s="122"/>
      <c r="BJ76" s="122"/>
      <c r="BK76" s="122"/>
      <c r="BL76" s="122"/>
      <c r="BM76" s="122"/>
      <c r="BN76" s="122"/>
      <c r="BO76" s="122"/>
      <c r="BP76" s="122"/>
      <c r="BQ76" s="122"/>
      <c r="BR76" s="122"/>
      <c r="BS76" s="122"/>
      <c r="BT76" s="123"/>
    </row>
    <row r="77" spans="1:72" s="4" customFormat="1" ht="97.5" customHeight="1" thickBot="1">
      <c r="A77" s="201"/>
      <c r="B77" s="202"/>
      <c r="C77" s="202"/>
      <c r="D77" s="202"/>
      <c r="E77" s="202"/>
      <c r="F77" s="202"/>
      <c r="G77" s="202"/>
      <c r="H77" s="203"/>
      <c r="I77" s="203"/>
      <c r="J77" s="203"/>
      <c r="K77" s="203"/>
      <c r="L77" s="203"/>
      <c r="M77" s="203"/>
      <c r="N77" s="203"/>
      <c r="O77" s="203"/>
      <c r="P77" s="203"/>
      <c r="Q77" s="203"/>
      <c r="R77" s="203"/>
      <c r="S77" s="203"/>
      <c r="T77" s="203"/>
      <c r="U77" s="203"/>
      <c r="V77" s="203"/>
      <c r="W77" s="203"/>
      <c r="X77" s="203"/>
      <c r="Y77" s="203"/>
      <c r="Z77" s="203"/>
      <c r="AA77" s="203"/>
      <c r="AB77" s="203"/>
      <c r="AC77" s="203"/>
      <c r="AD77" s="203"/>
      <c r="AE77" s="203"/>
      <c r="AF77" s="203"/>
      <c r="AG77" s="203"/>
      <c r="AH77" s="203"/>
      <c r="AI77" s="203"/>
      <c r="AJ77" s="204"/>
      <c r="AK77" s="124"/>
      <c r="AL77" s="125"/>
      <c r="AM77" s="125"/>
      <c r="AN77" s="125"/>
      <c r="AO77" s="125"/>
      <c r="AP77" s="125"/>
      <c r="AQ77" s="125"/>
      <c r="AR77" s="126"/>
      <c r="AS77" s="126"/>
      <c r="AT77" s="126"/>
      <c r="AU77" s="126"/>
      <c r="AV77" s="126"/>
      <c r="AW77" s="126"/>
      <c r="AX77" s="126"/>
      <c r="AY77" s="126"/>
      <c r="AZ77" s="126"/>
      <c r="BA77" s="126"/>
      <c r="BB77" s="126"/>
      <c r="BC77" s="126"/>
      <c r="BD77" s="126"/>
      <c r="BE77" s="126"/>
      <c r="BF77" s="126"/>
      <c r="BG77" s="126"/>
      <c r="BH77" s="126"/>
      <c r="BI77" s="126"/>
      <c r="BJ77" s="126"/>
      <c r="BK77" s="126"/>
      <c r="BL77" s="126"/>
      <c r="BM77" s="126"/>
      <c r="BN77" s="126"/>
      <c r="BO77" s="126"/>
      <c r="BP77" s="126"/>
      <c r="BQ77" s="126"/>
      <c r="BR77" s="126"/>
      <c r="BS77" s="126"/>
      <c r="BT77" s="127"/>
    </row>
    <row r="78" spans="1:72" s="4" customFormat="1" ht="33.75" customHeight="1" thickBot="1">
      <c r="A78" s="175"/>
      <c r="B78" s="176"/>
      <c r="C78" s="176"/>
      <c r="D78" s="176"/>
      <c r="E78" s="176"/>
      <c r="F78" s="176"/>
      <c r="G78" s="176"/>
      <c r="H78" s="176"/>
      <c r="I78" s="176"/>
      <c r="J78" s="176"/>
      <c r="K78" s="176"/>
      <c r="L78" s="176"/>
      <c r="M78" s="176"/>
      <c r="N78" s="176"/>
      <c r="O78" s="176"/>
      <c r="P78" s="176"/>
      <c r="Q78" s="176"/>
      <c r="R78" s="176"/>
      <c r="S78" s="176"/>
      <c r="T78" s="176"/>
      <c r="U78" s="176"/>
      <c r="V78" s="177" t="s">
        <v>398</v>
      </c>
      <c r="W78" s="178"/>
      <c r="X78" s="178"/>
      <c r="Y78" s="178"/>
      <c r="Z78" s="178"/>
      <c r="AA78" s="178"/>
      <c r="AB78" s="178"/>
      <c r="AC78" s="178"/>
      <c r="AD78" s="178"/>
      <c r="AE78" s="178"/>
      <c r="AF78" s="178"/>
      <c r="AG78" s="178"/>
      <c r="AH78" s="178"/>
      <c r="AI78" s="178"/>
      <c r="AJ78" s="179"/>
      <c r="AK78" s="98"/>
      <c r="AL78" s="99"/>
      <c r="AM78" s="99"/>
      <c r="AN78" s="99"/>
      <c r="AO78" s="99"/>
      <c r="AP78" s="99"/>
      <c r="AQ78" s="99"/>
      <c r="AR78" s="99"/>
      <c r="AS78" s="99"/>
      <c r="AT78" s="99"/>
      <c r="AU78" s="99"/>
      <c r="AV78" s="99"/>
      <c r="AW78" s="99"/>
      <c r="AX78" s="99"/>
      <c r="AY78" s="99"/>
      <c r="AZ78" s="99"/>
      <c r="BA78" s="99"/>
      <c r="BB78" s="99"/>
      <c r="BC78" s="99"/>
      <c r="BD78" s="99"/>
      <c r="BE78" s="99"/>
      <c r="BF78" s="100" t="s">
        <v>398</v>
      </c>
      <c r="BG78" s="101"/>
      <c r="BH78" s="101"/>
      <c r="BI78" s="101"/>
      <c r="BJ78" s="101"/>
      <c r="BK78" s="101"/>
      <c r="BL78" s="101"/>
      <c r="BM78" s="101"/>
      <c r="BN78" s="101"/>
      <c r="BO78" s="101"/>
      <c r="BP78" s="101"/>
      <c r="BQ78" s="101"/>
      <c r="BR78" s="101"/>
      <c r="BS78" s="101"/>
      <c r="BT78" s="102"/>
    </row>
    <row r="79" spans="1:72" s="4" customFormat="1" ht="15" customHeight="1" thickBot="1">
      <c r="A79" s="180"/>
      <c r="B79" s="181"/>
      <c r="C79" s="181"/>
      <c r="D79" s="181"/>
      <c r="E79" s="181"/>
      <c r="F79" s="181"/>
      <c r="G79" s="181"/>
      <c r="H79" s="181"/>
      <c r="I79" s="181"/>
      <c r="J79" s="181"/>
      <c r="K79" s="181"/>
      <c r="L79" s="181"/>
      <c r="M79" s="182"/>
      <c r="N79" s="182"/>
      <c r="O79" s="182"/>
      <c r="P79" s="182"/>
      <c r="Q79" s="182"/>
      <c r="R79" s="182"/>
      <c r="S79" s="182"/>
      <c r="T79" s="182"/>
      <c r="U79" s="182"/>
      <c r="V79" s="182"/>
      <c r="W79" s="182"/>
      <c r="X79" s="182"/>
      <c r="Y79" s="182"/>
      <c r="Z79" s="182"/>
      <c r="AA79" s="182"/>
      <c r="AB79" s="182"/>
      <c r="AC79" s="182"/>
      <c r="AD79" s="182"/>
      <c r="AE79" s="182"/>
      <c r="AF79" s="182"/>
      <c r="AG79" s="182"/>
      <c r="AH79" s="182"/>
      <c r="AI79" s="182"/>
      <c r="AJ79" s="183"/>
      <c r="AK79" s="103"/>
      <c r="AL79" s="104"/>
      <c r="AM79" s="104"/>
      <c r="AN79" s="104"/>
      <c r="AO79" s="104"/>
      <c r="AP79" s="104"/>
      <c r="AQ79" s="104"/>
      <c r="AR79" s="104"/>
      <c r="AS79" s="104"/>
      <c r="AT79" s="104"/>
      <c r="AU79" s="104"/>
      <c r="AV79" s="104"/>
      <c r="AW79" s="105"/>
      <c r="AX79" s="105"/>
      <c r="AY79" s="105"/>
      <c r="AZ79" s="105"/>
      <c r="BA79" s="105"/>
      <c r="BB79" s="105"/>
      <c r="BC79" s="105"/>
      <c r="BD79" s="105"/>
      <c r="BE79" s="105"/>
      <c r="BF79" s="105"/>
      <c r="BG79" s="105"/>
      <c r="BH79" s="105"/>
      <c r="BI79" s="105"/>
      <c r="BJ79" s="105"/>
      <c r="BK79" s="105"/>
      <c r="BL79" s="105"/>
      <c r="BM79" s="105"/>
      <c r="BN79" s="105"/>
      <c r="BO79" s="105"/>
      <c r="BP79" s="105"/>
      <c r="BQ79" s="105"/>
      <c r="BR79" s="105"/>
      <c r="BS79" s="105"/>
      <c r="BT79" s="106"/>
    </row>
    <row r="80" spans="1:72" s="4" customFormat="1" ht="30" customHeight="1" thickBot="1">
      <c r="A80" s="184"/>
      <c r="B80" s="185"/>
      <c r="C80" s="185"/>
      <c r="D80" s="185"/>
      <c r="E80" s="185"/>
      <c r="F80" s="185"/>
      <c r="G80" s="185"/>
      <c r="H80" s="185"/>
      <c r="I80" s="185"/>
      <c r="J80" s="186"/>
      <c r="K80" s="187" t="s">
        <v>109</v>
      </c>
      <c r="L80" s="188"/>
      <c r="M80" s="188"/>
      <c r="N80" s="188"/>
      <c r="O80" s="188"/>
      <c r="P80" s="188"/>
      <c r="Q80" s="188"/>
      <c r="R80" s="188"/>
      <c r="S80" s="188"/>
      <c r="T80" s="188"/>
      <c r="U80" s="188"/>
      <c r="V80" s="188"/>
      <c r="W80" s="188"/>
      <c r="X80" s="188"/>
      <c r="Y80" s="188"/>
      <c r="Z80" s="188"/>
      <c r="AA80" s="188"/>
      <c r="AB80" s="188"/>
      <c r="AC80" s="188"/>
      <c r="AD80" s="188"/>
      <c r="AE80" s="188"/>
      <c r="AF80" s="188"/>
      <c r="AG80" s="188"/>
      <c r="AH80" s="188"/>
      <c r="AI80" s="188"/>
      <c r="AJ80" s="189"/>
      <c r="AK80" s="107"/>
      <c r="AL80" s="108"/>
      <c r="AM80" s="108"/>
      <c r="AN80" s="108"/>
      <c r="AO80" s="108"/>
      <c r="AP80" s="108"/>
      <c r="AQ80" s="108"/>
      <c r="AR80" s="108"/>
      <c r="AS80" s="108"/>
      <c r="AT80" s="109"/>
      <c r="AU80" s="110" t="s">
        <v>112</v>
      </c>
      <c r="AV80" s="111"/>
      <c r="AW80" s="111"/>
      <c r="AX80" s="111"/>
      <c r="AY80" s="111"/>
      <c r="AZ80" s="111"/>
      <c r="BA80" s="111"/>
      <c r="BB80" s="111"/>
      <c r="BC80" s="111"/>
      <c r="BD80" s="111"/>
      <c r="BE80" s="111"/>
      <c r="BF80" s="111"/>
      <c r="BG80" s="111"/>
      <c r="BH80" s="111"/>
      <c r="BI80" s="111"/>
      <c r="BJ80" s="111"/>
      <c r="BK80" s="111"/>
      <c r="BL80" s="111"/>
      <c r="BM80" s="111"/>
      <c r="BN80" s="111"/>
      <c r="BO80" s="111"/>
      <c r="BP80" s="111"/>
      <c r="BQ80" s="111"/>
      <c r="BR80" s="111"/>
      <c r="BS80" s="111"/>
      <c r="BT80" s="112"/>
    </row>
    <row r="81" spans="1:72" s="4" customFormat="1" ht="30" customHeight="1" thickBot="1">
      <c r="A81" s="184"/>
      <c r="B81" s="185"/>
      <c r="C81" s="185"/>
      <c r="D81" s="185"/>
      <c r="E81" s="185"/>
      <c r="F81" s="185"/>
      <c r="G81" s="185"/>
      <c r="H81" s="186"/>
      <c r="I81" s="187">
        <v>21</v>
      </c>
      <c r="J81" s="188"/>
      <c r="K81" s="188"/>
      <c r="L81" s="188"/>
      <c r="M81" s="188"/>
      <c r="N81" s="188"/>
      <c r="O81" s="188"/>
      <c r="P81" s="188"/>
      <c r="Q81" s="188"/>
      <c r="R81" s="188"/>
      <c r="S81" s="188"/>
      <c r="T81" s="188"/>
      <c r="U81" s="188"/>
      <c r="V81" s="188"/>
      <c r="W81" s="188"/>
      <c r="X81" s="188"/>
      <c r="Y81" s="188"/>
      <c r="Z81" s="188"/>
      <c r="AA81" s="188"/>
      <c r="AB81" s="188"/>
      <c r="AC81" s="188"/>
      <c r="AD81" s="188"/>
      <c r="AE81" s="188"/>
      <c r="AF81" s="188"/>
      <c r="AG81" s="188"/>
      <c r="AH81" s="188"/>
      <c r="AI81" s="188"/>
      <c r="AJ81" s="189"/>
      <c r="AK81" s="107"/>
      <c r="AL81" s="108"/>
      <c r="AM81" s="108"/>
      <c r="AN81" s="108"/>
      <c r="AO81" s="108"/>
      <c r="AP81" s="108"/>
      <c r="AQ81" s="108"/>
      <c r="AR81" s="109"/>
      <c r="AS81" s="110">
        <v>24</v>
      </c>
      <c r="AT81" s="111"/>
      <c r="AU81" s="111"/>
      <c r="AV81" s="111"/>
      <c r="AW81" s="111"/>
      <c r="AX81" s="111"/>
      <c r="AY81" s="111"/>
      <c r="AZ81" s="111"/>
      <c r="BA81" s="111"/>
      <c r="BB81" s="111"/>
      <c r="BC81" s="111"/>
      <c r="BD81" s="111"/>
      <c r="BE81" s="111"/>
      <c r="BF81" s="111"/>
      <c r="BG81" s="111"/>
      <c r="BH81" s="111"/>
      <c r="BI81" s="111"/>
      <c r="BJ81" s="111"/>
      <c r="BK81" s="111"/>
      <c r="BL81" s="111"/>
      <c r="BM81" s="111"/>
      <c r="BN81" s="111"/>
      <c r="BO81" s="111"/>
      <c r="BP81" s="111"/>
      <c r="BQ81" s="111"/>
      <c r="BR81" s="111"/>
      <c r="BS81" s="111"/>
      <c r="BT81" s="112"/>
    </row>
    <row r="82" spans="1:72" s="4" customFormat="1" ht="39" customHeight="1" thickBot="1">
      <c r="A82" s="190"/>
      <c r="B82" s="191"/>
      <c r="C82" s="191"/>
      <c r="D82" s="191"/>
      <c r="E82" s="191"/>
      <c r="F82" s="191"/>
      <c r="G82" s="191"/>
      <c r="H82" s="192"/>
      <c r="I82" s="192"/>
      <c r="J82" s="192"/>
      <c r="K82" s="192"/>
      <c r="L82" s="192"/>
      <c r="M82" s="193" t="s">
        <v>403</v>
      </c>
      <c r="N82" s="193"/>
      <c r="O82" s="193"/>
      <c r="P82" s="193"/>
      <c r="Q82" s="193"/>
      <c r="R82" s="193"/>
      <c r="S82" s="193"/>
      <c r="T82" s="193"/>
      <c r="U82" s="193"/>
      <c r="V82" s="193"/>
      <c r="W82" s="193"/>
      <c r="X82" s="193"/>
      <c r="Y82" s="193"/>
      <c r="Z82" s="193"/>
      <c r="AA82" s="193"/>
      <c r="AB82" s="193"/>
      <c r="AC82" s="193"/>
      <c r="AD82" s="193"/>
      <c r="AE82" s="193"/>
      <c r="AF82" s="193"/>
      <c r="AG82" s="193"/>
      <c r="AH82" s="193"/>
      <c r="AI82" s="193"/>
      <c r="AJ82" s="194"/>
      <c r="AK82" s="113"/>
      <c r="AL82" s="114"/>
      <c r="AM82" s="114"/>
      <c r="AN82" s="114"/>
      <c r="AO82" s="114"/>
      <c r="AP82" s="114"/>
      <c r="AQ82" s="114"/>
      <c r="AR82" s="115"/>
      <c r="AS82" s="115"/>
      <c r="AT82" s="115"/>
      <c r="AU82" s="115"/>
      <c r="AV82" s="115"/>
      <c r="AW82" s="116" t="s">
        <v>421</v>
      </c>
      <c r="AX82" s="116"/>
      <c r="AY82" s="116"/>
      <c r="AZ82" s="116"/>
      <c r="BA82" s="116"/>
      <c r="BB82" s="116"/>
      <c r="BC82" s="116"/>
      <c r="BD82" s="116"/>
      <c r="BE82" s="116"/>
      <c r="BF82" s="116"/>
      <c r="BG82" s="116"/>
      <c r="BH82" s="116"/>
      <c r="BI82" s="116"/>
      <c r="BJ82" s="116"/>
      <c r="BK82" s="116"/>
      <c r="BL82" s="116"/>
      <c r="BM82" s="116"/>
      <c r="BN82" s="116"/>
      <c r="BO82" s="116"/>
      <c r="BP82" s="116"/>
      <c r="BQ82" s="116"/>
      <c r="BR82" s="116"/>
      <c r="BS82" s="116"/>
      <c r="BT82" s="117"/>
    </row>
    <row r="83" spans="1:72" s="4" customFormat="1" ht="33.75" customHeight="1" thickBot="1">
      <c r="A83" s="195"/>
      <c r="B83" s="196"/>
      <c r="C83" s="196"/>
      <c r="D83" s="196"/>
      <c r="E83" s="196"/>
      <c r="F83" s="196"/>
      <c r="G83" s="196"/>
      <c r="H83" s="196"/>
      <c r="I83" s="196"/>
      <c r="J83" s="196"/>
      <c r="K83" s="196"/>
      <c r="L83" s="197"/>
      <c r="M83" s="198">
        <v>0</v>
      </c>
      <c r="N83" s="199"/>
      <c r="O83" s="199"/>
      <c r="P83" s="199"/>
      <c r="Q83" s="199"/>
      <c r="R83" s="199"/>
      <c r="S83" s="199"/>
      <c r="T83" s="199"/>
      <c r="U83" s="199"/>
      <c r="V83" s="199"/>
      <c r="W83" s="199"/>
      <c r="X83" s="199"/>
      <c r="Y83" s="199"/>
      <c r="Z83" s="199"/>
      <c r="AA83" s="199"/>
      <c r="AB83" s="199"/>
      <c r="AC83" s="199"/>
      <c r="AD83" s="199"/>
      <c r="AE83" s="199"/>
      <c r="AF83" s="199"/>
      <c r="AG83" s="199"/>
      <c r="AH83" s="199"/>
      <c r="AI83" s="199"/>
      <c r="AJ83" s="200"/>
      <c r="AK83" s="118"/>
      <c r="AL83" s="119"/>
      <c r="AM83" s="119"/>
      <c r="AN83" s="119"/>
      <c r="AO83" s="119"/>
      <c r="AP83" s="119"/>
      <c r="AQ83" s="119"/>
      <c r="AR83" s="119"/>
      <c r="AS83" s="119"/>
      <c r="AT83" s="119"/>
      <c r="AU83" s="119"/>
      <c r="AV83" s="120"/>
      <c r="AW83" s="121">
        <v>1</v>
      </c>
      <c r="AX83" s="122"/>
      <c r="AY83" s="122"/>
      <c r="AZ83" s="122"/>
      <c r="BA83" s="122"/>
      <c r="BB83" s="122"/>
      <c r="BC83" s="122"/>
      <c r="BD83" s="122"/>
      <c r="BE83" s="122"/>
      <c r="BF83" s="122"/>
      <c r="BG83" s="122"/>
      <c r="BH83" s="122"/>
      <c r="BI83" s="122"/>
      <c r="BJ83" s="122"/>
      <c r="BK83" s="122"/>
      <c r="BL83" s="122"/>
      <c r="BM83" s="122"/>
      <c r="BN83" s="122"/>
      <c r="BO83" s="122"/>
      <c r="BP83" s="122"/>
      <c r="BQ83" s="122"/>
      <c r="BR83" s="122"/>
      <c r="BS83" s="122"/>
      <c r="BT83" s="123"/>
    </row>
    <row r="84" spans="1:72" s="4" customFormat="1" ht="97.5" customHeight="1" thickBot="1">
      <c r="A84" s="201"/>
      <c r="B84" s="202"/>
      <c r="C84" s="202"/>
      <c r="D84" s="202"/>
      <c r="E84" s="202"/>
      <c r="F84" s="202"/>
      <c r="G84" s="202"/>
      <c r="H84" s="203"/>
      <c r="I84" s="203"/>
      <c r="J84" s="203"/>
      <c r="K84" s="203"/>
      <c r="L84" s="203"/>
      <c r="M84" s="203"/>
      <c r="N84" s="203"/>
      <c r="O84" s="203"/>
      <c r="P84" s="203"/>
      <c r="Q84" s="203"/>
      <c r="R84" s="203"/>
      <c r="S84" s="203"/>
      <c r="T84" s="203"/>
      <c r="U84" s="203"/>
      <c r="V84" s="203"/>
      <c r="W84" s="203"/>
      <c r="X84" s="203"/>
      <c r="Y84" s="203"/>
      <c r="Z84" s="203"/>
      <c r="AA84" s="203"/>
      <c r="AB84" s="203"/>
      <c r="AC84" s="203"/>
      <c r="AD84" s="203"/>
      <c r="AE84" s="203"/>
      <c r="AF84" s="203"/>
      <c r="AG84" s="203"/>
      <c r="AH84" s="203"/>
      <c r="AI84" s="203"/>
      <c r="AJ84" s="204"/>
      <c r="AK84" s="124"/>
      <c r="AL84" s="125"/>
      <c r="AM84" s="125"/>
      <c r="AN84" s="125"/>
      <c r="AO84" s="125"/>
      <c r="AP84" s="125"/>
      <c r="AQ84" s="125"/>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7"/>
    </row>
    <row r="85" spans="1:72" s="4" customFormat="1" ht="33.75" customHeight="1" thickBot="1">
      <c r="A85" s="98"/>
      <c r="B85" s="99"/>
      <c r="C85" s="99"/>
      <c r="D85" s="99"/>
      <c r="E85" s="99"/>
      <c r="F85" s="99"/>
      <c r="G85" s="99"/>
      <c r="H85" s="99"/>
      <c r="I85" s="99"/>
      <c r="J85" s="99"/>
      <c r="K85" s="99"/>
      <c r="L85" s="99"/>
      <c r="M85" s="99"/>
      <c r="N85" s="99"/>
      <c r="O85" s="99"/>
      <c r="P85" s="99"/>
      <c r="Q85" s="99"/>
      <c r="R85" s="99"/>
      <c r="S85" s="99"/>
      <c r="T85" s="99"/>
      <c r="U85" s="99"/>
      <c r="V85" s="100" t="s">
        <v>398</v>
      </c>
      <c r="W85" s="101"/>
      <c r="X85" s="101"/>
      <c r="Y85" s="101"/>
      <c r="Z85" s="101"/>
      <c r="AA85" s="101"/>
      <c r="AB85" s="101"/>
      <c r="AC85" s="101"/>
      <c r="AD85" s="101"/>
      <c r="AE85" s="101"/>
      <c r="AF85" s="101"/>
      <c r="AG85" s="101"/>
      <c r="AH85" s="101"/>
      <c r="AI85" s="101"/>
      <c r="AJ85" s="102"/>
      <c r="AK85" s="98"/>
      <c r="AL85" s="99"/>
      <c r="AM85" s="99"/>
      <c r="AN85" s="99"/>
      <c r="AO85" s="99"/>
      <c r="AP85" s="99"/>
      <c r="AQ85" s="99"/>
      <c r="AR85" s="99"/>
      <c r="AS85" s="99"/>
      <c r="AT85" s="99"/>
      <c r="AU85" s="99"/>
      <c r="AV85" s="99"/>
      <c r="AW85" s="99"/>
      <c r="AX85" s="99"/>
      <c r="AY85" s="99"/>
      <c r="AZ85" s="99"/>
      <c r="BA85" s="99"/>
      <c r="BB85" s="99"/>
      <c r="BC85" s="99"/>
      <c r="BD85" s="99"/>
      <c r="BE85" s="99"/>
      <c r="BF85" s="100" t="s">
        <v>398</v>
      </c>
      <c r="BG85" s="101"/>
      <c r="BH85" s="101"/>
      <c r="BI85" s="101"/>
      <c r="BJ85" s="101"/>
      <c r="BK85" s="101"/>
      <c r="BL85" s="101"/>
      <c r="BM85" s="101"/>
      <c r="BN85" s="101"/>
      <c r="BO85" s="101"/>
      <c r="BP85" s="101"/>
      <c r="BQ85" s="101"/>
      <c r="BR85" s="101"/>
      <c r="BS85" s="101"/>
      <c r="BT85" s="102"/>
    </row>
    <row r="86" spans="1:72" s="4" customFormat="1" ht="15" customHeight="1" thickBot="1">
      <c r="A86" s="103"/>
      <c r="B86" s="104"/>
      <c r="C86" s="104"/>
      <c r="D86" s="104"/>
      <c r="E86" s="104"/>
      <c r="F86" s="104"/>
      <c r="G86" s="104"/>
      <c r="H86" s="104"/>
      <c r="I86" s="104"/>
      <c r="J86" s="104"/>
      <c r="K86" s="104"/>
      <c r="L86" s="104"/>
      <c r="M86" s="105"/>
      <c r="N86" s="105"/>
      <c r="O86" s="105"/>
      <c r="P86" s="105"/>
      <c r="Q86" s="105"/>
      <c r="R86" s="105"/>
      <c r="S86" s="105"/>
      <c r="T86" s="105"/>
      <c r="U86" s="105"/>
      <c r="V86" s="105"/>
      <c r="W86" s="105"/>
      <c r="X86" s="105"/>
      <c r="Y86" s="105"/>
      <c r="Z86" s="105"/>
      <c r="AA86" s="105"/>
      <c r="AB86" s="105"/>
      <c r="AC86" s="105"/>
      <c r="AD86" s="105"/>
      <c r="AE86" s="105"/>
      <c r="AF86" s="105"/>
      <c r="AG86" s="105"/>
      <c r="AH86" s="105"/>
      <c r="AI86" s="105"/>
      <c r="AJ86" s="106"/>
      <c r="AK86" s="103"/>
      <c r="AL86" s="104"/>
      <c r="AM86" s="104"/>
      <c r="AN86" s="104"/>
      <c r="AO86" s="104"/>
      <c r="AP86" s="104"/>
      <c r="AQ86" s="104"/>
      <c r="AR86" s="104"/>
      <c r="AS86" s="104"/>
      <c r="AT86" s="104"/>
      <c r="AU86" s="104"/>
      <c r="AV86" s="104"/>
      <c r="AW86" s="105"/>
      <c r="AX86" s="105"/>
      <c r="AY86" s="105"/>
      <c r="AZ86" s="105"/>
      <c r="BA86" s="105"/>
      <c r="BB86" s="105"/>
      <c r="BC86" s="105"/>
      <c r="BD86" s="105"/>
      <c r="BE86" s="105"/>
      <c r="BF86" s="105"/>
      <c r="BG86" s="105"/>
      <c r="BH86" s="105"/>
      <c r="BI86" s="105"/>
      <c r="BJ86" s="105"/>
      <c r="BK86" s="105"/>
      <c r="BL86" s="105"/>
      <c r="BM86" s="105"/>
      <c r="BN86" s="105"/>
      <c r="BO86" s="105"/>
      <c r="BP86" s="105"/>
      <c r="BQ86" s="105"/>
      <c r="BR86" s="105"/>
      <c r="BS86" s="105"/>
      <c r="BT86" s="106"/>
    </row>
    <row r="87" spans="1:72" s="4" customFormat="1" ht="30" customHeight="1" thickBot="1">
      <c r="A87" s="107"/>
      <c r="B87" s="108"/>
      <c r="C87" s="108"/>
      <c r="D87" s="108"/>
      <c r="E87" s="108"/>
      <c r="F87" s="108"/>
      <c r="G87" s="108"/>
      <c r="H87" s="108"/>
      <c r="I87" s="108"/>
      <c r="J87" s="109"/>
      <c r="K87" s="110" t="s">
        <v>113</v>
      </c>
      <c r="L87" s="111"/>
      <c r="M87" s="111"/>
      <c r="N87" s="111"/>
      <c r="O87" s="111"/>
      <c r="P87" s="111"/>
      <c r="Q87" s="111"/>
      <c r="R87" s="111"/>
      <c r="S87" s="111"/>
      <c r="T87" s="111"/>
      <c r="U87" s="111"/>
      <c r="V87" s="111"/>
      <c r="W87" s="111"/>
      <c r="X87" s="111"/>
      <c r="Y87" s="111"/>
      <c r="Z87" s="111"/>
      <c r="AA87" s="111"/>
      <c r="AB87" s="111"/>
      <c r="AC87" s="111"/>
      <c r="AD87" s="111"/>
      <c r="AE87" s="111"/>
      <c r="AF87" s="111"/>
      <c r="AG87" s="111"/>
      <c r="AH87" s="111"/>
      <c r="AI87" s="111"/>
      <c r="AJ87" s="112"/>
      <c r="AK87" s="107"/>
      <c r="AL87" s="108"/>
      <c r="AM87" s="108"/>
      <c r="AN87" s="108"/>
      <c r="AO87" s="108"/>
      <c r="AP87" s="108"/>
      <c r="AQ87" s="108"/>
      <c r="AR87" s="108"/>
      <c r="AS87" s="108"/>
      <c r="AT87" s="109"/>
      <c r="AU87" s="110" t="s">
        <v>116</v>
      </c>
      <c r="AV87" s="111"/>
      <c r="AW87" s="111"/>
      <c r="AX87" s="111"/>
      <c r="AY87" s="111"/>
      <c r="AZ87" s="111"/>
      <c r="BA87" s="111"/>
      <c r="BB87" s="111"/>
      <c r="BC87" s="111"/>
      <c r="BD87" s="111"/>
      <c r="BE87" s="111"/>
      <c r="BF87" s="111"/>
      <c r="BG87" s="111"/>
      <c r="BH87" s="111"/>
      <c r="BI87" s="111"/>
      <c r="BJ87" s="111"/>
      <c r="BK87" s="111"/>
      <c r="BL87" s="111"/>
      <c r="BM87" s="111"/>
      <c r="BN87" s="111"/>
      <c r="BO87" s="111"/>
      <c r="BP87" s="111"/>
      <c r="BQ87" s="111"/>
      <c r="BR87" s="111"/>
      <c r="BS87" s="111"/>
      <c r="BT87" s="112"/>
    </row>
    <row r="88" spans="1:72" s="4" customFormat="1" ht="30" customHeight="1" thickBot="1">
      <c r="A88" s="107"/>
      <c r="B88" s="108"/>
      <c r="C88" s="108"/>
      <c r="D88" s="108"/>
      <c r="E88" s="108"/>
      <c r="F88" s="108"/>
      <c r="G88" s="108"/>
      <c r="H88" s="109"/>
      <c r="I88" s="110">
        <v>25</v>
      </c>
      <c r="J88" s="111"/>
      <c r="K88" s="111"/>
      <c r="L88" s="111"/>
      <c r="M88" s="111"/>
      <c r="N88" s="111"/>
      <c r="O88" s="111"/>
      <c r="P88" s="111"/>
      <c r="Q88" s="111"/>
      <c r="R88" s="111"/>
      <c r="S88" s="111"/>
      <c r="T88" s="111"/>
      <c r="U88" s="111"/>
      <c r="V88" s="111"/>
      <c r="W88" s="111"/>
      <c r="X88" s="111"/>
      <c r="Y88" s="111"/>
      <c r="Z88" s="111"/>
      <c r="AA88" s="111"/>
      <c r="AB88" s="111"/>
      <c r="AC88" s="111"/>
      <c r="AD88" s="111"/>
      <c r="AE88" s="111"/>
      <c r="AF88" s="111"/>
      <c r="AG88" s="111"/>
      <c r="AH88" s="111"/>
      <c r="AI88" s="111"/>
      <c r="AJ88" s="112"/>
      <c r="AK88" s="107"/>
      <c r="AL88" s="108"/>
      <c r="AM88" s="108"/>
      <c r="AN88" s="108"/>
      <c r="AO88" s="108"/>
      <c r="AP88" s="108"/>
      <c r="AQ88" s="108"/>
      <c r="AR88" s="109"/>
      <c r="AS88" s="110"/>
      <c r="AT88" s="111"/>
      <c r="AU88" s="111"/>
      <c r="AV88" s="111"/>
      <c r="AW88" s="111"/>
      <c r="AX88" s="111"/>
      <c r="AY88" s="111"/>
      <c r="AZ88" s="111"/>
      <c r="BA88" s="111"/>
      <c r="BB88" s="111"/>
      <c r="BC88" s="111"/>
      <c r="BD88" s="111"/>
      <c r="BE88" s="111"/>
      <c r="BF88" s="111"/>
      <c r="BG88" s="111"/>
      <c r="BH88" s="111"/>
      <c r="BI88" s="111"/>
      <c r="BJ88" s="111"/>
      <c r="BK88" s="111"/>
      <c r="BL88" s="111"/>
      <c r="BM88" s="111"/>
      <c r="BN88" s="111"/>
      <c r="BO88" s="111"/>
      <c r="BP88" s="111"/>
      <c r="BQ88" s="111"/>
      <c r="BR88" s="111"/>
      <c r="BS88" s="111"/>
      <c r="BT88" s="112"/>
    </row>
    <row r="89" spans="1:72" s="4" customFormat="1" ht="39" customHeight="1" thickBot="1">
      <c r="A89" s="113"/>
      <c r="B89" s="114"/>
      <c r="C89" s="114"/>
      <c r="D89" s="114"/>
      <c r="E89" s="114"/>
      <c r="F89" s="114"/>
      <c r="G89" s="114"/>
      <c r="H89" s="115"/>
      <c r="I89" s="115"/>
      <c r="J89" s="115"/>
      <c r="K89" s="115"/>
      <c r="L89" s="115"/>
      <c r="M89" s="116" t="s">
        <v>422</v>
      </c>
      <c r="N89" s="116"/>
      <c r="O89" s="116"/>
      <c r="P89" s="116"/>
      <c r="Q89" s="116"/>
      <c r="R89" s="116"/>
      <c r="S89" s="116"/>
      <c r="T89" s="116"/>
      <c r="U89" s="116"/>
      <c r="V89" s="116"/>
      <c r="W89" s="116"/>
      <c r="X89" s="116"/>
      <c r="Y89" s="116"/>
      <c r="Z89" s="116"/>
      <c r="AA89" s="116"/>
      <c r="AB89" s="116"/>
      <c r="AC89" s="116"/>
      <c r="AD89" s="116"/>
      <c r="AE89" s="116"/>
      <c r="AF89" s="116"/>
      <c r="AG89" s="116"/>
      <c r="AH89" s="116"/>
      <c r="AI89" s="116"/>
      <c r="AJ89" s="117"/>
      <c r="AK89" s="113"/>
      <c r="AL89" s="114"/>
      <c r="AM89" s="114"/>
      <c r="AN89" s="114"/>
      <c r="AO89" s="114"/>
      <c r="AP89" s="114"/>
      <c r="AQ89" s="114"/>
      <c r="AR89" s="115"/>
      <c r="AS89" s="115"/>
      <c r="AT89" s="115"/>
      <c r="AU89" s="115"/>
      <c r="AV89" s="115"/>
      <c r="AW89" s="116" t="s">
        <v>425</v>
      </c>
      <c r="AX89" s="116"/>
      <c r="AY89" s="116"/>
      <c r="AZ89" s="116"/>
      <c r="BA89" s="116"/>
      <c r="BB89" s="116"/>
      <c r="BC89" s="116"/>
      <c r="BD89" s="116"/>
      <c r="BE89" s="116"/>
      <c r="BF89" s="116"/>
      <c r="BG89" s="116"/>
      <c r="BH89" s="116"/>
      <c r="BI89" s="116"/>
      <c r="BJ89" s="116"/>
      <c r="BK89" s="116"/>
      <c r="BL89" s="116"/>
      <c r="BM89" s="116"/>
      <c r="BN89" s="116"/>
      <c r="BO89" s="116"/>
      <c r="BP89" s="116"/>
      <c r="BQ89" s="116"/>
      <c r="BR89" s="116"/>
      <c r="BS89" s="116"/>
      <c r="BT89" s="117"/>
    </row>
    <row r="90" spans="1:72" s="4" customFormat="1" ht="33.75" customHeight="1" thickBot="1">
      <c r="A90" s="118"/>
      <c r="B90" s="119"/>
      <c r="C90" s="119"/>
      <c r="D90" s="119"/>
      <c r="E90" s="119"/>
      <c r="F90" s="119"/>
      <c r="G90" s="119"/>
      <c r="H90" s="119"/>
      <c r="I90" s="119"/>
      <c r="J90" s="119"/>
      <c r="K90" s="119"/>
      <c r="L90" s="120"/>
      <c r="M90" s="121">
        <v>1</v>
      </c>
      <c r="N90" s="122"/>
      <c r="O90" s="122"/>
      <c r="P90" s="122"/>
      <c r="Q90" s="122"/>
      <c r="R90" s="122"/>
      <c r="S90" s="122"/>
      <c r="T90" s="122"/>
      <c r="U90" s="122"/>
      <c r="V90" s="122"/>
      <c r="W90" s="122"/>
      <c r="X90" s="122"/>
      <c r="Y90" s="122"/>
      <c r="Z90" s="122"/>
      <c r="AA90" s="122"/>
      <c r="AB90" s="122"/>
      <c r="AC90" s="122"/>
      <c r="AD90" s="122"/>
      <c r="AE90" s="122"/>
      <c r="AF90" s="122"/>
      <c r="AG90" s="122"/>
      <c r="AH90" s="122"/>
      <c r="AI90" s="122"/>
      <c r="AJ90" s="123"/>
      <c r="AK90" s="118"/>
      <c r="AL90" s="119"/>
      <c r="AM90" s="119"/>
      <c r="AN90" s="119"/>
      <c r="AO90" s="119"/>
      <c r="AP90" s="119"/>
      <c r="AQ90" s="119"/>
      <c r="AR90" s="119"/>
      <c r="AS90" s="119"/>
      <c r="AT90" s="119"/>
      <c r="AU90" s="119"/>
      <c r="AV90" s="120"/>
      <c r="AW90" s="121">
        <v>4</v>
      </c>
      <c r="AX90" s="122"/>
      <c r="AY90" s="122"/>
      <c r="AZ90" s="122"/>
      <c r="BA90" s="122"/>
      <c r="BB90" s="122"/>
      <c r="BC90" s="122"/>
      <c r="BD90" s="122"/>
      <c r="BE90" s="122"/>
      <c r="BF90" s="122"/>
      <c r="BG90" s="122"/>
      <c r="BH90" s="122"/>
      <c r="BI90" s="122"/>
      <c r="BJ90" s="122"/>
      <c r="BK90" s="122"/>
      <c r="BL90" s="122"/>
      <c r="BM90" s="122"/>
      <c r="BN90" s="122"/>
      <c r="BO90" s="122"/>
      <c r="BP90" s="122"/>
      <c r="BQ90" s="122"/>
      <c r="BR90" s="122"/>
      <c r="BS90" s="122"/>
      <c r="BT90" s="123"/>
    </row>
    <row r="91" spans="1:72" s="4" customFormat="1" ht="97.5" customHeight="1" thickBot="1">
      <c r="A91" s="124"/>
      <c r="B91" s="125"/>
      <c r="C91" s="125"/>
      <c r="D91" s="125"/>
      <c r="E91" s="125"/>
      <c r="F91" s="125"/>
      <c r="G91" s="125"/>
      <c r="H91" s="126"/>
      <c r="I91" s="126"/>
      <c r="J91" s="126"/>
      <c r="K91" s="126"/>
      <c r="L91" s="126"/>
      <c r="M91" s="126"/>
      <c r="N91" s="126"/>
      <c r="O91" s="126"/>
      <c r="P91" s="126"/>
      <c r="Q91" s="126"/>
      <c r="R91" s="126"/>
      <c r="S91" s="126"/>
      <c r="T91" s="126"/>
      <c r="U91" s="126"/>
      <c r="V91" s="126"/>
      <c r="W91" s="126"/>
      <c r="X91" s="126"/>
      <c r="Y91" s="126"/>
      <c r="Z91" s="126"/>
      <c r="AA91" s="126"/>
      <c r="AB91" s="126"/>
      <c r="AC91" s="126"/>
      <c r="AD91" s="126"/>
      <c r="AE91" s="126"/>
      <c r="AF91" s="126"/>
      <c r="AG91" s="126"/>
      <c r="AH91" s="126"/>
      <c r="AI91" s="126"/>
      <c r="AJ91" s="127"/>
      <c r="AK91" s="124"/>
      <c r="AL91" s="125"/>
      <c r="AM91" s="125"/>
      <c r="AN91" s="125"/>
      <c r="AO91" s="125"/>
      <c r="AP91" s="125"/>
      <c r="AQ91" s="125"/>
      <c r="AR91" s="126"/>
      <c r="AS91" s="126"/>
      <c r="AT91" s="126"/>
      <c r="AU91" s="126"/>
      <c r="AV91" s="126"/>
      <c r="AW91" s="126"/>
      <c r="AX91" s="126"/>
      <c r="AY91" s="126"/>
      <c r="AZ91" s="126"/>
      <c r="BA91" s="126"/>
      <c r="BB91" s="126"/>
      <c r="BC91" s="126"/>
      <c r="BD91" s="126"/>
      <c r="BE91" s="126"/>
      <c r="BF91" s="126"/>
      <c r="BG91" s="126"/>
      <c r="BH91" s="126"/>
      <c r="BI91" s="126"/>
      <c r="BJ91" s="126"/>
      <c r="BK91" s="126"/>
      <c r="BL91" s="126"/>
      <c r="BM91" s="126"/>
      <c r="BN91" s="126"/>
      <c r="BO91" s="126"/>
      <c r="BP91" s="126"/>
      <c r="BQ91" s="126"/>
      <c r="BR91" s="126"/>
      <c r="BS91" s="126"/>
      <c r="BT91" s="127"/>
    </row>
    <row r="92" spans="1:72" s="4" customFormat="1" ht="33.75" customHeight="1" thickBot="1">
      <c r="A92" s="98"/>
      <c r="B92" s="99"/>
      <c r="C92" s="99"/>
      <c r="D92" s="99"/>
      <c r="E92" s="99"/>
      <c r="F92" s="99"/>
      <c r="G92" s="99"/>
      <c r="H92" s="99"/>
      <c r="I92" s="99"/>
      <c r="J92" s="99"/>
      <c r="K92" s="99"/>
      <c r="L92" s="99"/>
      <c r="M92" s="99"/>
      <c r="N92" s="99"/>
      <c r="O92" s="99"/>
      <c r="P92" s="99"/>
      <c r="Q92" s="99"/>
      <c r="R92" s="99"/>
      <c r="S92" s="99"/>
      <c r="T92" s="99"/>
      <c r="U92" s="99"/>
      <c r="V92" s="100" t="s">
        <v>398</v>
      </c>
      <c r="W92" s="101"/>
      <c r="X92" s="101"/>
      <c r="Y92" s="101"/>
      <c r="Z92" s="101"/>
      <c r="AA92" s="101"/>
      <c r="AB92" s="101"/>
      <c r="AC92" s="101"/>
      <c r="AD92" s="101"/>
      <c r="AE92" s="101"/>
      <c r="AF92" s="101"/>
      <c r="AG92" s="101"/>
      <c r="AH92" s="101"/>
      <c r="AI92" s="101"/>
      <c r="AJ92" s="102"/>
      <c r="AK92" s="98"/>
      <c r="AL92" s="99"/>
      <c r="AM92" s="99"/>
      <c r="AN92" s="99"/>
      <c r="AO92" s="99"/>
      <c r="AP92" s="99"/>
      <c r="AQ92" s="99"/>
      <c r="AR92" s="99"/>
      <c r="AS92" s="99"/>
      <c r="AT92" s="99"/>
      <c r="AU92" s="99"/>
      <c r="AV92" s="99"/>
      <c r="AW92" s="99"/>
      <c r="AX92" s="99"/>
      <c r="AY92" s="99"/>
      <c r="AZ92" s="99"/>
      <c r="BA92" s="99"/>
      <c r="BB92" s="99"/>
      <c r="BC92" s="99"/>
      <c r="BD92" s="99"/>
      <c r="BE92" s="99"/>
      <c r="BF92" s="100" t="s">
        <v>398</v>
      </c>
      <c r="BG92" s="101"/>
      <c r="BH92" s="101"/>
      <c r="BI92" s="101"/>
      <c r="BJ92" s="101"/>
      <c r="BK92" s="101"/>
      <c r="BL92" s="101"/>
      <c r="BM92" s="101"/>
      <c r="BN92" s="101"/>
      <c r="BO92" s="101"/>
      <c r="BP92" s="101"/>
      <c r="BQ92" s="101"/>
      <c r="BR92" s="101"/>
      <c r="BS92" s="101"/>
      <c r="BT92" s="102"/>
    </row>
    <row r="93" spans="1:72" s="4" customFormat="1" ht="15" customHeight="1" thickBot="1">
      <c r="A93" s="103"/>
      <c r="B93" s="104"/>
      <c r="C93" s="104"/>
      <c r="D93" s="104"/>
      <c r="E93" s="104"/>
      <c r="F93" s="104"/>
      <c r="G93" s="104"/>
      <c r="H93" s="104"/>
      <c r="I93" s="104"/>
      <c r="J93" s="104"/>
      <c r="K93" s="104"/>
      <c r="L93" s="104"/>
      <c r="M93" s="105"/>
      <c r="N93" s="105"/>
      <c r="O93" s="105"/>
      <c r="P93" s="105"/>
      <c r="Q93" s="105"/>
      <c r="R93" s="105"/>
      <c r="S93" s="105"/>
      <c r="T93" s="105"/>
      <c r="U93" s="105"/>
      <c r="V93" s="105"/>
      <c r="W93" s="105"/>
      <c r="X93" s="105"/>
      <c r="Y93" s="105"/>
      <c r="Z93" s="105"/>
      <c r="AA93" s="105"/>
      <c r="AB93" s="105"/>
      <c r="AC93" s="105"/>
      <c r="AD93" s="105"/>
      <c r="AE93" s="105"/>
      <c r="AF93" s="105"/>
      <c r="AG93" s="105"/>
      <c r="AH93" s="105"/>
      <c r="AI93" s="105"/>
      <c r="AJ93" s="106"/>
      <c r="AK93" s="103"/>
      <c r="AL93" s="104"/>
      <c r="AM93" s="104"/>
      <c r="AN93" s="104"/>
      <c r="AO93" s="104"/>
      <c r="AP93" s="104"/>
      <c r="AQ93" s="104"/>
      <c r="AR93" s="104"/>
      <c r="AS93" s="104"/>
      <c r="AT93" s="104"/>
      <c r="AU93" s="104"/>
      <c r="AV93" s="104"/>
      <c r="AW93" s="105"/>
      <c r="AX93" s="105"/>
      <c r="AY93" s="105"/>
      <c r="AZ93" s="105"/>
      <c r="BA93" s="105"/>
      <c r="BB93" s="105"/>
      <c r="BC93" s="105"/>
      <c r="BD93" s="105"/>
      <c r="BE93" s="105"/>
      <c r="BF93" s="105"/>
      <c r="BG93" s="105"/>
      <c r="BH93" s="105"/>
      <c r="BI93" s="105"/>
      <c r="BJ93" s="105"/>
      <c r="BK93" s="105"/>
      <c r="BL93" s="105"/>
      <c r="BM93" s="105"/>
      <c r="BN93" s="105"/>
      <c r="BO93" s="105"/>
      <c r="BP93" s="105"/>
      <c r="BQ93" s="105"/>
      <c r="BR93" s="105"/>
      <c r="BS93" s="105"/>
      <c r="BT93" s="106"/>
    </row>
    <row r="94" spans="1:72" s="4" customFormat="1" ht="30" customHeight="1" thickBot="1">
      <c r="A94" s="107"/>
      <c r="B94" s="108"/>
      <c r="C94" s="108"/>
      <c r="D94" s="108"/>
      <c r="E94" s="108"/>
      <c r="F94" s="108"/>
      <c r="G94" s="108"/>
      <c r="H94" s="108"/>
      <c r="I94" s="108"/>
      <c r="J94" s="109"/>
      <c r="K94" s="110" t="s">
        <v>114</v>
      </c>
      <c r="L94" s="111"/>
      <c r="M94" s="111"/>
      <c r="N94" s="111"/>
      <c r="O94" s="111"/>
      <c r="P94" s="111"/>
      <c r="Q94" s="111"/>
      <c r="R94" s="111"/>
      <c r="S94" s="111"/>
      <c r="T94" s="111"/>
      <c r="U94" s="111"/>
      <c r="V94" s="111"/>
      <c r="W94" s="111"/>
      <c r="X94" s="111"/>
      <c r="Y94" s="111"/>
      <c r="Z94" s="111"/>
      <c r="AA94" s="111"/>
      <c r="AB94" s="111"/>
      <c r="AC94" s="111"/>
      <c r="AD94" s="111"/>
      <c r="AE94" s="111"/>
      <c r="AF94" s="111"/>
      <c r="AG94" s="111"/>
      <c r="AH94" s="111"/>
      <c r="AI94" s="111"/>
      <c r="AJ94" s="112"/>
      <c r="AK94" s="107"/>
      <c r="AL94" s="108"/>
      <c r="AM94" s="108"/>
      <c r="AN94" s="108"/>
      <c r="AO94" s="108"/>
      <c r="AP94" s="108"/>
      <c r="AQ94" s="108"/>
      <c r="AR94" s="108"/>
      <c r="AS94" s="108"/>
      <c r="AT94" s="109"/>
      <c r="AU94" s="110" t="s">
        <v>117</v>
      </c>
      <c r="AV94" s="111"/>
      <c r="AW94" s="111"/>
      <c r="AX94" s="111"/>
      <c r="AY94" s="111"/>
      <c r="AZ94" s="111"/>
      <c r="BA94" s="111"/>
      <c r="BB94" s="111"/>
      <c r="BC94" s="111"/>
      <c r="BD94" s="111"/>
      <c r="BE94" s="111"/>
      <c r="BF94" s="111"/>
      <c r="BG94" s="111"/>
      <c r="BH94" s="111"/>
      <c r="BI94" s="111"/>
      <c r="BJ94" s="111"/>
      <c r="BK94" s="111"/>
      <c r="BL94" s="111"/>
      <c r="BM94" s="111"/>
      <c r="BN94" s="111"/>
      <c r="BO94" s="111"/>
      <c r="BP94" s="111"/>
      <c r="BQ94" s="111"/>
      <c r="BR94" s="111"/>
      <c r="BS94" s="111"/>
      <c r="BT94" s="112"/>
    </row>
    <row r="95" spans="1:72" s="4" customFormat="1" ht="30" customHeight="1" thickBot="1">
      <c r="A95" s="107"/>
      <c r="B95" s="108"/>
      <c r="C95" s="108"/>
      <c r="D95" s="108"/>
      <c r="E95" s="108"/>
      <c r="F95" s="108"/>
      <c r="G95" s="108"/>
      <c r="H95" s="109"/>
      <c r="I95" s="110">
        <v>26</v>
      </c>
      <c r="J95" s="111"/>
      <c r="K95" s="111"/>
      <c r="L95" s="111"/>
      <c r="M95" s="111"/>
      <c r="N95" s="111"/>
      <c r="O95" s="111"/>
      <c r="P95" s="111"/>
      <c r="Q95" s="111"/>
      <c r="R95" s="111"/>
      <c r="S95" s="111"/>
      <c r="T95" s="111"/>
      <c r="U95" s="111"/>
      <c r="V95" s="111"/>
      <c r="W95" s="111"/>
      <c r="X95" s="111"/>
      <c r="Y95" s="111"/>
      <c r="Z95" s="111"/>
      <c r="AA95" s="111"/>
      <c r="AB95" s="111"/>
      <c r="AC95" s="111"/>
      <c r="AD95" s="111"/>
      <c r="AE95" s="111"/>
      <c r="AF95" s="111"/>
      <c r="AG95" s="111"/>
      <c r="AH95" s="111"/>
      <c r="AI95" s="111"/>
      <c r="AJ95" s="112"/>
      <c r="AK95" s="107"/>
      <c r="AL95" s="108"/>
      <c r="AM95" s="108"/>
      <c r="AN95" s="108"/>
      <c r="AO95" s="108"/>
      <c r="AP95" s="108"/>
      <c r="AQ95" s="108"/>
      <c r="AR95" s="109"/>
      <c r="AS95" s="110"/>
      <c r="AT95" s="111"/>
      <c r="AU95" s="111"/>
      <c r="AV95" s="111"/>
      <c r="AW95" s="111"/>
      <c r="AX95" s="111"/>
      <c r="AY95" s="111"/>
      <c r="AZ95" s="111"/>
      <c r="BA95" s="111"/>
      <c r="BB95" s="111"/>
      <c r="BC95" s="111"/>
      <c r="BD95" s="111"/>
      <c r="BE95" s="111"/>
      <c r="BF95" s="111"/>
      <c r="BG95" s="111"/>
      <c r="BH95" s="111"/>
      <c r="BI95" s="111"/>
      <c r="BJ95" s="111"/>
      <c r="BK95" s="111"/>
      <c r="BL95" s="111"/>
      <c r="BM95" s="111"/>
      <c r="BN95" s="111"/>
      <c r="BO95" s="111"/>
      <c r="BP95" s="111"/>
      <c r="BQ95" s="111"/>
      <c r="BR95" s="111"/>
      <c r="BS95" s="111"/>
      <c r="BT95" s="112"/>
    </row>
    <row r="96" spans="1:72" s="4" customFormat="1" ht="39" customHeight="1" thickBot="1">
      <c r="A96" s="113"/>
      <c r="B96" s="114"/>
      <c r="C96" s="114"/>
      <c r="D96" s="114"/>
      <c r="E96" s="114"/>
      <c r="F96" s="114"/>
      <c r="G96" s="114"/>
      <c r="H96" s="115"/>
      <c r="I96" s="115"/>
      <c r="J96" s="115"/>
      <c r="K96" s="115"/>
      <c r="L96" s="115"/>
      <c r="M96" s="116" t="s">
        <v>423</v>
      </c>
      <c r="N96" s="116"/>
      <c r="O96" s="116"/>
      <c r="P96" s="116"/>
      <c r="Q96" s="116"/>
      <c r="R96" s="116"/>
      <c r="S96" s="116"/>
      <c r="T96" s="116"/>
      <c r="U96" s="116"/>
      <c r="V96" s="116"/>
      <c r="W96" s="116"/>
      <c r="X96" s="116"/>
      <c r="Y96" s="116"/>
      <c r="Z96" s="116"/>
      <c r="AA96" s="116"/>
      <c r="AB96" s="116"/>
      <c r="AC96" s="116"/>
      <c r="AD96" s="116"/>
      <c r="AE96" s="116"/>
      <c r="AF96" s="116"/>
      <c r="AG96" s="116"/>
      <c r="AH96" s="116"/>
      <c r="AI96" s="116"/>
      <c r="AJ96" s="117"/>
      <c r="AK96" s="113"/>
      <c r="AL96" s="114"/>
      <c r="AM96" s="114"/>
      <c r="AN96" s="114"/>
      <c r="AO96" s="114"/>
      <c r="AP96" s="114"/>
      <c r="AQ96" s="114"/>
      <c r="AR96" s="115"/>
      <c r="AS96" s="115"/>
      <c r="AT96" s="115"/>
      <c r="AU96" s="115"/>
      <c r="AV96" s="115"/>
      <c r="AW96" s="116" t="s">
        <v>426</v>
      </c>
      <c r="AX96" s="116"/>
      <c r="AY96" s="116"/>
      <c r="AZ96" s="116"/>
      <c r="BA96" s="116"/>
      <c r="BB96" s="116"/>
      <c r="BC96" s="116"/>
      <c r="BD96" s="116"/>
      <c r="BE96" s="116"/>
      <c r="BF96" s="116"/>
      <c r="BG96" s="116"/>
      <c r="BH96" s="116"/>
      <c r="BI96" s="116"/>
      <c r="BJ96" s="116"/>
      <c r="BK96" s="116"/>
      <c r="BL96" s="116"/>
      <c r="BM96" s="116"/>
      <c r="BN96" s="116"/>
      <c r="BO96" s="116"/>
      <c r="BP96" s="116"/>
      <c r="BQ96" s="116"/>
      <c r="BR96" s="116"/>
      <c r="BS96" s="116"/>
      <c r="BT96" s="117"/>
    </row>
    <row r="97" spans="1:72" s="4" customFormat="1" ht="33.75" customHeight="1" thickBot="1">
      <c r="A97" s="118"/>
      <c r="B97" s="119"/>
      <c r="C97" s="119"/>
      <c r="D97" s="119"/>
      <c r="E97" s="119"/>
      <c r="F97" s="119"/>
      <c r="G97" s="119"/>
      <c r="H97" s="119"/>
      <c r="I97" s="119"/>
      <c r="J97" s="119"/>
      <c r="K97" s="119"/>
      <c r="L97" s="120"/>
      <c r="M97" s="121">
        <v>1</v>
      </c>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3"/>
      <c r="AK97" s="118"/>
      <c r="AL97" s="119"/>
      <c r="AM97" s="119"/>
      <c r="AN97" s="119"/>
      <c r="AO97" s="119"/>
      <c r="AP97" s="119"/>
      <c r="AQ97" s="119"/>
      <c r="AR97" s="119"/>
      <c r="AS97" s="119"/>
      <c r="AT97" s="119"/>
      <c r="AU97" s="119"/>
      <c r="AV97" s="120"/>
      <c r="AW97" s="121">
        <v>4</v>
      </c>
      <c r="AX97" s="122"/>
      <c r="AY97" s="122"/>
      <c r="AZ97" s="122"/>
      <c r="BA97" s="122"/>
      <c r="BB97" s="122"/>
      <c r="BC97" s="122"/>
      <c r="BD97" s="122"/>
      <c r="BE97" s="122"/>
      <c r="BF97" s="122"/>
      <c r="BG97" s="122"/>
      <c r="BH97" s="122"/>
      <c r="BI97" s="122"/>
      <c r="BJ97" s="122"/>
      <c r="BK97" s="122"/>
      <c r="BL97" s="122"/>
      <c r="BM97" s="122"/>
      <c r="BN97" s="122"/>
      <c r="BO97" s="122"/>
      <c r="BP97" s="122"/>
      <c r="BQ97" s="122"/>
      <c r="BR97" s="122"/>
      <c r="BS97" s="122"/>
      <c r="BT97" s="123"/>
    </row>
    <row r="98" spans="1:72" s="4" customFormat="1" ht="97.5" customHeight="1" thickBot="1">
      <c r="A98" s="124"/>
      <c r="B98" s="125"/>
      <c r="C98" s="125"/>
      <c r="D98" s="125"/>
      <c r="E98" s="125"/>
      <c r="F98" s="125"/>
      <c r="G98" s="125"/>
      <c r="H98" s="126"/>
      <c r="I98" s="126"/>
      <c r="J98" s="126"/>
      <c r="K98" s="126"/>
      <c r="L98" s="126"/>
      <c r="M98" s="126"/>
      <c r="N98" s="126"/>
      <c r="O98" s="126"/>
      <c r="P98" s="126"/>
      <c r="Q98" s="126"/>
      <c r="R98" s="126"/>
      <c r="S98" s="126"/>
      <c r="T98" s="126"/>
      <c r="U98" s="126"/>
      <c r="V98" s="126"/>
      <c r="W98" s="126"/>
      <c r="X98" s="126"/>
      <c r="Y98" s="126"/>
      <c r="Z98" s="126"/>
      <c r="AA98" s="126"/>
      <c r="AB98" s="126"/>
      <c r="AC98" s="126"/>
      <c r="AD98" s="126"/>
      <c r="AE98" s="126"/>
      <c r="AF98" s="126"/>
      <c r="AG98" s="126"/>
      <c r="AH98" s="126"/>
      <c r="AI98" s="126"/>
      <c r="AJ98" s="127"/>
      <c r="AK98" s="124"/>
      <c r="AL98" s="125"/>
      <c r="AM98" s="125"/>
      <c r="AN98" s="125"/>
      <c r="AO98" s="125"/>
      <c r="AP98" s="125"/>
      <c r="AQ98" s="125"/>
      <c r="AR98" s="126"/>
      <c r="AS98" s="126"/>
      <c r="AT98" s="126"/>
      <c r="AU98" s="126"/>
      <c r="AV98" s="126"/>
      <c r="AW98" s="126"/>
      <c r="AX98" s="126"/>
      <c r="AY98" s="126"/>
      <c r="AZ98" s="126"/>
      <c r="BA98" s="126"/>
      <c r="BB98" s="126"/>
      <c r="BC98" s="126"/>
      <c r="BD98" s="126"/>
      <c r="BE98" s="126"/>
      <c r="BF98" s="126"/>
      <c r="BG98" s="126"/>
      <c r="BH98" s="126"/>
      <c r="BI98" s="126"/>
      <c r="BJ98" s="126"/>
      <c r="BK98" s="126"/>
      <c r="BL98" s="126"/>
      <c r="BM98" s="126"/>
      <c r="BN98" s="126"/>
      <c r="BO98" s="126"/>
      <c r="BP98" s="126"/>
      <c r="BQ98" s="126"/>
      <c r="BR98" s="126"/>
      <c r="BS98" s="126"/>
      <c r="BT98" s="127"/>
    </row>
    <row r="99" spans="1:72" s="4" customFormat="1" ht="33.75" customHeight="1" thickBot="1">
      <c r="A99" s="175"/>
      <c r="B99" s="176"/>
      <c r="C99" s="176"/>
      <c r="D99" s="176"/>
      <c r="E99" s="176"/>
      <c r="F99" s="176"/>
      <c r="G99" s="176"/>
      <c r="H99" s="176"/>
      <c r="I99" s="176"/>
      <c r="J99" s="176"/>
      <c r="K99" s="176"/>
      <c r="L99" s="176"/>
      <c r="M99" s="176"/>
      <c r="N99" s="176"/>
      <c r="O99" s="176"/>
      <c r="P99" s="176"/>
      <c r="Q99" s="176"/>
      <c r="R99" s="176"/>
      <c r="S99" s="176"/>
      <c r="T99" s="176"/>
      <c r="U99" s="176"/>
      <c r="V99" s="177" t="s">
        <v>398</v>
      </c>
      <c r="W99" s="178"/>
      <c r="X99" s="178"/>
      <c r="Y99" s="178"/>
      <c r="Z99" s="178"/>
      <c r="AA99" s="178"/>
      <c r="AB99" s="178"/>
      <c r="AC99" s="178"/>
      <c r="AD99" s="178"/>
      <c r="AE99" s="178"/>
      <c r="AF99" s="178"/>
      <c r="AG99" s="178"/>
      <c r="AH99" s="178"/>
      <c r="AI99" s="178"/>
      <c r="AJ99" s="179"/>
      <c r="AK99" s="98"/>
      <c r="AL99" s="99"/>
      <c r="AM99" s="99"/>
      <c r="AN99" s="99"/>
      <c r="AO99" s="99"/>
      <c r="AP99" s="99"/>
      <c r="AQ99" s="99"/>
      <c r="AR99" s="99"/>
      <c r="AS99" s="99"/>
      <c r="AT99" s="99"/>
      <c r="AU99" s="99"/>
      <c r="AV99" s="99"/>
      <c r="AW99" s="99"/>
      <c r="AX99" s="99"/>
      <c r="AY99" s="99"/>
      <c r="AZ99" s="99"/>
      <c r="BA99" s="99"/>
      <c r="BB99" s="99"/>
      <c r="BC99" s="99"/>
      <c r="BD99" s="99"/>
      <c r="BE99" s="99"/>
      <c r="BF99" s="100" t="s">
        <v>398</v>
      </c>
      <c r="BG99" s="101"/>
      <c r="BH99" s="101"/>
      <c r="BI99" s="101"/>
      <c r="BJ99" s="101"/>
      <c r="BK99" s="101"/>
      <c r="BL99" s="101"/>
      <c r="BM99" s="101"/>
      <c r="BN99" s="101"/>
      <c r="BO99" s="101"/>
      <c r="BP99" s="101"/>
      <c r="BQ99" s="101"/>
      <c r="BR99" s="101"/>
      <c r="BS99" s="101"/>
      <c r="BT99" s="102"/>
    </row>
    <row r="100" spans="1:72" s="4" customFormat="1" ht="15" customHeight="1" thickBot="1">
      <c r="A100" s="180"/>
      <c r="B100" s="181"/>
      <c r="C100" s="181"/>
      <c r="D100" s="181"/>
      <c r="E100" s="181"/>
      <c r="F100" s="181"/>
      <c r="G100" s="181"/>
      <c r="H100" s="181"/>
      <c r="I100" s="181"/>
      <c r="J100" s="181"/>
      <c r="K100" s="181"/>
      <c r="L100" s="181"/>
      <c r="M100" s="182"/>
      <c r="N100" s="182"/>
      <c r="O100" s="182"/>
      <c r="P100" s="182"/>
      <c r="Q100" s="182"/>
      <c r="R100" s="182"/>
      <c r="S100" s="182"/>
      <c r="T100" s="182"/>
      <c r="U100" s="182"/>
      <c r="V100" s="182"/>
      <c r="W100" s="182"/>
      <c r="X100" s="182"/>
      <c r="Y100" s="182"/>
      <c r="Z100" s="182"/>
      <c r="AA100" s="182"/>
      <c r="AB100" s="182"/>
      <c r="AC100" s="182"/>
      <c r="AD100" s="182"/>
      <c r="AE100" s="182"/>
      <c r="AF100" s="182"/>
      <c r="AG100" s="182"/>
      <c r="AH100" s="182"/>
      <c r="AI100" s="182"/>
      <c r="AJ100" s="183"/>
      <c r="AK100" s="103"/>
      <c r="AL100" s="104"/>
      <c r="AM100" s="104"/>
      <c r="AN100" s="104"/>
      <c r="AO100" s="104"/>
      <c r="AP100" s="104"/>
      <c r="AQ100" s="104"/>
      <c r="AR100" s="104"/>
      <c r="AS100" s="104"/>
      <c r="AT100" s="104"/>
      <c r="AU100" s="104"/>
      <c r="AV100" s="104"/>
      <c r="AW100" s="105"/>
      <c r="AX100" s="105"/>
      <c r="AY100" s="105"/>
      <c r="AZ100" s="105"/>
      <c r="BA100" s="105"/>
      <c r="BB100" s="105"/>
      <c r="BC100" s="105"/>
      <c r="BD100" s="105"/>
      <c r="BE100" s="105"/>
      <c r="BF100" s="105"/>
      <c r="BG100" s="105"/>
      <c r="BH100" s="105"/>
      <c r="BI100" s="105"/>
      <c r="BJ100" s="105"/>
      <c r="BK100" s="105"/>
      <c r="BL100" s="105"/>
      <c r="BM100" s="105"/>
      <c r="BN100" s="105"/>
      <c r="BO100" s="105"/>
      <c r="BP100" s="105"/>
      <c r="BQ100" s="105"/>
      <c r="BR100" s="105"/>
      <c r="BS100" s="105"/>
      <c r="BT100" s="106"/>
    </row>
    <row r="101" spans="1:72" s="4" customFormat="1" ht="30" customHeight="1" thickBot="1">
      <c r="A101" s="184"/>
      <c r="B101" s="185"/>
      <c r="C101" s="185"/>
      <c r="D101" s="185"/>
      <c r="E101" s="185"/>
      <c r="F101" s="185"/>
      <c r="G101" s="185"/>
      <c r="H101" s="185"/>
      <c r="I101" s="185"/>
      <c r="J101" s="186"/>
      <c r="K101" s="187" t="s">
        <v>115</v>
      </c>
      <c r="L101" s="188"/>
      <c r="M101" s="188"/>
      <c r="N101" s="188"/>
      <c r="O101" s="188"/>
      <c r="P101" s="188"/>
      <c r="Q101" s="188"/>
      <c r="R101" s="188"/>
      <c r="S101" s="188"/>
      <c r="T101" s="188"/>
      <c r="U101" s="188"/>
      <c r="V101" s="188"/>
      <c r="W101" s="188"/>
      <c r="X101" s="188"/>
      <c r="Y101" s="188"/>
      <c r="Z101" s="188"/>
      <c r="AA101" s="188"/>
      <c r="AB101" s="188"/>
      <c r="AC101" s="188"/>
      <c r="AD101" s="188"/>
      <c r="AE101" s="188"/>
      <c r="AF101" s="188"/>
      <c r="AG101" s="188"/>
      <c r="AH101" s="188"/>
      <c r="AI101" s="188"/>
      <c r="AJ101" s="189"/>
      <c r="AK101" s="107"/>
      <c r="AL101" s="108"/>
      <c r="AM101" s="108"/>
      <c r="AN101" s="108"/>
      <c r="AO101" s="108"/>
      <c r="AP101" s="108"/>
      <c r="AQ101" s="108"/>
      <c r="AR101" s="108"/>
      <c r="AS101" s="108"/>
      <c r="AT101" s="109"/>
      <c r="AU101" s="110" t="s">
        <v>118</v>
      </c>
      <c r="AV101" s="111"/>
      <c r="AW101" s="111"/>
      <c r="AX101" s="111"/>
      <c r="AY101" s="111"/>
      <c r="AZ101" s="111"/>
      <c r="BA101" s="111"/>
      <c r="BB101" s="111"/>
      <c r="BC101" s="111"/>
      <c r="BD101" s="111"/>
      <c r="BE101" s="111"/>
      <c r="BF101" s="111"/>
      <c r="BG101" s="111"/>
      <c r="BH101" s="111"/>
      <c r="BI101" s="111"/>
      <c r="BJ101" s="111"/>
      <c r="BK101" s="111"/>
      <c r="BL101" s="111"/>
      <c r="BM101" s="111"/>
      <c r="BN101" s="111"/>
      <c r="BO101" s="111"/>
      <c r="BP101" s="111"/>
      <c r="BQ101" s="111"/>
      <c r="BR101" s="111"/>
      <c r="BS101" s="111"/>
      <c r="BT101" s="112"/>
    </row>
    <row r="102" spans="1:72" s="4" customFormat="1" ht="30" customHeight="1" thickBot="1">
      <c r="A102" s="184"/>
      <c r="B102" s="185"/>
      <c r="C102" s="185"/>
      <c r="D102" s="185"/>
      <c r="E102" s="185"/>
      <c r="F102" s="185"/>
      <c r="G102" s="185"/>
      <c r="H102" s="186"/>
      <c r="I102" s="187"/>
      <c r="J102" s="188"/>
      <c r="K102" s="188"/>
      <c r="L102" s="188"/>
      <c r="M102" s="188"/>
      <c r="N102" s="188"/>
      <c r="O102" s="188"/>
      <c r="P102" s="188"/>
      <c r="Q102" s="188"/>
      <c r="R102" s="188"/>
      <c r="S102" s="188"/>
      <c r="T102" s="188"/>
      <c r="U102" s="188"/>
      <c r="V102" s="188"/>
      <c r="W102" s="188"/>
      <c r="X102" s="188"/>
      <c r="Y102" s="188"/>
      <c r="Z102" s="188"/>
      <c r="AA102" s="188"/>
      <c r="AB102" s="188"/>
      <c r="AC102" s="188"/>
      <c r="AD102" s="188"/>
      <c r="AE102" s="188"/>
      <c r="AF102" s="188"/>
      <c r="AG102" s="188"/>
      <c r="AH102" s="188"/>
      <c r="AI102" s="188"/>
      <c r="AJ102" s="189"/>
      <c r="AK102" s="107"/>
      <c r="AL102" s="108"/>
      <c r="AM102" s="108"/>
      <c r="AN102" s="108"/>
      <c r="AO102" s="108"/>
      <c r="AP102" s="108"/>
      <c r="AQ102" s="108"/>
      <c r="AR102" s="109"/>
      <c r="AS102" s="110"/>
      <c r="AT102" s="111"/>
      <c r="AU102" s="111"/>
      <c r="AV102" s="111"/>
      <c r="AW102" s="111"/>
      <c r="AX102" s="111"/>
      <c r="AY102" s="111"/>
      <c r="AZ102" s="111"/>
      <c r="BA102" s="111"/>
      <c r="BB102" s="111"/>
      <c r="BC102" s="111"/>
      <c r="BD102" s="111"/>
      <c r="BE102" s="111"/>
      <c r="BF102" s="111"/>
      <c r="BG102" s="111"/>
      <c r="BH102" s="111"/>
      <c r="BI102" s="111"/>
      <c r="BJ102" s="111"/>
      <c r="BK102" s="111"/>
      <c r="BL102" s="111"/>
      <c r="BM102" s="111"/>
      <c r="BN102" s="111"/>
      <c r="BO102" s="111"/>
      <c r="BP102" s="111"/>
      <c r="BQ102" s="111"/>
      <c r="BR102" s="111"/>
      <c r="BS102" s="111"/>
      <c r="BT102" s="112"/>
    </row>
    <row r="103" spans="1:72" s="4" customFormat="1" ht="39" customHeight="1" thickBot="1">
      <c r="A103" s="190"/>
      <c r="B103" s="191"/>
      <c r="C103" s="191"/>
      <c r="D103" s="191"/>
      <c r="E103" s="191"/>
      <c r="F103" s="191"/>
      <c r="G103" s="191"/>
      <c r="H103" s="192"/>
      <c r="I103" s="192"/>
      <c r="J103" s="192"/>
      <c r="K103" s="192"/>
      <c r="L103" s="192"/>
      <c r="M103" s="193" t="s">
        <v>424</v>
      </c>
      <c r="N103" s="193"/>
      <c r="O103" s="193"/>
      <c r="P103" s="193"/>
      <c r="Q103" s="193"/>
      <c r="R103" s="193"/>
      <c r="S103" s="193"/>
      <c r="T103" s="193"/>
      <c r="U103" s="193"/>
      <c r="V103" s="193"/>
      <c r="W103" s="193"/>
      <c r="X103" s="193"/>
      <c r="Y103" s="193"/>
      <c r="Z103" s="193"/>
      <c r="AA103" s="193"/>
      <c r="AB103" s="193"/>
      <c r="AC103" s="193"/>
      <c r="AD103" s="193"/>
      <c r="AE103" s="193"/>
      <c r="AF103" s="193"/>
      <c r="AG103" s="193"/>
      <c r="AH103" s="193"/>
      <c r="AI103" s="193"/>
      <c r="AJ103" s="194"/>
      <c r="AK103" s="113"/>
      <c r="AL103" s="114"/>
      <c r="AM103" s="114"/>
      <c r="AN103" s="114"/>
      <c r="AO103" s="114"/>
      <c r="AP103" s="114"/>
      <c r="AQ103" s="114"/>
      <c r="AR103" s="115"/>
      <c r="AS103" s="115"/>
      <c r="AT103" s="115"/>
      <c r="AU103" s="115"/>
      <c r="AV103" s="115"/>
      <c r="AW103" s="116" t="s">
        <v>427</v>
      </c>
      <c r="AX103" s="116"/>
      <c r="AY103" s="116"/>
      <c r="AZ103" s="116"/>
      <c r="BA103" s="116"/>
      <c r="BB103" s="116"/>
      <c r="BC103" s="116"/>
      <c r="BD103" s="116"/>
      <c r="BE103" s="116"/>
      <c r="BF103" s="116"/>
      <c r="BG103" s="116"/>
      <c r="BH103" s="116"/>
      <c r="BI103" s="116"/>
      <c r="BJ103" s="116"/>
      <c r="BK103" s="116"/>
      <c r="BL103" s="116"/>
      <c r="BM103" s="116"/>
      <c r="BN103" s="116"/>
      <c r="BO103" s="116"/>
      <c r="BP103" s="116"/>
      <c r="BQ103" s="116"/>
      <c r="BR103" s="116"/>
      <c r="BS103" s="116"/>
      <c r="BT103" s="117"/>
    </row>
    <row r="104" spans="1:72" s="4" customFormat="1" ht="33.75" customHeight="1" thickBot="1">
      <c r="A104" s="195"/>
      <c r="B104" s="196"/>
      <c r="C104" s="196"/>
      <c r="D104" s="196"/>
      <c r="E104" s="196"/>
      <c r="F104" s="196"/>
      <c r="G104" s="196"/>
      <c r="H104" s="196"/>
      <c r="I104" s="196"/>
      <c r="J104" s="196"/>
      <c r="K104" s="196"/>
      <c r="L104" s="197"/>
      <c r="M104" s="198">
        <v>4</v>
      </c>
      <c r="N104" s="199"/>
      <c r="O104" s="199"/>
      <c r="P104" s="199"/>
      <c r="Q104" s="199"/>
      <c r="R104" s="199"/>
      <c r="S104" s="199"/>
      <c r="T104" s="199"/>
      <c r="U104" s="199"/>
      <c r="V104" s="199"/>
      <c r="W104" s="199"/>
      <c r="X104" s="199"/>
      <c r="Y104" s="199"/>
      <c r="Z104" s="199"/>
      <c r="AA104" s="199"/>
      <c r="AB104" s="199"/>
      <c r="AC104" s="199"/>
      <c r="AD104" s="199"/>
      <c r="AE104" s="199"/>
      <c r="AF104" s="199"/>
      <c r="AG104" s="199"/>
      <c r="AH104" s="199"/>
      <c r="AI104" s="199"/>
      <c r="AJ104" s="200"/>
      <c r="AK104" s="118"/>
      <c r="AL104" s="119"/>
      <c r="AM104" s="119"/>
      <c r="AN104" s="119"/>
      <c r="AO104" s="119"/>
      <c r="AP104" s="119"/>
      <c r="AQ104" s="119"/>
      <c r="AR104" s="119"/>
      <c r="AS104" s="119"/>
      <c r="AT104" s="119"/>
      <c r="AU104" s="119"/>
      <c r="AV104" s="120"/>
      <c r="AW104" s="121">
        <v>4</v>
      </c>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3"/>
    </row>
    <row r="105" spans="1:72" s="4" customFormat="1" ht="97.5" customHeight="1" thickBot="1">
      <c r="A105" s="201"/>
      <c r="B105" s="202"/>
      <c r="C105" s="202"/>
      <c r="D105" s="202"/>
      <c r="E105" s="202"/>
      <c r="F105" s="202"/>
      <c r="G105" s="202"/>
      <c r="H105" s="203"/>
      <c r="I105" s="203"/>
      <c r="J105" s="203"/>
      <c r="K105" s="203"/>
      <c r="L105" s="203"/>
      <c r="M105" s="203"/>
      <c r="N105" s="203"/>
      <c r="O105" s="203"/>
      <c r="P105" s="203"/>
      <c r="Q105" s="203"/>
      <c r="R105" s="203"/>
      <c r="S105" s="203"/>
      <c r="T105" s="203"/>
      <c r="U105" s="203"/>
      <c r="V105" s="203"/>
      <c r="W105" s="203"/>
      <c r="X105" s="203"/>
      <c r="Y105" s="203"/>
      <c r="Z105" s="203"/>
      <c r="AA105" s="203"/>
      <c r="AB105" s="203"/>
      <c r="AC105" s="203"/>
      <c r="AD105" s="203"/>
      <c r="AE105" s="203"/>
      <c r="AF105" s="203"/>
      <c r="AG105" s="203"/>
      <c r="AH105" s="203"/>
      <c r="AI105" s="203"/>
      <c r="AJ105" s="204"/>
      <c r="AK105" s="124"/>
      <c r="AL105" s="125"/>
      <c r="AM105" s="125"/>
      <c r="AN105" s="125"/>
      <c r="AO105" s="125"/>
      <c r="AP105" s="125"/>
      <c r="AQ105" s="125"/>
      <c r="AR105" s="126"/>
      <c r="AS105" s="126"/>
      <c r="AT105" s="126"/>
      <c r="AU105" s="126"/>
      <c r="AV105" s="126"/>
      <c r="AW105" s="126"/>
      <c r="AX105" s="126"/>
      <c r="AY105" s="126"/>
      <c r="AZ105" s="126"/>
      <c r="BA105" s="126"/>
      <c r="BB105" s="126"/>
      <c r="BC105" s="126"/>
      <c r="BD105" s="126"/>
      <c r="BE105" s="126"/>
      <c r="BF105" s="126"/>
      <c r="BG105" s="126"/>
      <c r="BH105" s="126"/>
      <c r="BI105" s="126"/>
      <c r="BJ105" s="126"/>
      <c r="BK105" s="126"/>
      <c r="BL105" s="126"/>
      <c r="BM105" s="126"/>
      <c r="BN105" s="126"/>
      <c r="BO105" s="126"/>
      <c r="BP105" s="126"/>
      <c r="BQ105" s="126"/>
      <c r="BR105" s="126"/>
      <c r="BS105" s="126"/>
      <c r="BT105" s="127"/>
    </row>
    <row r="106" spans="1:72" s="4" customFormat="1" ht="33.75" customHeight="1" thickBot="1">
      <c r="A106" s="128"/>
      <c r="B106" s="129"/>
      <c r="C106" s="129"/>
      <c r="D106" s="129"/>
      <c r="E106" s="129"/>
      <c r="F106" s="129"/>
      <c r="G106" s="129"/>
      <c r="H106" s="129"/>
      <c r="I106" s="129"/>
      <c r="J106" s="129"/>
      <c r="K106" s="129"/>
      <c r="L106" s="129"/>
      <c r="M106" s="129"/>
      <c r="N106" s="129"/>
      <c r="O106" s="129"/>
      <c r="P106" s="129"/>
      <c r="Q106" s="129"/>
      <c r="R106" s="129"/>
      <c r="S106" s="129"/>
      <c r="T106" s="129"/>
      <c r="U106" s="129"/>
      <c r="V106" s="130"/>
      <c r="W106" s="131"/>
      <c r="X106" s="131"/>
      <c r="Y106" s="131"/>
      <c r="Z106" s="131"/>
      <c r="AA106" s="131"/>
      <c r="AB106" s="131"/>
      <c r="AC106" s="131"/>
      <c r="AD106" s="131"/>
      <c r="AE106" s="131"/>
      <c r="AF106" s="131"/>
      <c r="AG106" s="131"/>
      <c r="AH106" s="131"/>
      <c r="AI106" s="131"/>
      <c r="AJ106" s="132"/>
      <c r="AK106" s="128"/>
      <c r="AL106" s="129"/>
      <c r="AM106" s="129"/>
      <c r="AN106" s="129"/>
      <c r="AO106" s="129"/>
      <c r="AP106" s="129"/>
      <c r="AQ106" s="129"/>
      <c r="AR106" s="129"/>
      <c r="AS106" s="129"/>
      <c r="AT106" s="129"/>
      <c r="AU106" s="129"/>
      <c r="AV106" s="129"/>
      <c r="AW106" s="129"/>
      <c r="AX106" s="129"/>
      <c r="AY106" s="129"/>
      <c r="AZ106" s="129"/>
      <c r="BA106" s="129"/>
      <c r="BB106" s="129"/>
      <c r="BC106" s="129"/>
      <c r="BD106" s="129"/>
      <c r="BE106" s="129"/>
      <c r="BF106" s="130"/>
      <c r="BG106" s="131"/>
      <c r="BH106" s="131"/>
      <c r="BI106" s="131"/>
      <c r="BJ106" s="131"/>
      <c r="BK106" s="131"/>
      <c r="BL106" s="131"/>
      <c r="BM106" s="131"/>
      <c r="BN106" s="131"/>
      <c r="BO106" s="131"/>
      <c r="BP106" s="131"/>
      <c r="BQ106" s="131"/>
      <c r="BR106" s="131"/>
      <c r="BS106" s="131"/>
      <c r="BT106" s="132"/>
    </row>
    <row r="107" spans="1:72" s="4" customFormat="1" ht="15" customHeight="1" thickBot="1">
      <c r="A107" s="133"/>
      <c r="B107" s="134"/>
      <c r="C107" s="134"/>
      <c r="D107" s="134"/>
      <c r="E107" s="134"/>
      <c r="F107" s="134"/>
      <c r="G107" s="134"/>
      <c r="H107" s="134"/>
      <c r="I107" s="134"/>
      <c r="J107" s="134"/>
      <c r="K107" s="134"/>
      <c r="L107" s="134"/>
      <c r="M107" s="135"/>
      <c r="N107" s="135"/>
      <c r="O107" s="135"/>
      <c r="P107" s="135"/>
      <c r="Q107" s="135"/>
      <c r="R107" s="135"/>
      <c r="S107" s="135"/>
      <c r="T107" s="135"/>
      <c r="U107" s="135"/>
      <c r="V107" s="135"/>
      <c r="W107" s="135"/>
      <c r="X107" s="135"/>
      <c r="Y107" s="135"/>
      <c r="Z107" s="135"/>
      <c r="AA107" s="135"/>
      <c r="AB107" s="135"/>
      <c r="AC107" s="135"/>
      <c r="AD107" s="135"/>
      <c r="AE107" s="135"/>
      <c r="AF107" s="135"/>
      <c r="AG107" s="135"/>
      <c r="AH107" s="135"/>
      <c r="AI107" s="135"/>
      <c r="AJ107" s="136"/>
      <c r="AK107" s="133"/>
      <c r="AL107" s="134"/>
      <c r="AM107" s="134"/>
      <c r="AN107" s="134"/>
      <c r="AO107" s="134"/>
      <c r="AP107" s="134"/>
      <c r="AQ107" s="134"/>
      <c r="AR107" s="134"/>
      <c r="AS107" s="134"/>
      <c r="AT107" s="134"/>
      <c r="AU107" s="134"/>
      <c r="AV107" s="134"/>
      <c r="AW107" s="135"/>
      <c r="AX107" s="135"/>
      <c r="AY107" s="135"/>
      <c r="AZ107" s="135"/>
      <c r="BA107" s="135"/>
      <c r="BB107" s="135"/>
      <c r="BC107" s="135"/>
      <c r="BD107" s="135"/>
      <c r="BE107" s="135"/>
      <c r="BF107" s="135"/>
      <c r="BG107" s="135"/>
      <c r="BH107" s="135"/>
      <c r="BI107" s="135"/>
      <c r="BJ107" s="135"/>
      <c r="BK107" s="135"/>
      <c r="BL107" s="135"/>
      <c r="BM107" s="135"/>
      <c r="BN107" s="135"/>
      <c r="BO107" s="135"/>
      <c r="BP107" s="135"/>
      <c r="BQ107" s="135"/>
      <c r="BR107" s="135"/>
      <c r="BS107" s="135"/>
      <c r="BT107" s="136"/>
    </row>
    <row r="108" spans="1:72" s="4" customFormat="1" ht="30" customHeight="1" thickBot="1">
      <c r="A108" s="137"/>
      <c r="B108" s="138"/>
      <c r="C108" s="138"/>
      <c r="D108" s="138"/>
      <c r="E108" s="138"/>
      <c r="F108" s="138"/>
      <c r="G108" s="138"/>
      <c r="H108" s="138"/>
      <c r="I108" s="138"/>
      <c r="J108" s="139"/>
      <c r="K108" s="140"/>
      <c r="L108" s="141"/>
      <c r="M108" s="141"/>
      <c r="N108" s="141"/>
      <c r="O108" s="141"/>
      <c r="P108" s="141"/>
      <c r="Q108" s="141"/>
      <c r="R108" s="141"/>
      <c r="S108" s="141"/>
      <c r="T108" s="141"/>
      <c r="U108" s="141"/>
      <c r="V108" s="141"/>
      <c r="W108" s="141"/>
      <c r="X108" s="141"/>
      <c r="Y108" s="141"/>
      <c r="Z108" s="141"/>
      <c r="AA108" s="141"/>
      <c r="AB108" s="141"/>
      <c r="AC108" s="141"/>
      <c r="AD108" s="141"/>
      <c r="AE108" s="141"/>
      <c r="AF108" s="141"/>
      <c r="AG108" s="141"/>
      <c r="AH108" s="141"/>
      <c r="AI108" s="141"/>
      <c r="AJ108" s="142"/>
      <c r="AK108" s="137"/>
      <c r="AL108" s="138"/>
      <c r="AM108" s="138"/>
      <c r="AN108" s="138"/>
      <c r="AO108" s="138"/>
      <c r="AP108" s="138"/>
      <c r="AQ108" s="138"/>
      <c r="AR108" s="138"/>
      <c r="AS108" s="138"/>
      <c r="AT108" s="139"/>
      <c r="AU108" s="140"/>
      <c r="AV108" s="141"/>
      <c r="AW108" s="141"/>
      <c r="AX108" s="141"/>
      <c r="AY108" s="141"/>
      <c r="AZ108" s="141"/>
      <c r="BA108" s="141"/>
      <c r="BB108" s="141"/>
      <c r="BC108" s="141"/>
      <c r="BD108" s="141"/>
      <c r="BE108" s="141"/>
      <c r="BF108" s="141"/>
      <c r="BG108" s="141"/>
      <c r="BH108" s="141"/>
      <c r="BI108" s="141"/>
      <c r="BJ108" s="141"/>
      <c r="BK108" s="141"/>
      <c r="BL108" s="141"/>
      <c r="BM108" s="141"/>
      <c r="BN108" s="141"/>
      <c r="BO108" s="141"/>
      <c r="BP108" s="141"/>
      <c r="BQ108" s="141"/>
      <c r="BR108" s="141"/>
      <c r="BS108" s="141"/>
      <c r="BT108" s="142"/>
    </row>
    <row r="109" spans="1:72" s="4" customFormat="1" ht="30" customHeight="1" thickBot="1">
      <c r="A109" s="137"/>
      <c r="B109" s="138"/>
      <c r="C109" s="138"/>
      <c r="D109" s="138"/>
      <c r="E109" s="138"/>
      <c r="F109" s="138"/>
      <c r="G109" s="138"/>
      <c r="H109" s="139"/>
      <c r="I109" s="140"/>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2"/>
      <c r="AK109" s="137"/>
      <c r="AL109" s="138"/>
      <c r="AM109" s="138"/>
      <c r="AN109" s="138"/>
      <c r="AO109" s="138"/>
      <c r="AP109" s="138"/>
      <c r="AQ109" s="138"/>
      <c r="AR109" s="139"/>
      <c r="AS109" s="140"/>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2"/>
    </row>
    <row r="110" spans="1:72" s="4" customFormat="1" ht="39" customHeight="1" thickBot="1">
      <c r="A110" s="143"/>
      <c r="B110" s="144"/>
      <c r="C110" s="144"/>
      <c r="D110" s="144"/>
      <c r="E110" s="144"/>
      <c r="F110" s="144"/>
      <c r="G110" s="144"/>
      <c r="H110" s="145"/>
      <c r="I110" s="145"/>
      <c r="J110" s="145"/>
      <c r="K110" s="145"/>
      <c r="L110" s="145"/>
      <c r="M110" s="146"/>
      <c r="N110" s="146"/>
      <c r="O110" s="146"/>
      <c r="P110" s="146"/>
      <c r="Q110" s="146"/>
      <c r="R110" s="146"/>
      <c r="S110" s="146"/>
      <c r="T110" s="146"/>
      <c r="U110" s="146"/>
      <c r="V110" s="146"/>
      <c r="W110" s="146"/>
      <c r="X110" s="146"/>
      <c r="Y110" s="146"/>
      <c r="Z110" s="146"/>
      <c r="AA110" s="146"/>
      <c r="AB110" s="146"/>
      <c r="AC110" s="146"/>
      <c r="AD110" s="146"/>
      <c r="AE110" s="146"/>
      <c r="AF110" s="146"/>
      <c r="AG110" s="146"/>
      <c r="AH110" s="146"/>
      <c r="AI110" s="146"/>
      <c r="AJ110" s="147"/>
      <c r="AK110" s="143"/>
      <c r="AL110" s="144"/>
      <c r="AM110" s="144"/>
      <c r="AN110" s="144"/>
      <c r="AO110" s="144"/>
      <c r="AP110" s="144"/>
      <c r="AQ110" s="144"/>
      <c r="AR110" s="145"/>
      <c r="AS110" s="145"/>
      <c r="AT110" s="145"/>
      <c r="AU110" s="145"/>
      <c r="AV110" s="145"/>
      <c r="AW110" s="146"/>
      <c r="AX110" s="146"/>
      <c r="AY110" s="146"/>
      <c r="AZ110" s="146"/>
      <c r="BA110" s="146"/>
      <c r="BB110" s="146"/>
      <c r="BC110" s="146"/>
      <c r="BD110" s="146"/>
      <c r="BE110" s="146"/>
      <c r="BF110" s="146"/>
      <c r="BG110" s="146"/>
      <c r="BH110" s="146"/>
      <c r="BI110" s="146"/>
      <c r="BJ110" s="146"/>
      <c r="BK110" s="146"/>
      <c r="BL110" s="146"/>
      <c r="BM110" s="146"/>
      <c r="BN110" s="146"/>
      <c r="BO110" s="146"/>
      <c r="BP110" s="146"/>
      <c r="BQ110" s="146"/>
      <c r="BR110" s="146"/>
      <c r="BS110" s="146"/>
      <c r="BT110" s="147"/>
    </row>
    <row r="111" spans="1:72" s="4" customFormat="1" ht="33.75" customHeight="1" thickBot="1">
      <c r="A111" s="148"/>
      <c r="B111" s="149"/>
      <c r="C111" s="149"/>
      <c r="D111" s="149"/>
      <c r="E111" s="149"/>
      <c r="F111" s="149"/>
      <c r="G111" s="149"/>
      <c r="H111" s="149"/>
      <c r="I111" s="149"/>
      <c r="J111" s="149"/>
      <c r="K111" s="149"/>
      <c r="L111" s="150"/>
      <c r="M111" s="151"/>
      <c r="N111" s="152"/>
      <c r="O111" s="152"/>
      <c r="P111" s="152"/>
      <c r="Q111" s="152"/>
      <c r="R111" s="152"/>
      <c r="S111" s="152"/>
      <c r="T111" s="152"/>
      <c r="U111" s="152"/>
      <c r="V111" s="152"/>
      <c r="W111" s="152"/>
      <c r="X111" s="152"/>
      <c r="Y111" s="152"/>
      <c r="Z111" s="152"/>
      <c r="AA111" s="152"/>
      <c r="AB111" s="152"/>
      <c r="AC111" s="152"/>
      <c r="AD111" s="152"/>
      <c r="AE111" s="152"/>
      <c r="AF111" s="152"/>
      <c r="AG111" s="152"/>
      <c r="AH111" s="152"/>
      <c r="AI111" s="152"/>
      <c r="AJ111" s="153"/>
      <c r="AK111" s="148"/>
      <c r="AL111" s="149"/>
      <c r="AM111" s="149"/>
      <c r="AN111" s="149"/>
      <c r="AO111" s="149"/>
      <c r="AP111" s="149"/>
      <c r="AQ111" s="149"/>
      <c r="AR111" s="149"/>
      <c r="AS111" s="149"/>
      <c r="AT111" s="149"/>
      <c r="AU111" s="149"/>
      <c r="AV111" s="150"/>
      <c r="AW111" s="151"/>
      <c r="AX111" s="152"/>
      <c r="AY111" s="152"/>
      <c r="AZ111" s="152"/>
      <c r="BA111" s="152"/>
      <c r="BB111" s="152"/>
      <c r="BC111" s="152"/>
      <c r="BD111" s="152"/>
      <c r="BE111" s="152"/>
      <c r="BF111" s="152"/>
      <c r="BG111" s="152"/>
      <c r="BH111" s="152"/>
      <c r="BI111" s="152"/>
      <c r="BJ111" s="152"/>
      <c r="BK111" s="152"/>
      <c r="BL111" s="152"/>
      <c r="BM111" s="152"/>
      <c r="BN111" s="152"/>
      <c r="BO111" s="152"/>
      <c r="BP111" s="152"/>
      <c r="BQ111" s="152"/>
      <c r="BR111" s="152"/>
      <c r="BS111" s="152"/>
      <c r="BT111" s="153"/>
    </row>
    <row r="112" spans="1:72" s="4" customFormat="1" ht="97.5" customHeight="1" thickBot="1">
      <c r="A112" s="154"/>
      <c r="B112" s="155"/>
      <c r="C112" s="155"/>
      <c r="D112" s="155"/>
      <c r="E112" s="155"/>
      <c r="F112" s="155"/>
      <c r="G112" s="155"/>
      <c r="H112" s="156"/>
      <c r="I112" s="156"/>
      <c r="J112" s="156"/>
      <c r="K112" s="156"/>
      <c r="L112" s="156"/>
      <c r="M112" s="156"/>
      <c r="N112" s="156"/>
      <c r="O112" s="156"/>
      <c r="P112" s="156"/>
      <c r="Q112" s="156"/>
      <c r="R112" s="156"/>
      <c r="S112" s="156"/>
      <c r="T112" s="156"/>
      <c r="U112" s="156"/>
      <c r="V112" s="156"/>
      <c r="W112" s="156"/>
      <c r="X112" s="156"/>
      <c r="Y112" s="156"/>
      <c r="Z112" s="156"/>
      <c r="AA112" s="156"/>
      <c r="AB112" s="156"/>
      <c r="AC112" s="156"/>
      <c r="AD112" s="156"/>
      <c r="AE112" s="156"/>
      <c r="AF112" s="156"/>
      <c r="AG112" s="156"/>
      <c r="AH112" s="156"/>
      <c r="AI112" s="156"/>
      <c r="AJ112" s="157"/>
      <c r="AK112" s="154"/>
      <c r="AL112" s="155"/>
      <c r="AM112" s="155"/>
      <c r="AN112" s="155"/>
      <c r="AO112" s="155"/>
      <c r="AP112" s="155"/>
      <c r="AQ112" s="155"/>
      <c r="AR112" s="156"/>
      <c r="AS112" s="156"/>
      <c r="AT112" s="156"/>
      <c r="AU112" s="156"/>
      <c r="AV112" s="156"/>
      <c r="AW112" s="156"/>
      <c r="AX112" s="156"/>
      <c r="AY112" s="156"/>
      <c r="AZ112" s="156"/>
      <c r="BA112" s="156"/>
      <c r="BB112" s="156"/>
      <c r="BC112" s="156"/>
      <c r="BD112" s="156"/>
      <c r="BE112" s="156"/>
      <c r="BF112" s="156"/>
      <c r="BG112" s="156"/>
      <c r="BH112" s="156"/>
      <c r="BI112" s="156"/>
      <c r="BJ112" s="156"/>
      <c r="BK112" s="156"/>
      <c r="BL112" s="156"/>
      <c r="BM112" s="156"/>
      <c r="BN112" s="156"/>
      <c r="BO112" s="156"/>
      <c r="BP112" s="156"/>
      <c r="BQ112" s="156"/>
      <c r="BR112" s="156"/>
      <c r="BS112" s="156"/>
      <c r="BT112" s="157"/>
    </row>
    <row r="113" spans="1:72" s="4" customFormat="1" ht="33.75" customHeight="1" thickBot="1">
      <c r="A113" s="128"/>
      <c r="B113" s="129"/>
      <c r="C113" s="129"/>
      <c r="D113" s="129"/>
      <c r="E113" s="129"/>
      <c r="F113" s="129"/>
      <c r="G113" s="129"/>
      <c r="H113" s="129"/>
      <c r="I113" s="129"/>
      <c r="J113" s="129"/>
      <c r="K113" s="129"/>
      <c r="L113" s="129"/>
      <c r="M113" s="129"/>
      <c r="N113" s="129"/>
      <c r="O113" s="129"/>
      <c r="P113" s="129"/>
      <c r="Q113" s="129"/>
      <c r="R113" s="129"/>
      <c r="S113" s="129"/>
      <c r="T113" s="129"/>
      <c r="U113" s="129"/>
      <c r="V113" s="130"/>
      <c r="W113" s="131"/>
      <c r="X113" s="131"/>
      <c r="Y113" s="131"/>
      <c r="Z113" s="131"/>
      <c r="AA113" s="131"/>
      <c r="AB113" s="131"/>
      <c r="AC113" s="131"/>
      <c r="AD113" s="131"/>
      <c r="AE113" s="131"/>
      <c r="AF113" s="131"/>
      <c r="AG113" s="131"/>
      <c r="AH113" s="131"/>
      <c r="AI113" s="131"/>
      <c r="AJ113" s="132"/>
      <c r="AK113" s="128"/>
      <c r="AL113" s="129"/>
      <c r="AM113" s="129"/>
      <c r="AN113" s="129"/>
      <c r="AO113" s="129"/>
      <c r="AP113" s="129"/>
      <c r="AQ113" s="129"/>
      <c r="AR113" s="129"/>
      <c r="AS113" s="129"/>
      <c r="AT113" s="129"/>
      <c r="AU113" s="129"/>
      <c r="AV113" s="129"/>
      <c r="AW113" s="129"/>
      <c r="AX113" s="129"/>
      <c r="AY113" s="129"/>
      <c r="AZ113" s="129"/>
      <c r="BA113" s="129"/>
      <c r="BB113" s="129"/>
      <c r="BC113" s="129"/>
      <c r="BD113" s="129"/>
      <c r="BE113" s="129"/>
      <c r="BF113" s="130"/>
      <c r="BG113" s="131"/>
      <c r="BH113" s="131"/>
      <c r="BI113" s="131"/>
      <c r="BJ113" s="131"/>
      <c r="BK113" s="131"/>
      <c r="BL113" s="131"/>
      <c r="BM113" s="131"/>
      <c r="BN113" s="131"/>
      <c r="BO113" s="131"/>
      <c r="BP113" s="131"/>
      <c r="BQ113" s="131"/>
      <c r="BR113" s="131"/>
      <c r="BS113" s="131"/>
      <c r="BT113" s="132"/>
    </row>
    <row r="114" spans="1:72" s="4" customFormat="1" ht="15" customHeight="1" thickBot="1">
      <c r="A114" s="133"/>
      <c r="B114" s="134"/>
      <c r="C114" s="134"/>
      <c r="D114" s="134"/>
      <c r="E114" s="134"/>
      <c r="F114" s="134"/>
      <c r="G114" s="134"/>
      <c r="H114" s="134"/>
      <c r="I114" s="134"/>
      <c r="J114" s="134"/>
      <c r="K114" s="134"/>
      <c r="L114" s="134"/>
      <c r="M114" s="135"/>
      <c r="N114" s="135"/>
      <c r="O114" s="135"/>
      <c r="P114" s="135"/>
      <c r="Q114" s="135"/>
      <c r="R114" s="135"/>
      <c r="S114" s="135"/>
      <c r="T114" s="135"/>
      <c r="U114" s="135"/>
      <c r="V114" s="135"/>
      <c r="W114" s="135"/>
      <c r="X114" s="135"/>
      <c r="Y114" s="135"/>
      <c r="Z114" s="135"/>
      <c r="AA114" s="135"/>
      <c r="AB114" s="135"/>
      <c r="AC114" s="135"/>
      <c r="AD114" s="135"/>
      <c r="AE114" s="135"/>
      <c r="AF114" s="135"/>
      <c r="AG114" s="135"/>
      <c r="AH114" s="135"/>
      <c r="AI114" s="135"/>
      <c r="AJ114" s="136"/>
      <c r="AK114" s="133"/>
      <c r="AL114" s="134"/>
      <c r="AM114" s="134"/>
      <c r="AN114" s="134"/>
      <c r="AO114" s="134"/>
      <c r="AP114" s="134"/>
      <c r="AQ114" s="134"/>
      <c r="AR114" s="134"/>
      <c r="AS114" s="134"/>
      <c r="AT114" s="134"/>
      <c r="AU114" s="134"/>
      <c r="AV114" s="134"/>
      <c r="AW114" s="135"/>
      <c r="AX114" s="135"/>
      <c r="AY114" s="135"/>
      <c r="AZ114" s="135"/>
      <c r="BA114" s="135"/>
      <c r="BB114" s="135"/>
      <c r="BC114" s="135"/>
      <c r="BD114" s="135"/>
      <c r="BE114" s="135"/>
      <c r="BF114" s="135"/>
      <c r="BG114" s="135"/>
      <c r="BH114" s="135"/>
      <c r="BI114" s="135"/>
      <c r="BJ114" s="135"/>
      <c r="BK114" s="135"/>
      <c r="BL114" s="135"/>
      <c r="BM114" s="135"/>
      <c r="BN114" s="135"/>
      <c r="BO114" s="135"/>
      <c r="BP114" s="135"/>
      <c r="BQ114" s="135"/>
      <c r="BR114" s="135"/>
      <c r="BS114" s="135"/>
      <c r="BT114" s="136"/>
    </row>
    <row r="115" spans="1:72" s="4" customFormat="1" ht="30" customHeight="1" thickBot="1">
      <c r="A115" s="137"/>
      <c r="B115" s="138"/>
      <c r="C115" s="138"/>
      <c r="D115" s="138"/>
      <c r="E115" s="138"/>
      <c r="F115" s="138"/>
      <c r="G115" s="138"/>
      <c r="H115" s="138"/>
      <c r="I115" s="138"/>
      <c r="J115" s="139"/>
      <c r="K115" s="140"/>
      <c r="L115" s="141"/>
      <c r="M115" s="141"/>
      <c r="N115" s="141"/>
      <c r="O115" s="141"/>
      <c r="P115" s="141"/>
      <c r="Q115" s="141"/>
      <c r="R115" s="141"/>
      <c r="S115" s="141"/>
      <c r="T115" s="141"/>
      <c r="U115" s="141"/>
      <c r="V115" s="141"/>
      <c r="W115" s="141"/>
      <c r="X115" s="141"/>
      <c r="Y115" s="141"/>
      <c r="Z115" s="141"/>
      <c r="AA115" s="141"/>
      <c r="AB115" s="141"/>
      <c r="AC115" s="141"/>
      <c r="AD115" s="141"/>
      <c r="AE115" s="141"/>
      <c r="AF115" s="141"/>
      <c r="AG115" s="141"/>
      <c r="AH115" s="141"/>
      <c r="AI115" s="141"/>
      <c r="AJ115" s="142"/>
      <c r="AK115" s="137"/>
      <c r="AL115" s="138"/>
      <c r="AM115" s="138"/>
      <c r="AN115" s="138"/>
      <c r="AO115" s="138"/>
      <c r="AP115" s="138"/>
      <c r="AQ115" s="138"/>
      <c r="AR115" s="138"/>
      <c r="AS115" s="138"/>
      <c r="AT115" s="139"/>
      <c r="AU115" s="140"/>
      <c r="AV115" s="141"/>
      <c r="AW115" s="141"/>
      <c r="AX115" s="141"/>
      <c r="AY115" s="141"/>
      <c r="AZ115" s="141"/>
      <c r="BA115" s="141"/>
      <c r="BB115" s="141"/>
      <c r="BC115" s="141"/>
      <c r="BD115" s="141"/>
      <c r="BE115" s="141"/>
      <c r="BF115" s="141"/>
      <c r="BG115" s="141"/>
      <c r="BH115" s="141"/>
      <c r="BI115" s="141"/>
      <c r="BJ115" s="141"/>
      <c r="BK115" s="141"/>
      <c r="BL115" s="141"/>
      <c r="BM115" s="141"/>
      <c r="BN115" s="141"/>
      <c r="BO115" s="141"/>
      <c r="BP115" s="141"/>
      <c r="BQ115" s="141"/>
      <c r="BR115" s="141"/>
      <c r="BS115" s="141"/>
      <c r="BT115" s="142"/>
    </row>
    <row r="116" spans="1:72" s="4" customFormat="1" ht="30" customHeight="1" thickBot="1">
      <c r="A116" s="137"/>
      <c r="B116" s="138"/>
      <c r="C116" s="138"/>
      <c r="D116" s="138"/>
      <c r="E116" s="138"/>
      <c r="F116" s="138"/>
      <c r="G116" s="138"/>
      <c r="H116" s="139"/>
      <c r="I116" s="140"/>
      <c r="J116" s="141"/>
      <c r="K116" s="141"/>
      <c r="L116" s="141"/>
      <c r="M116" s="141"/>
      <c r="N116" s="141"/>
      <c r="O116" s="141"/>
      <c r="P116" s="141"/>
      <c r="Q116" s="141"/>
      <c r="R116" s="141"/>
      <c r="S116" s="141"/>
      <c r="T116" s="141"/>
      <c r="U116" s="141"/>
      <c r="V116" s="141"/>
      <c r="W116" s="141"/>
      <c r="X116" s="141"/>
      <c r="Y116" s="141"/>
      <c r="Z116" s="141"/>
      <c r="AA116" s="141"/>
      <c r="AB116" s="141"/>
      <c r="AC116" s="141"/>
      <c r="AD116" s="141"/>
      <c r="AE116" s="141"/>
      <c r="AF116" s="141"/>
      <c r="AG116" s="141"/>
      <c r="AH116" s="141"/>
      <c r="AI116" s="141"/>
      <c r="AJ116" s="142"/>
      <c r="AK116" s="137"/>
      <c r="AL116" s="138"/>
      <c r="AM116" s="138"/>
      <c r="AN116" s="138"/>
      <c r="AO116" s="138"/>
      <c r="AP116" s="138"/>
      <c r="AQ116" s="138"/>
      <c r="AR116" s="139"/>
      <c r="AS116" s="140"/>
      <c r="AT116" s="141"/>
      <c r="AU116" s="141"/>
      <c r="AV116" s="141"/>
      <c r="AW116" s="141"/>
      <c r="AX116" s="141"/>
      <c r="AY116" s="141"/>
      <c r="AZ116" s="141"/>
      <c r="BA116" s="141"/>
      <c r="BB116" s="141"/>
      <c r="BC116" s="141"/>
      <c r="BD116" s="141"/>
      <c r="BE116" s="141"/>
      <c r="BF116" s="141"/>
      <c r="BG116" s="141"/>
      <c r="BH116" s="141"/>
      <c r="BI116" s="141"/>
      <c r="BJ116" s="141"/>
      <c r="BK116" s="141"/>
      <c r="BL116" s="141"/>
      <c r="BM116" s="141"/>
      <c r="BN116" s="141"/>
      <c r="BO116" s="141"/>
      <c r="BP116" s="141"/>
      <c r="BQ116" s="141"/>
      <c r="BR116" s="141"/>
      <c r="BS116" s="141"/>
      <c r="BT116" s="142"/>
    </row>
    <row r="117" spans="1:72" s="4" customFormat="1" ht="39" customHeight="1" thickBot="1">
      <c r="A117" s="143"/>
      <c r="B117" s="144"/>
      <c r="C117" s="144"/>
      <c r="D117" s="144"/>
      <c r="E117" s="144"/>
      <c r="F117" s="144"/>
      <c r="G117" s="144"/>
      <c r="H117" s="145"/>
      <c r="I117" s="145"/>
      <c r="J117" s="145"/>
      <c r="K117" s="145"/>
      <c r="L117" s="145"/>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7"/>
      <c r="AK117" s="143"/>
      <c r="AL117" s="144"/>
      <c r="AM117" s="144"/>
      <c r="AN117" s="144"/>
      <c r="AO117" s="144"/>
      <c r="AP117" s="144"/>
      <c r="AQ117" s="144"/>
      <c r="AR117" s="145"/>
      <c r="AS117" s="145"/>
      <c r="AT117" s="145"/>
      <c r="AU117" s="145"/>
      <c r="AV117" s="145"/>
      <c r="AW117" s="146"/>
      <c r="AX117" s="146"/>
      <c r="AY117" s="146"/>
      <c r="AZ117" s="146"/>
      <c r="BA117" s="146"/>
      <c r="BB117" s="146"/>
      <c r="BC117" s="146"/>
      <c r="BD117" s="146"/>
      <c r="BE117" s="146"/>
      <c r="BF117" s="146"/>
      <c r="BG117" s="146"/>
      <c r="BH117" s="146"/>
      <c r="BI117" s="146"/>
      <c r="BJ117" s="146"/>
      <c r="BK117" s="146"/>
      <c r="BL117" s="146"/>
      <c r="BM117" s="146"/>
      <c r="BN117" s="146"/>
      <c r="BO117" s="146"/>
      <c r="BP117" s="146"/>
      <c r="BQ117" s="146"/>
      <c r="BR117" s="146"/>
      <c r="BS117" s="146"/>
      <c r="BT117" s="147"/>
    </row>
    <row r="118" spans="1:72" s="4" customFormat="1" ht="33.75" customHeight="1" thickBot="1">
      <c r="A118" s="148"/>
      <c r="B118" s="149"/>
      <c r="C118" s="149"/>
      <c r="D118" s="149"/>
      <c r="E118" s="149"/>
      <c r="F118" s="149"/>
      <c r="G118" s="149"/>
      <c r="H118" s="149"/>
      <c r="I118" s="149"/>
      <c r="J118" s="149"/>
      <c r="K118" s="149"/>
      <c r="L118" s="150"/>
      <c r="M118" s="151"/>
      <c r="N118" s="152"/>
      <c r="O118" s="152"/>
      <c r="P118" s="152"/>
      <c r="Q118" s="152"/>
      <c r="R118" s="152"/>
      <c r="S118" s="152"/>
      <c r="T118" s="152"/>
      <c r="U118" s="152"/>
      <c r="V118" s="152"/>
      <c r="W118" s="152"/>
      <c r="X118" s="152"/>
      <c r="Y118" s="152"/>
      <c r="Z118" s="152"/>
      <c r="AA118" s="152"/>
      <c r="AB118" s="152"/>
      <c r="AC118" s="152"/>
      <c r="AD118" s="152"/>
      <c r="AE118" s="152"/>
      <c r="AF118" s="152"/>
      <c r="AG118" s="152"/>
      <c r="AH118" s="152"/>
      <c r="AI118" s="152"/>
      <c r="AJ118" s="153"/>
      <c r="AK118" s="148"/>
      <c r="AL118" s="149"/>
      <c r="AM118" s="149"/>
      <c r="AN118" s="149"/>
      <c r="AO118" s="149"/>
      <c r="AP118" s="149"/>
      <c r="AQ118" s="149"/>
      <c r="AR118" s="149"/>
      <c r="AS118" s="149"/>
      <c r="AT118" s="149"/>
      <c r="AU118" s="149"/>
      <c r="AV118" s="150"/>
      <c r="AW118" s="151"/>
      <c r="AX118" s="152"/>
      <c r="AY118" s="152"/>
      <c r="AZ118" s="152"/>
      <c r="BA118" s="152"/>
      <c r="BB118" s="152"/>
      <c r="BC118" s="152"/>
      <c r="BD118" s="152"/>
      <c r="BE118" s="152"/>
      <c r="BF118" s="152"/>
      <c r="BG118" s="152"/>
      <c r="BH118" s="152"/>
      <c r="BI118" s="152"/>
      <c r="BJ118" s="152"/>
      <c r="BK118" s="152"/>
      <c r="BL118" s="152"/>
      <c r="BM118" s="152"/>
      <c r="BN118" s="152"/>
      <c r="BO118" s="152"/>
      <c r="BP118" s="152"/>
      <c r="BQ118" s="152"/>
      <c r="BR118" s="152"/>
      <c r="BS118" s="152"/>
      <c r="BT118" s="153"/>
    </row>
    <row r="119" spans="1:72" s="4" customFormat="1" ht="97.5" customHeight="1" thickBot="1">
      <c r="A119" s="154"/>
      <c r="B119" s="155"/>
      <c r="C119" s="155"/>
      <c r="D119" s="155"/>
      <c r="E119" s="155"/>
      <c r="F119" s="155"/>
      <c r="G119" s="155"/>
      <c r="H119" s="156"/>
      <c r="I119" s="156"/>
      <c r="J119" s="156"/>
      <c r="K119" s="156"/>
      <c r="L119" s="156"/>
      <c r="M119" s="156"/>
      <c r="N119" s="156"/>
      <c r="O119" s="156"/>
      <c r="P119" s="156"/>
      <c r="Q119" s="156"/>
      <c r="R119" s="156"/>
      <c r="S119" s="156"/>
      <c r="T119" s="156"/>
      <c r="U119" s="156"/>
      <c r="V119" s="156"/>
      <c r="W119" s="156"/>
      <c r="X119" s="156"/>
      <c r="Y119" s="156"/>
      <c r="Z119" s="156"/>
      <c r="AA119" s="156"/>
      <c r="AB119" s="156"/>
      <c r="AC119" s="156"/>
      <c r="AD119" s="156"/>
      <c r="AE119" s="156"/>
      <c r="AF119" s="156"/>
      <c r="AG119" s="156"/>
      <c r="AH119" s="156"/>
      <c r="AI119" s="156"/>
      <c r="AJ119" s="157"/>
      <c r="AK119" s="154"/>
      <c r="AL119" s="155"/>
      <c r="AM119" s="155"/>
      <c r="AN119" s="155"/>
      <c r="AO119" s="155"/>
      <c r="AP119" s="155"/>
      <c r="AQ119" s="155"/>
      <c r="AR119" s="156"/>
      <c r="AS119" s="156"/>
      <c r="AT119" s="156"/>
      <c r="AU119" s="156"/>
      <c r="AV119" s="156"/>
      <c r="AW119" s="156"/>
      <c r="AX119" s="156"/>
      <c r="AY119" s="156"/>
      <c r="AZ119" s="156"/>
      <c r="BA119" s="156"/>
      <c r="BB119" s="156"/>
      <c r="BC119" s="156"/>
      <c r="BD119" s="156"/>
      <c r="BE119" s="156"/>
      <c r="BF119" s="156"/>
      <c r="BG119" s="156"/>
      <c r="BH119" s="156"/>
      <c r="BI119" s="156"/>
      <c r="BJ119" s="156"/>
      <c r="BK119" s="156"/>
      <c r="BL119" s="156"/>
      <c r="BM119" s="156"/>
      <c r="BN119" s="156"/>
      <c r="BO119" s="156"/>
      <c r="BP119" s="156"/>
      <c r="BQ119" s="156"/>
      <c r="BR119" s="156"/>
      <c r="BS119" s="156"/>
      <c r="BT119" s="157"/>
    </row>
    <row r="120" spans="1:72" s="4" customFormat="1" ht="33.75" customHeight="1" thickBot="1">
      <c r="A120" s="128"/>
      <c r="B120" s="129"/>
      <c r="C120" s="129"/>
      <c r="D120" s="129"/>
      <c r="E120" s="129"/>
      <c r="F120" s="129"/>
      <c r="G120" s="129"/>
      <c r="H120" s="129"/>
      <c r="I120" s="129"/>
      <c r="J120" s="129"/>
      <c r="K120" s="129"/>
      <c r="L120" s="129"/>
      <c r="M120" s="129"/>
      <c r="N120" s="129"/>
      <c r="O120" s="129"/>
      <c r="P120" s="129"/>
      <c r="Q120" s="129"/>
      <c r="R120" s="129"/>
      <c r="S120" s="129"/>
      <c r="T120" s="129"/>
      <c r="U120" s="129"/>
      <c r="V120" s="130"/>
      <c r="W120" s="131"/>
      <c r="X120" s="131"/>
      <c r="Y120" s="131"/>
      <c r="Z120" s="131"/>
      <c r="AA120" s="131"/>
      <c r="AB120" s="131"/>
      <c r="AC120" s="131"/>
      <c r="AD120" s="131"/>
      <c r="AE120" s="131"/>
      <c r="AF120" s="131"/>
      <c r="AG120" s="131"/>
      <c r="AH120" s="131"/>
      <c r="AI120" s="131"/>
      <c r="AJ120" s="132"/>
      <c r="AK120" s="128"/>
      <c r="AL120" s="129"/>
      <c r="AM120" s="129"/>
      <c r="AN120" s="129"/>
      <c r="AO120" s="129"/>
      <c r="AP120" s="129"/>
      <c r="AQ120" s="129"/>
      <c r="AR120" s="129"/>
      <c r="AS120" s="129"/>
      <c r="AT120" s="129"/>
      <c r="AU120" s="129"/>
      <c r="AV120" s="129"/>
      <c r="AW120" s="129"/>
      <c r="AX120" s="129"/>
      <c r="AY120" s="129"/>
      <c r="AZ120" s="129"/>
      <c r="BA120" s="129"/>
      <c r="BB120" s="129"/>
      <c r="BC120" s="129"/>
      <c r="BD120" s="129"/>
      <c r="BE120" s="129"/>
      <c r="BF120" s="130"/>
      <c r="BG120" s="131"/>
      <c r="BH120" s="131"/>
      <c r="BI120" s="131"/>
      <c r="BJ120" s="131"/>
      <c r="BK120" s="131"/>
      <c r="BL120" s="131"/>
      <c r="BM120" s="131"/>
      <c r="BN120" s="131"/>
      <c r="BO120" s="131"/>
      <c r="BP120" s="131"/>
      <c r="BQ120" s="131"/>
      <c r="BR120" s="131"/>
      <c r="BS120" s="131"/>
      <c r="BT120" s="132"/>
    </row>
    <row r="121" spans="1:72" s="4" customFormat="1" ht="15" customHeight="1" thickBot="1">
      <c r="A121" s="133"/>
      <c r="B121" s="134"/>
      <c r="C121" s="134"/>
      <c r="D121" s="134"/>
      <c r="E121" s="134"/>
      <c r="F121" s="134"/>
      <c r="G121" s="134"/>
      <c r="H121" s="134"/>
      <c r="I121" s="134"/>
      <c r="J121" s="134"/>
      <c r="K121" s="134"/>
      <c r="L121" s="134"/>
      <c r="M121" s="135"/>
      <c r="N121" s="135"/>
      <c r="O121" s="135"/>
      <c r="P121" s="135"/>
      <c r="Q121" s="135"/>
      <c r="R121" s="135"/>
      <c r="S121" s="135"/>
      <c r="T121" s="135"/>
      <c r="U121" s="135"/>
      <c r="V121" s="135"/>
      <c r="W121" s="135"/>
      <c r="X121" s="135"/>
      <c r="Y121" s="135"/>
      <c r="Z121" s="135"/>
      <c r="AA121" s="135"/>
      <c r="AB121" s="135"/>
      <c r="AC121" s="135"/>
      <c r="AD121" s="135"/>
      <c r="AE121" s="135"/>
      <c r="AF121" s="135"/>
      <c r="AG121" s="135"/>
      <c r="AH121" s="135"/>
      <c r="AI121" s="135"/>
      <c r="AJ121" s="136"/>
      <c r="AK121" s="133"/>
      <c r="AL121" s="134"/>
      <c r="AM121" s="134"/>
      <c r="AN121" s="134"/>
      <c r="AO121" s="134"/>
      <c r="AP121" s="134"/>
      <c r="AQ121" s="134"/>
      <c r="AR121" s="134"/>
      <c r="AS121" s="134"/>
      <c r="AT121" s="134"/>
      <c r="AU121" s="134"/>
      <c r="AV121" s="134"/>
      <c r="AW121" s="135"/>
      <c r="AX121" s="135"/>
      <c r="AY121" s="135"/>
      <c r="AZ121" s="135"/>
      <c r="BA121" s="135"/>
      <c r="BB121" s="135"/>
      <c r="BC121" s="135"/>
      <c r="BD121" s="135"/>
      <c r="BE121" s="135"/>
      <c r="BF121" s="135"/>
      <c r="BG121" s="135"/>
      <c r="BH121" s="135"/>
      <c r="BI121" s="135"/>
      <c r="BJ121" s="135"/>
      <c r="BK121" s="135"/>
      <c r="BL121" s="135"/>
      <c r="BM121" s="135"/>
      <c r="BN121" s="135"/>
      <c r="BO121" s="135"/>
      <c r="BP121" s="135"/>
      <c r="BQ121" s="135"/>
      <c r="BR121" s="135"/>
      <c r="BS121" s="135"/>
      <c r="BT121" s="136"/>
    </row>
    <row r="122" spans="1:72" s="4" customFormat="1" ht="30" customHeight="1" thickBot="1">
      <c r="A122" s="137"/>
      <c r="B122" s="138"/>
      <c r="C122" s="138"/>
      <c r="D122" s="138"/>
      <c r="E122" s="138"/>
      <c r="F122" s="138"/>
      <c r="G122" s="138"/>
      <c r="H122" s="138"/>
      <c r="I122" s="138"/>
      <c r="J122" s="139"/>
      <c r="K122" s="140"/>
      <c r="L122" s="141"/>
      <c r="M122" s="141"/>
      <c r="N122" s="141"/>
      <c r="O122" s="141"/>
      <c r="P122" s="141"/>
      <c r="Q122" s="141"/>
      <c r="R122" s="141"/>
      <c r="S122" s="141"/>
      <c r="T122" s="141"/>
      <c r="U122" s="141"/>
      <c r="V122" s="141"/>
      <c r="W122" s="141"/>
      <c r="X122" s="141"/>
      <c r="Y122" s="141"/>
      <c r="Z122" s="141"/>
      <c r="AA122" s="141"/>
      <c r="AB122" s="141"/>
      <c r="AC122" s="141"/>
      <c r="AD122" s="141"/>
      <c r="AE122" s="141"/>
      <c r="AF122" s="141"/>
      <c r="AG122" s="141"/>
      <c r="AH122" s="141"/>
      <c r="AI122" s="141"/>
      <c r="AJ122" s="142"/>
      <c r="AK122" s="137"/>
      <c r="AL122" s="138"/>
      <c r="AM122" s="138"/>
      <c r="AN122" s="138"/>
      <c r="AO122" s="138"/>
      <c r="AP122" s="138"/>
      <c r="AQ122" s="138"/>
      <c r="AR122" s="138"/>
      <c r="AS122" s="138"/>
      <c r="AT122" s="139"/>
      <c r="AU122" s="140"/>
      <c r="AV122" s="141"/>
      <c r="AW122" s="141"/>
      <c r="AX122" s="141"/>
      <c r="AY122" s="141"/>
      <c r="AZ122" s="141"/>
      <c r="BA122" s="141"/>
      <c r="BB122" s="141"/>
      <c r="BC122" s="141"/>
      <c r="BD122" s="141"/>
      <c r="BE122" s="141"/>
      <c r="BF122" s="141"/>
      <c r="BG122" s="141"/>
      <c r="BH122" s="141"/>
      <c r="BI122" s="141"/>
      <c r="BJ122" s="141"/>
      <c r="BK122" s="141"/>
      <c r="BL122" s="141"/>
      <c r="BM122" s="141"/>
      <c r="BN122" s="141"/>
      <c r="BO122" s="141"/>
      <c r="BP122" s="141"/>
      <c r="BQ122" s="141"/>
      <c r="BR122" s="141"/>
      <c r="BS122" s="141"/>
      <c r="BT122" s="142"/>
    </row>
    <row r="123" spans="1:72" s="4" customFormat="1" ht="30" customHeight="1" thickBot="1">
      <c r="A123" s="137"/>
      <c r="B123" s="138"/>
      <c r="C123" s="138"/>
      <c r="D123" s="138"/>
      <c r="E123" s="138"/>
      <c r="F123" s="138"/>
      <c r="G123" s="138"/>
      <c r="H123" s="139"/>
      <c r="I123" s="140"/>
      <c r="J123" s="141"/>
      <c r="K123" s="141"/>
      <c r="L123" s="141"/>
      <c r="M123" s="141"/>
      <c r="N123" s="141"/>
      <c r="O123" s="141"/>
      <c r="P123" s="141"/>
      <c r="Q123" s="141"/>
      <c r="R123" s="141"/>
      <c r="S123" s="141"/>
      <c r="T123" s="141"/>
      <c r="U123" s="141"/>
      <c r="V123" s="141"/>
      <c r="W123" s="141"/>
      <c r="X123" s="141"/>
      <c r="Y123" s="141"/>
      <c r="Z123" s="141"/>
      <c r="AA123" s="141"/>
      <c r="AB123" s="141"/>
      <c r="AC123" s="141"/>
      <c r="AD123" s="141"/>
      <c r="AE123" s="141"/>
      <c r="AF123" s="141"/>
      <c r="AG123" s="141"/>
      <c r="AH123" s="141"/>
      <c r="AI123" s="141"/>
      <c r="AJ123" s="142"/>
      <c r="AK123" s="137"/>
      <c r="AL123" s="138"/>
      <c r="AM123" s="138"/>
      <c r="AN123" s="138"/>
      <c r="AO123" s="138"/>
      <c r="AP123" s="138"/>
      <c r="AQ123" s="138"/>
      <c r="AR123" s="139"/>
      <c r="AS123" s="140"/>
      <c r="AT123" s="141"/>
      <c r="AU123" s="141"/>
      <c r="AV123" s="141"/>
      <c r="AW123" s="141"/>
      <c r="AX123" s="141"/>
      <c r="AY123" s="141"/>
      <c r="AZ123" s="141"/>
      <c r="BA123" s="141"/>
      <c r="BB123" s="141"/>
      <c r="BC123" s="141"/>
      <c r="BD123" s="141"/>
      <c r="BE123" s="141"/>
      <c r="BF123" s="141"/>
      <c r="BG123" s="141"/>
      <c r="BH123" s="141"/>
      <c r="BI123" s="141"/>
      <c r="BJ123" s="141"/>
      <c r="BK123" s="141"/>
      <c r="BL123" s="141"/>
      <c r="BM123" s="141"/>
      <c r="BN123" s="141"/>
      <c r="BO123" s="141"/>
      <c r="BP123" s="141"/>
      <c r="BQ123" s="141"/>
      <c r="BR123" s="141"/>
      <c r="BS123" s="141"/>
      <c r="BT123" s="142"/>
    </row>
    <row r="124" spans="1:72" s="4" customFormat="1" ht="39" customHeight="1" thickBot="1">
      <c r="A124" s="143"/>
      <c r="B124" s="144"/>
      <c r="C124" s="144"/>
      <c r="D124" s="144"/>
      <c r="E124" s="144"/>
      <c r="F124" s="144"/>
      <c r="G124" s="144"/>
      <c r="H124" s="145"/>
      <c r="I124" s="145"/>
      <c r="J124" s="145"/>
      <c r="K124" s="145"/>
      <c r="L124" s="145"/>
      <c r="M124" s="146"/>
      <c r="N124" s="146"/>
      <c r="O124" s="146"/>
      <c r="P124" s="146"/>
      <c r="Q124" s="146"/>
      <c r="R124" s="146"/>
      <c r="S124" s="146"/>
      <c r="T124" s="146"/>
      <c r="U124" s="146"/>
      <c r="V124" s="146"/>
      <c r="W124" s="146"/>
      <c r="X124" s="146"/>
      <c r="Y124" s="146"/>
      <c r="Z124" s="146"/>
      <c r="AA124" s="146"/>
      <c r="AB124" s="146"/>
      <c r="AC124" s="146"/>
      <c r="AD124" s="146"/>
      <c r="AE124" s="146"/>
      <c r="AF124" s="146"/>
      <c r="AG124" s="146"/>
      <c r="AH124" s="146"/>
      <c r="AI124" s="146"/>
      <c r="AJ124" s="147"/>
      <c r="AK124" s="143"/>
      <c r="AL124" s="144"/>
      <c r="AM124" s="144"/>
      <c r="AN124" s="144"/>
      <c r="AO124" s="144"/>
      <c r="AP124" s="144"/>
      <c r="AQ124" s="144"/>
      <c r="AR124" s="145"/>
      <c r="AS124" s="145"/>
      <c r="AT124" s="145"/>
      <c r="AU124" s="145"/>
      <c r="AV124" s="145"/>
      <c r="AW124" s="146"/>
      <c r="AX124" s="146"/>
      <c r="AY124" s="146"/>
      <c r="AZ124" s="146"/>
      <c r="BA124" s="146"/>
      <c r="BB124" s="146"/>
      <c r="BC124" s="146"/>
      <c r="BD124" s="146"/>
      <c r="BE124" s="146"/>
      <c r="BF124" s="146"/>
      <c r="BG124" s="146"/>
      <c r="BH124" s="146"/>
      <c r="BI124" s="146"/>
      <c r="BJ124" s="146"/>
      <c r="BK124" s="146"/>
      <c r="BL124" s="146"/>
      <c r="BM124" s="146"/>
      <c r="BN124" s="146"/>
      <c r="BO124" s="146"/>
      <c r="BP124" s="146"/>
      <c r="BQ124" s="146"/>
      <c r="BR124" s="146"/>
      <c r="BS124" s="146"/>
      <c r="BT124" s="147"/>
    </row>
    <row r="125" spans="1:72" s="4" customFormat="1" ht="33.75" customHeight="1" thickBot="1">
      <c r="A125" s="148"/>
      <c r="B125" s="149"/>
      <c r="C125" s="149"/>
      <c r="D125" s="149"/>
      <c r="E125" s="149"/>
      <c r="F125" s="149"/>
      <c r="G125" s="149"/>
      <c r="H125" s="149"/>
      <c r="I125" s="149"/>
      <c r="J125" s="149"/>
      <c r="K125" s="149"/>
      <c r="L125" s="150"/>
      <c r="M125" s="151"/>
      <c r="N125" s="152"/>
      <c r="O125" s="152"/>
      <c r="P125" s="152"/>
      <c r="Q125" s="152"/>
      <c r="R125" s="152"/>
      <c r="S125" s="152"/>
      <c r="T125" s="152"/>
      <c r="U125" s="152"/>
      <c r="V125" s="152"/>
      <c r="W125" s="152"/>
      <c r="X125" s="152"/>
      <c r="Y125" s="152"/>
      <c r="Z125" s="152"/>
      <c r="AA125" s="152"/>
      <c r="AB125" s="152"/>
      <c r="AC125" s="152"/>
      <c r="AD125" s="152"/>
      <c r="AE125" s="152"/>
      <c r="AF125" s="152"/>
      <c r="AG125" s="152"/>
      <c r="AH125" s="152"/>
      <c r="AI125" s="152"/>
      <c r="AJ125" s="153"/>
      <c r="AK125" s="148"/>
      <c r="AL125" s="149"/>
      <c r="AM125" s="149"/>
      <c r="AN125" s="149"/>
      <c r="AO125" s="149"/>
      <c r="AP125" s="149"/>
      <c r="AQ125" s="149"/>
      <c r="AR125" s="149"/>
      <c r="AS125" s="149"/>
      <c r="AT125" s="149"/>
      <c r="AU125" s="149"/>
      <c r="AV125" s="150"/>
      <c r="AW125" s="151"/>
      <c r="AX125" s="152"/>
      <c r="AY125" s="152"/>
      <c r="AZ125" s="152"/>
      <c r="BA125" s="152"/>
      <c r="BB125" s="152"/>
      <c r="BC125" s="152"/>
      <c r="BD125" s="152"/>
      <c r="BE125" s="152"/>
      <c r="BF125" s="152"/>
      <c r="BG125" s="152"/>
      <c r="BH125" s="152"/>
      <c r="BI125" s="152"/>
      <c r="BJ125" s="152"/>
      <c r="BK125" s="152"/>
      <c r="BL125" s="152"/>
      <c r="BM125" s="152"/>
      <c r="BN125" s="152"/>
      <c r="BO125" s="152"/>
      <c r="BP125" s="152"/>
      <c r="BQ125" s="152"/>
      <c r="BR125" s="152"/>
      <c r="BS125" s="152"/>
      <c r="BT125" s="153"/>
    </row>
    <row r="126" spans="1:72" s="4" customFormat="1" ht="97.5" customHeight="1" thickBot="1">
      <c r="A126" s="154"/>
      <c r="B126" s="155"/>
      <c r="C126" s="155"/>
      <c r="D126" s="155"/>
      <c r="E126" s="155"/>
      <c r="F126" s="155"/>
      <c r="G126" s="155"/>
      <c r="H126" s="156"/>
      <c r="I126" s="156"/>
      <c r="J126" s="156"/>
      <c r="K126" s="156"/>
      <c r="L126" s="156"/>
      <c r="M126" s="156"/>
      <c r="N126" s="156"/>
      <c r="O126" s="156"/>
      <c r="P126" s="156"/>
      <c r="Q126" s="156"/>
      <c r="R126" s="156"/>
      <c r="S126" s="156"/>
      <c r="T126" s="156"/>
      <c r="U126" s="156"/>
      <c r="V126" s="156"/>
      <c r="W126" s="156"/>
      <c r="X126" s="156"/>
      <c r="Y126" s="156"/>
      <c r="Z126" s="156"/>
      <c r="AA126" s="156"/>
      <c r="AB126" s="156"/>
      <c r="AC126" s="156"/>
      <c r="AD126" s="156"/>
      <c r="AE126" s="156"/>
      <c r="AF126" s="156"/>
      <c r="AG126" s="156"/>
      <c r="AH126" s="156"/>
      <c r="AI126" s="156"/>
      <c r="AJ126" s="157"/>
      <c r="AK126" s="154"/>
      <c r="AL126" s="155"/>
      <c r="AM126" s="155"/>
      <c r="AN126" s="155"/>
      <c r="AO126" s="155"/>
      <c r="AP126" s="155"/>
      <c r="AQ126" s="155"/>
      <c r="AR126" s="156"/>
      <c r="AS126" s="156"/>
      <c r="AT126" s="156"/>
      <c r="AU126" s="156"/>
      <c r="AV126" s="156"/>
      <c r="AW126" s="156"/>
      <c r="AX126" s="156"/>
      <c r="AY126" s="156"/>
      <c r="AZ126" s="156"/>
      <c r="BA126" s="156"/>
      <c r="BB126" s="156"/>
      <c r="BC126" s="156"/>
      <c r="BD126" s="156"/>
      <c r="BE126" s="156"/>
      <c r="BF126" s="156"/>
      <c r="BG126" s="156"/>
      <c r="BH126" s="156"/>
      <c r="BI126" s="156"/>
      <c r="BJ126" s="156"/>
      <c r="BK126" s="156"/>
      <c r="BL126" s="156"/>
      <c r="BM126" s="156"/>
      <c r="BN126" s="156"/>
      <c r="BO126" s="156"/>
      <c r="BP126" s="156"/>
      <c r="BQ126" s="156"/>
      <c r="BR126" s="156"/>
      <c r="BS126" s="156"/>
      <c r="BT126" s="157"/>
    </row>
    <row r="127" spans="1:72" s="4" customFormat="1" ht="33.75" customHeight="1" thickBot="1">
      <c r="A127" s="128"/>
      <c r="B127" s="129"/>
      <c r="C127" s="129"/>
      <c r="D127" s="129"/>
      <c r="E127" s="129"/>
      <c r="F127" s="129"/>
      <c r="G127" s="129"/>
      <c r="H127" s="129"/>
      <c r="I127" s="129"/>
      <c r="J127" s="129"/>
      <c r="K127" s="129"/>
      <c r="L127" s="129"/>
      <c r="M127" s="129"/>
      <c r="N127" s="129"/>
      <c r="O127" s="129"/>
      <c r="P127" s="129"/>
      <c r="Q127" s="129"/>
      <c r="R127" s="129"/>
      <c r="S127" s="129"/>
      <c r="T127" s="129"/>
      <c r="U127" s="129"/>
      <c r="V127" s="130"/>
      <c r="W127" s="131"/>
      <c r="X127" s="131"/>
      <c r="Y127" s="131"/>
      <c r="Z127" s="131"/>
      <c r="AA127" s="131"/>
      <c r="AB127" s="131"/>
      <c r="AC127" s="131"/>
      <c r="AD127" s="131"/>
      <c r="AE127" s="131"/>
      <c r="AF127" s="131"/>
      <c r="AG127" s="131"/>
      <c r="AH127" s="131"/>
      <c r="AI127" s="131"/>
      <c r="AJ127" s="132"/>
      <c r="AK127" s="158"/>
      <c r="AL127" s="159"/>
      <c r="AM127" s="159"/>
      <c r="AN127" s="159"/>
      <c r="AO127" s="159"/>
      <c r="AP127" s="159"/>
      <c r="AQ127" s="159"/>
      <c r="AR127" s="159"/>
      <c r="AS127" s="159"/>
      <c r="AT127" s="159"/>
      <c r="AU127" s="159"/>
      <c r="AV127" s="159"/>
      <c r="AW127" s="159"/>
      <c r="AX127" s="159"/>
      <c r="AY127" s="159"/>
      <c r="AZ127" s="159"/>
      <c r="BA127" s="159"/>
      <c r="BB127" s="159"/>
      <c r="BC127" s="159"/>
      <c r="BD127" s="159"/>
      <c r="BE127" s="159"/>
      <c r="BF127" s="160"/>
      <c r="BG127" s="161"/>
      <c r="BH127" s="161"/>
      <c r="BI127" s="161"/>
      <c r="BJ127" s="161"/>
      <c r="BK127" s="161"/>
      <c r="BL127" s="161"/>
      <c r="BM127" s="161"/>
      <c r="BN127" s="161"/>
      <c r="BO127" s="161"/>
      <c r="BP127" s="161"/>
      <c r="BQ127" s="161"/>
      <c r="BR127" s="161"/>
      <c r="BS127" s="161"/>
      <c r="BT127" s="162"/>
    </row>
    <row r="128" spans="1:72" s="4" customFormat="1" ht="15" customHeight="1" thickBot="1">
      <c r="A128" s="133"/>
      <c r="B128" s="134"/>
      <c r="C128" s="134"/>
      <c r="D128" s="134"/>
      <c r="E128" s="134"/>
      <c r="F128" s="134"/>
      <c r="G128" s="134"/>
      <c r="H128" s="134"/>
      <c r="I128" s="134"/>
      <c r="J128" s="134"/>
      <c r="K128" s="134"/>
      <c r="L128" s="134"/>
      <c r="M128" s="135"/>
      <c r="N128" s="135"/>
      <c r="O128" s="135"/>
      <c r="P128" s="135"/>
      <c r="Q128" s="135"/>
      <c r="R128" s="135"/>
      <c r="S128" s="135"/>
      <c r="T128" s="135"/>
      <c r="U128" s="135"/>
      <c r="V128" s="135"/>
      <c r="W128" s="135"/>
      <c r="X128" s="135"/>
      <c r="Y128" s="135"/>
      <c r="Z128" s="135"/>
      <c r="AA128" s="135"/>
      <c r="AB128" s="135"/>
      <c r="AC128" s="135"/>
      <c r="AD128" s="135"/>
      <c r="AE128" s="135"/>
      <c r="AF128" s="135"/>
      <c r="AG128" s="135"/>
      <c r="AH128" s="135"/>
      <c r="AI128" s="135"/>
      <c r="AJ128" s="135"/>
      <c r="AK128" s="133"/>
      <c r="AL128" s="129"/>
      <c r="AM128" s="129"/>
      <c r="AN128" s="129"/>
      <c r="AO128" s="129"/>
      <c r="AP128" s="129"/>
      <c r="AQ128" s="129"/>
      <c r="AR128" s="129"/>
      <c r="AS128" s="129"/>
      <c r="AT128" s="129"/>
      <c r="AU128" s="129"/>
      <c r="AV128" s="129"/>
      <c r="AW128" s="129"/>
      <c r="AX128" s="129"/>
      <c r="AY128" s="129"/>
      <c r="AZ128" s="129"/>
      <c r="BA128" s="129"/>
      <c r="BB128" s="129"/>
      <c r="BC128" s="129"/>
      <c r="BD128" s="129"/>
      <c r="BE128" s="129"/>
      <c r="BF128" s="129"/>
      <c r="BG128" s="135"/>
      <c r="BH128" s="135"/>
      <c r="BI128" s="135"/>
      <c r="BJ128" s="135"/>
      <c r="BK128" s="135"/>
      <c r="BL128" s="135"/>
      <c r="BM128" s="135"/>
      <c r="BN128" s="135"/>
      <c r="BO128" s="135"/>
      <c r="BP128" s="135"/>
      <c r="BQ128" s="135"/>
      <c r="BR128" s="135"/>
      <c r="BS128" s="135"/>
      <c r="BT128" s="136"/>
    </row>
    <row r="129" spans="1:72" s="4" customFormat="1" ht="30" customHeight="1" thickBot="1">
      <c r="A129" s="137"/>
      <c r="B129" s="138"/>
      <c r="C129" s="138"/>
      <c r="D129" s="138"/>
      <c r="E129" s="138"/>
      <c r="F129" s="138"/>
      <c r="G129" s="138"/>
      <c r="H129" s="138"/>
      <c r="I129" s="138"/>
      <c r="J129" s="139"/>
      <c r="K129" s="140"/>
      <c r="L129" s="141"/>
      <c r="M129" s="141"/>
      <c r="N129" s="141"/>
      <c r="O129" s="141"/>
      <c r="P129" s="141"/>
      <c r="Q129" s="141"/>
      <c r="R129" s="141"/>
      <c r="S129" s="141"/>
      <c r="T129" s="141"/>
      <c r="U129" s="141"/>
      <c r="V129" s="141"/>
      <c r="W129" s="141"/>
      <c r="X129" s="141"/>
      <c r="Y129" s="141"/>
      <c r="Z129" s="141"/>
      <c r="AA129" s="141"/>
      <c r="AB129" s="141"/>
      <c r="AC129" s="141"/>
      <c r="AD129" s="141"/>
      <c r="AE129" s="141"/>
      <c r="AF129" s="141"/>
      <c r="AG129" s="141"/>
      <c r="AH129" s="141"/>
      <c r="AI129" s="141"/>
      <c r="AJ129" s="142"/>
      <c r="AK129" s="163"/>
      <c r="AL129" s="164"/>
      <c r="AM129" s="164"/>
      <c r="AN129" s="164"/>
      <c r="AO129" s="164"/>
      <c r="AP129" s="164"/>
      <c r="AQ129" s="164"/>
      <c r="AR129" s="164"/>
      <c r="AS129" s="164"/>
      <c r="AT129" s="165"/>
      <c r="AU129" s="166"/>
      <c r="AV129" s="167"/>
      <c r="AW129" s="167"/>
      <c r="AX129" s="167"/>
      <c r="AY129" s="167"/>
      <c r="AZ129" s="167"/>
      <c r="BA129" s="167"/>
      <c r="BB129" s="167"/>
      <c r="BC129" s="167"/>
      <c r="BD129" s="167"/>
      <c r="BE129" s="167"/>
      <c r="BF129" s="167"/>
      <c r="BG129" s="167"/>
      <c r="BH129" s="167"/>
      <c r="BI129" s="167"/>
      <c r="BJ129" s="167"/>
      <c r="BK129" s="167"/>
      <c r="BL129" s="167"/>
      <c r="BM129" s="167"/>
      <c r="BN129" s="167"/>
      <c r="BO129" s="167"/>
      <c r="BP129" s="167"/>
      <c r="BQ129" s="167"/>
      <c r="BR129" s="167"/>
      <c r="BS129" s="167"/>
      <c r="BT129" s="168"/>
    </row>
    <row r="130" spans="1:72" s="4" customFormat="1" ht="30" customHeight="1" thickBot="1">
      <c r="A130" s="137"/>
      <c r="B130" s="138"/>
      <c r="C130" s="138"/>
      <c r="D130" s="138"/>
      <c r="E130" s="138"/>
      <c r="F130" s="138"/>
      <c r="G130" s="138"/>
      <c r="H130" s="139"/>
      <c r="I130" s="140"/>
      <c r="J130" s="141"/>
      <c r="K130" s="141"/>
      <c r="L130" s="141"/>
      <c r="M130" s="141"/>
      <c r="N130" s="141"/>
      <c r="O130" s="141"/>
      <c r="P130" s="141"/>
      <c r="Q130" s="141"/>
      <c r="R130" s="141"/>
      <c r="S130" s="141"/>
      <c r="T130" s="141"/>
      <c r="U130" s="141"/>
      <c r="V130" s="141"/>
      <c r="W130" s="141"/>
      <c r="X130" s="141"/>
      <c r="Y130" s="141"/>
      <c r="Z130" s="141"/>
      <c r="AA130" s="141"/>
      <c r="AB130" s="141"/>
      <c r="AC130" s="141"/>
      <c r="AD130" s="141"/>
      <c r="AE130" s="141"/>
      <c r="AF130" s="141"/>
      <c r="AG130" s="141"/>
      <c r="AH130" s="141"/>
      <c r="AI130" s="141"/>
      <c r="AJ130" s="142"/>
      <c r="AK130" s="137"/>
      <c r="AL130" s="138"/>
      <c r="AM130" s="138"/>
      <c r="AN130" s="138"/>
      <c r="AO130" s="138"/>
      <c r="AP130" s="138"/>
      <c r="AQ130" s="138"/>
      <c r="AR130" s="139"/>
      <c r="AS130" s="140"/>
      <c r="AT130" s="141"/>
      <c r="AU130" s="141"/>
      <c r="AV130" s="141"/>
      <c r="AW130" s="141"/>
      <c r="AX130" s="141"/>
      <c r="AY130" s="141"/>
      <c r="AZ130" s="141"/>
      <c r="BA130" s="141"/>
      <c r="BB130" s="141"/>
      <c r="BC130" s="141"/>
      <c r="BD130" s="141"/>
      <c r="BE130" s="141"/>
      <c r="BF130" s="141"/>
      <c r="BG130" s="141"/>
      <c r="BH130" s="141"/>
      <c r="BI130" s="141"/>
      <c r="BJ130" s="141"/>
      <c r="BK130" s="141"/>
      <c r="BL130" s="141"/>
      <c r="BM130" s="141"/>
      <c r="BN130" s="141"/>
      <c r="BO130" s="141"/>
      <c r="BP130" s="141"/>
      <c r="BQ130" s="141"/>
      <c r="BR130" s="141"/>
      <c r="BS130" s="141"/>
      <c r="BT130" s="142"/>
    </row>
    <row r="131" spans="1:72" s="4" customFormat="1" ht="39" customHeight="1" thickBot="1">
      <c r="A131" s="143"/>
      <c r="B131" s="144"/>
      <c r="C131" s="144"/>
      <c r="D131" s="144"/>
      <c r="E131" s="144"/>
      <c r="F131" s="144"/>
      <c r="G131" s="144"/>
      <c r="H131" s="145"/>
      <c r="I131" s="145"/>
      <c r="J131" s="145"/>
      <c r="K131" s="145"/>
      <c r="L131" s="145"/>
      <c r="M131" s="146"/>
      <c r="N131" s="146"/>
      <c r="O131" s="146"/>
      <c r="P131" s="146"/>
      <c r="Q131" s="146"/>
      <c r="R131" s="146"/>
      <c r="S131" s="146"/>
      <c r="T131" s="146"/>
      <c r="U131" s="146"/>
      <c r="V131" s="146"/>
      <c r="W131" s="146"/>
      <c r="X131" s="146"/>
      <c r="Y131" s="146"/>
      <c r="Z131" s="146"/>
      <c r="AA131" s="146"/>
      <c r="AB131" s="146"/>
      <c r="AC131" s="146"/>
      <c r="AD131" s="146"/>
      <c r="AE131" s="146"/>
      <c r="AF131" s="146"/>
      <c r="AG131" s="146"/>
      <c r="AH131" s="146"/>
      <c r="AI131" s="146"/>
      <c r="AJ131" s="147"/>
      <c r="AK131" s="143"/>
      <c r="AL131" s="144"/>
      <c r="AM131" s="144"/>
      <c r="AN131" s="144"/>
      <c r="AO131" s="144"/>
      <c r="AP131" s="144"/>
      <c r="AQ131" s="144"/>
      <c r="AR131" s="145"/>
      <c r="AS131" s="145"/>
      <c r="AT131" s="145"/>
      <c r="AU131" s="145"/>
      <c r="AV131" s="145"/>
      <c r="AW131" s="146"/>
      <c r="AX131" s="146"/>
      <c r="AY131" s="146"/>
      <c r="AZ131" s="146"/>
      <c r="BA131" s="146"/>
      <c r="BB131" s="146"/>
      <c r="BC131" s="146"/>
      <c r="BD131" s="146"/>
      <c r="BE131" s="146"/>
      <c r="BF131" s="146"/>
      <c r="BG131" s="146"/>
      <c r="BH131" s="146"/>
      <c r="BI131" s="146"/>
      <c r="BJ131" s="146"/>
      <c r="BK131" s="146"/>
      <c r="BL131" s="146"/>
      <c r="BM131" s="146"/>
      <c r="BN131" s="146"/>
      <c r="BO131" s="146"/>
      <c r="BP131" s="146"/>
      <c r="BQ131" s="146"/>
      <c r="BR131" s="146"/>
      <c r="BS131" s="146"/>
      <c r="BT131" s="147"/>
    </row>
    <row r="132" spans="1:72" s="4" customFormat="1" ht="33.75" customHeight="1" thickBot="1">
      <c r="A132" s="148"/>
      <c r="B132" s="149"/>
      <c r="C132" s="149"/>
      <c r="D132" s="149"/>
      <c r="E132" s="149"/>
      <c r="F132" s="149"/>
      <c r="G132" s="149"/>
      <c r="H132" s="149"/>
      <c r="I132" s="149"/>
      <c r="J132" s="149"/>
      <c r="K132" s="149"/>
      <c r="L132" s="150"/>
      <c r="M132" s="151"/>
      <c r="N132" s="152"/>
      <c r="O132" s="152"/>
      <c r="P132" s="152"/>
      <c r="Q132" s="152"/>
      <c r="R132" s="152"/>
      <c r="S132" s="152"/>
      <c r="T132" s="152"/>
      <c r="U132" s="152"/>
      <c r="V132" s="152"/>
      <c r="W132" s="152"/>
      <c r="X132" s="152"/>
      <c r="Y132" s="152"/>
      <c r="Z132" s="152"/>
      <c r="AA132" s="152"/>
      <c r="AB132" s="152"/>
      <c r="AC132" s="152"/>
      <c r="AD132" s="152"/>
      <c r="AE132" s="152"/>
      <c r="AF132" s="152"/>
      <c r="AG132" s="152"/>
      <c r="AH132" s="152"/>
      <c r="AI132" s="152"/>
      <c r="AJ132" s="153"/>
      <c r="AK132" s="148"/>
      <c r="AL132" s="149"/>
      <c r="AM132" s="149"/>
      <c r="AN132" s="149"/>
      <c r="AO132" s="149"/>
      <c r="AP132" s="149"/>
      <c r="AQ132" s="149"/>
      <c r="AR132" s="149"/>
      <c r="AS132" s="149"/>
      <c r="AT132" s="149"/>
      <c r="AU132" s="149"/>
      <c r="AV132" s="150"/>
      <c r="AW132" s="151"/>
      <c r="AX132" s="152"/>
      <c r="AY132" s="152"/>
      <c r="AZ132" s="152"/>
      <c r="BA132" s="152"/>
      <c r="BB132" s="152"/>
      <c r="BC132" s="152"/>
      <c r="BD132" s="152"/>
      <c r="BE132" s="152"/>
      <c r="BF132" s="152"/>
      <c r="BG132" s="152"/>
      <c r="BH132" s="152"/>
      <c r="BI132" s="152"/>
      <c r="BJ132" s="152"/>
      <c r="BK132" s="152"/>
      <c r="BL132" s="152"/>
      <c r="BM132" s="152"/>
      <c r="BN132" s="152"/>
      <c r="BO132" s="152"/>
      <c r="BP132" s="152"/>
      <c r="BQ132" s="152"/>
      <c r="BR132" s="152"/>
      <c r="BS132" s="152"/>
      <c r="BT132" s="153"/>
    </row>
    <row r="133" spans="1:72" s="4" customFormat="1" ht="97.5" customHeight="1" thickBot="1">
      <c r="A133" s="154"/>
      <c r="B133" s="155"/>
      <c r="C133" s="155"/>
      <c r="D133" s="155"/>
      <c r="E133" s="155"/>
      <c r="F133" s="155"/>
      <c r="G133" s="155"/>
      <c r="H133" s="156"/>
      <c r="I133" s="156"/>
      <c r="J133" s="156"/>
      <c r="K133" s="156"/>
      <c r="L133" s="156"/>
      <c r="M133" s="156"/>
      <c r="N133" s="156"/>
      <c r="O133" s="156"/>
      <c r="P133" s="156"/>
      <c r="Q133" s="156"/>
      <c r="R133" s="156"/>
      <c r="S133" s="156"/>
      <c r="T133" s="156"/>
      <c r="U133" s="156"/>
      <c r="V133" s="156"/>
      <c r="W133" s="156"/>
      <c r="X133" s="156"/>
      <c r="Y133" s="156"/>
      <c r="Z133" s="156"/>
      <c r="AA133" s="156"/>
      <c r="AB133" s="156"/>
      <c r="AC133" s="156"/>
      <c r="AD133" s="156"/>
      <c r="AE133" s="156"/>
      <c r="AF133" s="156"/>
      <c r="AG133" s="156"/>
      <c r="AH133" s="156"/>
      <c r="AI133" s="156"/>
      <c r="AJ133" s="157"/>
      <c r="AK133" s="154"/>
      <c r="AL133" s="155"/>
      <c r="AM133" s="155"/>
      <c r="AN133" s="155"/>
      <c r="AO133" s="155"/>
      <c r="AP133" s="155"/>
      <c r="AQ133" s="155"/>
      <c r="AR133" s="156"/>
      <c r="AS133" s="156"/>
      <c r="AT133" s="156"/>
      <c r="AU133" s="156"/>
      <c r="AV133" s="156"/>
      <c r="AW133" s="156"/>
      <c r="AX133" s="156"/>
      <c r="AY133" s="156"/>
      <c r="AZ133" s="156"/>
      <c r="BA133" s="156"/>
      <c r="BB133" s="156"/>
      <c r="BC133" s="156"/>
      <c r="BD133" s="156"/>
      <c r="BE133" s="156"/>
      <c r="BF133" s="156"/>
      <c r="BG133" s="156"/>
      <c r="BH133" s="156"/>
      <c r="BI133" s="156"/>
      <c r="BJ133" s="156"/>
      <c r="BK133" s="156"/>
      <c r="BL133" s="156"/>
      <c r="BM133" s="156"/>
      <c r="BN133" s="156"/>
      <c r="BO133" s="156"/>
      <c r="BP133" s="156"/>
      <c r="BQ133" s="156"/>
      <c r="BR133" s="156"/>
      <c r="BS133" s="156"/>
      <c r="BT133" s="157"/>
    </row>
    <row r="134" spans="1:72" s="4" customFormat="1" ht="33.75" customHeight="1" thickBot="1">
      <c r="A134" s="128"/>
      <c r="B134" s="129"/>
      <c r="C134" s="129"/>
      <c r="D134" s="129"/>
      <c r="E134" s="129"/>
      <c r="F134" s="129"/>
      <c r="G134" s="129"/>
      <c r="H134" s="129"/>
      <c r="I134" s="129"/>
      <c r="J134" s="129"/>
      <c r="K134" s="129"/>
      <c r="L134" s="129"/>
      <c r="M134" s="129"/>
      <c r="N134" s="129"/>
      <c r="O134" s="129"/>
      <c r="P134" s="129"/>
      <c r="Q134" s="129"/>
      <c r="R134" s="129"/>
      <c r="S134" s="129"/>
      <c r="T134" s="129"/>
      <c r="U134" s="129"/>
      <c r="V134" s="130"/>
      <c r="W134" s="131"/>
      <c r="X134" s="131"/>
      <c r="Y134" s="131"/>
      <c r="Z134" s="131"/>
      <c r="AA134" s="131"/>
      <c r="AB134" s="131"/>
      <c r="AC134" s="131"/>
      <c r="AD134" s="131"/>
      <c r="AE134" s="131"/>
      <c r="AF134" s="131"/>
      <c r="AG134" s="131"/>
      <c r="AH134" s="131"/>
      <c r="AI134" s="131"/>
      <c r="AJ134" s="132"/>
      <c r="AK134" s="128"/>
      <c r="AL134" s="129"/>
      <c r="AM134" s="129"/>
      <c r="AN134" s="129"/>
      <c r="AO134" s="129"/>
      <c r="AP134" s="129"/>
      <c r="AQ134" s="129"/>
      <c r="AR134" s="129"/>
      <c r="AS134" s="129"/>
      <c r="AT134" s="129"/>
      <c r="AU134" s="129"/>
      <c r="AV134" s="129"/>
      <c r="AW134" s="129"/>
      <c r="AX134" s="129"/>
      <c r="AY134" s="129"/>
      <c r="AZ134" s="129"/>
      <c r="BA134" s="129"/>
      <c r="BB134" s="129"/>
      <c r="BC134" s="129"/>
      <c r="BD134" s="129"/>
      <c r="BE134" s="129"/>
      <c r="BF134" s="130"/>
      <c r="BG134" s="131"/>
      <c r="BH134" s="131"/>
      <c r="BI134" s="131"/>
      <c r="BJ134" s="131"/>
      <c r="BK134" s="131"/>
      <c r="BL134" s="131"/>
      <c r="BM134" s="131"/>
      <c r="BN134" s="131"/>
      <c r="BO134" s="131"/>
      <c r="BP134" s="131"/>
      <c r="BQ134" s="131"/>
      <c r="BR134" s="131"/>
      <c r="BS134" s="131"/>
      <c r="BT134" s="132"/>
    </row>
    <row r="135" spans="1:72" s="4" customFormat="1" ht="15" customHeight="1" thickBot="1">
      <c r="A135" s="133"/>
      <c r="B135" s="134"/>
      <c r="C135" s="134"/>
      <c r="D135" s="134"/>
      <c r="E135" s="134"/>
      <c r="F135" s="134"/>
      <c r="G135" s="134"/>
      <c r="H135" s="134"/>
      <c r="I135" s="134"/>
      <c r="J135" s="134"/>
      <c r="K135" s="134"/>
      <c r="L135" s="134"/>
      <c r="M135" s="135"/>
      <c r="N135" s="135"/>
      <c r="O135" s="135"/>
      <c r="P135" s="135"/>
      <c r="Q135" s="135"/>
      <c r="R135" s="135"/>
      <c r="S135" s="135"/>
      <c r="T135" s="135"/>
      <c r="U135" s="135"/>
      <c r="V135" s="135"/>
      <c r="W135" s="135"/>
      <c r="X135" s="135"/>
      <c r="Y135" s="135"/>
      <c r="Z135" s="135"/>
      <c r="AA135" s="135"/>
      <c r="AB135" s="135"/>
      <c r="AC135" s="135"/>
      <c r="AD135" s="135"/>
      <c r="AE135" s="135"/>
      <c r="AF135" s="135"/>
      <c r="AG135" s="135"/>
      <c r="AH135" s="135"/>
      <c r="AI135" s="135"/>
      <c r="AJ135" s="136"/>
      <c r="AK135" s="133"/>
      <c r="AL135" s="134"/>
      <c r="AM135" s="134"/>
      <c r="AN135" s="134"/>
      <c r="AO135" s="134"/>
      <c r="AP135" s="134"/>
      <c r="AQ135" s="134"/>
      <c r="AR135" s="134"/>
      <c r="AS135" s="134"/>
      <c r="AT135" s="134"/>
      <c r="AU135" s="134"/>
      <c r="AV135" s="134"/>
      <c r="AW135" s="135"/>
      <c r="AX135" s="135"/>
      <c r="AY135" s="135"/>
      <c r="AZ135" s="135"/>
      <c r="BA135" s="135"/>
      <c r="BB135" s="135"/>
      <c r="BC135" s="135"/>
      <c r="BD135" s="135"/>
      <c r="BE135" s="135"/>
      <c r="BF135" s="135"/>
      <c r="BG135" s="135"/>
      <c r="BH135" s="135"/>
      <c r="BI135" s="135"/>
      <c r="BJ135" s="135"/>
      <c r="BK135" s="135"/>
      <c r="BL135" s="135"/>
      <c r="BM135" s="135"/>
      <c r="BN135" s="135"/>
      <c r="BO135" s="135"/>
      <c r="BP135" s="135"/>
      <c r="BQ135" s="135"/>
      <c r="BR135" s="135"/>
      <c r="BS135" s="135"/>
      <c r="BT135" s="136"/>
    </row>
    <row r="136" spans="1:72" s="4" customFormat="1" ht="30" customHeight="1" thickBot="1">
      <c r="A136" s="137"/>
      <c r="B136" s="138"/>
      <c r="C136" s="138"/>
      <c r="D136" s="138"/>
      <c r="E136" s="138"/>
      <c r="F136" s="138"/>
      <c r="G136" s="138"/>
      <c r="H136" s="138"/>
      <c r="I136" s="138"/>
      <c r="J136" s="139"/>
      <c r="K136" s="140"/>
      <c r="L136" s="141"/>
      <c r="M136" s="141"/>
      <c r="N136" s="141"/>
      <c r="O136" s="141"/>
      <c r="P136" s="141"/>
      <c r="Q136" s="141"/>
      <c r="R136" s="141"/>
      <c r="S136" s="141"/>
      <c r="T136" s="141"/>
      <c r="U136" s="141"/>
      <c r="V136" s="141"/>
      <c r="W136" s="141"/>
      <c r="X136" s="141"/>
      <c r="Y136" s="141"/>
      <c r="Z136" s="141"/>
      <c r="AA136" s="141"/>
      <c r="AB136" s="141"/>
      <c r="AC136" s="141"/>
      <c r="AD136" s="141"/>
      <c r="AE136" s="141"/>
      <c r="AF136" s="141"/>
      <c r="AG136" s="141"/>
      <c r="AH136" s="141"/>
      <c r="AI136" s="141"/>
      <c r="AJ136" s="142"/>
      <c r="AK136" s="137"/>
      <c r="AL136" s="138"/>
      <c r="AM136" s="138"/>
      <c r="AN136" s="138"/>
      <c r="AO136" s="138"/>
      <c r="AP136" s="138"/>
      <c r="AQ136" s="138"/>
      <c r="AR136" s="138"/>
      <c r="AS136" s="138"/>
      <c r="AT136" s="139"/>
      <c r="AU136" s="140"/>
      <c r="AV136" s="141"/>
      <c r="AW136" s="141"/>
      <c r="AX136" s="141"/>
      <c r="AY136" s="141"/>
      <c r="AZ136" s="141"/>
      <c r="BA136" s="141"/>
      <c r="BB136" s="141"/>
      <c r="BC136" s="141"/>
      <c r="BD136" s="141"/>
      <c r="BE136" s="141"/>
      <c r="BF136" s="141"/>
      <c r="BG136" s="141"/>
      <c r="BH136" s="141"/>
      <c r="BI136" s="141"/>
      <c r="BJ136" s="141"/>
      <c r="BK136" s="141"/>
      <c r="BL136" s="141"/>
      <c r="BM136" s="141"/>
      <c r="BN136" s="141"/>
      <c r="BO136" s="141"/>
      <c r="BP136" s="141"/>
      <c r="BQ136" s="141"/>
      <c r="BR136" s="141"/>
      <c r="BS136" s="141"/>
      <c r="BT136" s="142"/>
    </row>
    <row r="137" spans="1:72" s="4" customFormat="1" ht="30" customHeight="1" thickBot="1">
      <c r="A137" s="137"/>
      <c r="B137" s="138"/>
      <c r="C137" s="138"/>
      <c r="D137" s="138"/>
      <c r="E137" s="138"/>
      <c r="F137" s="138"/>
      <c r="G137" s="138"/>
      <c r="H137" s="139"/>
      <c r="I137" s="140"/>
      <c r="J137" s="141"/>
      <c r="K137" s="141"/>
      <c r="L137" s="141"/>
      <c r="M137" s="141"/>
      <c r="N137" s="141"/>
      <c r="O137" s="141"/>
      <c r="P137" s="141"/>
      <c r="Q137" s="141"/>
      <c r="R137" s="141"/>
      <c r="S137" s="141"/>
      <c r="T137" s="141"/>
      <c r="U137" s="141"/>
      <c r="V137" s="141"/>
      <c r="W137" s="141"/>
      <c r="X137" s="141"/>
      <c r="Y137" s="141"/>
      <c r="Z137" s="141"/>
      <c r="AA137" s="141"/>
      <c r="AB137" s="141"/>
      <c r="AC137" s="141"/>
      <c r="AD137" s="141"/>
      <c r="AE137" s="141"/>
      <c r="AF137" s="141"/>
      <c r="AG137" s="141"/>
      <c r="AH137" s="141"/>
      <c r="AI137" s="141"/>
      <c r="AJ137" s="142"/>
      <c r="AK137" s="137"/>
      <c r="AL137" s="138"/>
      <c r="AM137" s="138"/>
      <c r="AN137" s="138"/>
      <c r="AO137" s="138"/>
      <c r="AP137" s="138"/>
      <c r="AQ137" s="138"/>
      <c r="AR137" s="139"/>
      <c r="AS137" s="140"/>
      <c r="AT137" s="141"/>
      <c r="AU137" s="141"/>
      <c r="AV137" s="141"/>
      <c r="AW137" s="141"/>
      <c r="AX137" s="141"/>
      <c r="AY137" s="141"/>
      <c r="AZ137" s="141"/>
      <c r="BA137" s="141"/>
      <c r="BB137" s="141"/>
      <c r="BC137" s="141"/>
      <c r="BD137" s="141"/>
      <c r="BE137" s="141"/>
      <c r="BF137" s="141"/>
      <c r="BG137" s="141"/>
      <c r="BH137" s="141"/>
      <c r="BI137" s="141"/>
      <c r="BJ137" s="141"/>
      <c r="BK137" s="141"/>
      <c r="BL137" s="141"/>
      <c r="BM137" s="141"/>
      <c r="BN137" s="141"/>
      <c r="BO137" s="141"/>
      <c r="BP137" s="141"/>
      <c r="BQ137" s="141"/>
      <c r="BR137" s="141"/>
      <c r="BS137" s="141"/>
      <c r="BT137" s="142"/>
    </row>
    <row r="138" spans="1:72" s="4" customFormat="1" ht="39" customHeight="1" thickBot="1">
      <c r="A138" s="143"/>
      <c r="B138" s="144"/>
      <c r="C138" s="144"/>
      <c r="D138" s="144"/>
      <c r="E138" s="144"/>
      <c r="F138" s="144"/>
      <c r="G138" s="144"/>
      <c r="H138" s="145"/>
      <c r="I138" s="145"/>
      <c r="J138" s="145"/>
      <c r="K138" s="145"/>
      <c r="L138" s="145"/>
      <c r="M138" s="146"/>
      <c r="N138" s="146"/>
      <c r="O138" s="146"/>
      <c r="P138" s="146"/>
      <c r="Q138" s="146"/>
      <c r="R138" s="146"/>
      <c r="S138" s="146"/>
      <c r="T138" s="146"/>
      <c r="U138" s="146"/>
      <c r="V138" s="146"/>
      <c r="W138" s="146"/>
      <c r="X138" s="146"/>
      <c r="Y138" s="146"/>
      <c r="Z138" s="146"/>
      <c r="AA138" s="146"/>
      <c r="AB138" s="146"/>
      <c r="AC138" s="146"/>
      <c r="AD138" s="146"/>
      <c r="AE138" s="146"/>
      <c r="AF138" s="146"/>
      <c r="AG138" s="146"/>
      <c r="AH138" s="146"/>
      <c r="AI138" s="146"/>
      <c r="AJ138" s="147"/>
      <c r="AK138" s="143"/>
      <c r="AL138" s="144"/>
      <c r="AM138" s="144"/>
      <c r="AN138" s="144"/>
      <c r="AO138" s="144"/>
      <c r="AP138" s="144"/>
      <c r="AQ138" s="144"/>
      <c r="AR138" s="145"/>
      <c r="AS138" s="145"/>
      <c r="AT138" s="145"/>
      <c r="AU138" s="145"/>
      <c r="AV138" s="145"/>
      <c r="AW138" s="146"/>
      <c r="AX138" s="146"/>
      <c r="AY138" s="146"/>
      <c r="AZ138" s="146"/>
      <c r="BA138" s="146"/>
      <c r="BB138" s="146"/>
      <c r="BC138" s="146"/>
      <c r="BD138" s="146"/>
      <c r="BE138" s="146"/>
      <c r="BF138" s="146"/>
      <c r="BG138" s="146"/>
      <c r="BH138" s="146"/>
      <c r="BI138" s="146"/>
      <c r="BJ138" s="146"/>
      <c r="BK138" s="146"/>
      <c r="BL138" s="146"/>
      <c r="BM138" s="146"/>
      <c r="BN138" s="146"/>
      <c r="BO138" s="146"/>
      <c r="BP138" s="146"/>
      <c r="BQ138" s="146"/>
      <c r="BR138" s="146"/>
      <c r="BS138" s="146"/>
      <c r="BT138" s="147"/>
    </row>
    <row r="139" spans="1:72" s="4" customFormat="1" ht="33.75" customHeight="1" thickBot="1">
      <c r="A139" s="148"/>
      <c r="B139" s="149"/>
      <c r="C139" s="149"/>
      <c r="D139" s="149"/>
      <c r="E139" s="149"/>
      <c r="F139" s="149"/>
      <c r="G139" s="149"/>
      <c r="H139" s="149"/>
      <c r="I139" s="149"/>
      <c r="J139" s="149"/>
      <c r="K139" s="149"/>
      <c r="L139" s="150"/>
      <c r="M139" s="151"/>
      <c r="N139" s="152"/>
      <c r="O139" s="152"/>
      <c r="P139" s="152"/>
      <c r="Q139" s="152"/>
      <c r="R139" s="152"/>
      <c r="S139" s="152"/>
      <c r="T139" s="152"/>
      <c r="U139" s="152"/>
      <c r="V139" s="152"/>
      <c r="W139" s="152"/>
      <c r="X139" s="152"/>
      <c r="Y139" s="152"/>
      <c r="Z139" s="152"/>
      <c r="AA139" s="152"/>
      <c r="AB139" s="152"/>
      <c r="AC139" s="152"/>
      <c r="AD139" s="152"/>
      <c r="AE139" s="152"/>
      <c r="AF139" s="152"/>
      <c r="AG139" s="152"/>
      <c r="AH139" s="152"/>
      <c r="AI139" s="152"/>
      <c r="AJ139" s="153"/>
      <c r="AK139" s="148"/>
      <c r="AL139" s="149"/>
      <c r="AM139" s="149"/>
      <c r="AN139" s="149"/>
      <c r="AO139" s="149"/>
      <c r="AP139" s="149"/>
      <c r="AQ139" s="149"/>
      <c r="AR139" s="149"/>
      <c r="AS139" s="149"/>
      <c r="AT139" s="149"/>
      <c r="AU139" s="149"/>
      <c r="AV139" s="150"/>
      <c r="AW139" s="151"/>
      <c r="AX139" s="152"/>
      <c r="AY139" s="152"/>
      <c r="AZ139" s="152"/>
      <c r="BA139" s="152"/>
      <c r="BB139" s="152"/>
      <c r="BC139" s="152"/>
      <c r="BD139" s="152"/>
      <c r="BE139" s="152"/>
      <c r="BF139" s="152"/>
      <c r="BG139" s="152"/>
      <c r="BH139" s="152"/>
      <c r="BI139" s="152"/>
      <c r="BJ139" s="152"/>
      <c r="BK139" s="152"/>
      <c r="BL139" s="152"/>
      <c r="BM139" s="152"/>
      <c r="BN139" s="152"/>
      <c r="BO139" s="152"/>
      <c r="BP139" s="152"/>
      <c r="BQ139" s="152"/>
      <c r="BR139" s="152"/>
      <c r="BS139" s="152"/>
      <c r="BT139" s="153"/>
    </row>
    <row r="140" spans="1:72" s="4" customFormat="1" ht="97.5" customHeight="1" thickBot="1">
      <c r="A140" s="154"/>
      <c r="B140" s="155"/>
      <c r="C140" s="155"/>
      <c r="D140" s="155"/>
      <c r="E140" s="155"/>
      <c r="F140" s="155"/>
      <c r="G140" s="155"/>
      <c r="H140" s="156"/>
      <c r="I140" s="156"/>
      <c r="J140" s="156"/>
      <c r="K140" s="156"/>
      <c r="L140" s="156"/>
      <c r="M140" s="156"/>
      <c r="N140" s="156"/>
      <c r="O140" s="156"/>
      <c r="P140" s="156"/>
      <c r="Q140" s="156"/>
      <c r="R140" s="156"/>
      <c r="S140" s="156"/>
      <c r="T140" s="156"/>
      <c r="U140" s="156"/>
      <c r="V140" s="156"/>
      <c r="W140" s="156"/>
      <c r="X140" s="156"/>
      <c r="Y140" s="156"/>
      <c r="Z140" s="156"/>
      <c r="AA140" s="156"/>
      <c r="AB140" s="156"/>
      <c r="AC140" s="156"/>
      <c r="AD140" s="156"/>
      <c r="AE140" s="156"/>
      <c r="AF140" s="156"/>
      <c r="AG140" s="156"/>
      <c r="AH140" s="156"/>
      <c r="AI140" s="156"/>
      <c r="AJ140" s="157"/>
      <c r="AK140" s="154"/>
      <c r="AL140" s="155"/>
      <c r="AM140" s="155"/>
      <c r="AN140" s="155"/>
      <c r="AO140" s="155"/>
      <c r="AP140" s="155"/>
      <c r="AQ140" s="155"/>
      <c r="AR140" s="156"/>
      <c r="AS140" s="156"/>
      <c r="AT140" s="156"/>
      <c r="AU140" s="156"/>
      <c r="AV140" s="156"/>
      <c r="AW140" s="156"/>
      <c r="AX140" s="156"/>
      <c r="AY140" s="156"/>
      <c r="AZ140" s="156"/>
      <c r="BA140" s="156"/>
      <c r="BB140" s="156"/>
      <c r="BC140" s="156"/>
      <c r="BD140" s="156"/>
      <c r="BE140" s="156"/>
      <c r="BF140" s="156"/>
      <c r="BG140" s="156"/>
      <c r="BH140" s="156"/>
      <c r="BI140" s="156"/>
      <c r="BJ140" s="156"/>
      <c r="BK140" s="156"/>
      <c r="BL140" s="156"/>
      <c r="BM140" s="156"/>
      <c r="BN140" s="156"/>
      <c r="BO140" s="156"/>
      <c r="BP140" s="156"/>
      <c r="BQ140" s="156"/>
      <c r="BR140" s="156"/>
      <c r="BS140" s="156"/>
      <c r="BT140" s="157"/>
    </row>
    <row r="141" spans="1:72" s="4" customFormat="1" ht="33.75" customHeight="1" thickBot="1">
      <c r="A141" s="128"/>
      <c r="B141" s="129"/>
      <c r="C141" s="129"/>
      <c r="D141" s="129"/>
      <c r="E141" s="129"/>
      <c r="F141" s="129"/>
      <c r="G141" s="129"/>
      <c r="H141" s="129"/>
      <c r="I141" s="129"/>
      <c r="J141" s="129"/>
      <c r="K141" s="129"/>
      <c r="L141" s="129"/>
      <c r="M141" s="129"/>
      <c r="N141" s="129"/>
      <c r="O141" s="129"/>
      <c r="P141" s="129"/>
      <c r="Q141" s="129"/>
      <c r="R141" s="129"/>
      <c r="S141" s="129"/>
      <c r="T141" s="129"/>
      <c r="U141" s="129"/>
      <c r="V141" s="130"/>
      <c r="W141" s="131"/>
      <c r="X141" s="131"/>
      <c r="Y141" s="131"/>
      <c r="Z141" s="131"/>
      <c r="AA141" s="131"/>
      <c r="AB141" s="131"/>
      <c r="AC141" s="131"/>
      <c r="AD141" s="131"/>
      <c r="AE141" s="131"/>
      <c r="AF141" s="131"/>
      <c r="AG141" s="131"/>
      <c r="AH141" s="131"/>
      <c r="AI141" s="131"/>
      <c r="AJ141" s="132"/>
      <c r="AK141" s="128"/>
      <c r="AL141" s="129"/>
      <c r="AM141" s="129"/>
      <c r="AN141" s="129"/>
      <c r="AO141" s="129"/>
      <c r="AP141" s="129"/>
      <c r="AQ141" s="129"/>
      <c r="AR141" s="129"/>
      <c r="AS141" s="129"/>
      <c r="AT141" s="129"/>
      <c r="AU141" s="129"/>
      <c r="AV141" s="129"/>
      <c r="AW141" s="129"/>
      <c r="AX141" s="129"/>
      <c r="AY141" s="129"/>
      <c r="AZ141" s="129"/>
      <c r="BA141" s="129"/>
      <c r="BB141" s="129"/>
      <c r="BC141" s="129"/>
      <c r="BD141" s="129"/>
      <c r="BE141" s="129"/>
      <c r="BF141" s="130"/>
      <c r="BG141" s="131"/>
      <c r="BH141" s="131"/>
      <c r="BI141" s="131"/>
      <c r="BJ141" s="131"/>
      <c r="BK141" s="131"/>
      <c r="BL141" s="131"/>
      <c r="BM141" s="131"/>
      <c r="BN141" s="131"/>
      <c r="BO141" s="131"/>
      <c r="BP141" s="131"/>
      <c r="BQ141" s="131"/>
      <c r="BR141" s="131"/>
      <c r="BS141" s="131"/>
      <c r="BT141" s="132"/>
    </row>
    <row r="142" spans="1:72" s="4" customFormat="1" ht="15" customHeight="1" thickBot="1">
      <c r="A142" s="133"/>
      <c r="B142" s="134"/>
      <c r="C142" s="134"/>
      <c r="D142" s="134"/>
      <c r="E142" s="134"/>
      <c r="F142" s="134"/>
      <c r="G142" s="134"/>
      <c r="H142" s="134"/>
      <c r="I142" s="134"/>
      <c r="J142" s="134"/>
      <c r="K142" s="134"/>
      <c r="L142" s="134"/>
      <c r="M142" s="135"/>
      <c r="N142" s="135"/>
      <c r="O142" s="135"/>
      <c r="P142" s="135"/>
      <c r="Q142" s="135"/>
      <c r="R142" s="135"/>
      <c r="S142" s="135"/>
      <c r="T142" s="135"/>
      <c r="U142" s="135"/>
      <c r="V142" s="135"/>
      <c r="W142" s="135"/>
      <c r="X142" s="135"/>
      <c r="Y142" s="135"/>
      <c r="Z142" s="135"/>
      <c r="AA142" s="135"/>
      <c r="AB142" s="135"/>
      <c r="AC142" s="135"/>
      <c r="AD142" s="135"/>
      <c r="AE142" s="135"/>
      <c r="AF142" s="135"/>
      <c r="AG142" s="135"/>
      <c r="AH142" s="135"/>
      <c r="AI142" s="135"/>
      <c r="AJ142" s="136"/>
      <c r="AK142" s="133"/>
      <c r="AL142" s="134"/>
      <c r="AM142" s="134"/>
      <c r="AN142" s="134"/>
      <c r="AO142" s="134"/>
      <c r="AP142" s="134"/>
      <c r="AQ142" s="134"/>
      <c r="AR142" s="134"/>
      <c r="AS142" s="134"/>
      <c r="AT142" s="134"/>
      <c r="AU142" s="134"/>
      <c r="AV142" s="134"/>
      <c r="AW142" s="135"/>
      <c r="AX142" s="135"/>
      <c r="AY142" s="135"/>
      <c r="AZ142" s="135"/>
      <c r="BA142" s="135"/>
      <c r="BB142" s="135"/>
      <c r="BC142" s="135"/>
      <c r="BD142" s="135"/>
      <c r="BE142" s="135"/>
      <c r="BF142" s="135"/>
      <c r="BG142" s="135"/>
      <c r="BH142" s="135"/>
      <c r="BI142" s="135"/>
      <c r="BJ142" s="135"/>
      <c r="BK142" s="135"/>
      <c r="BL142" s="135"/>
      <c r="BM142" s="135"/>
      <c r="BN142" s="135"/>
      <c r="BO142" s="135"/>
      <c r="BP142" s="135"/>
      <c r="BQ142" s="135"/>
      <c r="BR142" s="135"/>
      <c r="BS142" s="135"/>
      <c r="BT142" s="136"/>
    </row>
    <row r="143" spans="1:72" s="4" customFormat="1" ht="30" customHeight="1" thickBot="1">
      <c r="A143" s="137"/>
      <c r="B143" s="138"/>
      <c r="C143" s="138"/>
      <c r="D143" s="138"/>
      <c r="E143" s="138"/>
      <c r="F143" s="138"/>
      <c r="G143" s="138"/>
      <c r="H143" s="138"/>
      <c r="I143" s="138"/>
      <c r="J143" s="139"/>
      <c r="K143" s="140"/>
      <c r="L143" s="141"/>
      <c r="M143" s="141"/>
      <c r="N143" s="141"/>
      <c r="O143" s="141"/>
      <c r="P143" s="141"/>
      <c r="Q143" s="141"/>
      <c r="R143" s="141"/>
      <c r="S143" s="141"/>
      <c r="T143" s="141"/>
      <c r="U143" s="141"/>
      <c r="V143" s="141"/>
      <c r="W143" s="141"/>
      <c r="X143" s="141"/>
      <c r="Y143" s="141"/>
      <c r="Z143" s="141"/>
      <c r="AA143" s="141"/>
      <c r="AB143" s="141"/>
      <c r="AC143" s="141"/>
      <c r="AD143" s="141"/>
      <c r="AE143" s="141"/>
      <c r="AF143" s="141"/>
      <c r="AG143" s="141"/>
      <c r="AH143" s="141"/>
      <c r="AI143" s="141"/>
      <c r="AJ143" s="142"/>
      <c r="AK143" s="137"/>
      <c r="AL143" s="138"/>
      <c r="AM143" s="138"/>
      <c r="AN143" s="138"/>
      <c r="AO143" s="138"/>
      <c r="AP143" s="138"/>
      <c r="AQ143" s="138"/>
      <c r="AR143" s="138"/>
      <c r="AS143" s="138"/>
      <c r="AT143" s="139"/>
      <c r="AU143" s="140"/>
      <c r="AV143" s="141"/>
      <c r="AW143" s="141"/>
      <c r="AX143" s="141"/>
      <c r="AY143" s="141"/>
      <c r="AZ143" s="141"/>
      <c r="BA143" s="141"/>
      <c r="BB143" s="141"/>
      <c r="BC143" s="141"/>
      <c r="BD143" s="141"/>
      <c r="BE143" s="141"/>
      <c r="BF143" s="141"/>
      <c r="BG143" s="141"/>
      <c r="BH143" s="141"/>
      <c r="BI143" s="141"/>
      <c r="BJ143" s="141"/>
      <c r="BK143" s="141"/>
      <c r="BL143" s="141"/>
      <c r="BM143" s="141"/>
      <c r="BN143" s="141"/>
      <c r="BO143" s="141"/>
      <c r="BP143" s="141"/>
      <c r="BQ143" s="141"/>
      <c r="BR143" s="141"/>
      <c r="BS143" s="141"/>
      <c r="BT143" s="142"/>
    </row>
    <row r="144" spans="1:72" s="4" customFormat="1" ht="30" customHeight="1" thickBot="1">
      <c r="A144" s="137"/>
      <c r="B144" s="138"/>
      <c r="C144" s="138"/>
      <c r="D144" s="138"/>
      <c r="E144" s="138"/>
      <c r="F144" s="138"/>
      <c r="G144" s="138"/>
      <c r="H144" s="139"/>
      <c r="I144" s="140"/>
      <c r="J144" s="141"/>
      <c r="K144" s="141"/>
      <c r="L144" s="141"/>
      <c r="M144" s="141"/>
      <c r="N144" s="141"/>
      <c r="O144" s="141"/>
      <c r="P144" s="141"/>
      <c r="Q144" s="141"/>
      <c r="R144" s="141"/>
      <c r="S144" s="141"/>
      <c r="T144" s="141"/>
      <c r="U144" s="141"/>
      <c r="V144" s="141"/>
      <c r="W144" s="141"/>
      <c r="X144" s="141"/>
      <c r="Y144" s="141"/>
      <c r="Z144" s="141"/>
      <c r="AA144" s="141"/>
      <c r="AB144" s="141"/>
      <c r="AC144" s="141"/>
      <c r="AD144" s="141"/>
      <c r="AE144" s="141"/>
      <c r="AF144" s="141"/>
      <c r="AG144" s="141"/>
      <c r="AH144" s="141"/>
      <c r="AI144" s="141"/>
      <c r="AJ144" s="142"/>
      <c r="AK144" s="137"/>
      <c r="AL144" s="138"/>
      <c r="AM144" s="138"/>
      <c r="AN144" s="138"/>
      <c r="AO144" s="138"/>
      <c r="AP144" s="138"/>
      <c r="AQ144" s="138"/>
      <c r="AR144" s="139"/>
      <c r="AS144" s="140"/>
      <c r="AT144" s="141"/>
      <c r="AU144" s="141"/>
      <c r="AV144" s="141"/>
      <c r="AW144" s="141"/>
      <c r="AX144" s="141"/>
      <c r="AY144" s="141"/>
      <c r="AZ144" s="141"/>
      <c r="BA144" s="141"/>
      <c r="BB144" s="141"/>
      <c r="BC144" s="141"/>
      <c r="BD144" s="141"/>
      <c r="BE144" s="141"/>
      <c r="BF144" s="141"/>
      <c r="BG144" s="141"/>
      <c r="BH144" s="141"/>
      <c r="BI144" s="141"/>
      <c r="BJ144" s="141"/>
      <c r="BK144" s="141"/>
      <c r="BL144" s="141"/>
      <c r="BM144" s="141"/>
      <c r="BN144" s="141"/>
      <c r="BO144" s="141"/>
      <c r="BP144" s="141"/>
      <c r="BQ144" s="141"/>
      <c r="BR144" s="141"/>
      <c r="BS144" s="141"/>
      <c r="BT144" s="142"/>
    </row>
    <row r="145" spans="1:72" s="4" customFormat="1" ht="39" customHeight="1" thickBot="1">
      <c r="A145" s="143"/>
      <c r="B145" s="144"/>
      <c r="C145" s="144"/>
      <c r="D145" s="144"/>
      <c r="E145" s="144"/>
      <c r="F145" s="144"/>
      <c r="G145" s="144"/>
      <c r="H145" s="145"/>
      <c r="I145" s="145"/>
      <c r="J145" s="145"/>
      <c r="K145" s="145"/>
      <c r="L145" s="145"/>
      <c r="M145" s="146"/>
      <c r="N145" s="146"/>
      <c r="O145" s="146"/>
      <c r="P145" s="146"/>
      <c r="Q145" s="146"/>
      <c r="R145" s="146"/>
      <c r="S145" s="146"/>
      <c r="T145" s="146"/>
      <c r="U145" s="146"/>
      <c r="V145" s="146"/>
      <c r="W145" s="146"/>
      <c r="X145" s="146"/>
      <c r="Y145" s="146"/>
      <c r="Z145" s="146"/>
      <c r="AA145" s="146"/>
      <c r="AB145" s="146"/>
      <c r="AC145" s="146"/>
      <c r="AD145" s="146"/>
      <c r="AE145" s="146"/>
      <c r="AF145" s="146"/>
      <c r="AG145" s="146"/>
      <c r="AH145" s="146"/>
      <c r="AI145" s="146"/>
      <c r="AJ145" s="147"/>
      <c r="AK145" s="143"/>
      <c r="AL145" s="144"/>
      <c r="AM145" s="144"/>
      <c r="AN145" s="144"/>
      <c r="AO145" s="144"/>
      <c r="AP145" s="144"/>
      <c r="AQ145" s="144"/>
      <c r="AR145" s="145"/>
      <c r="AS145" s="145"/>
      <c r="AT145" s="145"/>
      <c r="AU145" s="145"/>
      <c r="AV145" s="145"/>
      <c r="AW145" s="146"/>
      <c r="AX145" s="146"/>
      <c r="AY145" s="146"/>
      <c r="AZ145" s="146"/>
      <c r="BA145" s="146"/>
      <c r="BB145" s="146"/>
      <c r="BC145" s="146"/>
      <c r="BD145" s="146"/>
      <c r="BE145" s="146"/>
      <c r="BF145" s="146"/>
      <c r="BG145" s="146"/>
      <c r="BH145" s="146"/>
      <c r="BI145" s="146"/>
      <c r="BJ145" s="146"/>
      <c r="BK145" s="146"/>
      <c r="BL145" s="146"/>
      <c r="BM145" s="146"/>
      <c r="BN145" s="146"/>
      <c r="BO145" s="146"/>
      <c r="BP145" s="146"/>
      <c r="BQ145" s="146"/>
      <c r="BR145" s="146"/>
      <c r="BS145" s="146"/>
      <c r="BT145" s="147"/>
    </row>
    <row r="146" spans="1:72" s="4" customFormat="1" ht="33.75" customHeight="1" thickBot="1">
      <c r="A146" s="148"/>
      <c r="B146" s="149"/>
      <c r="C146" s="149"/>
      <c r="D146" s="149"/>
      <c r="E146" s="149"/>
      <c r="F146" s="149"/>
      <c r="G146" s="149"/>
      <c r="H146" s="149"/>
      <c r="I146" s="149"/>
      <c r="J146" s="149"/>
      <c r="K146" s="149"/>
      <c r="L146" s="150"/>
      <c r="M146" s="151"/>
      <c r="N146" s="152"/>
      <c r="O146" s="152"/>
      <c r="P146" s="152"/>
      <c r="Q146" s="152"/>
      <c r="R146" s="152"/>
      <c r="S146" s="152"/>
      <c r="T146" s="152"/>
      <c r="U146" s="152"/>
      <c r="V146" s="152"/>
      <c r="W146" s="152"/>
      <c r="X146" s="152"/>
      <c r="Y146" s="152"/>
      <c r="Z146" s="152"/>
      <c r="AA146" s="152"/>
      <c r="AB146" s="152"/>
      <c r="AC146" s="152"/>
      <c r="AD146" s="152"/>
      <c r="AE146" s="152"/>
      <c r="AF146" s="152"/>
      <c r="AG146" s="152"/>
      <c r="AH146" s="152"/>
      <c r="AI146" s="152"/>
      <c r="AJ146" s="153"/>
      <c r="AK146" s="148"/>
      <c r="AL146" s="149"/>
      <c r="AM146" s="149"/>
      <c r="AN146" s="149"/>
      <c r="AO146" s="149"/>
      <c r="AP146" s="149"/>
      <c r="AQ146" s="149"/>
      <c r="AR146" s="149"/>
      <c r="AS146" s="149"/>
      <c r="AT146" s="149"/>
      <c r="AU146" s="149"/>
      <c r="AV146" s="150"/>
      <c r="AW146" s="151"/>
      <c r="AX146" s="152"/>
      <c r="AY146" s="152"/>
      <c r="AZ146" s="152"/>
      <c r="BA146" s="152"/>
      <c r="BB146" s="152"/>
      <c r="BC146" s="152"/>
      <c r="BD146" s="152"/>
      <c r="BE146" s="152"/>
      <c r="BF146" s="152"/>
      <c r="BG146" s="152"/>
      <c r="BH146" s="152"/>
      <c r="BI146" s="152"/>
      <c r="BJ146" s="152"/>
      <c r="BK146" s="152"/>
      <c r="BL146" s="152"/>
      <c r="BM146" s="152"/>
      <c r="BN146" s="152"/>
      <c r="BO146" s="152"/>
      <c r="BP146" s="152"/>
      <c r="BQ146" s="152"/>
      <c r="BR146" s="152"/>
      <c r="BS146" s="152"/>
      <c r="BT146" s="153"/>
    </row>
    <row r="147" spans="1:72" s="4" customFormat="1" ht="97.5" customHeight="1" thickBot="1">
      <c r="A147" s="154"/>
      <c r="B147" s="155"/>
      <c r="C147" s="155"/>
      <c r="D147" s="155"/>
      <c r="E147" s="155"/>
      <c r="F147" s="155"/>
      <c r="G147" s="155"/>
      <c r="H147" s="156"/>
      <c r="I147" s="156"/>
      <c r="J147" s="156"/>
      <c r="K147" s="156"/>
      <c r="L147" s="156"/>
      <c r="M147" s="156"/>
      <c r="N147" s="156"/>
      <c r="O147" s="156"/>
      <c r="P147" s="156"/>
      <c r="Q147" s="156"/>
      <c r="R147" s="156"/>
      <c r="S147" s="156"/>
      <c r="T147" s="156"/>
      <c r="U147" s="156"/>
      <c r="V147" s="156"/>
      <c r="W147" s="156"/>
      <c r="X147" s="156"/>
      <c r="Y147" s="156"/>
      <c r="Z147" s="156"/>
      <c r="AA147" s="156"/>
      <c r="AB147" s="156"/>
      <c r="AC147" s="156"/>
      <c r="AD147" s="156"/>
      <c r="AE147" s="156"/>
      <c r="AF147" s="156"/>
      <c r="AG147" s="156"/>
      <c r="AH147" s="156"/>
      <c r="AI147" s="156"/>
      <c r="AJ147" s="157"/>
      <c r="AK147" s="154"/>
      <c r="AL147" s="155"/>
      <c r="AM147" s="155"/>
      <c r="AN147" s="155"/>
      <c r="AO147" s="155"/>
      <c r="AP147" s="155"/>
      <c r="AQ147" s="155"/>
      <c r="AR147" s="156"/>
      <c r="AS147" s="156"/>
      <c r="AT147" s="156"/>
      <c r="AU147" s="156"/>
      <c r="AV147" s="156"/>
      <c r="AW147" s="156"/>
      <c r="AX147" s="156"/>
      <c r="AY147" s="156"/>
      <c r="AZ147" s="156"/>
      <c r="BA147" s="156"/>
      <c r="BB147" s="156"/>
      <c r="BC147" s="156"/>
      <c r="BD147" s="156"/>
      <c r="BE147" s="156"/>
      <c r="BF147" s="156"/>
      <c r="BG147" s="156"/>
      <c r="BH147" s="156"/>
      <c r="BI147" s="156"/>
      <c r="BJ147" s="156"/>
      <c r="BK147" s="156"/>
      <c r="BL147" s="156"/>
      <c r="BM147" s="156"/>
      <c r="BN147" s="156"/>
      <c r="BO147" s="156"/>
      <c r="BP147" s="156"/>
      <c r="BQ147" s="156"/>
      <c r="BR147" s="156"/>
      <c r="BS147" s="156"/>
      <c r="BT147" s="157"/>
    </row>
    <row r="148" spans="1:72" s="4" customFormat="1" ht="33.75" customHeight="1" thickBot="1">
      <c r="A148" s="128"/>
      <c r="B148" s="129"/>
      <c r="C148" s="129"/>
      <c r="D148" s="129"/>
      <c r="E148" s="129"/>
      <c r="F148" s="129"/>
      <c r="G148" s="129"/>
      <c r="H148" s="129"/>
      <c r="I148" s="129"/>
      <c r="J148" s="129"/>
      <c r="K148" s="129"/>
      <c r="L148" s="129"/>
      <c r="M148" s="129"/>
      <c r="N148" s="129"/>
      <c r="O148" s="129"/>
      <c r="P148" s="129"/>
      <c r="Q148" s="129"/>
      <c r="R148" s="129"/>
      <c r="S148" s="129"/>
      <c r="T148" s="129"/>
      <c r="U148" s="129"/>
      <c r="V148" s="130"/>
      <c r="W148" s="131"/>
      <c r="X148" s="131"/>
      <c r="Y148" s="131"/>
      <c r="Z148" s="131"/>
      <c r="AA148" s="131"/>
      <c r="AB148" s="131"/>
      <c r="AC148" s="131"/>
      <c r="AD148" s="131"/>
      <c r="AE148" s="131"/>
      <c r="AF148" s="131"/>
      <c r="AG148" s="131"/>
      <c r="AH148" s="131"/>
      <c r="AI148" s="131"/>
      <c r="AJ148" s="132"/>
      <c r="AK148" s="128"/>
      <c r="AL148" s="129"/>
      <c r="AM148" s="129"/>
      <c r="AN148" s="129"/>
      <c r="AO148" s="129"/>
      <c r="AP148" s="129"/>
      <c r="AQ148" s="129"/>
      <c r="AR148" s="129"/>
      <c r="AS148" s="129"/>
      <c r="AT148" s="129"/>
      <c r="AU148" s="129"/>
      <c r="AV148" s="129"/>
      <c r="AW148" s="129"/>
      <c r="AX148" s="129"/>
      <c r="AY148" s="129"/>
      <c r="AZ148" s="129"/>
      <c r="BA148" s="129"/>
      <c r="BB148" s="129"/>
      <c r="BC148" s="129"/>
      <c r="BD148" s="129"/>
      <c r="BE148" s="129"/>
      <c r="BF148" s="130"/>
      <c r="BG148" s="131"/>
      <c r="BH148" s="131"/>
      <c r="BI148" s="131"/>
      <c r="BJ148" s="131"/>
      <c r="BK148" s="131"/>
      <c r="BL148" s="131"/>
      <c r="BM148" s="131"/>
      <c r="BN148" s="131"/>
      <c r="BO148" s="131"/>
      <c r="BP148" s="131"/>
      <c r="BQ148" s="131"/>
      <c r="BR148" s="131"/>
      <c r="BS148" s="131"/>
      <c r="BT148" s="132"/>
    </row>
    <row r="149" spans="1:72" s="4" customFormat="1" ht="15" customHeight="1" thickBot="1">
      <c r="A149" s="133"/>
      <c r="B149" s="134"/>
      <c r="C149" s="134"/>
      <c r="D149" s="134"/>
      <c r="E149" s="134"/>
      <c r="F149" s="134"/>
      <c r="G149" s="134"/>
      <c r="H149" s="134"/>
      <c r="I149" s="134"/>
      <c r="J149" s="134"/>
      <c r="K149" s="134"/>
      <c r="L149" s="134"/>
      <c r="M149" s="135"/>
      <c r="N149" s="135"/>
      <c r="O149" s="135"/>
      <c r="P149" s="135"/>
      <c r="Q149" s="135"/>
      <c r="R149" s="135"/>
      <c r="S149" s="135"/>
      <c r="T149" s="135"/>
      <c r="U149" s="135"/>
      <c r="V149" s="135"/>
      <c r="W149" s="135"/>
      <c r="X149" s="135"/>
      <c r="Y149" s="135"/>
      <c r="Z149" s="135"/>
      <c r="AA149" s="135"/>
      <c r="AB149" s="135"/>
      <c r="AC149" s="135"/>
      <c r="AD149" s="135"/>
      <c r="AE149" s="135"/>
      <c r="AF149" s="135"/>
      <c r="AG149" s="135"/>
      <c r="AH149" s="135"/>
      <c r="AI149" s="135"/>
      <c r="AJ149" s="136"/>
      <c r="AK149" s="133"/>
      <c r="AL149" s="134"/>
      <c r="AM149" s="134"/>
      <c r="AN149" s="134"/>
      <c r="AO149" s="134"/>
      <c r="AP149" s="134"/>
      <c r="AQ149" s="134"/>
      <c r="AR149" s="134"/>
      <c r="AS149" s="134"/>
      <c r="AT149" s="134"/>
      <c r="AU149" s="134"/>
      <c r="AV149" s="134"/>
      <c r="AW149" s="135"/>
      <c r="AX149" s="135"/>
      <c r="AY149" s="135"/>
      <c r="AZ149" s="135"/>
      <c r="BA149" s="135"/>
      <c r="BB149" s="135"/>
      <c r="BC149" s="135"/>
      <c r="BD149" s="135"/>
      <c r="BE149" s="135"/>
      <c r="BF149" s="135"/>
      <c r="BG149" s="135"/>
      <c r="BH149" s="135"/>
      <c r="BI149" s="135"/>
      <c r="BJ149" s="135"/>
      <c r="BK149" s="135"/>
      <c r="BL149" s="135"/>
      <c r="BM149" s="135"/>
      <c r="BN149" s="135"/>
      <c r="BO149" s="135"/>
      <c r="BP149" s="135"/>
      <c r="BQ149" s="135"/>
      <c r="BR149" s="135"/>
      <c r="BS149" s="135"/>
      <c r="BT149" s="136"/>
    </row>
    <row r="150" spans="1:72" s="4" customFormat="1" ht="30" customHeight="1" thickBot="1">
      <c r="A150" s="137"/>
      <c r="B150" s="138"/>
      <c r="C150" s="138"/>
      <c r="D150" s="138"/>
      <c r="E150" s="138"/>
      <c r="F150" s="138"/>
      <c r="G150" s="138"/>
      <c r="H150" s="138"/>
      <c r="I150" s="138"/>
      <c r="J150" s="139"/>
      <c r="K150" s="140"/>
      <c r="L150" s="141"/>
      <c r="M150" s="141"/>
      <c r="N150" s="141"/>
      <c r="O150" s="141"/>
      <c r="P150" s="141"/>
      <c r="Q150" s="141"/>
      <c r="R150" s="141"/>
      <c r="S150" s="141"/>
      <c r="T150" s="141"/>
      <c r="U150" s="141"/>
      <c r="V150" s="141"/>
      <c r="W150" s="141"/>
      <c r="X150" s="141"/>
      <c r="Y150" s="141"/>
      <c r="Z150" s="141"/>
      <c r="AA150" s="141"/>
      <c r="AB150" s="141"/>
      <c r="AC150" s="141"/>
      <c r="AD150" s="141"/>
      <c r="AE150" s="141"/>
      <c r="AF150" s="141"/>
      <c r="AG150" s="141"/>
      <c r="AH150" s="141"/>
      <c r="AI150" s="141"/>
      <c r="AJ150" s="142"/>
      <c r="AK150" s="137"/>
      <c r="AL150" s="138"/>
      <c r="AM150" s="138"/>
      <c r="AN150" s="138"/>
      <c r="AO150" s="138"/>
      <c r="AP150" s="138"/>
      <c r="AQ150" s="138"/>
      <c r="AR150" s="138"/>
      <c r="AS150" s="138"/>
      <c r="AT150" s="139"/>
      <c r="AU150" s="140"/>
      <c r="AV150" s="141"/>
      <c r="AW150" s="141"/>
      <c r="AX150" s="141"/>
      <c r="AY150" s="141"/>
      <c r="AZ150" s="141"/>
      <c r="BA150" s="141"/>
      <c r="BB150" s="141"/>
      <c r="BC150" s="141"/>
      <c r="BD150" s="141"/>
      <c r="BE150" s="141"/>
      <c r="BF150" s="141"/>
      <c r="BG150" s="141"/>
      <c r="BH150" s="141"/>
      <c r="BI150" s="141"/>
      <c r="BJ150" s="141"/>
      <c r="BK150" s="141"/>
      <c r="BL150" s="141"/>
      <c r="BM150" s="141"/>
      <c r="BN150" s="141"/>
      <c r="BO150" s="141"/>
      <c r="BP150" s="141"/>
      <c r="BQ150" s="141"/>
      <c r="BR150" s="141"/>
      <c r="BS150" s="141"/>
      <c r="BT150" s="142"/>
    </row>
    <row r="151" spans="1:72" s="4" customFormat="1" ht="30" customHeight="1" thickBot="1">
      <c r="A151" s="137"/>
      <c r="B151" s="138"/>
      <c r="C151" s="138"/>
      <c r="D151" s="138"/>
      <c r="E151" s="138"/>
      <c r="F151" s="138"/>
      <c r="G151" s="138"/>
      <c r="H151" s="139"/>
      <c r="I151" s="140"/>
      <c r="J151" s="141"/>
      <c r="K151" s="141"/>
      <c r="L151" s="141"/>
      <c r="M151" s="141"/>
      <c r="N151" s="141"/>
      <c r="O151" s="141"/>
      <c r="P151" s="141"/>
      <c r="Q151" s="141"/>
      <c r="R151" s="141"/>
      <c r="S151" s="141"/>
      <c r="T151" s="141"/>
      <c r="U151" s="141"/>
      <c r="V151" s="141"/>
      <c r="W151" s="141"/>
      <c r="X151" s="141"/>
      <c r="Y151" s="141"/>
      <c r="Z151" s="141"/>
      <c r="AA151" s="141"/>
      <c r="AB151" s="141"/>
      <c r="AC151" s="141"/>
      <c r="AD151" s="141"/>
      <c r="AE151" s="141"/>
      <c r="AF151" s="141"/>
      <c r="AG151" s="141"/>
      <c r="AH151" s="141"/>
      <c r="AI151" s="141"/>
      <c r="AJ151" s="142"/>
      <c r="AK151" s="137"/>
      <c r="AL151" s="138"/>
      <c r="AM151" s="138"/>
      <c r="AN151" s="138"/>
      <c r="AO151" s="138"/>
      <c r="AP151" s="138"/>
      <c r="AQ151" s="138"/>
      <c r="AR151" s="139"/>
      <c r="AS151" s="140"/>
      <c r="AT151" s="141"/>
      <c r="AU151" s="141"/>
      <c r="AV151" s="141"/>
      <c r="AW151" s="141"/>
      <c r="AX151" s="141"/>
      <c r="AY151" s="141"/>
      <c r="AZ151" s="141"/>
      <c r="BA151" s="141"/>
      <c r="BB151" s="141"/>
      <c r="BC151" s="141"/>
      <c r="BD151" s="141"/>
      <c r="BE151" s="141"/>
      <c r="BF151" s="141"/>
      <c r="BG151" s="141"/>
      <c r="BH151" s="141"/>
      <c r="BI151" s="141"/>
      <c r="BJ151" s="141"/>
      <c r="BK151" s="141"/>
      <c r="BL151" s="141"/>
      <c r="BM151" s="141"/>
      <c r="BN151" s="141"/>
      <c r="BO151" s="141"/>
      <c r="BP151" s="141"/>
      <c r="BQ151" s="141"/>
      <c r="BR151" s="141"/>
      <c r="BS151" s="141"/>
      <c r="BT151" s="142"/>
    </row>
    <row r="152" spans="1:72" s="4" customFormat="1" ht="39" customHeight="1" thickBot="1">
      <c r="A152" s="143"/>
      <c r="B152" s="144"/>
      <c r="C152" s="144"/>
      <c r="D152" s="144"/>
      <c r="E152" s="144"/>
      <c r="F152" s="144"/>
      <c r="G152" s="144"/>
      <c r="H152" s="145"/>
      <c r="I152" s="145"/>
      <c r="J152" s="145"/>
      <c r="K152" s="145"/>
      <c r="L152" s="145"/>
      <c r="M152" s="146"/>
      <c r="N152" s="146"/>
      <c r="O152" s="146"/>
      <c r="P152" s="146"/>
      <c r="Q152" s="146"/>
      <c r="R152" s="146"/>
      <c r="S152" s="146"/>
      <c r="T152" s="146"/>
      <c r="U152" s="146"/>
      <c r="V152" s="146"/>
      <c r="W152" s="146"/>
      <c r="X152" s="146"/>
      <c r="Y152" s="146"/>
      <c r="Z152" s="146"/>
      <c r="AA152" s="146"/>
      <c r="AB152" s="146"/>
      <c r="AC152" s="146"/>
      <c r="AD152" s="146"/>
      <c r="AE152" s="146"/>
      <c r="AF152" s="146"/>
      <c r="AG152" s="146"/>
      <c r="AH152" s="146"/>
      <c r="AI152" s="146"/>
      <c r="AJ152" s="147"/>
      <c r="AK152" s="143"/>
      <c r="AL152" s="144"/>
      <c r="AM152" s="144"/>
      <c r="AN152" s="144"/>
      <c r="AO152" s="144"/>
      <c r="AP152" s="144"/>
      <c r="AQ152" s="144"/>
      <c r="AR152" s="145"/>
      <c r="AS152" s="145"/>
      <c r="AT152" s="145"/>
      <c r="AU152" s="145"/>
      <c r="AV152" s="145"/>
      <c r="AW152" s="146"/>
      <c r="AX152" s="146"/>
      <c r="AY152" s="146"/>
      <c r="AZ152" s="146"/>
      <c r="BA152" s="146"/>
      <c r="BB152" s="146"/>
      <c r="BC152" s="146"/>
      <c r="BD152" s="146"/>
      <c r="BE152" s="146"/>
      <c r="BF152" s="146"/>
      <c r="BG152" s="146"/>
      <c r="BH152" s="146"/>
      <c r="BI152" s="146"/>
      <c r="BJ152" s="146"/>
      <c r="BK152" s="146"/>
      <c r="BL152" s="146"/>
      <c r="BM152" s="146"/>
      <c r="BN152" s="146"/>
      <c r="BO152" s="146"/>
      <c r="BP152" s="146"/>
      <c r="BQ152" s="146"/>
      <c r="BR152" s="146"/>
      <c r="BS152" s="146"/>
      <c r="BT152" s="147"/>
    </row>
    <row r="153" spans="1:72" s="4" customFormat="1" ht="33.75" customHeight="1" thickBot="1">
      <c r="A153" s="148"/>
      <c r="B153" s="149"/>
      <c r="C153" s="149"/>
      <c r="D153" s="149"/>
      <c r="E153" s="149"/>
      <c r="F153" s="149"/>
      <c r="G153" s="149"/>
      <c r="H153" s="149"/>
      <c r="I153" s="149"/>
      <c r="J153" s="149"/>
      <c r="K153" s="149"/>
      <c r="L153" s="150"/>
      <c r="M153" s="151"/>
      <c r="N153" s="152"/>
      <c r="O153" s="152"/>
      <c r="P153" s="152"/>
      <c r="Q153" s="152"/>
      <c r="R153" s="152"/>
      <c r="S153" s="152"/>
      <c r="T153" s="152"/>
      <c r="U153" s="152"/>
      <c r="V153" s="152"/>
      <c r="W153" s="152"/>
      <c r="X153" s="152"/>
      <c r="Y153" s="152"/>
      <c r="Z153" s="152"/>
      <c r="AA153" s="152"/>
      <c r="AB153" s="152"/>
      <c r="AC153" s="152"/>
      <c r="AD153" s="152"/>
      <c r="AE153" s="152"/>
      <c r="AF153" s="152"/>
      <c r="AG153" s="152"/>
      <c r="AH153" s="152"/>
      <c r="AI153" s="152"/>
      <c r="AJ153" s="153"/>
      <c r="AK153" s="148"/>
      <c r="AL153" s="149"/>
      <c r="AM153" s="149"/>
      <c r="AN153" s="149"/>
      <c r="AO153" s="149"/>
      <c r="AP153" s="149"/>
      <c r="AQ153" s="149"/>
      <c r="AR153" s="149"/>
      <c r="AS153" s="149"/>
      <c r="AT153" s="149"/>
      <c r="AU153" s="149"/>
      <c r="AV153" s="150"/>
      <c r="AW153" s="151"/>
      <c r="AX153" s="152"/>
      <c r="AY153" s="152"/>
      <c r="AZ153" s="152"/>
      <c r="BA153" s="152"/>
      <c r="BB153" s="152"/>
      <c r="BC153" s="152"/>
      <c r="BD153" s="152"/>
      <c r="BE153" s="152"/>
      <c r="BF153" s="152"/>
      <c r="BG153" s="152"/>
      <c r="BH153" s="152"/>
      <c r="BI153" s="152"/>
      <c r="BJ153" s="152"/>
      <c r="BK153" s="152"/>
      <c r="BL153" s="152"/>
      <c r="BM153" s="152"/>
      <c r="BN153" s="152"/>
      <c r="BO153" s="152"/>
      <c r="BP153" s="152"/>
      <c r="BQ153" s="152"/>
      <c r="BR153" s="152"/>
      <c r="BS153" s="152"/>
      <c r="BT153" s="153"/>
    </row>
    <row r="154" spans="1:72" s="4" customFormat="1" ht="97.5" customHeight="1" thickBot="1">
      <c r="A154" s="154"/>
      <c r="B154" s="155"/>
      <c r="C154" s="155"/>
      <c r="D154" s="155"/>
      <c r="E154" s="155"/>
      <c r="F154" s="155"/>
      <c r="G154" s="155"/>
      <c r="H154" s="156"/>
      <c r="I154" s="156"/>
      <c r="J154" s="156"/>
      <c r="K154" s="156"/>
      <c r="L154" s="156"/>
      <c r="M154" s="156"/>
      <c r="N154" s="156"/>
      <c r="O154" s="156"/>
      <c r="P154" s="156"/>
      <c r="Q154" s="156"/>
      <c r="R154" s="156"/>
      <c r="S154" s="156"/>
      <c r="T154" s="156"/>
      <c r="U154" s="156"/>
      <c r="V154" s="156"/>
      <c r="W154" s="156"/>
      <c r="X154" s="156"/>
      <c r="Y154" s="156"/>
      <c r="Z154" s="156"/>
      <c r="AA154" s="156"/>
      <c r="AB154" s="156"/>
      <c r="AC154" s="156"/>
      <c r="AD154" s="156"/>
      <c r="AE154" s="156"/>
      <c r="AF154" s="156"/>
      <c r="AG154" s="156"/>
      <c r="AH154" s="156"/>
      <c r="AI154" s="156"/>
      <c r="AJ154" s="157"/>
      <c r="AK154" s="154"/>
      <c r="AL154" s="155"/>
      <c r="AM154" s="155"/>
      <c r="AN154" s="155"/>
      <c r="AO154" s="155"/>
      <c r="AP154" s="155"/>
      <c r="AQ154" s="155"/>
      <c r="AR154" s="156"/>
      <c r="AS154" s="156"/>
      <c r="AT154" s="156"/>
      <c r="AU154" s="156"/>
      <c r="AV154" s="156"/>
      <c r="AW154" s="156"/>
      <c r="AX154" s="156"/>
      <c r="AY154" s="156"/>
      <c r="AZ154" s="156"/>
      <c r="BA154" s="156"/>
      <c r="BB154" s="156"/>
      <c r="BC154" s="156"/>
      <c r="BD154" s="156"/>
      <c r="BE154" s="156"/>
      <c r="BF154" s="156"/>
      <c r="BG154" s="156"/>
      <c r="BH154" s="156"/>
      <c r="BI154" s="156"/>
      <c r="BJ154" s="156"/>
      <c r="BK154" s="156"/>
      <c r="BL154" s="156"/>
      <c r="BM154" s="156"/>
      <c r="BN154" s="156"/>
      <c r="BO154" s="156"/>
      <c r="BP154" s="156"/>
      <c r="BQ154" s="156"/>
      <c r="BR154" s="156"/>
      <c r="BS154" s="156"/>
      <c r="BT154" s="157"/>
    </row>
    <row r="155" spans="1:72" s="4" customFormat="1" ht="33.75" customHeight="1" thickBot="1">
      <c r="A155" s="128"/>
      <c r="B155" s="129"/>
      <c r="C155" s="129"/>
      <c r="D155" s="129"/>
      <c r="E155" s="129"/>
      <c r="F155" s="129"/>
      <c r="G155" s="129"/>
      <c r="H155" s="129"/>
      <c r="I155" s="129"/>
      <c r="J155" s="129"/>
      <c r="K155" s="129"/>
      <c r="L155" s="129"/>
      <c r="M155" s="129"/>
      <c r="N155" s="129"/>
      <c r="O155" s="129"/>
      <c r="P155" s="129"/>
      <c r="Q155" s="129"/>
      <c r="R155" s="129"/>
      <c r="S155" s="129"/>
      <c r="T155" s="129"/>
      <c r="U155" s="129"/>
      <c r="V155" s="130"/>
      <c r="W155" s="131"/>
      <c r="X155" s="131"/>
      <c r="Y155" s="131"/>
      <c r="Z155" s="131"/>
      <c r="AA155" s="131"/>
      <c r="AB155" s="131"/>
      <c r="AC155" s="131"/>
      <c r="AD155" s="131"/>
      <c r="AE155" s="131"/>
      <c r="AF155" s="131"/>
      <c r="AG155" s="131"/>
      <c r="AH155" s="131"/>
      <c r="AI155" s="131"/>
      <c r="AJ155" s="132"/>
      <c r="AK155" s="128"/>
      <c r="AL155" s="129"/>
      <c r="AM155" s="129"/>
      <c r="AN155" s="129"/>
      <c r="AO155" s="129"/>
      <c r="AP155" s="129"/>
      <c r="AQ155" s="129"/>
      <c r="AR155" s="129"/>
      <c r="AS155" s="129"/>
      <c r="AT155" s="129"/>
      <c r="AU155" s="129"/>
      <c r="AV155" s="129"/>
      <c r="AW155" s="129"/>
      <c r="AX155" s="129"/>
      <c r="AY155" s="129"/>
      <c r="AZ155" s="129"/>
      <c r="BA155" s="129"/>
      <c r="BB155" s="129"/>
      <c r="BC155" s="129"/>
      <c r="BD155" s="129"/>
      <c r="BE155" s="129"/>
      <c r="BF155" s="130"/>
      <c r="BG155" s="131"/>
      <c r="BH155" s="131"/>
      <c r="BI155" s="131"/>
      <c r="BJ155" s="131"/>
      <c r="BK155" s="131"/>
      <c r="BL155" s="131"/>
      <c r="BM155" s="131"/>
      <c r="BN155" s="131"/>
      <c r="BO155" s="131"/>
      <c r="BP155" s="131"/>
      <c r="BQ155" s="131"/>
      <c r="BR155" s="131"/>
      <c r="BS155" s="131"/>
      <c r="BT155" s="132"/>
    </row>
    <row r="156" spans="1:72" s="4" customFormat="1" ht="15" customHeight="1" thickBot="1">
      <c r="A156" s="133"/>
      <c r="B156" s="134"/>
      <c r="C156" s="134"/>
      <c r="D156" s="134"/>
      <c r="E156" s="134"/>
      <c r="F156" s="134"/>
      <c r="G156" s="134"/>
      <c r="H156" s="134"/>
      <c r="I156" s="134"/>
      <c r="J156" s="134"/>
      <c r="K156" s="134"/>
      <c r="L156" s="134"/>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c r="AH156" s="135"/>
      <c r="AI156" s="135"/>
      <c r="AJ156" s="136"/>
      <c r="AK156" s="133"/>
      <c r="AL156" s="134"/>
      <c r="AM156" s="134"/>
      <c r="AN156" s="134"/>
      <c r="AO156" s="134"/>
      <c r="AP156" s="134"/>
      <c r="AQ156" s="134"/>
      <c r="AR156" s="134"/>
      <c r="AS156" s="134"/>
      <c r="AT156" s="134"/>
      <c r="AU156" s="134"/>
      <c r="AV156" s="134"/>
      <c r="AW156" s="135"/>
      <c r="AX156" s="135"/>
      <c r="AY156" s="135"/>
      <c r="AZ156" s="135"/>
      <c r="BA156" s="135"/>
      <c r="BB156" s="135"/>
      <c r="BC156" s="135"/>
      <c r="BD156" s="135"/>
      <c r="BE156" s="135"/>
      <c r="BF156" s="135"/>
      <c r="BG156" s="135"/>
      <c r="BH156" s="135"/>
      <c r="BI156" s="135"/>
      <c r="BJ156" s="135"/>
      <c r="BK156" s="135"/>
      <c r="BL156" s="135"/>
      <c r="BM156" s="135"/>
      <c r="BN156" s="135"/>
      <c r="BO156" s="135"/>
      <c r="BP156" s="135"/>
      <c r="BQ156" s="135"/>
      <c r="BR156" s="135"/>
      <c r="BS156" s="135"/>
      <c r="BT156" s="136"/>
    </row>
    <row r="157" spans="1:72" s="4" customFormat="1" ht="30" customHeight="1" thickBot="1">
      <c r="A157" s="137"/>
      <c r="B157" s="138"/>
      <c r="C157" s="138"/>
      <c r="D157" s="138"/>
      <c r="E157" s="138"/>
      <c r="F157" s="138"/>
      <c r="G157" s="138"/>
      <c r="H157" s="138"/>
      <c r="I157" s="138"/>
      <c r="J157" s="139"/>
      <c r="K157" s="140"/>
      <c r="L157" s="141"/>
      <c r="M157" s="141"/>
      <c r="N157" s="141"/>
      <c r="O157" s="141"/>
      <c r="P157" s="141"/>
      <c r="Q157" s="141"/>
      <c r="R157" s="141"/>
      <c r="S157" s="141"/>
      <c r="T157" s="141"/>
      <c r="U157" s="141"/>
      <c r="V157" s="141"/>
      <c r="W157" s="141"/>
      <c r="X157" s="141"/>
      <c r="Y157" s="141"/>
      <c r="Z157" s="141"/>
      <c r="AA157" s="141"/>
      <c r="AB157" s="141"/>
      <c r="AC157" s="141"/>
      <c r="AD157" s="141"/>
      <c r="AE157" s="141"/>
      <c r="AF157" s="141"/>
      <c r="AG157" s="141"/>
      <c r="AH157" s="141"/>
      <c r="AI157" s="141"/>
      <c r="AJ157" s="142"/>
      <c r="AK157" s="137"/>
      <c r="AL157" s="138"/>
      <c r="AM157" s="138"/>
      <c r="AN157" s="138"/>
      <c r="AO157" s="138"/>
      <c r="AP157" s="138"/>
      <c r="AQ157" s="138"/>
      <c r="AR157" s="138"/>
      <c r="AS157" s="138"/>
      <c r="AT157" s="139"/>
      <c r="AU157" s="140"/>
      <c r="AV157" s="141"/>
      <c r="AW157" s="141"/>
      <c r="AX157" s="141"/>
      <c r="AY157" s="141"/>
      <c r="AZ157" s="141"/>
      <c r="BA157" s="141"/>
      <c r="BB157" s="141"/>
      <c r="BC157" s="141"/>
      <c r="BD157" s="141"/>
      <c r="BE157" s="141"/>
      <c r="BF157" s="141"/>
      <c r="BG157" s="141"/>
      <c r="BH157" s="141"/>
      <c r="BI157" s="141"/>
      <c r="BJ157" s="141"/>
      <c r="BK157" s="141"/>
      <c r="BL157" s="141"/>
      <c r="BM157" s="141"/>
      <c r="BN157" s="141"/>
      <c r="BO157" s="141"/>
      <c r="BP157" s="141"/>
      <c r="BQ157" s="141"/>
      <c r="BR157" s="141"/>
      <c r="BS157" s="141"/>
      <c r="BT157" s="142"/>
    </row>
    <row r="158" spans="1:72" s="4" customFormat="1" ht="30" customHeight="1" thickBot="1">
      <c r="A158" s="137"/>
      <c r="B158" s="138"/>
      <c r="C158" s="138"/>
      <c r="D158" s="138"/>
      <c r="E158" s="138"/>
      <c r="F158" s="138"/>
      <c r="G158" s="138"/>
      <c r="H158" s="139"/>
      <c r="I158" s="140"/>
      <c r="J158" s="141"/>
      <c r="K158" s="141"/>
      <c r="L158" s="141"/>
      <c r="M158" s="141"/>
      <c r="N158" s="141"/>
      <c r="O158" s="141"/>
      <c r="P158" s="141"/>
      <c r="Q158" s="141"/>
      <c r="R158" s="141"/>
      <c r="S158" s="141"/>
      <c r="T158" s="141"/>
      <c r="U158" s="141"/>
      <c r="V158" s="141"/>
      <c r="W158" s="141"/>
      <c r="X158" s="141"/>
      <c r="Y158" s="141"/>
      <c r="Z158" s="141"/>
      <c r="AA158" s="141"/>
      <c r="AB158" s="141"/>
      <c r="AC158" s="141"/>
      <c r="AD158" s="141"/>
      <c r="AE158" s="141"/>
      <c r="AF158" s="141"/>
      <c r="AG158" s="141"/>
      <c r="AH158" s="141"/>
      <c r="AI158" s="141"/>
      <c r="AJ158" s="142"/>
      <c r="AK158" s="137"/>
      <c r="AL158" s="138"/>
      <c r="AM158" s="138"/>
      <c r="AN158" s="138"/>
      <c r="AO158" s="138"/>
      <c r="AP158" s="138"/>
      <c r="AQ158" s="138"/>
      <c r="AR158" s="139"/>
      <c r="AS158" s="140"/>
      <c r="AT158" s="141"/>
      <c r="AU158" s="141"/>
      <c r="AV158" s="141"/>
      <c r="AW158" s="141"/>
      <c r="AX158" s="141"/>
      <c r="AY158" s="141"/>
      <c r="AZ158" s="141"/>
      <c r="BA158" s="141"/>
      <c r="BB158" s="141"/>
      <c r="BC158" s="141"/>
      <c r="BD158" s="141"/>
      <c r="BE158" s="141"/>
      <c r="BF158" s="141"/>
      <c r="BG158" s="141"/>
      <c r="BH158" s="141"/>
      <c r="BI158" s="141"/>
      <c r="BJ158" s="141"/>
      <c r="BK158" s="141"/>
      <c r="BL158" s="141"/>
      <c r="BM158" s="141"/>
      <c r="BN158" s="141"/>
      <c r="BO158" s="141"/>
      <c r="BP158" s="141"/>
      <c r="BQ158" s="141"/>
      <c r="BR158" s="141"/>
      <c r="BS158" s="141"/>
      <c r="BT158" s="142"/>
    </row>
    <row r="159" spans="1:72" s="4" customFormat="1" ht="39" customHeight="1" thickBot="1">
      <c r="A159" s="143"/>
      <c r="B159" s="144"/>
      <c r="C159" s="144"/>
      <c r="D159" s="144"/>
      <c r="E159" s="144"/>
      <c r="F159" s="144"/>
      <c r="G159" s="144"/>
      <c r="H159" s="145"/>
      <c r="I159" s="145"/>
      <c r="J159" s="145"/>
      <c r="K159" s="145"/>
      <c r="L159" s="145"/>
      <c r="M159" s="146"/>
      <c r="N159" s="146"/>
      <c r="O159" s="146"/>
      <c r="P159" s="146"/>
      <c r="Q159" s="146"/>
      <c r="R159" s="146"/>
      <c r="S159" s="146"/>
      <c r="T159" s="146"/>
      <c r="U159" s="146"/>
      <c r="V159" s="146"/>
      <c r="W159" s="146"/>
      <c r="X159" s="146"/>
      <c r="Y159" s="146"/>
      <c r="Z159" s="146"/>
      <c r="AA159" s="146"/>
      <c r="AB159" s="146"/>
      <c r="AC159" s="146"/>
      <c r="AD159" s="146"/>
      <c r="AE159" s="146"/>
      <c r="AF159" s="146"/>
      <c r="AG159" s="146"/>
      <c r="AH159" s="146"/>
      <c r="AI159" s="146"/>
      <c r="AJ159" s="147"/>
      <c r="AK159" s="143"/>
      <c r="AL159" s="144"/>
      <c r="AM159" s="144"/>
      <c r="AN159" s="144"/>
      <c r="AO159" s="144"/>
      <c r="AP159" s="144"/>
      <c r="AQ159" s="144"/>
      <c r="AR159" s="145"/>
      <c r="AS159" s="145"/>
      <c r="AT159" s="145"/>
      <c r="AU159" s="145"/>
      <c r="AV159" s="145"/>
      <c r="AW159" s="146"/>
      <c r="AX159" s="146"/>
      <c r="AY159" s="146"/>
      <c r="AZ159" s="146"/>
      <c r="BA159" s="146"/>
      <c r="BB159" s="146"/>
      <c r="BC159" s="146"/>
      <c r="BD159" s="146"/>
      <c r="BE159" s="146"/>
      <c r="BF159" s="146"/>
      <c r="BG159" s="146"/>
      <c r="BH159" s="146"/>
      <c r="BI159" s="146"/>
      <c r="BJ159" s="146"/>
      <c r="BK159" s="146"/>
      <c r="BL159" s="146"/>
      <c r="BM159" s="146"/>
      <c r="BN159" s="146"/>
      <c r="BO159" s="146"/>
      <c r="BP159" s="146"/>
      <c r="BQ159" s="146"/>
      <c r="BR159" s="146"/>
      <c r="BS159" s="146"/>
      <c r="BT159" s="147"/>
    </row>
    <row r="160" spans="1:72" s="4" customFormat="1" ht="33.75" customHeight="1" thickBot="1">
      <c r="A160" s="148"/>
      <c r="B160" s="149"/>
      <c r="C160" s="149"/>
      <c r="D160" s="149"/>
      <c r="E160" s="149"/>
      <c r="F160" s="149"/>
      <c r="G160" s="149"/>
      <c r="H160" s="149"/>
      <c r="I160" s="149"/>
      <c r="J160" s="149"/>
      <c r="K160" s="149"/>
      <c r="L160" s="150"/>
      <c r="M160" s="151"/>
      <c r="N160" s="152"/>
      <c r="O160" s="152"/>
      <c r="P160" s="152"/>
      <c r="Q160" s="152"/>
      <c r="R160" s="152"/>
      <c r="S160" s="152"/>
      <c r="T160" s="152"/>
      <c r="U160" s="152"/>
      <c r="V160" s="152"/>
      <c r="W160" s="152"/>
      <c r="X160" s="152"/>
      <c r="Y160" s="152"/>
      <c r="Z160" s="152"/>
      <c r="AA160" s="152"/>
      <c r="AB160" s="152"/>
      <c r="AC160" s="152"/>
      <c r="AD160" s="152"/>
      <c r="AE160" s="152"/>
      <c r="AF160" s="152"/>
      <c r="AG160" s="152"/>
      <c r="AH160" s="152"/>
      <c r="AI160" s="152"/>
      <c r="AJ160" s="153"/>
      <c r="AK160" s="148"/>
      <c r="AL160" s="149"/>
      <c r="AM160" s="149"/>
      <c r="AN160" s="149"/>
      <c r="AO160" s="149"/>
      <c r="AP160" s="149"/>
      <c r="AQ160" s="149"/>
      <c r="AR160" s="149"/>
      <c r="AS160" s="149"/>
      <c r="AT160" s="149"/>
      <c r="AU160" s="149"/>
      <c r="AV160" s="150"/>
      <c r="AW160" s="151"/>
      <c r="AX160" s="152"/>
      <c r="AY160" s="152"/>
      <c r="AZ160" s="152"/>
      <c r="BA160" s="152"/>
      <c r="BB160" s="152"/>
      <c r="BC160" s="152"/>
      <c r="BD160" s="152"/>
      <c r="BE160" s="152"/>
      <c r="BF160" s="152"/>
      <c r="BG160" s="152"/>
      <c r="BH160" s="152"/>
      <c r="BI160" s="152"/>
      <c r="BJ160" s="152"/>
      <c r="BK160" s="152"/>
      <c r="BL160" s="152"/>
      <c r="BM160" s="152"/>
      <c r="BN160" s="152"/>
      <c r="BO160" s="152"/>
      <c r="BP160" s="152"/>
      <c r="BQ160" s="152"/>
      <c r="BR160" s="152"/>
      <c r="BS160" s="152"/>
      <c r="BT160" s="153"/>
    </row>
    <row r="161" spans="1:72" s="4" customFormat="1" ht="97.5" customHeight="1" thickBot="1">
      <c r="A161" s="154"/>
      <c r="B161" s="155"/>
      <c r="C161" s="155"/>
      <c r="D161" s="155"/>
      <c r="E161" s="155"/>
      <c r="F161" s="155"/>
      <c r="G161" s="155"/>
      <c r="H161" s="156"/>
      <c r="I161" s="156"/>
      <c r="J161" s="156"/>
      <c r="K161" s="156"/>
      <c r="L161" s="156"/>
      <c r="M161" s="156"/>
      <c r="N161" s="156"/>
      <c r="O161" s="156"/>
      <c r="P161" s="156"/>
      <c r="Q161" s="156"/>
      <c r="R161" s="156"/>
      <c r="S161" s="156"/>
      <c r="T161" s="156"/>
      <c r="U161" s="156"/>
      <c r="V161" s="156"/>
      <c r="W161" s="156"/>
      <c r="X161" s="156"/>
      <c r="Y161" s="156"/>
      <c r="Z161" s="156"/>
      <c r="AA161" s="156"/>
      <c r="AB161" s="156"/>
      <c r="AC161" s="156"/>
      <c r="AD161" s="156"/>
      <c r="AE161" s="156"/>
      <c r="AF161" s="156"/>
      <c r="AG161" s="156"/>
      <c r="AH161" s="156"/>
      <c r="AI161" s="156"/>
      <c r="AJ161" s="157"/>
      <c r="AK161" s="154"/>
      <c r="AL161" s="155"/>
      <c r="AM161" s="155"/>
      <c r="AN161" s="155"/>
      <c r="AO161" s="155"/>
      <c r="AP161" s="155"/>
      <c r="AQ161" s="155"/>
      <c r="AR161" s="156"/>
      <c r="AS161" s="156"/>
      <c r="AT161" s="156"/>
      <c r="AU161" s="156"/>
      <c r="AV161" s="156"/>
      <c r="AW161" s="156"/>
      <c r="AX161" s="156"/>
      <c r="AY161" s="156"/>
      <c r="AZ161" s="156"/>
      <c r="BA161" s="156"/>
      <c r="BB161" s="156"/>
      <c r="BC161" s="156"/>
      <c r="BD161" s="156"/>
      <c r="BE161" s="156"/>
      <c r="BF161" s="156"/>
      <c r="BG161" s="156"/>
      <c r="BH161" s="156"/>
      <c r="BI161" s="156"/>
      <c r="BJ161" s="156"/>
      <c r="BK161" s="156"/>
      <c r="BL161" s="156"/>
      <c r="BM161" s="156"/>
      <c r="BN161" s="156"/>
      <c r="BO161" s="156"/>
      <c r="BP161" s="156"/>
      <c r="BQ161" s="156"/>
      <c r="BR161" s="156"/>
      <c r="BS161" s="156"/>
      <c r="BT161" s="157"/>
    </row>
    <row r="162" spans="1:72" s="4" customFormat="1" ht="33.75" customHeight="1" thickBot="1">
      <c r="A162" s="128"/>
      <c r="B162" s="129"/>
      <c r="C162" s="129"/>
      <c r="D162" s="129"/>
      <c r="E162" s="129"/>
      <c r="F162" s="129"/>
      <c r="G162" s="129"/>
      <c r="H162" s="129"/>
      <c r="I162" s="129"/>
      <c r="J162" s="129"/>
      <c r="K162" s="129"/>
      <c r="L162" s="129"/>
      <c r="M162" s="129"/>
      <c r="N162" s="129"/>
      <c r="O162" s="129"/>
      <c r="P162" s="129"/>
      <c r="Q162" s="129"/>
      <c r="R162" s="129"/>
      <c r="S162" s="129"/>
      <c r="T162" s="129"/>
      <c r="U162" s="129"/>
      <c r="V162" s="130"/>
      <c r="W162" s="131"/>
      <c r="X162" s="131"/>
      <c r="Y162" s="131"/>
      <c r="Z162" s="131"/>
      <c r="AA162" s="131"/>
      <c r="AB162" s="131"/>
      <c r="AC162" s="131"/>
      <c r="AD162" s="131"/>
      <c r="AE162" s="131"/>
      <c r="AF162" s="131"/>
      <c r="AG162" s="131"/>
      <c r="AH162" s="131"/>
      <c r="AI162" s="131"/>
      <c r="AJ162" s="132"/>
      <c r="AK162" s="128"/>
      <c r="AL162" s="129"/>
      <c r="AM162" s="129"/>
      <c r="AN162" s="129"/>
      <c r="AO162" s="129"/>
      <c r="AP162" s="129"/>
      <c r="AQ162" s="129"/>
      <c r="AR162" s="129"/>
      <c r="AS162" s="129"/>
      <c r="AT162" s="129"/>
      <c r="AU162" s="129"/>
      <c r="AV162" s="129"/>
      <c r="AW162" s="129"/>
      <c r="AX162" s="129"/>
      <c r="AY162" s="129"/>
      <c r="AZ162" s="129"/>
      <c r="BA162" s="129"/>
      <c r="BB162" s="129"/>
      <c r="BC162" s="129"/>
      <c r="BD162" s="129"/>
      <c r="BE162" s="129"/>
      <c r="BF162" s="130"/>
      <c r="BG162" s="131"/>
      <c r="BH162" s="131"/>
      <c r="BI162" s="131"/>
      <c r="BJ162" s="131"/>
      <c r="BK162" s="131"/>
      <c r="BL162" s="131"/>
      <c r="BM162" s="131"/>
      <c r="BN162" s="131"/>
      <c r="BO162" s="131"/>
      <c r="BP162" s="131"/>
      <c r="BQ162" s="131"/>
      <c r="BR162" s="131"/>
      <c r="BS162" s="131"/>
      <c r="BT162" s="132"/>
    </row>
    <row r="163" spans="1:72" s="4" customFormat="1" ht="15" customHeight="1" thickBot="1">
      <c r="A163" s="133"/>
      <c r="B163" s="134"/>
      <c r="C163" s="134"/>
      <c r="D163" s="134"/>
      <c r="E163" s="134"/>
      <c r="F163" s="134"/>
      <c r="G163" s="134"/>
      <c r="H163" s="134"/>
      <c r="I163" s="134"/>
      <c r="J163" s="134"/>
      <c r="K163" s="134"/>
      <c r="L163" s="134"/>
      <c r="M163" s="135"/>
      <c r="N163" s="135"/>
      <c r="O163" s="135"/>
      <c r="P163" s="135"/>
      <c r="Q163" s="135"/>
      <c r="R163" s="135"/>
      <c r="S163" s="135"/>
      <c r="T163" s="135"/>
      <c r="U163" s="135"/>
      <c r="V163" s="135"/>
      <c r="W163" s="135"/>
      <c r="X163" s="135"/>
      <c r="Y163" s="135"/>
      <c r="Z163" s="135"/>
      <c r="AA163" s="135"/>
      <c r="AB163" s="135"/>
      <c r="AC163" s="135"/>
      <c r="AD163" s="135"/>
      <c r="AE163" s="135"/>
      <c r="AF163" s="135"/>
      <c r="AG163" s="135"/>
      <c r="AH163" s="135"/>
      <c r="AI163" s="135"/>
      <c r="AJ163" s="136"/>
      <c r="AK163" s="133"/>
      <c r="AL163" s="134"/>
      <c r="AM163" s="134"/>
      <c r="AN163" s="134"/>
      <c r="AO163" s="134"/>
      <c r="AP163" s="134"/>
      <c r="AQ163" s="134"/>
      <c r="AR163" s="134"/>
      <c r="AS163" s="134"/>
      <c r="AT163" s="134"/>
      <c r="AU163" s="134"/>
      <c r="AV163" s="134"/>
      <c r="AW163" s="135"/>
      <c r="AX163" s="135"/>
      <c r="AY163" s="135"/>
      <c r="AZ163" s="135"/>
      <c r="BA163" s="135"/>
      <c r="BB163" s="135"/>
      <c r="BC163" s="135"/>
      <c r="BD163" s="135"/>
      <c r="BE163" s="135"/>
      <c r="BF163" s="135"/>
      <c r="BG163" s="135"/>
      <c r="BH163" s="135"/>
      <c r="BI163" s="135"/>
      <c r="BJ163" s="135"/>
      <c r="BK163" s="135"/>
      <c r="BL163" s="135"/>
      <c r="BM163" s="135"/>
      <c r="BN163" s="135"/>
      <c r="BO163" s="135"/>
      <c r="BP163" s="135"/>
      <c r="BQ163" s="135"/>
      <c r="BR163" s="135"/>
      <c r="BS163" s="135"/>
      <c r="BT163" s="136"/>
    </row>
    <row r="164" spans="1:72" s="4" customFormat="1" ht="30" customHeight="1" thickBot="1">
      <c r="A164" s="137"/>
      <c r="B164" s="138"/>
      <c r="C164" s="138"/>
      <c r="D164" s="138"/>
      <c r="E164" s="138"/>
      <c r="F164" s="138"/>
      <c r="G164" s="138"/>
      <c r="H164" s="138"/>
      <c r="I164" s="138"/>
      <c r="J164" s="139"/>
      <c r="K164" s="140"/>
      <c r="L164" s="141"/>
      <c r="M164" s="141"/>
      <c r="N164" s="141"/>
      <c r="O164" s="141"/>
      <c r="P164" s="141"/>
      <c r="Q164" s="141"/>
      <c r="R164" s="141"/>
      <c r="S164" s="141"/>
      <c r="T164" s="141"/>
      <c r="U164" s="141"/>
      <c r="V164" s="141"/>
      <c r="W164" s="141"/>
      <c r="X164" s="141"/>
      <c r="Y164" s="141"/>
      <c r="Z164" s="141"/>
      <c r="AA164" s="141"/>
      <c r="AB164" s="141"/>
      <c r="AC164" s="141"/>
      <c r="AD164" s="141"/>
      <c r="AE164" s="141"/>
      <c r="AF164" s="141"/>
      <c r="AG164" s="141"/>
      <c r="AH164" s="141"/>
      <c r="AI164" s="141"/>
      <c r="AJ164" s="142"/>
      <c r="AK164" s="137"/>
      <c r="AL164" s="138"/>
      <c r="AM164" s="138"/>
      <c r="AN164" s="138"/>
      <c r="AO164" s="138"/>
      <c r="AP164" s="138"/>
      <c r="AQ164" s="138"/>
      <c r="AR164" s="138"/>
      <c r="AS164" s="138"/>
      <c r="AT164" s="139"/>
      <c r="AU164" s="140"/>
      <c r="AV164" s="141"/>
      <c r="AW164" s="141"/>
      <c r="AX164" s="141"/>
      <c r="AY164" s="141"/>
      <c r="AZ164" s="141"/>
      <c r="BA164" s="141"/>
      <c r="BB164" s="141"/>
      <c r="BC164" s="141"/>
      <c r="BD164" s="141"/>
      <c r="BE164" s="141"/>
      <c r="BF164" s="141"/>
      <c r="BG164" s="141"/>
      <c r="BH164" s="141"/>
      <c r="BI164" s="141"/>
      <c r="BJ164" s="141"/>
      <c r="BK164" s="141"/>
      <c r="BL164" s="141"/>
      <c r="BM164" s="141"/>
      <c r="BN164" s="141"/>
      <c r="BO164" s="141"/>
      <c r="BP164" s="141"/>
      <c r="BQ164" s="141"/>
      <c r="BR164" s="141"/>
      <c r="BS164" s="141"/>
      <c r="BT164" s="142"/>
    </row>
    <row r="165" spans="1:72" s="4" customFormat="1" ht="30" customHeight="1" thickBot="1">
      <c r="A165" s="137"/>
      <c r="B165" s="138"/>
      <c r="C165" s="138"/>
      <c r="D165" s="138"/>
      <c r="E165" s="138"/>
      <c r="F165" s="138"/>
      <c r="G165" s="138"/>
      <c r="H165" s="139"/>
      <c r="I165" s="140"/>
      <c r="J165" s="141"/>
      <c r="K165" s="141"/>
      <c r="L165" s="141"/>
      <c r="M165" s="141"/>
      <c r="N165" s="141"/>
      <c r="O165" s="141"/>
      <c r="P165" s="141"/>
      <c r="Q165" s="141"/>
      <c r="R165" s="141"/>
      <c r="S165" s="141"/>
      <c r="T165" s="141"/>
      <c r="U165" s="141"/>
      <c r="V165" s="141"/>
      <c r="W165" s="141"/>
      <c r="X165" s="141"/>
      <c r="Y165" s="141"/>
      <c r="Z165" s="141"/>
      <c r="AA165" s="141"/>
      <c r="AB165" s="141"/>
      <c r="AC165" s="141"/>
      <c r="AD165" s="141"/>
      <c r="AE165" s="141"/>
      <c r="AF165" s="141"/>
      <c r="AG165" s="141"/>
      <c r="AH165" s="141"/>
      <c r="AI165" s="141"/>
      <c r="AJ165" s="142"/>
      <c r="AK165" s="137"/>
      <c r="AL165" s="138"/>
      <c r="AM165" s="138"/>
      <c r="AN165" s="138"/>
      <c r="AO165" s="138"/>
      <c r="AP165" s="138"/>
      <c r="AQ165" s="138"/>
      <c r="AR165" s="139"/>
      <c r="AS165" s="140"/>
      <c r="AT165" s="141"/>
      <c r="AU165" s="141"/>
      <c r="AV165" s="141"/>
      <c r="AW165" s="141"/>
      <c r="AX165" s="141"/>
      <c r="AY165" s="141"/>
      <c r="AZ165" s="141"/>
      <c r="BA165" s="141"/>
      <c r="BB165" s="141"/>
      <c r="BC165" s="141"/>
      <c r="BD165" s="141"/>
      <c r="BE165" s="141"/>
      <c r="BF165" s="141"/>
      <c r="BG165" s="141"/>
      <c r="BH165" s="141"/>
      <c r="BI165" s="141"/>
      <c r="BJ165" s="141"/>
      <c r="BK165" s="141"/>
      <c r="BL165" s="141"/>
      <c r="BM165" s="141"/>
      <c r="BN165" s="141"/>
      <c r="BO165" s="141"/>
      <c r="BP165" s="141"/>
      <c r="BQ165" s="141"/>
      <c r="BR165" s="141"/>
      <c r="BS165" s="141"/>
      <c r="BT165" s="142"/>
    </row>
    <row r="166" spans="1:72" s="4" customFormat="1" ht="39" customHeight="1" thickBot="1">
      <c r="A166" s="143"/>
      <c r="B166" s="144"/>
      <c r="C166" s="144"/>
      <c r="D166" s="144"/>
      <c r="E166" s="144"/>
      <c r="F166" s="144"/>
      <c r="G166" s="144"/>
      <c r="H166" s="145"/>
      <c r="I166" s="145"/>
      <c r="J166" s="145"/>
      <c r="K166" s="145"/>
      <c r="L166" s="145"/>
      <c r="M166" s="146"/>
      <c r="N166" s="146"/>
      <c r="O166" s="146"/>
      <c r="P166" s="146"/>
      <c r="Q166" s="146"/>
      <c r="R166" s="146"/>
      <c r="S166" s="146"/>
      <c r="T166" s="146"/>
      <c r="U166" s="146"/>
      <c r="V166" s="146"/>
      <c r="W166" s="146"/>
      <c r="X166" s="146"/>
      <c r="Y166" s="146"/>
      <c r="Z166" s="146"/>
      <c r="AA166" s="146"/>
      <c r="AB166" s="146"/>
      <c r="AC166" s="146"/>
      <c r="AD166" s="146"/>
      <c r="AE166" s="146"/>
      <c r="AF166" s="146"/>
      <c r="AG166" s="146"/>
      <c r="AH166" s="146"/>
      <c r="AI166" s="146"/>
      <c r="AJ166" s="147"/>
      <c r="AK166" s="143"/>
      <c r="AL166" s="144"/>
      <c r="AM166" s="144"/>
      <c r="AN166" s="144"/>
      <c r="AO166" s="144"/>
      <c r="AP166" s="144"/>
      <c r="AQ166" s="144"/>
      <c r="AR166" s="145"/>
      <c r="AS166" s="145"/>
      <c r="AT166" s="145"/>
      <c r="AU166" s="145"/>
      <c r="AV166" s="145"/>
      <c r="AW166" s="146"/>
      <c r="AX166" s="146"/>
      <c r="AY166" s="146"/>
      <c r="AZ166" s="146"/>
      <c r="BA166" s="146"/>
      <c r="BB166" s="146"/>
      <c r="BC166" s="146"/>
      <c r="BD166" s="146"/>
      <c r="BE166" s="146"/>
      <c r="BF166" s="146"/>
      <c r="BG166" s="146"/>
      <c r="BH166" s="146"/>
      <c r="BI166" s="146"/>
      <c r="BJ166" s="146"/>
      <c r="BK166" s="146"/>
      <c r="BL166" s="146"/>
      <c r="BM166" s="146"/>
      <c r="BN166" s="146"/>
      <c r="BO166" s="146"/>
      <c r="BP166" s="146"/>
      <c r="BQ166" s="146"/>
      <c r="BR166" s="146"/>
      <c r="BS166" s="146"/>
      <c r="BT166" s="147"/>
    </row>
    <row r="167" spans="1:72" s="4" customFormat="1" ht="33.75" customHeight="1" thickBot="1">
      <c r="A167" s="148"/>
      <c r="B167" s="149"/>
      <c r="C167" s="149"/>
      <c r="D167" s="149"/>
      <c r="E167" s="149"/>
      <c r="F167" s="149"/>
      <c r="G167" s="149"/>
      <c r="H167" s="149"/>
      <c r="I167" s="149"/>
      <c r="J167" s="149"/>
      <c r="K167" s="149"/>
      <c r="L167" s="150"/>
      <c r="M167" s="151"/>
      <c r="N167" s="152"/>
      <c r="O167" s="152"/>
      <c r="P167" s="152"/>
      <c r="Q167" s="152"/>
      <c r="R167" s="152"/>
      <c r="S167" s="152"/>
      <c r="T167" s="152"/>
      <c r="U167" s="152"/>
      <c r="V167" s="152"/>
      <c r="W167" s="152"/>
      <c r="X167" s="152"/>
      <c r="Y167" s="152"/>
      <c r="Z167" s="152"/>
      <c r="AA167" s="152"/>
      <c r="AB167" s="152"/>
      <c r="AC167" s="152"/>
      <c r="AD167" s="152"/>
      <c r="AE167" s="152"/>
      <c r="AF167" s="152"/>
      <c r="AG167" s="152"/>
      <c r="AH167" s="152"/>
      <c r="AI167" s="152"/>
      <c r="AJ167" s="153"/>
      <c r="AK167" s="148"/>
      <c r="AL167" s="149"/>
      <c r="AM167" s="149"/>
      <c r="AN167" s="149"/>
      <c r="AO167" s="149"/>
      <c r="AP167" s="149"/>
      <c r="AQ167" s="149"/>
      <c r="AR167" s="149"/>
      <c r="AS167" s="149"/>
      <c r="AT167" s="149"/>
      <c r="AU167" s="149"/>
      <c r="AV167" s="150"/>
      <c r="AW167" s="151"/>
      <c r="AX167" s="152"/>
      <c r="AY167" s="152"/>
      <c r="AZ167" s="152"/>
      <c r="BA167" s="152"/>
      <c r="BB167" s="152"/>
      <c r="BC167" s="152"/>
      <c r="BD167" s="152"/>
      <c r="BE167" s="152"/>
      <c r="BF167" s="152"/>
      <c r="BG167" s="152"/>
      <c r="BH167" s="152"/>
      <c r="BI167" s="152"/>
      <c r="BJ167" s="152"/>
      <c r="BK167" s="152"/>
      <c r="BL167" s="152"/>
      <c r="BM167" s="152"/>
      <c r="BN167" s="152"/>
      <c r="BO167" s="152"/>
      <c r="BP167" s="152"/>
      <c r="BQ167" s="152"/>
      <c r="BR167" s="152"/>
      <c r="BS167" s="152"/>
      <c r="BT167" s="153"/>
    </row>
    <row r="168" spans="1:72" s="4" customFormat="1" ht="97.5" customHeight="1" thickBot="1">
      <c r="A168" s="154"/>
      <c r="B168" s="155"/>
      <c r="C168" s="155"/>
      <c r="D168" s="155"/>
      <c r="E168" s="155"/>
      <c r="F168" s="155"/>
      <c r="G168" s="155"/>
      <c r="H168" s="156"/>
      <c r="I168" s="156"/>
      <c r="J168" s="156"/>
      <c r="K168" s="156"/>
      <c r="L168" s="156"/>
      <c r="M168" s="156"/>
      <c r="N168" s="156"/>
      <c r="O168" s="156"/>
      <c r="P168" s="156"/>
      <c r="Q168" s="156"/>
      <c r="R168" s="156"/>
      <c r="S168" s="156"/>
      <c r="T168" s="156"/>
      <c r="U168" s="156"/>
      <c r="V168" s="156"/>
      <c r="W168" s="156"/>
      <c r="X168" s="156"/>
      <c r="Y168" s="156"/>
      <c r="Z168" s="156"/>
      <c r="AA168" s="156"/>
      <c r="AB168" s="156"/>
      <c r="AC168" s="156"/>
      <c r="AD168" s="156"/>
      <c r="AE168" s="156"/>
      <c r="AF168" s="156"/>
      <c r="AG168" s="156"/>
      <c r="AH168" s="156"/>
      <c r="AI168" s="156"/>
      <c r="AJ168" s="157"/>
      <c r="AK168" s="154"/>
      <c r="AL168" s="155"/>
      <c r="AM168" s="155"/>
      <c r="AN168" s="155"/>
      <c r="AO168" s="155"/>
      <c r="AP168" s="155"/>
      <c r="AQ168" s="155"/>
      <c r="AR168" s="156"/>
      <c r="AS168" s="156"/>
      <c r="AT168" s="156"/>
      <c r="AU168" s="156"/>
      <c r="AV168" s="156"/>
      <c r="AW168" s="156"/>
      <c r="AX168" s="156"/>
      <c r="AY168" s="156"/>
      <c r="AZ168" s="156"/>
      <c r="BA168" s="156"/>
      <c r="BB168" s="156"/>
      <c r="BC168" s="156"/>
      <c r="BD168" s="156"/>
      <c r="BE168" s="156"/>
      <c r="BF168" s="156"/>
      <c r="BG168" s="156"/>
      <c r="BH168" s="156"/>
      <c r="BI168" s="156"/>
      <c r="BJ168" s="156"/>
      <c r="BK168" s="156"/>
      <c r="BL168" s="156"/>
      <c r="BM168" s="156"/>
      <c r="BN168" s="156"/>
      <c r="BO168" s="156"/>
      <c r="BP168" s="156"/>
      <c r="BQ168" s="156"/>
      <c r="BR168" s="156"/>
      <c r="BS168" s="156"/>
      <c r="BT168" s="157"/>
    </row>
    <row r="169" spans="1:72" s="4" customFormat="1" ht="33.75" customHeight="1" thickBot="1">
      <c r="A169" s="128"/>
      <c r="B169" s="129"/>
      <c r="C169" s="129"/>
      <c r="D169" s="129"/>
      <c r="E169" s="129"/>
      <c r="F169" s="129"/>
      <c r="G169" s="129"/>
      <c r="H169" s="129"/>
      <c r="I169" s="129"/>
      <c r="J169" s="129"/>
      <c r="K169" s="129"/>
      <c r="L169" s="129"/>
      <c r="M169" s="129"/>
      <c r="N169" s="129"/>
      <c r="O169" s="129"/>
      <c r="P169" s="129"/>
      <c r="Q169" s="129"/>
      <c r="R169" s="129"/>
      <c r="S169" s="129"/>
      <c r="T169" s="129"/>
      <c r="U169" s="129"/>
      <c r="V169" s="130"/>
      <c r="W169" s="131"/>
      <c r="X169" s="131"/>
      <c r="Y169" s="131"/>
      <c r="Z169" s="131"/>
      <c r="AA169" s="131"/>
      <c r="AB169" s="131"/>
      <c r="AC169" s="131"/>
      <c r="AD169" s="131"/>
      <c r="AE169" s="131"/>
      <c r="AF169" s="131"/>
      <c r="AG169" s="131"/>
      <c r="AH169" s="131"/>
      <c r="AI169" s="131"/>
      <c r="AJ169" s="132"/>
      <c r="AK169" s="128"/>
      <c r="AL169" s="129"/>
      <c r="AM169" s="129"/>
      <c r="AN169" s="129"/>
      <c r="AO169" s="129"/>
      <c r="AP169" s="129"/>
      <c r="AQ169" s="129"/>
      <c r="AR169" s="129"/>
      <c r="AS169" s="129"/>
      <c r="AT169" s="129"/>
      <c r="AU169" s="129"/>
      <c r="AV169" s="129"/>
      <c r="AW169" s="129"/>
      <c r="AX169" s="129"/>
      <c r="AY169" s="129"/>
      <c r="AZ169" s="129"/>
      <c r="BA169" s="129"/>
      <c r="BB169" s="129"/>
      <c r="BC169" s="129"/>
      <c r="BD169" s="129"/>
      <c r="BE169" s="129"/>
      <c r="BF169" s="130"/>
      <c r="BG169" s="131"/>
      <c r="BH169" s="131"/>
      <c r="BI169" s="131"/>
      <c r="BJ169" s="131"/>
      <c r="BK169" s="131"/>
      <c r="BL169" s="131"/>
      <c r="BM169" s="131"/>
      <c r="BN169" s="131"/>
      <c r="BO169" s="131"/>
      <c r="BP169" s="131"/>
      <c r="BQ169" s="131"/>
      <c r="BR169" s="131"/>
      <c r="BS169" s="131"/>
      <c r="BT169" s="132"/>
    </row>
    <row r="170" spans="1:72" s="4" customFormat="1" ht="15" customHeight="1" thickBot="1">
      <c r="A170" s="133"/>
      <c r="B170" s="134"/>
      <c r="C170" s="134"/>
      <c r="D170" s="134"/>
      <c r="E170" s="134"/>
      <c r="F170" s="134"/>
      <c r="G170" s="134"/>
      <c r="H170" s="134"/>
      <c r="I170" s="134"/>
      <c r="J170" s="134"/>
      <c r="K170" s="134"/>
      <c r="L170" s="134"/>
      <c r="M170" s="135"/>
      <c r="N170" s="135"/>
      <c r="O170" s="135"/>
      <c r="P170" s="135"/>
      <c r="Q170" s="135"/>
      <c r="R170" s="135"/>
      <c r="S170" s="135"/>
      <c r="T170" s="135"/>
      <c r="U170" s="135"/>
      <c r="V170" s="135"/>
      <c r="W170" s="135"/>
      <c r="X170" s="135"/>
      <c r="Y170" s="135"/>
      <c r="Z170" s="135"/>
      <c r="AA170" s="135"/>
      <c r="AB170" s="135"/>
      <c r="AC170" s="135"/>
      <c r="AD170" s="135"/>
      <c r="AE170" s="135"/>
      <c r="AF170" s="135"/>
      <c r="AG170" s="135"/>
      <c r="AH170" s="135"/>
      <c r="AI170" s="135"/>
      <c r="AJ170" s="136"/>
      <c r="AK170" s="133"/>
      <c r="AL170" s="134"/>
      <c r="AM170" s="134"/>
      <c r="AN170" s="134"/>
      <c r="AO170" s="134"/>
      <c r="AP170" s="134"/>
      <c r="AQ170" s="134"/>
      <c r="AR170" s="134"/>
      <c r="AS170" s="134"/>
      <c r="AT170" s="134"/>
      <c r="AU170" s="134"/>
      <c r="AV170" s="134"/>
      <c r="AW170" s="135"/>
      <c r="AX170" s="135"/>
      <c r="AY170" s="135"/>
      <c r="AZ170" s="135"/>
      <c r="BA170" s="135"/>
      <c r="BB170" s="135"/>
      <c r="BC170" s="135"/>
      <c r="BD170" s="135"/>
      <c r="BE170" s="135"/>
      <c r="BF170" s="135"/>
      <c r="BG170" s="135"/>
      <c r="BH170" s="135"/>
      <c r="BI170" s="135"/>
      <c r="BJ170" s="135"/>
      <c r="BK170" s="135"/>
      <c r="BL170" s="135"/>
      <c r="BM170" s="135"/>
      <c r="BN170" s="135"/>
      <c r="BO170" s="135"/>
      <c r="BP170" s="135"/>
      <c r="BQ170" s="135"/>
      <c r="BR170" s="135"/>
      <c r="BS170" s="135"/>
      <c r="BT170" s="136"/>
    </row>
    <row r="171" spans="1:72" s="4" customFormat="1" ht="30" customHeight="1" thickBot="1">
      <c r="A171" s="137"/>
      <c r="B171" s="138"/>
      <c r="C171" s="138"/>
      <c r="D171" s="138"/>
      <c r="E171" s="138"/>
      <c r="F171" s="138"/>
      <c r="G171" s="138"/>
      <c r="H171" s="138"/>
      <c r="I171" s="138"/>
      <c r="J171" s="139"/>
      <c r="K171" s="140"/>
      <c r="L171" s="141"/>
      <c r="M171" s="141"/>
      <c r="N171" s="141"/>
      <c r="O171" s="141"/>
      <c r="P171" s="141"/>
      <c r="Q171" s="141"/>
      <c r="R171" s="141"/>
      <c r="S171" s="141"/>
      <c r="T171" s="141"/>
      <c r="U171" s="141"/>
      <c r="V171" s="141"/>
      <c r="W171" s="141"/>
      <c r="X171" s="141"/>
      <c r="Y171" s="141"/>
      <c r="Z171" s="141"/>
      <c r="AA171" s="141"/>
      <c r="AB171" s="141"/>
      <c r="AC171" s="141"/>
      <c r="AD171" s="141"/>
      <c r="AE171" s="141"/>
      <c r="AF171" s="141"/>
      <c r="AG171" s="141"/>
      <c r="AH171" s="141"/>
      <c r="AI171" s="141"/>
      <c r="AJ171" s="142"/>
      <c r="AK171" s="137"/>
      <c r="AL171" s="138"/>
      <c r="AM171" s="138"/>
      <c r="AN171" s="138"/>
      <c r="AO171" s="138"/>
      <c r="AP171" s="138"/>
      <c r="AQ171" s="138"/>
      <c r="AR171" s="138"/>
      <c r="AS171" s="138"/>
      <c r="AT171" s="139"/>
      <c r="AU171" s="140"/>
      <c r="AV171" s="141"/>
      <c r="AW171" s="141"/>
      <c r="AX171" s="141"/>
      <c r="AY171" s="141"/>
      <c r="AZ171" s="141"/>
      <c r="BA171" s="141"/>
      <c r="BB171" s="141"/>
      <c r="BC171" s="141"/>
      <c r="BD171" s="141"/>
      <c r="BE171" s="141"/>
      <c r="BF171" s="141"/>
      <c r="BG171" s="141"/>
      <c r="BH171" s="141"/>
      <c r="BI171" s="141"/>
      <c r="BJ171" s="141"/>
      <c r="BK171" s="141"/>
      <c r="BL171" s="141"/>
      <c r="BM171" s="141"/>
      <c r="BN171" s="141"/>
      <c r="BO171" s="141"/>
      <c r="BP171" s="141"/>
      <c r="BQ171" s="141"/>
      <c r="BR171" s="141"/>
      <c r="BS171" s="141"/>
      <c r="BT171" s="142"/>
    </row>
    <row r="172" spans="1:72" s="4" customFormat="1" ht="30" customHeight="1" thickBot="1">
      <c r="A172" s="137"/>
      <c r="B172" s="138"/>
      <c r="C172" s="138"/>
      <c r="D172" s="138"/>
      <c r="E172" s="138"/>
      <c r="F172" s="138"/>
      <c r="G172" s="138"/>
      <c r="H172" s="139"/>
      <c r="I172" s="140"/>
      <c r="J172" s="141"/>
      <c r="K172" s="141"/>
      <c r="L172" s="141"/>
      <c r="M172" s="141"/>
      <c r="N172" s="141"/>
      <c r="O172" s="141"/>
      <c r="P172" s="141"/>
      <c r="Q172" s="141"/>
      <c r="R172" s="141"/>
      <c r="S172" s="141"/>
      <c r="T172" s="141"/>
      <c r="U172" s="141"/>
      <c r="V172" s="141"/>
      <c r="W172" s="141"/>
      <c r="X172" s="141"/>
      <c r="Y172" s="141"/>
      <c r="Z172" s="141"/>
      <c r="AA172" s="141"/>
      <c r="AB172" s="141"/>
      <c r="AC172" s="141"/>
      <c r="AD172" s="141"/>
      <c r="AE172" s="141"/>
      <c r="AF172" s="141"/>
      <c r="AG172" s="141"/>
      <c r="AH172" s="141"/>
      <c r="AI172" s="141"/>
      <c r="AJ172" s="142"/>
      <c r="AK172" s="137"/>
      <c r="AL172" s="138"/>
      <c r="AM172" s="138"/>
      <c r="AN172" s="138"/>
      <c r="AO172" s="138"/>
      <c r="AP172" s="138"/>
      <c r="AQ172" s="138"/>
      <c r="AR172" s="139"/>
      <c r="AS172" s="140"/>
      <c r="AT172" s="141"/>
      <c r="AU172" s="141"/>
      <c r="AV172" s="141"/>
      <c r="AW172" s="141"/>
      <c r="AX172" s="141"/>
      <c r="AY172" s="141"/>
      <c r="AZ172" s="141"/>
      <c r="BA172" s="141"/>
      <c r="BB172" s="141"/>
      <c r="BC172" s="141"/>
      <c r="BD172" s="141"/>
      <c r="BE172" s="141"/>
      <c r="BF172" s="141"/>
      <c r="BG172" s="141"/>
      <c r="BH172" s="141"/>
      <c r="BI172" s="141"/>
      <c r="BJ172" s="141"/>
      <c r="BK172" s="141"/>
      <c r="BL172" s="141"/>
      <c r="BM172" s="141"/>
      <c r="BN172" s="141"/>
      <c r="BO172" s="141"/>
      <c r="BP172" s="141"/>
      <c r="BQ172" s="141"/>
      <c r="BR172" s="141"/>
      <c r="BS172" s="141"/>
      <c r="BT172" s="142"/>
    </row>
    <row r="173" spans="1:72" s="4" customFormat="1" ht="39" customHeight="1" thickBot="1">
      <c r="A173" s="143"/>
      <c r="B173" s="144"/>
      <c r="C173" s="144"/>
      <c r="D173" s="144"/>
      <c r="E173" s="144"/>
      <c r="F173" s="144"/>
      <c r="G173" s="144"/>
      <c r="H173" s="145"/>
      <c r="I173" s="145"/>
      <c r="J173" s="145"/>
      <c r="K173" s="145"/>
      <c r="L173" s="145"/>
      <c r="M173" s="146"/>
      <c r="N173" s="146"/>
      <c r="O173" s="146"/>
      <c r="P173" s="146"/>
      <c r="Q173" s="146"/>
      <c r="R173" s="146"/>
      <c r="S173" s="146"/>
      <c r="T173" s="146"/>
      <c r="U173" s="146"/>
      <c r="V173" s="146"/>
      <c r="W173" s="146"/>
      <c r="X173" s="146"/>
      <c r="Y173" s="146"/>
      <c r="Z173" s="146"/>
      <c r="AA173" s="146"/>
      <c r="AB173" s="146"/>
      <c r="AC173" s="146"/>
      <c r="AD173" s="146"/>
      <c r="AE173" s="146"/>
      <c r="AF173" s="146"/>
      <c r="AG173" s="146"/>
      <c r="AH173" s="146"/>
      <c r="AI173" s="146"/>
      <c r="AJ173" s="147"/>
      <c r="AK173" s="143"/>
      <c r="AL173" s="144"/>
      <c r="AM173" s="144"/>
      <c r="AN173" s="144"/>
      <c r="AO173" s="144"/>
      <c r="AP173" s="144"/>
      <c r="AQ173" s="144"/>
      <c r="AR173" s="145"/>
      <c r="AS173" s="145"/>
      <c r="AT173" s="145"/>
      <c r="AU173" s="145"/>
      <c r="AV173" s="145"/>
      <c r="AW173" s="146"/>
      <c r="AX173" s="146"/>
      <c r="AY173" s="146"/>
      <c r="AZ173" s="146"/>
      <c r="BA173" s="146"/>
      <c r="BB173" s="146"/>
      <c r="BC173" s="146"/>
      <c r="BD173" s="146"/>
      <c r="BE173" s="146"/>
      <c r="BF173" s="146"/>
      <c r="BG173" s="146"/>
      <c r="BH173" s="146"/>
      <c r="BI173" s="146"/>
      <c r="BJ173" s="146"/>
      <c r="BK173" s="146"/>
      <c r="BL173" s="146"/>
      <c r="BM173" s="146"/>
      <c r="BN173" s="146"/>
      <c r="BO173" s="146"/>
      <c r="BP173" s="146"/>
      <c r="BQ173" s="146"/>
      <c r="BR173" s="146"/>
      <c r="BS173" s="146"/>
      <c r="BT173" s="147"/>
    </row>
    <row r="174" spans="1:72" s="4" customFormat="1" ht="33.75" customHeight="1" thickBot="1">
      <c r="A174" s="148"/>
      <c r="B174" s="149"/>
      <c r="C174" s="149"/>
      <c r="D174" s="149"/>
      <c r="E174" s="149"/>
      <c r="F174" s="149"/>
      <c r="G174" s="149"/>
      <c r="H174" s="149"/>
      <c r="I174" s="149"/>
      <c r="J174" s="149"/>
      <c r="K174" s="149"/>
      <c r="L174" s="150"/>
      <c r="M174" s="151"/>
      <c r="N174" s="152"/>
      <c r="O174" s="152"/>
      <c r="P174" s="152"/>
      <c r="Q174" s="152"/>
      <c r="R174" s="152"/>
      <c r="S174" s="152"/>
      <c r="T174" s="152"/>
      <c r="U174" s="152"/>
      <c r="V174" s="152"/>
      <c r="W174" s="152"/>
      <c r="X174" s="152"/>
      <c r="Y174" s="152"/>
      <c r="Z174" s="152"/>
      <c r="AA174" s="152"/>
      <c r="AB174" s="152"/>
      <c r="AC174" s="152"/>
      <c r="AD174" s="152"/>
      <c r="AE174" s="152"/>
      <c r="AF174" s="152"/>
      <c r="AG174" s="152"/>
      <c r="AH174" s="152"/>
      <c r="AI174" s="152"/>
      <c r="AJ174" s="153"/>
      <c r="AK174" s="148"/>
      <c r="AL174" s="149"/>
      <c r="AM174" s="149"/>
      <c r="AN174" s="149"/>
      <c r="AO174" s="149"/>
      <c r="AP174" s="149"/>
      <c r="AQ174" s="149"/>
      <c r="AR174" s="149"/>
      <c r="AS174" s="149"/>
      <c r="AT174" s="149"/>
      <c r="AU174" s="149"/>
      <c r="AV174" s="150"/>
      <c r="AW174" s="151"/>
      <c r="AX174" s="152"/>
      <c r="AY174" s="152"/>
      <c r="AZ174" s="152"/>
      <c r="BA174" s="152"/>
      <c r="BB174" s="152"/>
      <c r="BC174" s="152"/>
      <c r="BD174" s="152"/>
      <c r="BE174" s="152"/>
      <c r="BF174" s="152"/>
      <c r="BG174" s="152"/>
      <c r="BH174" s="152"/>
      <c r="BI174" s="152"/>
      <c r="BJ174" s="152"/>
      <c r="BK174" s="152"/>
      <c r="BL174" s="152"/>
      <c r="BM174" s="152"/>
      <c r="BN174" s="152"/>
      <c r="BO174" s="152"/>
      <c r="BP174" s="152"/>
      <c r="BQ174" s="152"/>
      <c r="BR174" s="152"/>
      <c r="BS174" s="152"/>
      <c r="BT174" s="153"/>
    </row>
    <row r="175" spans="1:72" s="4" customFormat="1" ht="97.5" customHeight="1" thickBot="1">
      <c r="A175" s="154"/>
      <c r="B175" s="155"/>
      <c r="C175" s="155"/>
      <c r="D175" s="155"/>
      <c r="E175" s="155"/>
      <c r="F175" s="155"/>
      <c r="G175" s="155"/>
      <c r="H175" s="156"/>
      <c r="I175" s="156"/>
      <c r="J175" s="156"/>
      <c r="K175" s="156"/>
      <c r="L175" s="156"/>
      <c r="M175" s="156"/>
      <c r="N175" s="156"/>
      <c r="O175" s="156"/>
      <c r="P175" s="156"/>
      <c r="Q175" s="156"/>
      <c r="R175" s="156"/>
      <c r="S175" s="156"/>
      <c r="T175" s="156"/>
      <c r="U175" s="156"/>
      <c r="V175" s="156"/>
      <c r="W175" s="156"/>
      <c r="X175" s="156"/>
      <c r="Y175" s="156"/>
      <c r="Z175" s="156"/>
      <c r="AA175" s="156"/>
      <c r="AB175" s="156"/>
      <c r="AC175" s="156"/>
      <c r="AD175" s="156"/>
      <c r="AE175" s="156"/>
      <c r="AF175" s="156"/>
      <c r="AG175" s="156"/>
      <c r="AH175" s="156"/>
      <c r="AI175" s="156"/>
      <c r="AJ175" s="157"/>
      <c r="AK175" s="154"/>
      <c r="AL175" s="155"/>
      <c r="AM175" s="155"/>
      <c r="AN175" s="155"/>
      <c r="AO175" s="155"/>
      <c r="AP175" s="155"/>
      <c r="AQ175" s="155"/>
      <c r="AR175" s="156"/>
      <c r="AS175" s="156"/>
      <c r="AT175" s="156"/>
      <c r="AU175" s="156"/>
      <c r="AV175" s="156"/>
      <c r="AW175" s="156"/>
      <c r="AX175" s="156"/>
      <c r="AY175" s="156"/>
      <c r="AZ175" s="156"/>
      <c r="BA175" s="156"/>
      <c r="BB175" s="156"/>
      <c r="BC175" s="156"/>
      <c r="BD175" s="156"/>
      <c r="BE175" s="156"/>
      <c r="BF175" s="156"/>
      <c r="BG175" s="156"/>
      <c r="BH175" s="156"/>
      <c r="BI175" s="156"/>
      <c r="BJ175" s="156"/>
      <c r="BK175" s="156"/>
      <c r="BL175" s="156"/>
      <c r="BM175" s="156"/>
      <c r="BN175" s="156"/>
      <c r="BO175" s="156"/>
      <c r="BP175" s="156"/>
      <c r="BQ175" s="156"/>
      <c r="BR175" s="156"/>
      <c r="BS175" s="156"/>
      <c r="BT175" s="157"/>
    </row>
    <row r="176" spans="1:72" s="4" customFormat="1" ht="33.75" customHeight="1" thickBot="1">
      <c r="A176" s="128"/>
      <c r="B176" s="129"/>
      <c r="C176" s="129"/>
      <c r="D176" s="129"/>
      <c r="E176" s="129"/>
      <c r="F176" s="129"/>
      <c r="G176" s="129"/>
      <c r="H176" s="129"/>
      <c r="I176" s="129"/>
      <c r="J176" s="129"/>
      <c r="K176" s="129"/>
      <c r="L176" s="129"/>
      <c r="M176" s="129"/>
      <c r="N176" s="129"/>
      <c r="O176" s="129"/>
      <c r="P176" s="129"/>
      <c r="Q176" s="129"/>
      <c r="R176" s="129"/>
      <c r="S176" s="129"/>
      <c r="T176" s="129"/>
      <c r="U176" s="129"/>
      <c r="V176" s="130"/>
      <c r="W176" s="131"/>
      <c r="X176" s="131"/>
      <c r="Y176" s="131"/>
      <c r="Z176" s="131"/>
      <c r="AA176" s="131"/>
      <c r="AB176" s="131"/>
      <c r="AC176" s="131"/>
      <c r="AD176" s="131"/>
      <c r="AE176" s="131"/>
      <c r="AF176" s="131"/>
      <c r="AG176" s="131"/>
      <c r="AH176" s="131"/>
      <c r="AI176" s="131"/>
      <c r="AJ176" s="132"/>
      <c r="AK176" s="128"/>
      <c r="AL176" s="129"/>
      <c r="AM176" s="129"/>
      <c r="AN176" s="129"/>
      <c r="AO176" s="129"/>
      <c r="AP176" s="129"/>
      <c r="AQ176" s="129"/>
      <c r="AR176" s="129"/>
      <c r="AS176" s="129"/>
      <c r="AT176" s="129"/>
      <c r="AU176" s="129"/>
      <c r="AV176" s="129"/>
      <c r="AW176" s="129"/>
      <c r="AX176" s="129"/>
      <c r="AY176" s="129"/>
      <c r="AZ176" s="129"/>
      <c r="BA176" s="129"/>
      <c r="BB176" s="129"/>
      <c r="BC176" s="129"/>
      <c r="BD176" s="129"/>
      <c r="BE176" s="129"/>
      <c r="BF176" s="130"/>
      <c r="BG176" s="131"/>
      <c r="BH176" s="131"/>
      <c r="BI176" s="131"/>
      <c r="BJ176" s="131"/>
      <c r="BK176" s="131"/>
      <c r="BL176" s="131"/>
      <c r="BM176" s="131"/>
      <c r="BN176" s="131"/>
      <c r="BO176" s="131"/>
      <c r="BP176" s="131"/>
      <c r="BQ176" s="131"/>
      <c r="BR176" s="131"/>
      <c r="BS176" s="131"/>
      <c r="BT176" s="132"/>
    </row>
    <row r="177" spans="1:72" s="4" customFormat="1" ht="15" customHeight="1" thickBot="1">
      <c r="A177" s="133"/>
      <c r="B177" s="134"/>
      <c r="C177" s="134"/>
      <c r="D177" s="134"/>
      <c r="E177" s="134"/>
      <c r="F177" s="134"/>
      <c r="G177" s="134"/>
      <c r="H177" s="134"/>
      <c r="I177" s="134"/>
      <c r="J177" s="134"/>
      <c r="K177" s="134"/>
      <c r="L177" s="134"/>
      <c r="M177" s="135"/>
      <c r="N177" s="135"/>
      <c r="O177" s="135"/>
      <c r="P177" s="135"/>
      <c r="Q177" s="135"/>
      <c r="R177" s="135"/>
      <c r="S177" s="135"/>
      <c r="T177" s="135"/>
      <c r="U177" s="135"/>
      <c r="V177" s="135"/>
      <c r="W177" s="135"/>
      <c r="X177" s="135"/>
      <c r="Y177" s="135"/>
      <c r="Z177" s="135"/>
      <c r="AA177" s="135"/>
      <c r="AB177" s="135"/>
      <c r="AC177" s="135"/>
      <c r="AD177" s="135"/>
      <c r="AE177" s="135"/>
      <c r="AF177" s="135"/>
      <c r="AG177" s="135"/>
      <c r="AH177" s="135"/>
      <c r="AI177" s="135"/>
      <c r="AJ177" s="136"/>
      <c r="AK177" s="133"/>
      <c r="AL177" s="134"/>
      <c r="AM177" s="134"/>
      <c r="AN177" s="134"/>
      <c r="AO177" s="134"/>
      <c r="AP177" s="134"/>
      <c r="AQ177" s="134"/>
      <c r="AR177" s="134"/>
      <c r="AS177" s="134"/>
      <c r="AT177" s="134"/>
      <c r="AU177" s="134"/>
      <c r="AV177" s="134"/>
      <c r="AW177" s="135"/>
      <c r="AX177" s="135"/>
      <c r="AY177" s="135"/>
      <c r="AZ177" s="135"/>
      <c r="BA177" s="135"/>
      <c r="BB177" s="135"/>
      <c r="BC177" s="135"/>
      <c r="BD177" s="135"/>
      <c r="BE177" s="135"/>
      <c r="BF177" s="135"/>
      <c r="BG177" s="135"/>
      <c r="BH177" s="135"/>
      <c r="BI177" s="135"/>
      <c r="BJ177" s="135"/>
      <c r="BK177" s="135"/>
      <c r="BL177" s="135"/>
      <c r="BM177" s="135"/>
      <c r="BN177" s="135"/>
      <c r="BO177" s="135"/>
      <c r="BP177" s="135"/>
      <c r="BQ177" s="135"/>
      <c r="BR177" s="135"/>
      <c r="BS177" s="135"/>
      <c r="BT177" s="136"/>
    </row>
    <row r="178" spans="1:72" s="4" customFormat="1" ht="30" customHeight="1" thickBot="1">
      <c r="A178" s="137"/>
      <c r="B178" s="138"/>
      <c r="C178" s="138"/>
      <c r="D178" s="138"/>
      <c r="E178" s="138"/>
      <c r="F178" s="138"/>
      <c r="G178" s="138"/>
      <c r="H178" s="138"/>
      <c r="I178" s="138"/>
      <c r="J178" s="139"/>
      <c r="K178" s="140"/>
      <c r="L178" s="141"/>
      <c r="M178" s="141"/>
      <c r="N178" s="141"/>
      <c r="O178" s="141"/>
      <c r="P178" s="141"/>
      <c r="Q178" s="141"/>
      <c r="R178" s="141"/>
      <c r="S178" s="141"/>
      <c r="T178" s="141"/>
      <c r="U178" s="141"/>
      <c r="V178" s="141"/>
      <c r="W178" s="141"/>
      <c r="X178" s="141"/>
      <c r="Y178" s="141"/>
      <c r="Z178" s="141"/>
      <c r="AA178" s="141"/>
      <c r="AB178" s="141"/>
      <c r="AC178" s="141"/>
      <c r="AD178" s="141"/>
      <c r="AE178" s="141"/>
      <c r="AF178" s="141"/>
      <c r="AG178" s="141"/>
      <c r="AH178" s="141"/>
      <c r="AI178" s="141"/>
      <c r="AJ178" s="142"/>
      <c r="AK178" s="137"/>
      <c r="AL178" s="138"/>
      <c r="AM178" s="138"/>
      <c r="AN178" s="138"/>
      <c r="AO178" s="138"/>
      <c r="AP178" s="138"/>
      <c r="AQ178" s="138"/>
      <c r="AR178" s="138"/>
      <c r="AS178" s="138"/>
      <c r="AT178" s="139"/>
      <c r="AU178" s="140"/>
      <c r="AV178" s="141"/>
      <c r="AW178" s="141"/>
      <c r="AX178" s="141"/>
      <c r="AY178" s="141"/>
      <c r="AZ178" s="141"/>
      <c r="BA178" s="141"/>
      <c r="BB178" s="141"/>
      <c r="BC178" s="141"/>
      <c r="BD178" s="141"/>
      <c r="BE178" s="141"/>
      <c r="BF178" s="141"/>
      <c r="BG178" s="141"/>
      <c r="BH178" s="141"/>
      <c r="BI178" s="141"/>
      <c r="BJ178" s="141"/>
      <c r="BK178" s="141"/>
      <c r="BL178" s="141"/>
      <c r="BM178" s="141"/>
      <c r="BN178" s="141"/>
      <c r="BO178" s="141"/>
      <c r="BP178" s="141"/>
      <c r="BQ178" s="141"/>
      <c r="BR178" s="141"/>
      <c r="BS178" s="141"/>
      <c r="BT178" s="142"/>
    </row>
    <row r="179" spans="1:72" s="4" customFormat="1" ht="30" customHeight="1" thickBot="1">
      <c r="A179" s="137"/>
      <c r="B179" s="138"/>
      <c r="C179" s="138"/>
      <c r="D179" s="138"/>
      <c r="E179" s="138"/>
      <c r="F179" s="138"/>
      <c r="G179" s="138"/>
      <c r="H179" s="139"/>
      <c r="I179" s="140"/>
      <c r="J179" s="141"/>
      <c r="K179" s="141"/>
      <c r="L179" s="141"/>
      <c r="M179" s="141"/>
      <c r="N179" s="141"/>
      <c r="O179" s="141"/>
      <c r="P179" s="141"/>
      <c r="Q179" s="141"/>
      <c r="R179" s="141"/>
      <c r="S179" s="141"/>
      <c r="T179" s="141"/>
      <c r="U179" s="141"/>
      <c r="V179" s="141"/>
      <c r="W179" s="141"/>
      <c r="X179" s="141"/>
      <c r="Y179" s="141"/>
      <c r="Z179" s="141"/>
      <c r="AA179" s="141"/>
      <c r="AB179" s="141"/>
      <c r="AC179" s="141"/>
      <c r="AD179" s="141"/>
      <c r="AE179" s="141"/>
      <c r="AF179" s="141"/>
      <c r="AG179" s="141"/>
      <c r="AH179" s="141"/>
      <c r="AI179" s="141"/>
      <c r="AJ179" s="142"/>
      <c r="AK179" s="137"/>
      <c r="AL179" s="138"/>
      <c r="AM179" s="138"/>
      <c r="AN179" s="138"/>
      <c r="AO179" s="138"/>
      <c r="AP179" s="138"/>
      <c r="AQ179" s="138"/>
      <c r="AR179" s="139"/>
      <c r="AS179" s="140"/>
      <c r="AT179" s="141"/>
      <c r="AU179" s="141"/>
      <c r="AV179" s="141"/>
      <c r="AW179" s="141"/>
      <c r="AX179" s="141"/>
      <c r="AY179" s="141"/>
      <c r="AZ179" s="141"/>
      <c r="BA179" s="141"/>
      <c r="BB179" s="141"/>
      <c r="BC179" s="141"/>
      <c r="BD179" s="141"/>
      <c r="BE179" s="141"/>
      <c r="BF179" s="141"/>
      <c r="BG179" s="141"/>
      <c r="BH179" s="141"/>
      <c r="BI179" s="141"/>
      <c r="BJ179" s="141"/>
      <c r="BK179" s="141"/>
      <c r="BL179" s="141"/>
      <c r="BM179" s="141"/>
      <c r="BN179" s="141"/>
      <c r="BO179" s="141"/>
      <c r="BP179" s="141"/>
      <c r="BQ179" s="141"/>
      <c r="BR179" s="141"/>
      <c r="BS179" s="141"/>
      <c r="BT179" s="142"/>
    </row>
    <row r="180" spans="1:72" s="4" customFormat="1" ht="39" customHeight="1" thickBot="1">
      <c r="A180" s="143"/>
      <c r="B180" s="144"/>
      <c r="C180" s="144"/>
      <c r="D180" s="144"/>
      <c r="E180" s="144"/>
      <c r="F180" s="144"/>
      <c r="G180" s="144"/>
      <c r="H180" s="145"/>
      <c r="I180" s="145"/>
      <c r="J180" s="145"/>
      <c r="K180" s="145"/>
      <c r="L180" s="145"/>
      <c r="M180" s="146"/>
      <c r="N180" s="146"/>
      <c r="O180" s="146"/>
      <c r="P180" s="146"/>
      <c r="Q180" s="146"/>
      <c r="R180" s="146"/>
      <c r="S180" s="146"/>
      <c r="T180" s="146"/>
      <c r="U180" s="146"/>
      <c r="V180" s="146"/>
      <c r="W180" s="146"/>
      <c r="X180" s="146"/>
      <c r="Y180" s="146"/>
      <c r="Z180" s="146"/>
      <c r="AA180" s="146"/>
      <c r="AB180" s="146"/>
      <c r="AC180" s="146"/>
      <c r="AD180" s="146"/>
      <c r="AE180" s="146"/>
      <c r="AF180" s="146"/>
      <c r="AG180" s="146"/>
      <c r="AH180" s="146"/>
      <c r="AI180" s="146"/>
      <c r="AJ180" s="147"/>
      <c r="AK180" s="143"/>
      <c r="AL180" s="144"/>
      <c r="AM180" s="144"/>
      <c r="AN180" s="144"/>
      <c r="AO180" s="144"/>
      <c r="AP180" s="144"/>
      <c r="AQ180" s="144"/>
      <c r="AR180" s="145"/>
      <c r="AS180" s="145"/>
      <c r="AT180" s="145"/>
      <c r="AU180" s="145"/>
      <c r="AV180" s="145"/>
      <c r="AW180" s="146"/>
      <c r="AX180" s="146"/>
      <c r="AY180" s="146"/>
      <c r="AZ180" s="146"/>
      <c r="BA180" s="146"/>
      <c r="BB180" s="146"/>
      <c r="BC180" s="146"/>
      <c r="BD180" s="146"/>
      <c r="BE180" s="146"/>
      <c r="BF180" s="146"/>
      <c r="BG180" s="146"/>
      <c r="BH180" s="146"/>
      <c r="BI180" s="146"/>
      <c r="BJ180" s="146"/>
      <c r="BK180" s="146"/>
      <c r="BL180" s="146"/>
      <c r="BM180" s="146"/>
      <c r="BN180" s="146"/>
      <c r="BO180" s="146"/>
      <c r="BP180" s="146"/>
      <c r="BQ180" s="146"/>
      <c r="BR180" s="146"/>
      <c r="BS180" s="146"/>
      <c r="BT180" s="147"/>
    </row>
    <row r="181" spans="1:72" s="4" customFormat="1" ht="33.75" customHeight="1" thickBot="1">
      <c r="A181" s="148"/>
      <c r="B181" s="149"/>
      <c r="C181" s="149"/>
      <c r="D181" s="149"/>
      <c r="E181" s="149"/>
      <c r="F181" s="149"/>
      <c r="G181" s="149"/>
      <c r="H181" s="149"/>
      <c r="I181" s="149"/>
      <c r="J181" s="149"/>
      <c r="K181" s="149"/>
      <c r="L181" s="150"/>
      <c r="M181" s="151"/>
      <c r="N181" s="152"/>
      <c r="O181" s="152"/>
      <c r="P181" s="152"/>
      <c r="Q181" s="152"/>
      <c r="R181" s="152"/>
      <c r="S181" s="152"/>
      <c r="T181" s="152"/>
      <c r="U181" s="152"/>
      <c r="V181" s="152"/>
      <c r="W181" s="152"/>
      <c r="X181" s="152"/>
      <c r="Y181" s="152"/>
      <c r="Z181" s="152"/>
      <c r="AA181" s="152"/>
      <c r="AB181" s="152"/>
      <c r="AC181" s="152"/>
      <c r="AD181" s="152"/>
      <c r="AE181" s="152"/>
      <c r="AF181" s="152"/>
      <c r="AG181" s="152"/>
      <c r="AH181" s="152"/>
      <c r="AI181" s="152"/>
      <c r="AJ181" s="153"/>
      <c r="AK181" s="148"/>
      <c r="AL181" s="149"/>
      <c r="AM181" s="149"/>
      <c r="AN181" s="149"/>
      <c r="AO181" s="149"/>
      <c r="AP181" s="149"/>
      <c r="AQ181" s="149"/>
      <c r="AR181" s="149"/>
      <c r="AS181" s="149"/>
      <c r="AT181" s="149"/>
      <c r="AU181" s="149"/>
      <c r="AV181" s="150"/>
      <c r="AW181" s="151"/>
      <c r="AX181" s="152"/>
      <c r="AY181" s="152"/>
      <c r="AZ181" s="152"/>
      <c r="BA181" s="152"/>
      <c r="BB181" s="152"/>
      <c r="BC181" s="152"/>
      <c r="BD181" s="152"/>
      <c r="BE181" s="152"/>
      <c r="BF181" s="152"/>
      <c r="BG181" s="152"/>
      <c r="BH181" s="152"/>
      <c r="BI181" s="152"/>
      <c r="BJ181" s="152"/>
      <c r="BK181" s="152"/>
      <c r="BL181" s="152"/>
      <c r="BM181" s="152"/>
      <c r="BN181" s="152"/>
      <c r="BO181" s="152"/>
      <c r="BP181" s="152"/>
      <c r="BQ181" s="152"/>
      <c r="BR181" s="152"/>
      <c r="BS181" s="152"/>
      <c r="BT181" s="153"/>
    </row>
    <row r="182" spans="1:72" s="4" customFormat="1" ht="97.5" customHeight="1" thickBot="1">
      <c r="A182" s="154"/>
      <c r="B182" s="155"/>
      <c r="C182" s="155"/>
      <c r="D182" s="155"/>
      <c r="E182" s="155"/>
      <c r="F182" s="155"/>
      <c r="G182" s="155"/>
      <c r="H182" s="156"/>
      <c r="I182" s="156"/>
      <c r="J182" s="156"/>
      <c r="K182" s="156"/>
      <c r="L182" s="156"/>
      <c r="M182" s="156"/>
      <c r="N182" s="156"/>
      <c r="O182" s="156"/>
      <c r="P182" s="156"/>
      <c r="Q182" s="156"/>
      <c r="R182" s="156"/>
      <c r="S182" s="156"/>
      <c r="T182" s="156"/>
      <c r="U182" s="156"/>
      <c r="V182" s="156"/>
      <c r="W182" s="156"/>
      <c r="X182" s="156"/>
      <c r="Y182" s="156"/>
      <c r="Z182" s="156"/>
      <c r="AA182" s="156"/>
      <c r="AB182" s="156"/>
      <c r="AC182" s="156"/>
      <c r="AD182" s="156"/>
      <c r="AE182" s="156"/>
      <c r="AF182" s="156"/>
      <c r="AG182" s="156"/>
      <c r="AH182" s="156"/>
      <c r="AI182" s="156"/>
      <c r="AJ182" s="157"/>
      <c r="AK182" s="154"/>
      <c r="AL182" s="155"/>
      <c r="AM182" s="155"/>
      <c r="AN182" s="155"/>
      <c r="AO182" s="155"/>
      <c r="AP182" s="155"/>
      <c r="AQ182" s="155"/>
      <c r="AR182" s="156"/>
      <c r="AS182" s="156"/>
      <c r="AT182" s="156"/>
      <c r="AU182" s="156"/>
      <c r="AV182" s="156"/>
      <c r="AW182" s="156"/>
      <c r="AX182" s="156"/>
      <c r="AY182" s="156"/>
      <c r="AZ182" s="156"/>
      <c r="BA182" s="156"/>
      <c r="BB182" s="156"/>
      <c r="BC182" s="156"/>
      <c r="BD182" s="156"/>
      <c r="BE182" s="156"/>
      <c r="BF182" s="156"/>
      <c r="BG182" s="156"/>
      <c r="BH182" s="156"/>
      <c r="BI182" s="156"/>
      <c r="BJ182" s="156"/>
      <c r="BK182" s="156"/>
      <c r="BL182" s="156"/>
      <c r="BM182" s="156"/>
      <c r="BN182" s="156"/>
      <c r="BO182" s="156"/>
      <c r="BP182" s="156"/>
      <c r="BQ182" s="156"/>
      <c r="BR182" s="156"/>
      <c r="BS182" s="156"/>
      <c r="BT182" s="157"/>
    </row>
    <row r="183" spans="1:72" s="4" customFormat="1" ht="33.75" customHeight="1" thickBot="1">
      <c r="A183" s="128"/>
      <c r="B183" s="129"/>
      <c r="C183" s="129"/>
      <c r="D183" s="129"/>
      <c r="E183" s="129"/>
      <c r="F183" s="129"/>
      <c r="G183" s="129"/>
      <c r="H183" s="129"/>
      <c r="I183" s="129"/>
      <c r="J183" s="129"/>
      <c r="K183" s="129"/>
      <c r="L183" s="129"/>
      <c r="M183" s="129"/>
      <c r="N183" s="129"/>
      <c r="O183" s="129"/>
      <c r="P183" s="129"/>
      <c r="Q183" s="129"/>
      <c r="R183" s="129"/>
      <c r="S183" s="129"/>
      <c r="T183" s="129"/>
      <c r="U183" s="129"/>
      <c r="V183" s="130"/>
      <c r="W183" s="131"/>
      <c r="X183" s="131"/>
      <c r="Y183" s="131"/>
      <c r="Z183" s="131"/>
      <c r="AA183" s="131"/>
      <c r="AB183" s="131"/>
      <c r="AC183" s="131"/>
      <c r="AD183" s="131"/>
      <c r="AE183" s="131"/>
      <c r="AF183" s="131"/>
      <c r="AG183" s="131"/>
      <c r="AH183" s="131"/>
      <c r="AI183" s="131"/>
      <c r="AJ183" s="132"/>
      <c r="AK183" s="128"/>
      <c r="AL183" s="129"/>
      <c r="AM183" s="129"/>
      <c r="AN183" s="129"/>
      <c r="AO183" s="129"/>
      <c r="AP183" s="129"/>
      <c r="AQ183" s="129"/>
      <c r="AR183" s="129"/>
      <c r="AS183" s="129"/>
      <c r="AT183" s="129"/>
      <c r="AU183" s="129"/>
      <c r="AV183" s="129"/>
      <c r="AW183" s="129"/>
      <c r="AX183" s="129"/>
      <c r="AY183" s="129"/>
      <c r="AZ183" s="129"/>
      <c r="BA183" s="129"/>
      <c r="BB183" s="129"/>
      <c r="BC183" s="129"/>
      <c r="BD183" s="129"/>
      <c r="BE183" s="129"/>
      <c r="BF183" s="130"/>
      <c r="BG183" s="131"/>
      <c r="BH183" s="131"/>
      <c r="BI183" s="131"/>
      <c r="BJ183" s="131"/>
      <c r="BK183" s="131"/>
      <c r="BL183" s="131"/>
      <c r="BM183" s="131"/>
      <c r="BN183" s="131"/>
      <c r="BO183" s="131"/>
      <c r="BP183" s="131"/>
      <c r="BQ183" s="131"/>
      <c r="BR183" s="131"/>
      <c r="BS183" s="131"/>
      <c r="BT183" s="132"/>
    </row>
    <row r="184" spans="1:72" s="4" customFormat="1" ht="15" customHeight="1" thickBot="1">
      <c r="A184" s="133"/>
      <c r="B184" s="134"/>
      <c r="C184" s="134"/>
      <c r="D184" s="134"/>
      <c r="E184" s="134"/>
      <c r="F184" s="134"/>
      <c r="G184" s="134"/>
      <c r="H184" s="134"/>
      <c r="I184" s="134"/>
      <c r="J184" s="134"/>
      <c r="K184" s="134"/>
      <c r="L184" s="134"/>
      <c r="M184" s="135"/>
      <c r="N184" s="135"/>
      <c r="O184" s="135"/>
      <c r="P184" s="135"/>
      <c r="Q184" s="135"/>
      <c r="R184" s="135"/>
      <c r="S184" s="135"/>
      <c r="T184" s="135"/>
      <c r="U184" s="135"/>
      <c r="V184" s="135"/>
      <c r="W184" s="135"/>
      <c r="X184" s="135"/>
      <c r="Y184" s="135"/>
      <c r="Z184" s="135"/>
      <c r="AA184" s="135"/>
      <c r="AB184" s="135"/>
      <c r="AC184" s="135"/>
      <c r="AD184" s="135"/>
      <c r="AE184" s="135"/>
      <c r="AF184" s="135"/>
      <c r="AG184" s="135"/>
      <c r="AH184" s="135"/>
      <c r="AI184" s="135"/>
      <c r="AJ184" s="136"/>
      <c r="AK184" s="133"/>
      <c r="AL184" s="134"/>
      <c r="AM184" s="134"/>
      <c r="AN184" s="134"/>
      <c r="AO184" s="134"/>
      <c r="AP184" s="134"/>
      <c r="AQ184" s="134"/>
      <c r="AR184" s="134"/>
      <c r="AS184" s="134"/>
      <c r="AT184" s="134"/>
      <c r="AU184" s="134"/>
      <c r="AV184" s="134"/>
      <c r="AW184" s="135"/>
      <c r="AX184" s="135"/>
      <c r="AY184" s="135"/>
      <c r="AZ184" s="135"/>
      <c r="BA184" s="135"/>
      <c r="BB184" s="135"/>
      <c r="BC184" s="135"/>
      <c r="BD184" s="135"/>
      <c r="BE184" s="135"/>
      <c r="BF184" s="135"/>
      <c r="BG184" s="135"/>
      <c r="BH184" s="135"/>
      <c r="BI184" s="135"/>
      <c r="BJ184" s="135"/>
      <c r="BK184" s="135"/>
      <c r="BL184" s="135"/>
      <c r="BM184" s="135"/>
      <c r="BN184" s="135"/>
      <c r="BO184" s="135"/>
      <c r="BP184" s="135"/>
      <c r="BQ184" s="135"/>
      <c r="BR184" s="135"/>
      <c r="BS184" s="135"/>
      <c r="BT184" s="136"/>
    </row>
    <row r="185" spans="1:72" s="4" customFormat="1" ht="30" customHeight="1" thickBot="1">
      <c r="A185" s="137"/>
      <c r="B185" s="138"/>
      <c r="C185" s="138"/>
      <c r="D185" s="138"/>
      <c r="E185" s="138"/>
      <c r="F185" s="138"/>
      <c r="G185" s="138"/>
      <c r="H185" s="138"/>
      <c r="I185" s="138"/>
      <c r="J185" s="139"/>
      <c r="K185" s="140"/>
      <c r="L185" s="141"/>
      <c r="M185" s="141"/>
      <c r="N185" s="141"/>
      <c r="O185" s="141"/>
      <c r="P185" s="141"/>
      <c r="Q185" s="141"/>
      <c r="R185" s="141"/>
      <c r="S185" s="141"/>
      <c r="T185" s="141"/>
      <c r="U185" s="141"/>
      <c r="V185" s="141"/>
      <c r="W185" s="141"/>
      <c r="X185" s="141"/>
      <c r="Y185" s="141"/>
      <c r="Z185" s="141"/>
      <c r="AA185" s="141"/>
      <c r="AB185" s="141"/>
      <c r="AC185" s="141"/>
      <c r="AD185" s="141"/>
      <c r="AE185" s="141"/>
      <c r="AF185" s="141"/>
      <c r="AG185" s="141"/>
      <c r="AH185" s="141"/>
      <c r="AI185" s="141"/>
      <c r="AJ185" s="142"/>
      <c r="AK185" s="137"/>
      <c r="AL185" s="138"/>
      <c r="AM185" s="138"/>
      <c r="AN185" s="138"/>
      <c r="AO185" s="138"/>
      <c r="AP185" s="138"/>
      <c r="AQ185" s="138"/>
      <c r="AR185" s="138"/>
      <c r="AS185" s="138"/>
      <c r="AT185" s="139"/>
      <c r="AU185" s="140"/>
      <c r="AV185" s="141"/>
      <c r="AW185" s="141"/>
      <c r="AX185" s="141"/>
      <c r="AY185" s="141"/>
      <c r="AZ185" s="141"/>
      <c r="BA185" s="141"/>
      <c r="BB185" s="141"/>
      <c r="BC185" s="141"/>
      <c r="BD185" s="141"/>
      <c r="BE185" s="141"/>
      <c r="BF185" s="141"/>
      <c r="BG185" s="141"/>
      <c r="BH185" s="141"/>
      <c r="BI185" s="141"/>
      <c r="BJ185" s="141"/>
      <c r="BK185" s="141"/>
      <c r="BL185" s="141"/>
      <c r="BM185" s="141"/>
      <c r="BN185" s="141"/>
      <c r="BO185" s="141"/>
      <c r="BP185" s="141"/>
      <c r="BQ185" s="141"/>
      <c r="BR185" s="141"/>
      <c r="BS185" s="141"/>
      <c r="BT185" s="142"/>
    </row>
    <row r="186" spans="1:72" s="4" customFormat="1" ht="30" customHeight="1" thickBot="1">
      <c r="A186" s="137"/>
      <c r="B186" s="138"/>
      <c r="C186" s="138"/>
      <c r="D186" s="138"/>
      <c r="E186" s="138"/>
      <c r="F186" s="138"/>
      <c r="G186" s="138"/>
      <c r="H186" s="139"/>
      <c r="I186" s="140"/>
      <c r="J186" s="141"/>
      <c r="K186" s="141"/>
      <c r="L186" s="141"/>
      <c r="M186" s="141"/>
      <c r="N186" s="141"/>
      <c r="O186" s="141"/>
      <c r="P186" s="141"/>
      <c r="Q186" s="141"/>
      <c r="R186" s="141"/>
      <c r="S186" s="141"/>
      <c r="T186" s="141"/>
      <c r="U186" s="141"/>
      <c r="V186" s="141"/>
      <c r="W186" s="141"/>
      <c r="X186" s="141"/>
      <c r="Y186" s="141"/>
      <c r="Z186" s="141"/>
      <c r="AA186" s="141"/>
      <c r="AB186" s="141"/>
      <c r="AC186" s="141"/>
      <c r="AD186" s="141"/>
      <c r="AE186" s="141"/>
      <c r="AF186" s="141"/>
      <c r="AG186" s="141"/>
      <c r="AH186" s="141"/>
      <c r="AI186" s="141"/>
      <c r="AJ186" s="142"/>
      <c r="AK186" s="137"/>
      <c r="AL186" s="138"/>
      <c r="AM186" s="138"/>
      <c r="AN186" s="138"/>
      <c r="AO186" s="138"/>
      <c r="AP186" s="138"/>
      <c r="AQ186" s="138"/>
      <c r="AR186" s="139"/>
      <c r="AS186" s="140"/>
      <c r="AT186" s="141"/>
      <c r="AU186" s="141"/>
      <c r="AV186" s="141"/>
      <c r="AW186" s="141"/>
      <c r="AX186" s="141"/>
      <c r="AY186" s="141"/>
      <c r="AZ186" s="141"/>
      <c r="BA186" s="141"/>
      <c r="BB186" s="141"/>
      <c r="BC186" s="141"/>
      <c r="BD186" s="141"/>
      <c r="BE186" s="141"/>
      <c r="BF186" s="141"/>
      <c r="BG186" s="141"/>
      <c r="BH186" s="141"/>
      <c r="BI186" s="141"/>
      <c r="BJ186" s="141"/>
      <c r="BK186" s="141"/>
      <c r="BL186" s="141"/>
      <c r="BM186" s="141"/>
      <c r="BN186" s="141"/>
      <c r="BO186" s="141"/>
      <c r="BP186" s="141"/>
      <c r="BQ186" s="141"/>
      <c r="BR186" s="141"/>
      <c r="BS186" s="141"/>
      <c r="BT186" s="142"/>
    </row>
    <row r="187" spans="1:72" s="4" customFormat="1" ht="39" customHeight="1" thickBot="1">
      <c r="A187" s="143"/>
      <c r="B187" s="144"/>
      <c r="C187" s="144"/>
      <c r="D187" s="144"/>
      <c r="E187" s="144"/>
      <c r="F187" s="144"/>
      <c r="G187" s="144"/>
      <c r="H187" s="145"/>
      <c r="I187" s="145"/>
      <c r="J187" s="145"/>
      <c r="K187" s="145"/>
      <c r="L187" s="145"/>
      <c r="M187" s="146"/>
      <c r="N187" s="146"/>
      <c r="O187" s="146"/>
      <c r="P187" s="146"/>
      <c r="Q187" s="146"/>
      <c r="R187" s="146"/>
      <c r="S187" s="146"/>
      <c r="T187" s="146"/>
      <c r="U187" s="146"/>
      <c r="V187" s="146"/>
      <c r="W187" s="146"/>
      <c r="X187" s="146"/>
      <c r="Y187" s="146"/>
      <c r="Z187" s="146"/>
      <c r="AA187" s="146"/>
      <c r="AB187" s="146"/>
      <c r="AC187" s="146"/>
      <c r="AD187" s="146"/>
      <c r="AE187" s="146"/>
      <c r="AF187" s="146"/>
      <c r="AG187" s="146"/>
      <c r="AH187" s="146"/>
      <c r="AI187" s="146"/>
      <c r="AJ187" s="147"/>
      <c r="AK187" s="143"/>
      <c r="AL187" s="144"/>
      <c r="AM187" s="144"/>
      <c r="AN187" s="144"/>
      <c r="AO187" s="144"/>
      <c r="AP187" s="144"/>
      <c r="AQ187" s="144"/>
      <c r="AR187" s="145"/>
      <c r="AS187" s="145"/>
      <c r="AT187" s="145"/>
      <c r="AU187" s="145"/>
      <c r="AV187" s="145"/>
      <c r="AW187" s="146"/>
      <c r="AX187" s="146"/>
      <c r="AY187" s="146"/>
      <c r="AZ187" s="146"/>
      <c r="BA187" s="146"/>
      <c r="BB187" s="146"/>
      <c r="BC187" s="146"/>
      <c r="BD187" s="146"/>
      <c r="BE187" s="146"/>
      <c r="BF187" s="146"/>
      <c r="BG187" s="146"/>
      <c r="BH187" s="146"/>
      <c r="BI187" s="146"/>
      <c r="BJ187" s="146"/>
      <c r="BK187" s="146"/>
      <c r="BL187" s="146"/>
      <c r="BM187" s="146"/>
      <c r="BN187" s="146"/>
      <c r="BO187" s="146"/>
      <c r="BP187" s="146"/>
      <c r="BQ187" s="146"/>
      <c r="BR187" s="146"/>
      <c r="BS187" s="146"/>
      <c r="BT187" s="147"/>
    </row>
    <row r="188" spans="1:72" s="4" customFormat="1" ht="33.75" customHeight="1" thickBot="1">
      <c r="A188" s="148"/>
      <c r="B188" s="149"/>
      <c r="C188" s="149"/>
      <c r="D188" s="149"/>
      <c r="E188" s="149"/>
      <c r="F188" s="149"/>
      <c r="G188" s="149"/>
      <c r="H188" s="149"/>
      <c r="I188" s="149"/>
      <c r="J188" s="149"/>
      <c r="K188" s="149"/>
      <c r="L188" s="150"/>
      <c r="M188" s="151"/>
      <c r="N188" s="152"/>
      <c r="O188" s="152"/>
      <c r="P188" s="152"/>
      <c r="Q188" s="152"/>
      <c r="R188" s="152"/>
      <c r="S188" s="152"/>
      <c r="T188" s="152"/>
      <c r="U188" s="152"/>
      <c r="V188" s="152"/>
      <c r="W188" s="152"/>
      <c r="X188" s="152"/>
      <c r="Y188" s="152"/>
      <c r="Z188" s="152"/>
      <c r="AA188" s="152"/>
      <c r="AB188" s="152"/>
      <c r="AC188" s="152"/>
      <c r="AD188" s="152"/>
      <c r="AE188" s="152"/>
      <c r="AF188" s="152"/>
      <c r="AG188" s="152"/>
      <c r="AH188" s="152"/>
      <c r="AI188" s="152"/>
      <c r="AJ188" s="153"/>
      <c r="AK188" s="148"/>
      <c r="AL188" s="149"/>
      <c r="AM188" s="149"/>
      <c r="AN188" s="149"/>
      <c r="AO188" s="149"/>
      <c r="AP188" s="149"/>
      <c r="AQ188" s="149"/>
      <c r="AR188" s="149"/>
      <c r="AS188" s="149"/>
      <c r="AT188" s="149"/>
      <c r="AU188" s="149"/>
      <c r="AV188" s="150"/>
      <c r="AW188" s="151"/>
      <c r="AX188" s="152"/>
      <c r="AY188" s="152"/>
      <c r="AZ188" s="152"/>
      <c r="BA188" s="152"/>
      <c r="BB188" s="152"/>
      <c r="BC188" s="152"/>
      <c r="BD188" s="152"/>
      <c r="BE188" s="152"/>
      <c r="BF188" s="152"/>
      <c r="BG188" s="152"/>
      <c r="BH188" s="152"/>
      <c r="BI188" s="152"/>
      <c r="BJ188" s="152"/>
      <c r="BK188" s="152"/>
      <c r="BL188" s="152"/>
      <c r="BM188" s="152"/>
      <c r="BN188" s="152"/>
      <c r="BO188" s="152"/>
      <c r="BP188" s="152"/>
      <c r="BQ188" s="152"/>
      <c r="BR188" s="152"/>
      <c r="BS188" s="152"/>
      <c r="BT188" s="153"/>
    </row>
    <row r="189" spans="1:72" s="4" customFormat="1" ht="97.5" customHeight="1" thickBot="1">
      <c r="A189" s="154"/>
      <c r="B189" s="155"/>
      <c r="C189" s="155"/>
      <c r="D189" s="155"/>
      <c r="E189" s="155"/>
      <c r="F189" s="155"/>
      <c r="G189" s="155"/>
      <c r="H189" s="156"/>
      <c r="I189" s="156"/>
      <c r="J189" s="156"/>
      <c r="K189" s="156"/>
      <c r="L189" s="156"/>
      <c r="M189" s="156"/>
      <c r="N189" s="156"/>
      <c r="O189" s="156"/>
      <c r="P189" s="156"/>
      <c r="Q189" s="156"/>
      <c r="R189" s="156"/>
      <c r="S189" s="156"/>
      <c r="T189" s="156"/>
      <c r="U189" s="156"/>
      <c r="V189" s="156"/>
      <c r="W189" s="156"/>
      <c r="X189" s="156"/>
      <c r="Y189" s="156"/>
      <c r="Z189" s="156"/>
      <c r="AA189" s="156"/>
      <c r="AB189" s="156"/>
      <c r="AC189" s="156"/>
      <c r="AD189" s="156"/>
      <c r="AE189" s="156"/>
      <c r="AF189" s="156"/>
      <c r="AG189" s="156"/>
      <c r="AH189" s="156"/>
      <c r="AI189" s="156"/>
      <c r="AJ189" s="157"/>
      <c r="AK189" s="154"/>
      <c r="AL189" s="155"/>
      <c r="AM189" s="155"/>
      <c r="AN189" s="155"/>
      <c r="AO189" s="155"/>
      <c r="AP189" s="155"/>
      <c r="AQ189" s="155"/>
      <c r="AR189" s="156"/>
      <c r="AS189" s="156"/>
      <c r="AT189" s="156"/>
      <c r="AU189" s="156"/>
      <c r="AV189" s="156"/>
      <c r="AW189" s="156"/>
      <c r="AX189" s="156"/>
      <c r="AY189" s="156"/>
      <c r="AZ189" s="156"/>
      <c r="BA189" s="156"/>
      <c r="BB189" s="156"/>
      <c r="BC189" s="156"/>
      <c r="BD189" s="156"/>
      <c r="BE189" s="156"/>
      <c r="BF189" s="156"/>
      <c r="BG189" s="156"/>
      <c r="BH189" s="156"/>
      <c r="BI189" s="156"/>
      <c r="BJ189" s="156"/>
      <c r="BK189" s="156"/>
      <c r="BL189" s="156"/>
      <c r="BM189" s="156"/>
      <c r="BN189" s="156"/>
      <c r="BO189" s="156"/>
      <c r="BP189" s="156"/>
      <c r="BQ189" s="156"/>
      <c r="BR189" s="156"/>
      <c r="BS189" s="156"/>
      <c r="BT189" s="157"/>
    </row>
    <row r="190" spans="1:72" s="4" customFormat="1" ht="33.75" customHeight="1" thickBot="1">
      <c r="A190" s="128"/>
      <c r="B190" s="129"/>
      <c r="C190" s="129"/>
      <c r="D190" s="129"/>
      <c r="E190" s="129"/>
      <c r="F190" s="129"/>
      <c r="G190" s="129"/>
      <c r="H190" s="129"/>
      <c r="I190" s="129"/>
      <c r="J190" s="129"/>
      <c r="K190" s="129"/>
      <c r="L190" s="129"/>
      <c r="M190" s="129"/>
      <c r="N190" s="129"/>
      <c r="O190" s="129"/>
      <c r="P190" s="129"/>
      <c r="Q190" s="129"/>
      <c r="R190" s="129"/>
      <c r="S190" s="129"/>
      <c r="T190" s="129"/>
      <c r="U190" s="129"/>
      <c r="V190" s="130"/>
      <c r="W190" s="131"/>
      <c r="X190" s="131"/>
      <c r="Y190" s="131"/>
      <c r="Z190" s="131"/>
      <c r="AA190" s="131"/>
      <c r="AB190" s="131"/>
      <c r="AC190" s="131"/>
      <c r="AD190" s="131"/>
      <c r="AE190" s="131"/>
      <c r="AF190" s="131"/>
      <c r="AG190" s="131"/>
      <c r="AH190" s="131"/>
      <c r="AI190" s="131"/>
      <c r="AJ190" s="132"/>
      <c r="AK190" s="128"/>
      <c r="AL190" s="129"/>
      <c r="AM190" s="129"/>
      <c r="AN190" s="129"/>
      <c r="AO190" s="129"/>
      <c r="AP190" s="129"/>
      <c r="AQ190" s="129"/>
      <c r="AR190" s="129"/>
      <c r="AS190" s="129"/>
      <c r="AT190" s="129"/>
      <c r="AU190" s="129"/>
      <c r="AV190" s="129"/>
      <c r="AW190" s="129"/>
      <c r="AX190" s="129"/>
      <c r="AY190" s="129"/>
      <c r="AZ190" s="129"/>
      <c r="BA190" s="129"/>
      <c r="BB190" s="129"/>
      <c r="BC190" s="129"/>
      <c r="BD190" s="129"/>
      <c r="BE190" s="129"/>
      <c r="BF190" s="130"/>
      <c r="BG190" s="131"/>
      <c r="BH190" s="131"/>
      <c r="BI190" s="131"/>
      <c r="BJ190" s="131"/>
      <c r="BK190" s="131"/>
      <c r="BL190" s="131"/>
      <c r="BM190" s="131"/>
      <c r="BN190" s="131"/>
      <c r="BO190" s="131"/>
      <c r="BP190" s="131"/>
      <c r="BQ190" s="131"/>
      <c r="BR190" s="131"/>
      <c r="BS190" s="131"/>
      <c r="BT190" s="132"/>
    </row>
    <row r="191" spans="1:72" s="4" customFormat="1" ht="15" customHeight="1" thickBot="1">
      <c r="A191" s="133"/>
      <c r="B191" s="134"/>
      <c r="C191" s="134"/>
      <c r="D191" s="134"/>
      <c r="E191" s="134"/>
      <c r="F191" s="134"/>
      <c r="G191" s="134"/>
      <c r="H191" s="134"/>
      <c r="I191" s="134"/>
      <c r="J191" s="134"/>
      <c r="K191" s="134"/>
      <c r="L191" s="134"/>
      <c r="M191" s="135"/>
      <c r="N191" s="135"/>
      <c r="O191" s="135"/>
      <c r="P191" s="135"/>
      <c r="Q191" s="135"/>
      <c r="R191" s="135"/>
      <c r="S191" s="135"/>
      <c r="T191" s="135"/>
      <c r="U191" s="135"/>
      <c r="V191" s="135"/>
      <c r="W191" s="135"/>
      <c r="X191" s="135"/>
      <c r="Y191" s="135"/>
      <c r="Z191" s="135"/>
      <c r="AA191" s="135"/>
      <c r="AB191" s="135"/>
      <c r="AC191" s="135"/>
      <c r="AD191" s="135"/>
      <c r="AE191" s="135"/>
      <c r="AF191" s="135"/>
      <c r="AG191" s="135"/>
      <c r="AH191" s="135"/>
      <c r="AI191" s="135"/>
      <c r="AJ191" s="136"/>
      <c r="AK191" s="133"/>
      <c r="AL191" s="134"/>
      <c r="AM191" s="134"/>
      <c r="AN191" s="134"/>
      <c r="AO191" s="134"/>
      <c r="AP191" s="134"/>
      <c r="AQ191" s="134"/>
      <c r="AR191" s="134"/>
      <c r="AS191" s="134"/>
      <c r="AT191" s="134"/>
      <c r="AU191" s="134"/>
      <c r="AV191" s="134"/>
      <c r="AW191" s="135"/>
      <c r="AX191" s="135"/>
      <c r="AY191" s="135"/>
      <c r="AZ191" s="135"/>
      <c r="BA191" s="135"/>
      <c r="BB191" s="135"/>
      <c r="BC191" s="135"/>
      <c r="BD191" s="135"/>
      <c r="BE191" s="135"/>
      <c r="BF191" s="135"/>
      <c r="BG191" s="135"/>
      <c r="BH191" s="135"/>
      <c r="BI191" s="135"/>
      <c r="BJ191" s="135"/>
      <c r="BK191" s="135"/>
      <c r="BL191" s="135"/>
      <c r="BM191" s="135"/>
      <c r="BN191" s="135"/>
      <c r="BO191" s="135"/>
      <c r="BP191" s="135"/>
      <c r="BQ191" s="135"/>
      <c r="BR191" s="135"/>
      <c r="BS191" s="135"/>
      <c r="BT191" s="136"/>
    </row>
    <row r="192" spans="1:72" s="4" customFormat="1" ht="30" customHeight="1" thickBot="1">
      <c r="A192" s="137"/>
      <c r="B192" s="138"/>
      <c r="C192" s="138"/>
      <c r="D192" s="138"/>
      <c r="E192" s="138"/>
      <c r="F192" s="138"/>
      <c r="G192" s="138"/>
      <c r="H192" s="138"/>
      <c r="I192" s="138"/>
      <c r="J192" s="139"/>
      <c r="K192" s="140"/>
      <c r="L192" s="141"/>
      <c r="M192" s="141"/>
      <c r="N192" s="141"/>
      <c r="O192" s="141"/>
      <c r="P192" s="141"/>
      <c r="Q192" s="141"/>
      <c r="R192" s="141"/>
      <c r="S192" s="141"/>
      <c r="T192" s="141"/>
      <c r="U192" s="141"/>
      <c r="V192" s="141"/>
      <c r="W192" s="141"/>
      <c r="X192" s="141"/>
      <c r="Y192" s="141"/>
      <c r="Z192" s="141"/>
      <c r="AA192" s="141"/>
      <c r="AB192" s="141"/>
      <c r="AC192" s="141"/>
      <c r="AD192" s="141"/>
      <c r="AE192" s="141"/>
      <c r="AF192" s="141"/>
      <c r="AG192" s="141"/>
      <c r="AH192" s="141"/>
      <c r="AI192" s="141"/>
      <c r="AJ192" s="142"/>
      <c r="AK192" s="137"/>
      <c r="AL192" s="138"/>
      <c r="AM192" s="138"/>
      <c r="AN192" s="138"/>
      <c r="AO192" s="138"/>
      <c r="AP192" s="138"/>
      <c r="AQ192" s="138"/>
      <c r="AR192" s="138"/>
      <c r="AS192" s="138"/>
      <c r="AT192" s="139"/>
      <c r="AU192" s="140"/>
      <c r="AV192" s="141"/>
      <c r="AW192" s="141"/>
      <c r="AX192" s="141"/>
      <c r="AY192" s="141"/>
      <c r="AZ192" s="141"/>
      <c r="BA192" s="141"/>
      <c r="BB192" s="141"/>
      <c r="BC192" s="141"/>
      <c r="BD192" s="141"/>
      <c r="BE192" s="141"/>
      <c r="BF192" s="141"/>
      <c r="BG192" s="141"/>
      <c r="BH192" s="141"/>
      <c r="BI192" s="141"/>
      <c r="BJ192" s="141"/>
      <c r="BK192" s="141"/>
      <c r="BL192" s="141"/>
      <c r="BM192" s="141"/>
      <c r="BN192" s="141"/>
      <c r="BO192" s="141"/>
      <c r="BP192" s="141"/>
      <c r="BQ192" s="141"/>
      <c r="BR192" s="141"/>
      <c r="BS192" s="141"/>
      <c r="BT192" s="142"/>
    </row>
    <row r="193" spans="1:72" s="4" customFormat="1" ht="30" customHeight="1" thickBot="1">
      <c r="A193" s="137"/>
      <c r="B193" s="138"/>
      <c r="C193" s="138"/>
      <c r="D193" s="138"/>
      <c r="E193" s="138"/>
      <c r="F193" s="138"/>
      <c r="G193" s="138"/>
      <c r="H193" s="139"/>
      <c r="I193" s="140"/>
      <c r="J193" s="141"/>
      <c r="K193" s="141"/>
      <c r="L193" s="141"/>
      <c r="M193" s="141"/>
      <c r="N193" s="141"/>
      <c r="O193" s="141"/>
      <c r="P193" s="141"/>
      <c r="Q193" s="141"/>
      <c r="R193" s="141"/>
      <c r="S193" s="141"/>
      <c r="T193" s="141"/>
      <c r="U193" s="141"/>
      <c r="V193" s="141"/>
      <c r="W193" s="141"/>
      <c r="X193" s="141"/>
      <c r="Y193" s="141"/>
      <c r="Z193" s="141"/>
      <c r="AA193" s="141"/>
      <c r="AB193" s="141"/>
      <c r="AC193" s="141"/>
      <c r="AD193" s="141"/>
      <c r="AE193" s="141"/>
      <c r="AF193" s="141"/>
      <c r="AG193" s="141"/>
      <c r="AH193" s="141"/>
      <c r="AI193" s="141"/>
      <c r="AJ193" s="142"/>
      <c r="AK193" s="137"/>
      <c r="AL193" s="138"/>
      <c r="AM193" s="138"/>
      <c r="AN193" s="138"/>
      <c r="AO193" s="138"/>
      <c r="AP193" s="138"/>
      <c r="AQ193" s="138"/>
      <c r="AR193" s="139"/>
      <c r="AS193" s="140"/>
      <c r="AT193" s="141"/>
      <c r="AU193" s="141"/>
      <c r="AV193" s="141"/>
      <c r="AW193" s="141"/>
      <c r="AX193" s="141"/>
      <c r="AY193" s="141"/>
      <c r="AZ193" s="141"/>
      <c r="BA193" s="141"/>
      <c r="BB193" s="141"/>
      <c r="BC193" s="141"/>
      <c r="BD193" s="141"/>
      <c r="BE193" s="141"/>
      <c r="BF193" s="141"/>
      <c r="BG193" s="141"/>
      <c r="BH193" s="141"/>
      <c r="BI193" s="141"/>
      <c r="BJ193" s="141"/>
      <c r="BK193" s="141"/>
      <c r="BL193" s="141"/>
      <c r="BM193" s="141"/>
      <c r="BN193" s="141"/>
      <c r="BO193" s="141"/>
      <c r="BP193" s="141"/>
      <c r="BQ193" s="141"/>
      <c r="BR193" s="141"/>
      <c r="BS193" s="141"/>
      <c r="BT193" s="142"/>
    </row>
    <row r="194" spans="1:72" s="4" customFormat="1" ht="39" customHeight="1" thickBot="1">
      <c r="A194" s="143"/>
      <c r="B194" s="144"/>
      <c r="C194" s="144"/>
      <c r="D194" s="144"/>
      <c r="E194" s="144"/>
      <c r="F194" s="144"/>
      <c r="G194" s="144"/>
      <c r="H194" s="145"/>
      <c r="I194" s="145"/>
      <c r="J194" s="145"/>
      <c r="K194" s="145"/>
      <c r="L194" s="145"/>
      <c r="M194" s="146"/>
      <c r="N194" s="146"/>
      <c r="O194" s="146"/>
      <c r="P194" s="146"/>
      <c r="Q194" s="146"/>
      <c r="R194" s="146"/>
      <c r="S194" s="146"/>
      <c r="T194" s="146"/>
      <c r="U194" s="146"/>
      <c r="V194" s="146"/>
      <c r="W194" s="146"/>
      <c r="X194" s="146"/>
      <c r="Y194" s="146"/>
      <c r="Z194" s="146"/>
      <c r="AA194" s="146"/>
      <c r="AB194" s="146"/>
      <c r="AC194" s="146"/>
      <c r="AD194" s="146"/>
      <c r="AE194" s="146"/>
      <c r="AF194" s="146"/>
      <c r="AG194" s="146"/>
      <c r="AH194" s="146"/>
      <c r="AI194" s="146"/>
      <c r="AJ194" s="147"/>
      <c r="AK194" s="143"/>
      <c r="AL194" s="144"/>
      <c r="AM194" s="144"/>
      <c r="AN194" s="144"/>
      <c r="AO194" s="144"/>
      <c r="AP194" s="144"/>
      <c r="AQ194" s="144"/>
      <c r="AR194" s="145"/>
      <c r="AS194" s="145"/>
      <c r="AT194" s="145"/>
      <c r="AU194" s="145"/>
      <c r="AV194" s="145"/>
      <c r="AW194" s="146"/>
      <c r="AX194" s="146"/>
      <c r="AY194" s="146"/>
      <c r="AZ194" s="146"/>
      <c r="BA194" s="146"/>
      <c r="BB194" s="146"/>
      <c r="BC194" s="146"/>
      <c r="BD194" s="146"/>
      <c r="BE194" s="146"/>
      <c r="BF194" s="146"/>
      <c r="BG194" s="146"/>
      <c r="BH194" s="146"/>
      <c r="BI194" s="146"/>
      <c r="BJ194" s="146"/>
      <c r="BK194" s="146"/>
      <c r="BL194" s="146"/>
      <c r="BM194" s="146"/>
      <c r="BN194" s="146"/>
      <c r="BO194" s="146"/>
      <c r="BP194" s="146"/>
      <c r="BQ194" s="146"/>
      <c r="BR194" s="146"/>
      <c r="BS194" s="146"/>
      <c r="BT194" s="147"/>
    </row>
    <row r="195" spans="1:72" s="4" customFormat="1" ht="33.75" customHeight="1" thickBot="1">
      <c r="A195" s="148"/>
      <c r="B195" s="149"/>
      <c r="C195" s="149"/>
      <c r="D195" s="149"/>
      <c r="E195" s="149"/>
      <c r="F195" s="149"/>
      <c r="G195" s="149"/>
      <c r="H195" s="149"/>
      <c r="I195" s="149"/>
      <c r="J195" s="149"/>
      <c r="K195" s="149"/>
      <c r="L195" s="150"/>
      <c r="M195" s="151"/>
      <c r="N195" s="152"/>
      <c r="O195" s="152"/>
      <c r="P195" s="152"/>
      <c r="Q195" s="152"/>
      <c r="R195" s="152"/>
      <c r="S195" s="152"/>
      <c r="T195" s="152"/>
      <c r="U195" s="152"/>
      <c r="V195" s="152"/>
      <c r="W195" s="152"/>
      <c r="X195" s="152"/>
      <c r="Y195" s="152"/>
      <c r="Z195" s="152"/>
      <c r="AA195" s="152"/>
      <c r="AB195" s="152"/>
      <c r="AC195" s="152"/>
      <c r="AD195" s="152"/>
      <c r="AE195" s="152"/>
      <c r="AF195" s="152"/>
      <c r="AG195" s="152"/>
      <c r="AH195" s="152"/>
      <c r="AI195" s="152"/>
      <c r="AJ195" s="153"/>
      <c r="AK195" s="148"/>
      <c r="AL195" s="149"/>
      <c r="AM195" s="149"/>
      <c r="AN195" s="149"/>
      <c r="AO195" s="149"/>
      <c r="AP195" s="149"/>
      <c r="AQ195" s="149"/>
      <c r="AR195" s="149"/>
      <c r="AS195" s="149"/>
      <c r="AT195" s="149"/>
      <c r="AU195" s="149"/>
      <c r="AV195" s="150"/>
      <c r="AW195" s="151"/>
      <c r="AX195" s="152"/>
      <c r="AY195" s="152"/>
      <c r="AZ195" s="152"/>
      <c r="BA195" s="152"/>
      <c r="BB195" s="152"/>
      <c r="BC195" s="152"/>
      <c r="BD195" s="152"/>
      <c r="BE195" s="152"/>
      <c r="BF195" s="152"/>
      <c r="BG195" s="152"/>
      <c r="BH195" s="152"/>
      <c r="BI195" s="152"/>
      <c r="BJ195" s="152"/>
      <c r="BK195" s="152"/>
      <c r="BL195" s="152"/>
      <c r="BM195" s="152"/>
      <c r="BN195" s="152"/>
      <c r="BO195" s="152"/>
      <c r="BP195" s="152"/>
      <c r="BQ195" s="152"/>
      <c r="BR195" s="152"/>
      <c r="BS195" s="152"/>
      <c r="BT195" s="153"/>
    </row>
    <row r="196" spans="1:72" s="4" customFormat="1" ht="97.5" customHeight="1" thickBot="1">
      <c r="A196" s="154"/>
      <c r="B196" s="155"/>
      <c r="C196" s="155"/>
      <c r="D196" s="155"/>
      <c r="E196" s="155"/>
      <c r="F196" s="155"/>
      <c r="G196" s="155"/>
      <c r="H196" s="156"/>
      <c r="I196" s="156"/>
      <c r="J196" s="156"/>
      <c r="K196" s="156"/>
      <c r="L196" s="156"/>
      <c r="M196" s="156"/>
      <c r="N196" s="156"/>
      <c r="O196" s="156"/>
      <c r="P196" s="156"/>
      <c r="Q196" s="156"/>
      <c r="R196" s="156"/>
      <c r="S196" s="156"/>
      <c r="T196" s="156"/>
      <c r="U196" s="156"/>
      <c r="V196" s="156"/>
      <c r="W196" s="156"/>
      <c r="X196" s="156"/>
      <c r="Y196" s="156"/>
      <c r="Z196" s="156"/>
      <c r="AA196" s="156"/>
      <c r="AB196" s="156"/>
      <c r="AC196" s="156"/>
      <c r="AD196" s="156"/>
      <c r="AE196" s="156"/>
      <c r="AF196" s="156"/>
      <c r="AG196" s="156"/>
      <c r="AH196" s="156"/>
      <c r="AI196" s="156"/>
      <c r="AJ196" s="157"/>
      <c r="AK196" s="154"/>
      <c r="AL196" s="155"/>
      <c r="AM196" s="155"/>
      <c r="AN196" s="155"/>
      <c r="AO196" s="155"/>
      <c r="AP196" s="155"/>
      <c r="AQ196" s="155"/>
      <c r="AR196" s="156"/>
      <c r="AS196" s="156"/>
      <c r="AT196" s="156"/>
      <c r="AU196" s="156"/>
      <c r="AV196" s="156"/>
      <c r="AW196" s="156"/>
      <c r="AX196" s="156"/>
      <c r="AY196" s="156"/>
      <c r="AZ196" s="156"/>
      <c r="BA196" s="156"/>
      <c r="BB196" s="156"/>
      <c r="BC196" s="156"/>
      <c r="BD196" s="156"/>
      <c r="BE196" s="156"/>
      <c r="BF196" s="156"/>
      <c r="BG196" s="156"/>
      <c r="BH196" s="156"/>
      <c r="BI196" s="156"/>
      <c r="BJ196" s="156"/>
      <c r="BK196" s="156"/>
      <c r="BL196" s="156"/>
      <c r="BM196" s="156"/>
      <c r="BN196" s="156"/>
      <c r="BO196" s="156"/>
      <c r="BP196" s="156"/>
      <c r="BQ196" s="156"/>
      <c r="BR196" s="156"/>
      <c r="BS196" s="156"/>
      <c r="BT196" s="157"/>
    </row>
    <row r="197" spans="1:72" s="4" customFormat="1" ht="33.75" customHeight="1" thickBot="1">
      <c r="A197" s="128"/>
      <c r="B197" s="129"/>
      <c r="C197" s="129"/>
      <c r="D197" s="129"/>
      <c r="E197" s="129"/>
      <c r="F197" s="129"/>
      <c r="G197" s="129"/>
      <c r="H197" s="129"/>
      <c r="I197" s="129"/>
      <c r="J197" s="129"/>
      <c r="K197" s="129"/>
      <c r="L197" s="129"/>
      <c r="M197" s="129"/>
      <c r="N197" s="129"/>
      <c r="O197" s="129"/>
      <c r="P197" s="129"/>
      <c r="Q197" s="129"/>
      <c r="R197" s="129"/>
      <c r="S197" s="129"/>
      <c r="T197" s="129"/>
      <c r="U197" s="129"/>
      <c r="V197" s="130"/>
      <c r="W197" s="131"/>
      <c r="X197" s="131"/>
      <c r="Y197" s="131"/>
      <c r="Z197" s="131"/>
      <c r="AA197" s="131"/>
      <c r="AB197" s="131"/>
      <c r="AC197" s="131"/>
      <c r="AD197" s="131"/>
      <c r="AE197" s="131"/>
      <c r="AF197" s="131"/>
      <c r="AG197" s="131"/>
      <c r="AH197" s="131"/>
      <c r="AI197" s="131"/>
      <c r="AJ197" s="132"/>
      <c r="AK197" s="128"/>
      <c r="AL197" s="129"/>
      <c r="AM197" s="129"/>
      <c r="AN197" s="129"/>
      <c r="AO197" s="129"/>
      <c r="AP197" s="129"/>
      <c r="AQ197" s="129"/>
      <c r="AR197" s="129"/>
      <c r="AS197" s="129"/>
      <c r="AT197" s="129"/>
      <c r="AU197" s="129"/>
      <c r="AV197" s="129"/>
      <c r="AW197" s="129"/>
      <c r="AX197" s="129"/>
      <c r="AY197" s="129"/>
      <c r="AZ197" s="129"/>
      <c r="BA197" s="129"/>
      <c r="BB197" s="129"/>
      <c r="BC197" s="129"/>
      <c r="BD197" s="129"/>
      <c r="BE197" s="129"/>
      <c r="BF197" s="130"/>
      <c r="BG197" s="131"/>
      <c r="BH197" s="131"/>
      <c r="BI197" s="131"/>
      <c r="BJ197" s="131"/>
      <c r="BK197" s="131"/>
      <c r="BL197" s="131"/>
      <c r="BM197" s="131"/>
      <c r="BN197" s="131"/>
      <c r="BO197" s="131"/>
      <c r="BP197" s="131"/>
      <c r="BQ197" s="131"/>
      <c r="BR197" s="131"/>
      <c r="BS197" s="131"/>
      <c r="BT197" s="132"/>
    </row>
    <row r="198" spans="1:72" s="4" customFormat="1" ht="15" customHeight="1" thickBot="1">
      <c r="A198" s="133"/>
      <c r="B198" s="134"/>
      <c r="C198" s="134"/>
      <c r="D198" s="134"/>
      <c r="E198" s="134"/>
      <c r="F198" s="134"/>
      <c r="G198" s="134"/>
      <c r="H198" s="134"/>
      <c r="I198" s="134"/>
      <c r="J198" s="134"/>
      <c r="K198" s="134"/>
      <c r="L198" s="134"/>
      <c r="M198" s="135"/>
      <c r="N198" s="135"/>
      <c r="O198" s="135"/>
      <c r="P198" s="135"/>
      <c r="Q198" s="135"/>
      <c r="R198" s="135"/>
      <c r="S198" s="135"/>
      <c r="T198" s="135"/>
      <c r="U198" s="135"/>
      <c r="V198" s="135"/>
      <c r="W198" s="135"/>
      <c r="X198" s="135"/>
      <c r="Y198" s="135"/>
      <c r="Z198" s="135"/>
      <c r="AA198" s="135"/>
      <c r="AB198" s="135"/>
      <c r="AC198" s="135"/>
      <c r="AD198" s="135"/>
      <c r="AE198" s="135"/>
      <c r="AF198" s="135"/>
      <c r="AG198" s="135"/>
      <c r="AH198" s="135"/>
      <c r="AI198" s="135"/>
      <c r="AJ198" s="136"/>
      <c r="AK198" s="133"/>
      <c r="AL198" s="134"/>
      <c r="AM198" s="134"/>
      <c r="AN198" s="134"/>
      <c r="AO198" s="134"/>
      <c r="AP198" s="134"/>
      <c r="AQ198" s="134"/>
      <c r="AR198" s="134"/>
      <c r="AS198" s="134"/>
      <c r="AT198" s="134"/>
      <c r="AU198" s="134"/>
      <c r="AV198" s="134"/>
      <c r="AW198" s="135"/>
      <c r="AX198" s="135"/>
      <c r="AY198" s="135"/>
      <c r="AZ198" s="135"/>
      <c r="BA198" s="135"/>
      <c r="BB198" s="135"/>
      <c r="BC198" s="135"/>
      <c r="BD198" s="135"/>
      <c r="BE198" s="135"/>
      <c r="BF198" s="135"/>
      <c r="BG198" s="135"/>
      <c r="BH198" s="135"/>
      <c r="BI198" s="135"/>
      <c r="BJ198" s="135"/>
      <c r="BK198" s="135"/>
      <c r="BL198" s="135"/>
      <c r="BM198" s="135"/>
      <c r="BN198" s="135"/>
      <c r="BO198" s="135"/>
      <c r="BP198" s="135"/>
      <c r="BQ198" s="135"/>
      <c r="BR198" s="135"/>
      <c r="BS198" s="135"/>
      <c r="BT198" s="136"/>
    </row>
    <row r="199" spans="1:72" s="4" customFormat="1" ht="30" customHeight="1" thickBot="1">
      <c r="A199" s="137"/>
      <c r="B199" s="138"/>
      <c r="C199" s="138"/>
      <c r="D199" s="138"/>
      <c r="E199" s="138"/>
      <c r="F199" s="138"/>
      <c r="G199" s="138"/>
      <c r="H199" s="138"/>
      <c r="I199" s="138"/>
      <c r="J199" s="139"/>
      <c r="K199" s="140"/>
      <c r="L199" s="141"/>
      <c r="M199" s="141"/>
      <c r="N199" s="141"/>
      <c r="O199" s="141"/>
      <c r="P199" s="141"/>
      <c r="Q199" s="141"/>
      <c r="R199" s="141"/>
      <c r="S199" s="141"/>
      <c r="T199" s="141"/>
      <c r="U199" s="141"/>
      <c r="V199" s="141"/>
      <c r="W199" s="141"/>
      <c r="X199" s="141"/>
      <c r="Y199" s="141"/>
      <c r="Z199" s="141"/>
      <c r="AA199" s="141"/>
      <c r="AB199" s="141"/>
      <c r="AC199" s="141"/>
      <c r="AD199" s="141"/>
      <c r="AE199" s="141"/>
      <c r="AF199" s="141"/>
      <c r="AG199" s="141"/>
      <c r="AH199" s="141"/>
      <c r="AI199" s="141"/>
      <c r="AJ199" s="142"/>
      <c r="AK199" s="137"/>
      <c r="AL199" s="138"/>
      <c r="AM199" s="138"/>
      <c r="AN199" s="138"/>
      <c r="AO199" s="138"/>
      <c r="AP199" s="138"/>
      <c r="AQ199" s="138"/>
      <c r="AR199" s="138"/>
      <c r="AS199" s="138"/>
      <c r="AT199" s="139"/>
      <c r="AU199" s="140"/>
      <c r="AV199" s="141"/>
      <c r="AW199" s="141"/>
      <c r="AX199" s="141"/>
      <c r="AY199" s="141"/>
      <c r="AZ199" s="141"/>
      <c r="BA199" s="141"/>
      <c r="BB199" s="141"/>
      <c r="BC199" s="141"/>
      <c r="BD199" s="141"/>
      <c r="BE199" s="141"/>
      <c r="BF199" s="141"/>
      <c r="BG199" s="141"/>
      <c r="BH199" s="141"/>
      <c r="BI199" s="141"/>
      <c r="BJ199" s="141"/>
      <c r="BK199" s="141"/>
      <c r="BL199" s="141"/>
      <c r="BM199" s="141"/>
      <c r="BN199" s="141"/>
      <c r="BO199" s="141"/>
      <c r="BP199" s="141"/>
      <c r="BQ199" s="141"/>
      <c r="BR199" s="141"/>
      <c r="BS199" s="141"/>
      <c r="BT199" s="142"/>
    </row>
    <row r="200" spans="1:72" s="4" customFormat="1" ht="30" customHeight="1" thickBot="1">
      <c r="A200" s="137"/>
      <c r="B200" s="138"/>
      <c r="C200" s="138"/>
      <c r="D200" s="138"/>
      <c r="E200" s="138"/>
      <c r="F200" s="138"/>
      <c r="G200" s="138"/>
      <c r="H200" s="139"/>
      <c r="I200" s="140"/>
      <c r="J200" s="141"/>
      <c r="K200" s="141"/>
      <c r="L200" s="141"/>
      <c r="M200" s="141"/>
      <c r="N200" s="141"/>
      <c r="O200" s="141"/>
      <c r="P200" s="141"/>
      <c r="Q200" s="141"/>
      <c r="R200" s="141"/>
      <c r="S200" s="141"/>
      <c r="T200" s="141"/>
      <c r="U200" s="141"/>
      <c r="V200" s="141"/>
      <c r="W200" s="141"/>
      <c r="X200" s="141"/>
      <c r="Y200" s="141"/>
      <c r="Z200" s="141"/>
      <c r="AA200" s="141"/>
      <c r="AB200" s="141"/>
      <c r="AC200" s="141"/>
      <c r="AD200" s="141"/>
      <c r="AE200" s="141"/>
      <c r="AF200" s="141"/>
      <c r="AG200" s="141"/>
      <c r="AH200" s="141"/>
      <c r="AI200" s="141"/>
      <c r="AJ200" s="142"/>
      <c r="AK200" s="137"/>
      <c r="AL200" s="138"/>
      <c r="AM200" s="138"/>
      <c r="AN200" s="138"/>
      <c r="AO200" s="138"/>
      <c r="AP200" s="138"/>
      <c r="AQ200" s="138"/>
      <c r="AR200" s="139"/>
      <c r="AS200" s="140"/>
      <c r="AT200" s="141"/>
      <c r="AU200" s="141"/>
      <c r="AV200" s="141"/>
      <c r="AW200" s="141"/>
      <c r="AX200" s="141"/>
      <c r="AY200" s="141"/>
      <c r="AZ200" s="141"/>
      <c r="BA200" s="141"/>
      <c r="BB200" s="141"/>
      <c r="BC200" s="141"/>
      <c r="BD200" s="141"/>
      <c r="BE200" s="141"/>
      <c r="BF200" s="141"/>
      <c r="BG200" s="141"/>
      <c r="BH200" s="141"/>
      <c r="BI200" s="141"/>
      <c r="BJ200" s="141"/>
      <c r="BK200" s="141"/>
      <c r="BL200" s="141"/>
      <c r="BM200" s="141"/>
      <c r="BN200" s="141"/>
      <c r="BO200" s="141"/>
      <c r="BP200" s="141"/>
      <c r="BQ200" s="141"/>
      <c r="BR200" s="141"/>
      <c r="BS200" s="141"/>
      <c r="BT200" s="142"/>
    </row>
    <row r="201" spans="1:72" s="4" customFormat="1" ht="39" customHeight="1" thickBot="1">
      <c r="A201" s="143"/>
      <c r="B201" s="144"/>
      <c r="C201" s="144"/>
      <c r="D201" s="144"/>
      <c r="E201" s="144"/>
      <c r="F201" s="144"/>
      <c r="G201" s="144"/>
      <c r="H201" s="145"/>
      <c r="I201" s="145"/>
      <c r="J201" s="145"/>
      <c r="K201" s="145"/>
      <c r="L201" s="145"/>
      <c r="M201" s="146"/>
      <c r="N201" s="146"/>
      <c r="O201" s="146"/>
      <c r="P201" s="146"/>
      <c r="Q201" s="146"/>
      <c r="R201" s="146"/>
      <c r="S201" s="146"/>
      <c r="T201" s="146"/>
      <c r="U201" s="146"/>
      <c r="V201" s="146"/>
      <c r="W201" s="146"/>
      <c r="X201" s="146"/>
      <c r="Y201" s="146"/>
      <c r="Z201" s="146"/>
      <c r="AA201" s="146"/>
      <c r="AB201" s="146"/>
      <c r="AC201" s="146"/>
      <c r="AD201" s="146"/>
      <c r="AE201" s="146"/>
      <c r="AF201" s="146"/>
      <c r="AG201" s="146"/>
      <c r="AH201" s="146"/>
      <c r="AI201" s="146"/>
      <c r="AJ201" s="147"/>
      <c r="AK201" s="143"/>
      <c r="AL201" s="144"/>
      <c r="AM201" s="144"/>
      <c r="AN201" s="144"/>
      <c r="AO201" s="144"/>
      <c r="AP201" s="144"/>
      <c r="AQ201" s="144"/>
      <c r="AR201" s="145"/>
      <c r="AS201" s="145"/>
      <c r="AT201" s="145"/>
      <c r="AU201" s="145"/>
      <c r="AV201" s="145"/>
      <c r="AW201" s="146"/>
      <c r="AX201" s="146"/>
      <c r="AY201" s="146"/>
      <c r="AZ201" s="146"/>
      <c r="BA201" s="146"/>
      <c r="BB201" s="146"/>
      <c r="BC201" s="146"/>
      <c r="BD201" s="146"/>
      <c r="BE201" s="146"/>
      <c r="BF201" s="146"/>
      <c r="BG201" s="146"/>
      <c r="BH201" s="146"/>
      <c r="BI201" s="146"/>
      <c r="BJ201" s="146"/>
      <c r="BK201" s="146"/>
      <c r="BL201" s="146"/>
      <c r="BM201" s="146"/>
      <c r="BN201" s="146"/>
      <c r="BO201" s="146"/>
      <c r="BP201" s="146"/>
      <c r="BQ201" s="146"/>
      <c r="BR201" s="146"/>
      <c r="BS201" s="146"/>
      <c r="BT201" s="147"/>
    </row>
    <row r="202" spans="1:72" s="4" customFormat="1" ht="33.75" customHeight="1" thickBot="1">
      <c r="A202" s="148"/>
      <c r="B202" s="149"/>
      <c r="C202" s="149"/>
      <c r="D202" s="149"/>
      <c r="E202" s="149"/>
      <c r="F202" s="149"/>
      <c r="G202" s="149"/>
      <c r="H202" s="149"/>
      <c r="I202" s="149"/>
      <c r="J202" s="149"/>
      <c r="K202" s="149"/>
      <c r="L202" s="150"/>
      <c r="M202" s="151"/>
      <c r="N202" s="152"/>
      <c r="O202" s="152"/>
      <c r="P202" s="152"/>
      <c r="Q202" s="152"/>
      <c r="R202" s="152"/>
      <c r="S202" s="152"/>
      <c r="T202" s="152"/>
      <c r="U202" s="152"/>
      <c r="V202" s="152"/>
      <c r="W202" s="152"/>
      <c r="X202" s="152"/>
      <c r="Y202" s="152"/>
      <c r="Z202" s="152"/>
      <c r="AA202" s="152"/>
      <c r="AB202" s="152"/>
      <c r="AC202" s="152"/>
      <c r="AD202" s="152"/>
      <c r="AE202" s="152"/>
      <c r="AF202" s="152"/>
      <c r="AG202" s="152"/>
      <c r="AH202" s="152"/>
      <c r="AI202" s="152"/>
      <c r="AJ202" s="153"/>
      <c r="AK202" s="148"/>
      <c r="AL202" s="149"/>
      <c r="AM202" s="149"/>
      <c r="AN202" s="149"/>
      <c r="AO202" s="149"/>
      <c r="AP202" s="149"/>
      <c r="AQ202" s="149"/>
      <c r="AR202" s="149"/>
      <c r="AS202" s="149"/>
      <c r="AT202" s="149"/>
      <c r="AU202" s="149"/>
      <c r="AV202" s="150"/>
      <c r="AW202" s="151"/>
      <c r="AX202" s="152"/>
      <c r="AY202" s="152"/>
      <c r="AZ202" s="152"/>
      <c r="BA202" s="152"/>
      <c r="BB202" s="152"/>
      <c r="BC202" s="152"/>
      <c r="BD202" s="152"/>
      <c r="BE202" s="152"/>
      <c r="BF202" s="152"/>
      <c r="BG202" s="152"/>
      <c r="BH202" s="152"/>
      <c r="BI202" s="152"/>
      <c r="BJ202" s="152"/>
      <c r="BK202" s="152"/>
      <c r="BL202" s="152"/>
      <c r="BM202" s="152"/>
      <c r="BN202" s="152"/>
      <c r="BO202" s="152"/>
      <c r="BP202" s="152"/>
      <c r="BQ202" s="152"/>
      <c r="BR202" s="152"/>
      <c r="BS202" s="152"/>
      <c r="BT202" s="153"/>
    </row>
    <row r="203" spans="1:72" s="4" customFormat="1" ht="97.5" customHeight="1" thickBot="1">
      <c r="A203" s="154"/>
      <c r="B203" s="155"/>
      <c r="C203" s="155"/>
      <c r="D203" s="155"/>
      <c r="E203" s="155"/>
      <c r="F203" s="155"/>
      <c r="G203" s="155"/>
      <c r="H203" s="156"/>
      <c r="I203" s="156"/>
      <c r="J203" s="156"/>
      <c r="K203" s="156"/>
      <c r="L203" s="156"/>
      <c r="M203" s="156"/>
      <c r="N203" s="156"/>
      <c r="O203" s="156"/>
      <c r="P203" s="156"/>
      <c r="Q203" s="156"/>
      <c r="R203" s="156"/>
      <c r="S203" s="156"/>
      <c r="T203" s="156"/>
      <c r="U203" s="156"/>
      <c r="V203" s="156"/>
      <c r="W203" s="156"/>
      <c r="X203" s="156"/>
      <c r="Y203" s="156"/>
      <c r="Z203" s="156"/>
      <c r="AA203" s="156"/>
      <c r="AB203" s="156"/>
      <c r="AC203" s="156"/>
      <c r="AD203" s="156"/>
      <c r="AE203" s="156"/>
      <c r="AF203" s="156"/>
      <c r="AG203" s="156"/>
      <c r="AH203" s="156"/>
      <c r="AI203" s="156"/>
      <c r="AJ203" s="157"/>
      <c r="AK203" s="154"/>
      <c r="AL203" s="155"/>
      <c r="AM203" s="155"/>
      <c r="AN203" s="155"/>
      <c r="AO203" s="155"/>
      <c r="AP203" s="155"/>
      <c r="AQ203" s="155"/>
      <c r="AR203" s="156"/>
      <c r="AS203" s="156"/>
      <c r="AT203" s="156"/>
      <c r="AU203" s="156"/>
      <c r="AV203" s="156"/>
      <c r="AW203" s="156"/>
      <c r="AX203" s="156"/>
      <c r="AY203" s="156"/>
      <c r="AZ203" s="156"/>
      <c r="BA203" s="156"/>
      <c r="BB203" s="156"/>
      <c r="BC203" s="156"/>
      <c r="BD203" s="156"/>
      <c r="BE203" s="156"/>
      <c r="BF203" s="156"/>
      <c r="BG203" s="156"/>
      <c r="BH203" s="156"/>
      <c r="BI203" s="156"/>
      <c r="BJ203" s="156"/>
      <c r="BK203" s="156"/>
      <c r="BL203" s="156"/>
      <c r="BM203" s="156"/>
      <c r="BN203" s="156"/>
      <c r="BO203" s="156"/>
      <c r="BP203" s="156"/>
      <c r="BQ203" s="156"/>
      <c r="BR203" s="156"/>
      <c r="BS203" s="156"/>
      <c r="BT203" s="157"/>
    </row>
    <row r="204" spans="1:72" s="4" customFormat="1" ht="33.75" customHeight="1" thickBot="1">
      <c r="A204" s="128"/>
      <c r="B204" s="129"/>
      <c r="C204" s="129"/>
      <c r="D204" s="129"/>
      <c r="E204" s="129"/>
      <c r="F204" s="129"/>
      <c r="G204" s="129"/>
      <c r="H204" s="129"/>
      <c r="I204" s="129"/>
      <c r="J204" s="129"/>
      <c r="K204" s="129"/>
      <c r="L204" s="129"/>
      <c r="M204" s="129"/>
      <c r="N204" s="129"/>
      <c r="O204" s="129"/>
      <c r="P204" s="129"/>
      <c r="Q204" s="129"/>
      <c r="R204" s="129"/>
      <c r="S204" s="129"/>
      <c r="T204" s="129"/>
      <c r="U204" s="129"/>
      <c r="V204" s="130"/>
      <c r="W204" s="131"/>
      <c r="X204" s="131"/>
      <c r="Y204" s="131"/>
      <c r="Z204" s="131"/>
      <c r="AA204" s="131"/>
      <c r="AB204" s="131"/>
      <c r="AC204" s="131"/>
      <c r="AD204" s="131"/>
      <c r="AE204" s="131"/>
      <c r="AF204" s="131"/>
      <c r="AG204" s="131"/>
      <c r="AH204" s="131"/>
      <c r="AI204" s="131"/>
      <c r="AJ204" s="132"/>
      <c r="AK204" s="128"/>
      <c r="AL204" s="129"/>
      <c r="AM204" s="129"/>
      <c r="AN204" s="129"/>
      <c r="AO204" s="129"/>
      <c r="AP204" s="129"/>
      <c r="AQ204" s="129"/>
      <c r="AR204" s="129"/>
      <c r="AS204" s="129"/>
      <c r="AT204" s="129"/>
      <c r="AU204" s="129"/>
      <c r="AV204" s="129"/>
      <c r="AW204" s="129"/>
      <c r="AX204" s="129"/>
      <c r="AY204" s="129"/>
      <c r="AZ204" s="129"/>
      <c r="BA204" s="129"/>
      <c r="BB204" s="129"/>
      <c r="BC204" s="129"/>
      <c r="BD204" s="129"/>
      <c r="BE204" s="129"/>
      <c r="BF204" s="130"/>
      <c r="BG204" s="131"/>
      <c r="BH204" s="131"/>
      <c r="BI204" s="131"/>
      <c r="BJ204" s="131"/>
      <c r="BK204" s="131"/>
      <c r="BL204" s="131"/>
      <c r="BM204" s="131"/>
      <c r="BN204" s="131"/>
      <c r="BO204" s="131"/>
      <c r="BP204" s="131"/>
      <c r="BQ204" s="131"/>
      <c r="BR204" s="131"/>
      <c r="BS204" s="131"/>
      <c r="BT204" s="132"/>
    </row>
    <row r="205" spans="1:72" s="4" customFormat="1" ht="15" customHeight="1" thickBot="1">
      <c r="A205" s="133"/>
      <c r="B205" s="134"/>
      <c r="C205" s="134"/>
      <c r="D205" s="134"/>
      <c r="E205" s="134"/>
      <c r="F205" s="134"/>
      <c r="G205" s="134"/>
      <c r="H205" s="134"/>
      <c r="I205" s="134"/>
      <c r="J205" s="134"/>
      <c r="K205" s="134"/>
      <c r="L205" s="134"/>
      <c r="M205" s="135"/>
      <c r="N205" s="135"/>
      <c r="O205" s="135"/>
      <c r="P205" s="135"/>
      <c r="Q205" s="135"/>
      <c r="R205" s="135"/>
      <c r="S205" s="135"/>
      <c r="T205" s="135"/>
      <c r="U205" s="135"/>
      <c r="V205" s="135"/>
      <c r="W205" s="135"/>
      <c r="X205" s="135"/>
      <c r="Y205" s="135"/>
      <c r="Z205" s="135"/>
      <c r="AA205" s="135"/>
      <c r="AB205" s="135"/>
      <c r="AC205" s="135"/>
      <c r="AD205" s="135"/>
      <c r="AE205" s="135"/>
      <c r="AF205" s="135"/>
      <c r="AG205" s="135"/>
      <c r="AH205" s="135"/>
      <c r="AI205" s="135"/>
      <c r="AJ205" s="136"/>
      <c r="AK205" s="133"/>
      <c r="AL205" s="134"/>
      <c r="AM205" s="134"/>
      <c r="AN205" s="134"/>
      <c r="AO205" s="134"/>
      <c r="AP205" s="134"/>
      <c r="AQ205" s="134"/>
      <c r="AR205" s="134"/>
      <c r="AS205" s="134"/>
      <c r="AT205" s="134"/>
      <c r="AU205" s="134"/>
      <c r="AV205" s="134"/>
      <c r="AW205" s="135"/>
      <c r="AX205" s="135"/>
      <c r="AY205" s="135"/>
      <c r="AZ205" s="135"/>
      <c r="BA205" s="135"/>
      <c r="BB205" s="135"/>
      <c r="BC205" s="135"/>
      <c r="BD205" s="135"/>
      <c r="BE205" s="135"/>
      <c r="BF205" s="135"/>
      <c r="BG205" s="135"/>
      <c r="BH205" s="135"/>
      <c r="BI205" s="135"/>
      <c r="BJ205" s="135"/>
      <c r="BK205" s="135"/>
      <c r="BL205" s="135"/>
      <c r="BM205" s="135"/>
      <c r="BN205" s="135"/>
      <c r="BO205" s="135"/>
      <c r="BP205" s="135"/>
      <c r="BQ205" s="135"/>
      <c r="BR205" s="135"/>
      <c r="BS205" s="135"/>
      <c r="BT205" s="136"/>
    </row>
    <row r="206" spans="1:72" s="4" customFormat="1" ht="30" customHeight="1" thickBot="1">
      <c r="A206" s="137"/>
      <c r="B206" s="138"/>
      <c r="C206" s="138"/>
      <c r="D206" s="138"/>
      <c r="E206" s="138"/>
      <c r="F206" s="138"/>
      <c r="G206" s="138"/>
      <c r="H206" s="138"/>
      <c r="I206" s="138"/>
      <c r="J206" s="139"/>
      <c r="K206" s="140"/>
      <c r="L206" s="141"/>
      <c r="M206" s="141"/>
      <c r="N206" s="141"/>
      <c r="O206" s="141"/>
      <c r="P206" s="141"/>
      <c r="Q206" s="141"/>
      <c r="R206" s="141"/>
      <c r="S206" s="141"/>
      <c r="T206" s="141"/>
      <c r="U206" s="141"/>
      <c r="V206" s="141"/>
      <c r="W206" s="141"/>
      <c r="X206" s="141"/>
      <c r="Y206" s="141"/>
      <c r="Z206" s="141"/>
      <c r="AA206" s="141"/>
      <c r="AB206" s="141"/>
      <c r="AC206" s="141"/>
      <c r="AD206" s="141"/>
      <c r="AE206" s="141"/>
      <c r="AF206" s="141"/>
      <c r="AG206" s="141"/>
      <c r="AH206" s="141"/>
      <c r="AI206" s="141"/>
      <c r="AJ206" s="142"/>
      <c r="AK206" s="137"/>
      <c r="AL206" s="138"/>
      <c r="AM206" s="138"/>
      <c r="AN206" s="138"/>
      <c r="AO206" s="138"/>
      <c r="AP206" s="138"/>
      <c r="AQ206" s="138"/>
      <c r="AR206" s="138"/>
      <c r="AS206" s="138"/>
      <c r="AT206" s="139"/>
      <c r="AU206" s="140"/>
      <c r="AV206" s="141"/>
      <c r="AW206" s="141"/>
      <c r="AX206" s="141"/>
      <c r="AY206" s="141"/>
      <c r="AZ206" s="141"/>
      <c r="BA206" s="141"/>
      <c r="BB206" s="141"/>
      <c r="BC206" s="141"/>
      <c r="BD206" s="141"/>
      <c r="BE206" s="141"/>
      <c r="BF206" s="141"/>
      <c r="BG206" s="141"/>
      <c r="BH206" s="141"/>
      <c r="BI206" s="141"/>
      <c r="BJ206" s="141"/>
      <c r="BK206" s="141"/>
      <c r="BL206" s="141"/>
      <c r="BM206" s="141"/>
      <c r="BN206" s="141"/>
      <c r="BO206" s="141"/>
      <c r="BP206" s="141"/>
      <c r="BQ206" s="141"/>
      <c r="BR206" s="141"/>
      <c r="BS206" s="141"/>
      <c r="BT206" s="142"/>
    </row>
    <row r="207" spans="1:72" s="4" customFormat="1" ht="30" customHeight="1" thickBot="1">
      <c r="A207" s="137"/>
      <c r="B207" s="138"/>
      <c r="C207" s="138"/>
      <c r="D207" s="138"/>
      <c r="E207" s="138"/>
      <c r="F207" s="138"/>
      <c r="G207" s="138"/>
      <c r="H207" s="139"/>
      <c r="I207" s="140"/>
      <c r="J207" s="141"/>
      <c r="K207" s="141"/>
      <c r="L207" s="141"/>
      <c r="M207" s="141"/>
      <c r="N207" s="141"/>
      <c r="O207" s="141"/>
      <c r="P207" s="141"/>
      <c r="Q207" s="141"/>
      <c r="R207" s="141"/>
      <c r="S207" s="141"/>
      <c r="T207" s="141"/>
      <c r="U207" s="141"/>
      <c r="V207" s="141"/>
      <c r="W207" s="141"/>
      <c r="X207" s="141"/>
      <c r="Y207" s="141"/>
      <c r="Z207" s="141"/>
      <c r="AA207" s="141"/>
      <c r="AB207" s="141"/>
      <c r="AC207" s="141"/>
      <c r="AD207" s="141"/>
      <c r="AE207" s="141"/>
      <c r="AF207" s="141"/>
      <c r="AG207" s="141"/>
      <c r="AH207" s="141"/>
      <c r="AI207" s="141"/>
      <c r="AJ207" s="142"/>
      <c r="AK207" s="137"/>
      <c r="AL207" s="138"/>
      <c r="AM207" s="138"/>
      <c r="AN207" s="138"/>
      <c r="AO207" s="138"/>
      <c r="AP207" s="138"/>
      <c r="AQ207" s="138"/>
      <c r="AR207" s="139"/>
      <c r="AS207" s="140"/>
      <c r="AT207" s="141"/>
      <c r="AU207" s="141"/>
      <c r="AV207" s="141"/>
      <c r="AW207" s="141"/>
      <c r="AX207" s="141"/>
      <c r="AY207" s="141"/>
      <c r="AZ207" s="141"/>
      <c r="BA207" s="141"/>
      <c r="BB207" s="141"/>
      <c r="BC207" s="141"/>
      <c r="BD207" s="141"/>
      <c r="BE207" s="141"/>
      <c r="BF207" s="141"/>
      <c r="BG207" s="141"/>
      <c r="BH207" s="141"/>
      <c r="BI207" s="141"/>
      <c r="BJ207" s="141"/>
      <c r="BK207" s="141"/>
      <c r="BL207" s="141"/>
      <c r="BM207" s="141"/>
      <c r="BN207" s="141"/>
      <c r="BO207" s="141"/>
      <c r="BP207" s="141"/>
      <c r="BQ207" s="141"/>
      <c r="BR207" s="141"/>
      <c r="BS207" s="141"/>
      <c r="BT207" s="142"/>
    </row>
    <row r="208" spans="1:72" s="4" customFormat="1" ht="39" customHeight="1" thickBot="1">
      <c r="A208" s="143"/>
      <c r="B208" s="144"/>
      <c r="C208" s="144"/>
      <c r="D208" s="144"/>
      <c r="E208" s="144"/>
      <c r="F208" s="144"/>
      <c r="G208" s="144"/>
      <c r="H208" s="145"/>
      <c r="I208" s="145"/>
      <c r="J208" s="145"/>
      <c r="K208" s="145"/>
      <c r="L208" s="145"/>
      <c r="M208" s="146"/>
      <c r="N208" s="146"/>
      <c r="O208" s="146"/>
      <c r="P208" s="146"/>
      <c r="Q208" s="146"/>
      <c r="R208" s="146"/>
      <c r="S208" s="146"/>
      <c r="T208" s="146"/>
      <c r="U208" s="146"/>
      <c r="V208" s="146"/>
      <c r="W208" s="146"/>
      <c r="X208" s="146"/>
      <c r="Y208" s="146"/>
      <c r="Z208" s="146"/>
      <c r="AA208" s="146"/>
      <c r="AB208" s="146"/>
      <c r="AC208" s="146"/>
      <c r="AD208" s="146"/>
      <c r="AE208" s="146"/>
      <c r="AF208" s="146"/>
      <c r="AG208" s="146"/>
      <c r="AH208" s="146"/>
      <c r="AI208" s="146"/>
      <c r="AJ208" s="147"/>
      <c r="AK208" s="143"/>
      <c r="AL208" s="144"/>
      <c r="AM208" s="144"/>
      <c r="AN208" s="144"/>
      <c r="AO208" s="144"/>
      <c r="AP208" s="144"/>
      <c r="AQ208" s="144"/>
      <c r="AR208" s="145"/>
      <c r="AS208" s="145"/>
      <c r="AT208" s="145"/>
      <c r="AU208" s="145"/>
      <c r="AV208" s="145"/>
      <c r="AW208" s="146"/>
      <c r="AX208" s="146"/>
      <c r="AY208" s="146"/>
      <c r="AZ208" s="146"/>
      <c r="BA208" s="146"/>
      <c r="BB208" s="146"/>
      <c r="BC208" s="146"/>
      <c r="BD208" s="146"/>
      <c r="BE208" s="146"/>
      <c r="BF208" s="146"/>
      <c r="BG208" s="146"/>
      <c r="BH208" s="146"/>
      <c r="BI208" s="146"/>
      <c r="BJ208" s="146"/>
      <c r="BK208" s="146"/>
      <c r="BL208" s="146"/>
      <c r="BM208" s="146"/>
      <c r="BN208" s="146"/>
      <c r="BO208" s="146"/>
      <c r="BP208" s="146"/>
      <c r="BQ208" s="146"/>
      <c r="BR208" s="146"/>
      <c r="BS208" s="146"/>
      <c r="BT208" s="147"/>
    </row>
    <row r="209" spans="1:72" s="4" customFormat="1" ht="33.75" customHeight="1" thickBot="1">
      <c r="A209" s="148"/>
      <c r="B209" s="149"/>
      <c r="C209" s="149"/>
      <c r="D209" s="149"/>
      <c r="E209" s="149"/>
      <c r="F209" s="149"/>
      <c r="G209" s="149"/>
      <c r="H209" s="149"/>
      <c r="I209" s="149"/>
      <c r="J209" s="149"/>
      <c r="K209" s="149"/>
      <c r="L209" s="150"/>
      <c r="M209" s="151"/>
      <c r="N209" s="152"/>
      <c r="O209" s="152"/>
      <c r="P209" s="152"/>
      <c r="Q209" s="152"/>
      <c r="R209" s="152"/>
      <c r="S209" s="152"/>
      <c r="T209" s="152"/>
      <c r="U209" s="152"/>
      <c r="V209" s="152"/>
      <c r="W209" s="152"/>
      <c r="X209" s="152"/>
      <c r="Y209" s="152"/>
      <c r="Z209" s="152"/>
      <c r="AA209" s="152"/>
      <c r="AB209" s="152"/>
      <c r="AC209" s="152"/>
      <c r="AD209" s="152"/>
      <c r="AE209" s="152"/>
      <c r="AF209" s="152"/>
      <c r="AG209" s="152"/>
      <c r="AH209" s="152"/>
      <c r="AI209" s="152"/>
      <c r="AJ209" s="153"/>
      <c r="AK209" s="148"/>
      <c r="AL209" s="149"/>
      <c r="AM209" s="149"/>
      <c r="AN209" s="149"/>
      <c r="AO209" s="149"/>
      <c r="AP209" s="149"/>
      <c r="AQ209" s="149"/>
      <c r="AR209" s="149"/>
      <c r="AS209" s="149"/>
      <c r="AT209" s="149"/>
      <c r="AU209" s="149"/>
      <c r="AV209" s="150"/>
      <c r="AW209" s="151"/>
      <c r="AX209" s="152"/>
      <c r="AY209" s="152"/>
      <c r="AZ209" s="152"/>
      <c r="BA209" s="152"/>
      <c r="BB209" s="152"/>
      <c r="BC209" s="152"/>
      <c r="BD209" s="152"/>
      <c r="BE209" s="152"/>
      <c r="BF209" s="152"/>
      <c r="BG209" s="152"/>
      <c r="BH209" s="152"/>
      <c r="BI209" s="152"/>
      <c r="BJ209" s="152"/>
      <c r="BK209" s="152"/>
      <c r="BL209" s="152"/>
      <c r="BM209" s="152"/>
      <c r="BN209" s="152"/>
      <c r="BO209" s="152"/>
      <c r="BP209" s="152"/>
      <c r="BQ209" s="152"/>
      <c r="BR209" s="152"/>
      <c r="BS209" s="152"/>
      <c r="BT209" s="153"/>
    </row>
    <row r="210" spans="1:72" s="4" customFormat="1" ht="97.5" customHeight="1" thickBot="1">
      <c r="A210" s="154"/>
      <c r="B210" s="155"/>
      <c r="C210" s="155"/>
      <c r="D210" s="155"/>
      <c r="E210" s="155"/>
      <c r="F210" s="155"/>
      <c r="G210" s="155"/>
      <c r="H210" s="156"/>
      <c r="I210" s="156"/>
      <c r="J210" s="156"/>
      <c r="K210" s="156"/>
      <c r="L210" s="156"/>
      <c r="M210" s="156"/>
      <c r="N210" s="156"/>
      <c r="O210" s="156"/>
      <c r="P210" s="156"/>
      <c r="Q210" s="156"/>
      <c r="R210" s="156"/>
      <c r="S210" s="156"/>
      <c r="T210" s="156"/>
      <c r="U210" s="156"/>
      <c r="V210" s="156"/>
      <c r="W210" s="156"/>
      <c r="X210" s="156"/>
      <c r="Y210" s="156"/>
      <c r="Z210" s="156"/>
      <c r="AA210" s="156"/>
      <c r="AB210" s="156"/>
      <c r="AC210" s="156"/>
      <c r="AD210" s="156"/>
      <c r="AE210" s="156"/>
      <c r="AF210" s="156"/>
      <c r="AG210" s="156"/>
      <c r="AH210" s="156"/>
      <c r="AI210" s="156"/>
      <c r="AJ210" s="157"/>
      <c r="AK210" s="154"/>
      <c r="AL210" s="155"/>
      <c r="AM210" s="155"/>
      <c r="AN210" s="155"/>
      <c r="AO210" s="155"/>
      <c r="AP210" s="155"/>
      <c r="AQ210" s="155"/>
      <c r="AR210" s="156"/>
      <c r="AS210" s="156"/>
      <c r="AT210" s="156"/>
      <c r="AU210" s="156"/>
      <c r="AV210" s="156"/>
      <c r="AW210" s="156"/>
      <c r="AX210" s="156"/>
      <c r="AY210" s="156"/>
      <c r="AZ210" s="156"/>
      <c r="BA210" s="156"/>
      <c r="BB210" s="156"/>
      <c r="BC210" s="156"/>
      <c r="BD210" s="156"/>
      <c r="BE210" s="156"/>
      <c r="BF210" s="156"/>
      <c r="BG210" s="156"/>
      <c r="BH210" s="156"/>
      <c r="BI210" s="156"/>
      <c r="BJ210" s="156"/>
      <c r="BK210" s="156"/>
      <c r="BL210" s="156"/>
      <c r="BM210" s="156"/>
      <c r="BN210" s="156"/>
      <c r="BO210" s="156"/>
      <c r="BP210" s="156"/>
      <c r="BQ210" s="156"/>
      <c r="BR210" s="156"/>
      <c r="BS210" s="156"/>
      <c r="BT210" s="157"/>
    </row>
    <row r="211" spans="1:72" s="4" customFormat="1" ht="33.75" customHeight="1" thickBot="1">
      <c r="A211" s="128"/>
      <c r="B211" s="129"/>
      <c r="C211" s="129"/>
      <c r="D211" s="129"/>
      <c r="E211" s="129"/>
      <c r="F211" s="129"/>
      <c r="G211" s="129"/>
      <c r="H211" s="129"/>
      <c r="I211" s="129"/>
      <c r="J211" s="129"/>
      <c r="K211" s="129"/>
      <c r="L211" s="129"/>
      <c r="M211" s="129"/>
      <c r="N211" s="129"/>
      <c r="O211" s="129"/>
      <c r="P211" s="129"/>
      <c r="Q211" s="129"/>
      <c r="R211" s="129"/>
      <c r="S211" s="129"/>
      <c r="T211" s="129"/>
      <c r="U211" s="129"/>
      <c r="V211" s="130"/>
      <c r="W211" s="131"/>
      <c r="X211" s="131"/>
      <c r="Y211" s="131"/>
      <c r="Z211" s="131"/>
      <c r="AA211" s="131"/>
      <c r="AB211" s="131"/>
      <c r="AC211" s="131"/>
      <c r="AD211" s="131"/>
      <c r="AE211" s="131"/>
      <c r="AF211" s="131"/>
      <c r="AG211" s="131"/>
      <c r="AH211" s="131"/>
      <c r="AI211" s="131"/>
      <c r="AJ211" s="132"/>
      <c r="AK211" s="128"/>
      <c r="AL211" s="129"/>
      <c r="AM211" s="129"/>
      <c r="AN211" s="129"/>
      <c r="AO211" s="129"/>
      <c r="AP211" s="129"/>
      <c r="AQ211" s="129"/>
      <c r="AR211" s="129"/>
      <c r="AS211" s="129"/>
      <c r="AT211" s="129"/>
      <c r="AU211" s="129"/>
      <c r="AV211" s="129"/>
      <c r="AW211" s="129"/>
      <c r="AX211" s="129"/>
      <c r="AY211" s="129"/>
      <c r="AZ211" s="129"/>
      <c r="BA211" s="129"/>
      <c r="BB211" s="129"/>
      <c r="BC211" s="129"/>
      <c r="BD211" s="129"/>
      <c r="BE211" s="129"/>
      <c r="BF211" s="130"/>
      <c r="BG211" s="131"/>
      <c r="BH211" s="131"/>
      <c r="BI211" s="131"/>
      <c r="BJ211" s="131"/>
      <c r="BK211" s="131"/>
      <c r="BL211" s="131"/>
      <c r="BM211" s="131"/>
      <c r="BN211" s="131"/>
      <c r="BO211" s="131"/>
      <c r="BP211" s="131"/>
      <c r="BQ211" s="131"/>
      <c r="BR211" s="131"/>
      <c r="BS211" s="131"/>
      <c r="BT211" s="132"/>
    </row>
    <row r="212" spans="1:72" s="4" customFormat="1" ht="15" customHeight="1" thickBot="1">
      <c r="A212" s="133"/>
      <c r="B212" s="134"/>
      <c r="C212" s="134"/>
      <c r="D212" s="134"/>
      <c r="E212" s="134"/>
      <c r="F212" s="134"/>
      <c r="G212" s="134"/>
      <c r="H212" s="134"/>
      <c r="I212" s="134"/>
      <c r="J212" s="134"/>
      <c r="K212" s="134"/>
      <c r="L212" s="134"/>
      <c r="M212" s="135"/>
      <c r="N212" s="135"/>
      <c r="O212" s="135"/>
      <c r="P212" s="135"/>
      <c r="Q212" s="135"/>
      <c r="R212" s="135"/>
      <c r="S212" s="135"/>
      <c r="T212" s="135"/>
      <c r="U212" s="135"/>
      <c r="V212" s="135"/>
      <c r="W212" s="135"/>
      <c r="X212" s="135"/>
      <c r="Y212" s="135"/>
      <c r="Z212" s="135"/>
      <c r="AA212" s="135"/>
      <c r="AB212" s="135"/>
      <c r="AC212" s="135"/>
      <c r="AD212" s="135"/>
      <c r="AE212" s="135"/>
      <c r="AF212" s="135"/>
      <c r="AG212" s="135"/>
      <c r="AH212" s="135"/>
      <c r="AI212" s="135"/>
      <c r="AJ212" s="136"/>
      <c r="AK212" s="133"/>
      <c r="AL212" s="134"/>
      <c r="AM212" s="134"/>
      <c r="AN212" s="134"/>
      <c r="AO212" s="134"/>
      <c r="AP212" s="134"/>
      <c r="AQ212" s="134"/>
      <c r="AR212" s="134"/>
      <c r="AS212" s="134"/>
      <c r="AT212" s="134"/>
      <c r="AU212" s="134"/>
      <c r="AV212" s="134"/>
      <c r="AW212" s="135"/>
      <c r="AX212" s="135"/>
      <c r="AY212" s="135"/>
      <c r="AZ212" s="135"/>
      <c r="BA212" s="135"/>
      <c r="BB212" s="135"/>
      <c r="BC212" s="135"/>
      <c r="BD212" s="135"/>
      <c r="BE212" s="135"/>
      <c r="BF212" s="135"/>
      <c r="BG212" s="135"/>
      <c r="BH212" s="135"/>
      <c r="BI212" s="135"/>
      <c r="BJ212" s="135"/>
      <c r="BK212" s="135"/>
      <c r="BL212" s="135"/>
      <c r="BM212" s="135"/>
      <c r="BN212" s="135"/>
      <c r="BO212" s="135"/>
      <c r="BP212" s="135"/>
      <c r="BQ212" s="135"/>
      <c r="BR212" s="135"/>
      <c r="BS212" s="135"/>
      <c r="BT212" s="136"/>
    </row>
    <row r="213" spans="1:72" s="4" customFormat="1" ht="30" customHeight="1" thickBot="1">
      <c r="A213" s="137"/>
      <c r="B213" s="138"/>
      <c r="C213" s="138"/>
      <c r="D213" s="138"/>
      <c r="E213" s="138"/>
      <c r="F213" s="138"/>
      <c r="G213" s="138"/>
      <c r="H213" s="138"/>
      <c r="I213" s="138"/>
      <c r="J213" s="139"/>
      <c r="K213" s="140"/>
      <c r="L213" s="141"/>
      <c r="M213" s="141"/>
      <c r="N213" s="141"/>
      <c r="O213" s="141"/>
      <c r="P213" s="141"/>
      <c r="Q213" s="141"/>
      <c r="R213" s="141"/>
      <c r="S213" s="141"/>
      <c r="T213" s="141"/>
      <c r="U213" s="141"/>
      <c r="V213" s="141"/>
      <c r="W213" s="141"/>
      <c r="X213" s="141"/>
      <c r="Y213" s="141"/>
      <c r="Z213" s="141"/>
      <c r="AA213" s="141"/>
      <c r="AB213" s="141"/>
      <c r="AC213" s="141"/>
      <c r="AD213" s="141"/>
      <c r="AE213" s="141"/>
      <c r="AF213" s="141"/>
      <c r="AG213" s="141"/>
      <c r="AH213" s="141"/>
      <c r="AI213" s="141"/>
      <c r="AJ213" s="142"/>
      <c r="AK213" s="137"/>
      <c r="AL213" s="138"/>
      <c r="AM213" s="138"/>
      <c r="AN213" s="138"/>
      <c r="AO213" s="138"/>
      <c r="AP213" s="138"/>
      <c r="AQ213" s="138"/>
      <c r="AR213" s="138"/>
      <c r="AS213" s="138"/>
      <c r="AT213" s="139"/>
      <c r="AU213" s="140"/>
      <c r="AV213" s="141"/>
      <c r="AW213" s="141"/>
      <c r="AX213" s="141"/>
      <c r="AY213" s="141"/>
      <c r="AZ213" s="141"/>
      <c r="BA213" s="141"/>
      <c r="BB213" s="141"/>
      <c r="BC213" s="141"/>
      <c r="BD213" s="141"/>
      <c r="BE213" s="141"/>
      <c r="BF213" s="141"/>
      <c r="BG213" s="141"/>
      <c r="BH213" s="141"/>
      <c r="BI213" s="141"/>
      <c r="BJ213" s="141"/>
      <c r="BK213" s="141"/>
      <c r="BL213" s="141"/>
      <c r="BM213" s="141"/>
      <c r="BN213" s="141"/>
      <c r="BO213" s="141"/>
      <c r="BP213" s="141"/>
      <c r="BQ213" s="141"/>
      <c r="BR213" s="141"/>
      <c r="BS213" s="141"/>
      <c r="BT213" s="142"/>
    </row>
    <row r="214" spans="1:72" s="4" customFormat="1" ht="30" customHeight="1" thickBot="1">
      <c r="A214" s="137"/>
      <c r="B214" s="138"/>
      <c r="C214" s="138"/>
      <c r="D214" s="138"/>
      <c r="E214" s="138"/>
      <c r="F214" s="138"/>
      <c r="G214" s="138"/>
      <c r="H214" s="139"/>
      <c r="I214" s="140"/>
      <c r="J214" s="141"/>
      <c r="K214" s="141"/>
      <c r="L214" s="141"/>
      <c r="M214" s="141"/>
      <c r="N214" s="141"/>
      <c r="O214" s="141"/>
      <c r="P214" s="141"/>
      <c r="Q214" s="141"/>
      <c r="R214" s="141"/>
      <c r="S214" s="141"/>
      <c r="T214" s="141"/>
      <c r="U214" s="141"/>
      <c r="V214" s="141"/>
      <c r="W214" s="141"/>
      <c r="X214" s="141"/>
      <c r="Y214" s="141"/>
      <c r="Z214" s="141"/>
      <c r="AA214" s="141"/>
      <c r="AB214" s="141"/>
      <c r="AC214" s="141"/>
      <c r="AD214" s="141"/>
      <c r="AE214" s="141"/>
      <c r="AF214" s="141"/>
      <c r="AG214" s="141"/>
      <c r="AH214" s="141"/>
      <c r="AI214" s="141"/>
      <c r="AJ214" s="142"/>
      <c r="AK214" s="137"/>
      <c r="AL214" s="138"/>
      <c r="AM214" s="138"/>
      <c r="AN214" s="138"/>
      <c r="AO214" s="138"/>
      <c r="AP214" s="138"/>
      <c r="AQ214" s="138"/>
      <c r="AR214" s="139"/>
      <c r="AS214" s="140"/>
      <c r="AT214" s="141"/>
      <c r="AU214" s="141"/>
      <c r="AV214" s="141"/>
      <c r="AW214" s="141"/>
      <c r="AX214" s="141"/>
      <c r="AY214" s="141"/>
      <c r="AZ214" s="141"/>
      <c r="BA214" s="141"/>
      <c r="BB214" s="141"/>
      <c r="BC214" s="141"/>
      <c r="BD214" s="141"/>
      <c r="BE214" s="141"/>
      <c r="BF214" s="141"/>
      <c r="BG214" s="141"/>
      <c r="BH214" s="141"/>
      <c r="BI214" s="141"/>
      <c r="BJ214" s="141"/>
      <c r="BK214" s="141"/>
      <c r="BL214" s="141"/>
      <c r="BM214" s="141"/>
      <c r="BN214" s="141"/>
      <c r="BO214" s="141"/>
      <c r="BP214" s="141"/>
      <c r="BQ214" s="141"/>
      <c r="BR214" s="141"/>
      <c r="BS214" s="141"/>
      <c r="BT214" s="142"/>
    </row>
    <row r="215" spans="1:72" s="4" customFormat="1" ht="39" customHeight="1" thickBot="1">
      <c r="A215" s="143"/>
      <c r="B215" s="144"/>
      <c r="C215" s="144"/>
      <c r="D215" s="144"/>
      <c r="E215" s="144"/>
      <c r="F215" s="144"/>
      <c r="G215" s="144"/>
      <c r="H215" s="145"/>
      <c r="I215" s="145"/>
      <c r="J215" s="145"/>
      <c r="K215" s="145"/>
      <c r="L215" s="145"/>
      <c r="M215" s="146"/>
      <c r="N215" s="146"/>
      <c r="O215" s="146"/>
      <c r="P215" s="146"/>
      <c r="Q215" s="146"/>
      <c r="R215" s="146"/>
      <c r="S215" s="146"/>
      <c r="T215" s="146"/>
      <c r="U215" s="146"/>
      <c r="V215" s="146"/>
      <c r="W215" s="146"/>
      <c r="X215" s="146"/>
      <c r="Y215" s="146"/>
      <c r="Z215" s="146"/>
      <c r="AA215" s="146"/>
      <c r="AB215" s="146"/>
      <c r="AC215" s="146"/>
      <c r="AD215" s="146"/>
      <c r="AE215" s="146"/>
      <c r="AF215" s="146"/>
      <c r="AG215" s="146"/>
      <c r="AH215" s="146"/>
      <c r="AI215" s="146"/>
      <c r="AJ215" s="147"/>
      <c r="AK215" s="143"/>
      <c r="AL215" s="144"/>
      <c r="AM215" s="144"/>
      <c r="AN215" s="144"/>
      <c r="AO215" s="144"/>
      <c r="AP215" s="144"/>
      <c r="AQ215" s="144"/>
      <c r="AR215" s="145"/>
      <c r="AS215" s="145"/>
      <c r="AT215" s="145"/>
      <c r="AU215" s="145"/>
      <c r="AV215" s="145"/>
      <c r="AW215" s="146"/>
      <c r="AX215" s="146"/>
      <c r="AY215" s="146"/>
      <c r="AZ215" s="146"/>
      <c r="BA215" s="146"/>
      <c r="BB215" s="146"/>
      <c r="BC215" s="146"/>
      <c r="BD215" s="146"/>
      <c r="BE215" s="146"/>
      <c r="BF215" s="146"/>
      <c r="BG215" s="146"/>
      <c r="BH215" s="146"/>
      <c r="BI215" s="146"/>
      <c r="BJ215" s="146"/>
      <c r="BK215" s="146"/>
      <c r="BL215" s="146"/>
      <c r="BM215" s="146"/>
      <c r="BN215" s="146"/>
      <c r="BO215" s="146"/>
      <c r="BP215" s="146"/>
      <c r="BQ215" s="146"/>
      <c r="BR215" s="146"/>
      <c r="BS215" s="146"/>
      <c r="BT215" s="147"/>
    </row>
    <row r="216" spans="1:72" s="4" customFormat="1" ht="33.75" customHeight="1" thickBot="1">
      <c r="A216" s="148"/>
      <c r="B216" s="149"/>
      <c r="C216" s="149"/>
      <c r="D216" s="149"/>
      <c r="E216" s="149"/>
      <c r="F216" s="149"/>
      <c r="G216" s="149"/>
      <c r="H216" s="149"/>
      <c r="I216" s="149"/>
      <c r="J216" s="149"/>
      <c r="K216" s="149"/>
      <c r="L216" s="150"/>
      <c r="M216" s="151"/>
      <c r="N216" s="152"/>
      <c r="O216" s="152"/>
      <c r="P216" s="152"/>
      <c r="Q216" s="152"/>
      <c r="R216" s="152"/>
      <c r="S216" s="152"/>
      <c r="T216" s="152"/>
      <c r="U216" s="152"/>
      <c r="V216" s="152"/>
      <c r="W216" s="152"/>
      <c r="X216" s="152"/>
      <c r="Y216" s="152"/>
      <c r="Z216" s="152"/>
      <c r="AA216" s="152"/>
      <c r="AB216" s="152"/>
      <c r="AC216" s="152"/>
      <c r="AD216" s="152"/>
      <c r="AE216" s="152"/>
      <c r="AF216" s="152"/>
      <c r="AG216" s="152"/>
      <c r="AH216" s="152"/>
      <c r="AI216" s="152"/>
      <c r="AJ216" s="153"/>
      <c r="AK216" s="148"/>
      <c r="AL216" s="149"/>
      <c r="AM216" s="149"/>
      <c r="AN216" s="149"/>
      <c r="AO216" s="149"/>
      <c r="AP216" s="149"/>
      <c r="AQ216" s="149"/>
      <c r="AR216" s="149"/>
      <c r="AS216" s="149"/>
      <c r="AT216" s="149"/>
      <c r="AU216" s="149"/>
      <c r="AV216" s="150"/>
      <c r="AW216" s="151"/>
      <c r="AX216" s="152"/>
      <c r="AY216" s="152"/>
      <c r="AZ216" s="152"/>
      <c r="BA216" s="152"/>
      <c r="BB216" s="152"/>
      <c r="BC216" s="152"/>
      <c r="BD216" s="152"/>
      <c r="BE216" s="152"/>
      <c r="BF216" s="152"/>
      <c r="BG216" s="152"/>
      <c r="BH216" s="152"/>
      <c r="BI216" s="152"/>
      <c r="BJ216" s="152"/>
      <c r="BK216" s="152"/>
      <c r="BL216" s="152"/>
      <c r="BM216" s="152"/>
      <c r="BN216" s="152"/>
      <c r="BO216" s="152"/>
      <c r="BP216" s="152"/>
      <c r="BQ216" s="152"/>
      <c r="BR216" s="152"/>
      <c r="BS216" s="152"/>
      <c r="BT216" s="153"/>
    </row>
    <row r="217" spans="1:72" s="4" customFormat="1" ht="97.5" customHeight="1" thickBot="1">
      <c r="A217" s="154"/>
      <c r="B217" s="155"/>
      <c r="C217" s="155"/>
      <c r="D217" s="155"/>
      <c r="E217" s="155"/>
      <c r="F217" s="155"/>
      <c r="G217" s="155"/>
      <c r="H217" s="156"/>
      <c r="I217" s="156"/>
      <c r="J217" s="156"/>
      <c r="K217" s="156"/>
      <c r="L217" s="156"/>
      <c r="M217" s="156"/>
      <c r="N217" s="156"/>
      <c r="O217" s="156"/>
      <c r="P217" s="156"/>
      <c r="Q217" s="156"/>
      <c r="R217" s="156"/>
      <c r="S217" s="156"/>
      <c r="T217" s="156"/>
      <c r="U217" s="156"/>
      <c r="V217" s="156"/>
      <c r="W217" s="156"/>
      <c r="X217" s="156"/>
      <c r="Y217" s="156"/>
      <c r="Z217" s="156"/>
      <c r="AA217" s="156"/>
      <c r="AB217" s="156"/>
      <c r="AC217" s="156"/>
      <c r="AD217" s="156"/>
      <c r="AE217" s="156"/>
      <c r="AF217" s="156"/>
      <c r="AG217" s="156"/>
      <c r="AH217" s="156"/>
      <c r="AI217" s="156"/>
      <c r="AJ217" s="157"/>
      <c r="AK217" s="154"/>
      <c r="AL217" s="155"/>
      <c r="AM217" s="155"/>
      <c r="AN217" s="155"/>
      <c r="AO217" s="155"/>
      <c r="AP217" s="155"/>
      <c r="AQ217" s="155"/>
      <c r="AR217" s="156"/>
      <c r="AS217" s="156"/>
      <c r="AT217" s="156"/>
      <c r="AU217" s="156"/>
      <c r="AV217" s="156"/>
      <c r="AW217" s="156"/>
      <c r="AX217" s="156"/>
      <c r="AY217" s="156"/>
      <c r="AZ217" s="156"/>
      <c r="BA217" s="156"/>
      <c r="BB217" s="156"/>
      <c r="BC217" s="156"/>
      <c r="BD217" s="156"/>
      <c r="BE217" s="156"/>
      <c r="BF217" s="156"/>
      <c r="BG217" s="156"/>
      <c r="BH217" s="156"/>
      <c r="BI217" s="156"/>
      <c r="BJ217" s="156"/>
      <c r="BK217" s="156"/>
      <c r="BL217" s="156"/>
      <c r="BM217" s="156"/>
      <c r="BN217" s="156"/>
      <c r="BO217" s="156"/>
      <c r="BP217" s="156"/>
      <c r="BQ217" s="156"/>
      <c r="BR217" s="156"/>
      <c r="BS217" s="156"/>
      <c r="BT217" s="157"/>
    </row>
    <row r="218" spans="1:72" s="4" customFormat="1" ht="33.75" customHeight="1" thickBot="1">
      <c r="A218" s="128"/>
      <c r="B218" s="129"/>
      <c r="C218" s="129"/>
      <c r="D218" s="129"/>
      <c r="E218" s="129"/>
      <c r="F218" s="129"/>
      <c r="G218" s="129"/>
      <c r="H218" s="129"/>
      <c r="I218" s="129"/>
      <c r="J218" s="129"/>
      <c r="K218" s="129"/>
      <c r="L218" s="129"/>
      <c r="M218" s="129"/>
      <c r="N218" s="129"/>
      <c r="O218" s="129"/>
      <c r="P218" s="129"/>
      <c r="Q218" s="129"/>
      <c r="R218" s="129"/>
      <c r="S218" s="129"/>
      <c r="T218" s="129"/>
      <c r="U218" s="129"/>
      <c r="V218" s="130"/>
      <c r="W218" s="131"/>
      <c r="X218" s="131"/>
      <c r="Y218" s="131"/>
      <c r="Z218" s="131"/>
      <c r="AA218" s="131"/>
      <c r="AB218" s="131"/>
      <c r="AC218" s="131"/>
      <c r="AD218" s="131"/>
      <c r="AE218" s="131"/>
      <c r="AF218" s="131"/>
      <c r="AG218" s="131"/>
      <c r="AH218" s="131"/>
      <c r="AI218" s="131"/>
      <c r="AJ218" s="132"/>
      <c r="AK218" s="128"/>
      <c r="AL218" s="129"/>
      <c r="AM218" s="129"/>
      <c r="AN218" s="129"/>
      <c r="AO218" s="129"/>
      <c r="AP218" s="129"/>
      <c r="AQ218" s="129"/>
      <c r="AR218" s="129"/>
      <c r="AS218" s="129"/>
      <c r="AT218" s="129"/>
      <c r="AU218" s="129"/>
      <c r="AV218" s="129"/>
      <c r="AW218" s="129"/>
      <c r="AX218" s="129"/>
      <c r="AY218" s="129"/>
      <c r="AZ218" s="129"/>
      <c r="BA218" s="129"/>
      <c r="BB218" s="129"/>
      <c r="BC218" s="129"/>
      <c r="BD218" s="129"/>
      <c r="BE218" s="129"/>
      <c r="BF218" s="130"/>
      <c r="BG218" s="131"/>
      <c r="BH218" s="131"/>
      <c r="BI218" s="131"/>
      <c r="BJ218" s="131"/>
      <c r="BK218" s="131"/>
      <c r="BL218" s="131"/>
      <c r="BM218" s="131"/>
      <c r="BN218" s="131"/>
      <c r="BO218" s="131"/>
      <c r="BP218" s="131"/>
      <c r="BQ218" s="131"/>
      <c r="BR218" s="131"/>
      <c r="BS218" s="131"/>
      <c r="BT218" s="132"/>
    </row>
    <row r="219" spans="1:72" s="4" customFormat="1" ht="15" customHeight="1" thickBot="1">
      <c r="A219" s="133"/>
      <c r="B219" s="134"/>
      <c r="C219" s="134"/>
      <c r="D219" s="134"/>
      <c r="E219" s="134"/>
      <c r="F219" s="134"/>
      <c r="G219" s="134"/>
      <c r="H219" s="134"/>
      <c r="I219" s="134"/>
      <c r="J219" s="134"/>
      <c r="K219" s="134"/>
      <c r="L219" s="134"/>
      <c r="M219" s="135"/>
      <c r="N219" s="135"/>
      <c r="O219" s="135"/>
      <c r="P219" s="135"/>
      <c r="Q219" s="135"/>
      <c r="R219" s="135"/>
      <c r="S219" s="135"/>
      <c r="T219" s="135"/>
      <c r="U219" s="135"/>
      <c r="V219" s="135"/>
      <c r="W219" s="135"/>
      <c r="X219" s="135"/>
      <c r="Y219" s="135"/>
      <c r="Z219" s="135"/>
      <c r="AA219" s="135"/>
      <c r="AB219" s="135"/>
      <c r="AC219" s="135"/>
      <c r="AD219" s="135"/>
      <c r="AE219" s="135"/>
      <c r="AF219" s="135"/>
      <c r="AG219" s="135"/>
      <c r="AH219" s="135"/>
      <c r="AI219" s="135"/>
      <c r="AJ219" s="136"/>
      <c r="AK219" s="133"/>
      <c r="AL219" s="134"/>
      <c r="AM219" s="134"/>
      <c r="AN219" s="134"/>
      <c r="AO219" s="134"/>
      <c r="AP219" s="134"/>
      <c r="AQ219" s="134"/>
      <c r="AR219" s="134"/>
      <c r="AS219" s="134"/>
      <c r="AT219" s="134"/>
      <c r="AU219" s="134"/>
      <c r="AV219" s="134"/>
      <c r="AW219" s="135"/>
      <c r="AX219" s="135"/>
      <c r="AY219" s="135"/>
      <c r="AZ219" s="135"/>
      <c r="BA219" s="135"/>
      <c r="BB219" s="135"/>
      <c r="BC219" s="135"/>
      <c r="BD219" s="135"/>
      <c r="BE219" s="135"/>
      <c r="BF219" s="135"/>
      <c r="BG219" s="135"/>
      <c r="BH219" s="135"/>
      <c r="BI219" s="135"/>
      <c r="BJ219" s="135"/>
      <c r="BK219" s="135"/>
      <c r="BL219" s="135"/>
      <c r="BM219" s="135"/>
      <c r="BN219" s="135"/>
      <c r="BO219" s="135"/>
      <c r="BP219" s="135"/>
      <c r="BQ219" s="135"/>
      <c r="BR219" s="135"/>
      <c r="BS219" s="135"/>
      <c r="BT219" s="136"/>
    </row>
    <row r="220" spans="1:72" s="4" customFormat="1" ht="30" customHeight="1" thickBot="1">
      <c r="A220" s="137"/>
      <c r="B220" s="138"/>
      <c r="C220" s="138"/>
      <c r="D220" s="138"/>
      <c r="E220" s="138"/>
      <c r="F220" s="138"/>
      <c r="G220" s="138"/>
      <c r="H220" s="138"/>
      <c r="I220" s="138"/>
      <c r="J220" s="139"/>
      <c r="K220" s="140"/>
      <c r="L220" s="141"/>
      <c r="M220" s="141"/>
      <c r="N220" s="141"/>
      <c r="O220" s="141"/>
      <c r="P220" s="141"/>
      <c r="Q220" s="141"/>
      <c r="R220" s="141"/>
      <c r="S220" s="141"/>
      <c r="T220" s="141"/>
      <c r="U220" s="141"/>
      <c r="V220" s="141"/>
      <c r="W220" s="141"/>
      <c r="X220" s="141"/>
      <c r="Y220" s="141"/>
      <c r="Z220" s="141"/>
      <c r="AA220" s="141"/>
      <c r="AB220" s="141"/>
      <c r="AC220" s="141"/>
      <c r="AD220" s="141"/>
      <c r="AE220" s="141"/>
      <c r="AF220" s="141"/>
      <c r="AG220" s="141"/>
      <c r="AH220" s="141"/>
      <c r="AI220" s="141"/>
      <c r="AJ220" s="142"/>
      <c r="AK220" s="137"/>
      <c r="AL220" s="138"/>
      <c r="AM220" s="138"/>
      <c r="AN220" s="138"/>
      <c r="AO220" s="138"/>
      <c r="AP220" s="138"/>
      <c r="AQ220" s="138"/>
      <c r="AR220" s="138"/>
      <c r="AS220" s="138"/>
      <c r="AT220" s="139"/>
      <c r="AU220" s="140"/>
      <c r="AV220" s="141"/>
      <c r="AW220" s="141"/>
      <c r="AX220" s="141"/>
      <c r="AY220" s="141"/>
      <c r="AZ220" s="141"/>
      <c r="BA220" s="141"/>
      <c r="BB220" s="141"/>
      <c r="BC220" s="141"/>
      <c r="BD220" s="141"/>
      <c r="BE220" s="141"/>
      <c r="BF220" s="141"/>
      <c r="BG220" s="141"/>
      <c r="BH220" s="141"/>
      <c r="BI220" s="141"/>
      <c r="BJ220" s="141"/>
      <c r="BK220" s="141"/>
      <c r="BL220" s="141"/>
      <c r="BM220" s="141"/>
      <c r="BN220" s="141"/>
      <c r="BO220" s="141"/>
      <c r="BP220" s="141"/>
      <c r="BQ220" s="141"/>
      <c r="BR220" s="141"/>
      <c r="BS220" s="141"/>
      <c r="BT220" s="142"/>
    </row>
    <row r="221" spans="1:72" s="4" customFormat="1" ht="30" customHeight="1" thickBot="1">
      <c r="A221" s="137"/>
      <c r="B221" s="138"/>
      <c r="C221" s="138"/>
      <c r="D221" s="138"/>
      <c r="E221" s="138"/>
      <c r="F221" s="138"/>
      <c r="G221" s="138"/>
      <c r="H221" s="139"/>
      <c r="I221" s="140"/>
      <c r="J221" s="141"/>
      <c r="K221" s="141"/>
      <c r="L221" s="141"/>
      <c r="M221" s="141"/>
      <c r="N221" s="141"/>
      <c r="O221" s="141"/>
      <c r="P221" s="141"/>
      <c r="Q221" s="141"/>
      <c r="R221" s="141"/>
      <c r="S221" s="141"/>
      <c r="T221" s="141"/>
      <c r="U221" s="141"/>
      <c r="V221" s="141"/>
      <c r="W221" s="141"/>
      <c r="X221" s="141"/>
      <c r="Y221" s="141"/>
      <c r="Z221" s="141"/>
      <c r="AA221" s="141"/>
      <c r="AB221" s="141"/>
      <c r="AC221" s="141"/>
      <c r="AD221" s="141"/>
      <c r="AE221" s="141"/>
      <c r="AF221" s="141"/>
      <c r="AG221" s="141"/>
      <c r="AH221" s="141"/>
      <c r="AI221" s="141"/>
      <c r="AJ221" s="142"/>
      <c r="AK221" s="137"/>
      <c r="AL221" s="138"/>
      <c r="AM221" s="138"/>
      <c r="AN221" s="138"/>
      <c r="AO221" s="138"/>
      <c r="AP221" s="138"/>
      <c r="AQ221" s="138"/>
      <c r="AR221" s="139"/>
      <c r="AS221" s="140"/>
      <c r="AT221" s="141"/>
      <c r="AU221" s="141"/>
      <c r="AV221" s="141"/>
      <c r="AW221" s="141"/>
      <c r="AX221" s="141"/>
      <c r="AY221" s="141"/>
      <c r="AZ221" s="141"/>
      <c r="BA221" s="141"/>
      <c r="BB221" s="141"/>
      <c r="BC221" s="141"/>
      <c r="BD221" s="141"/>
      <c r="BE221" s="141"/>
      <c r="BF221" s="141"/>
      <c r="BG221" s="141"/>
      <c r="BH221" s="141"/>
      <c r="BI221" s="141"/>
      <c r="BJ221" s="141"/>
      <c r="BK221" s="141"/>
      <c r="BL221" s="141"/>
      <c r="BM221" s="141"/>
      <c r="BN221" s="141"/>
      <c r="BO221" s="141"/>
      <c r="BP221" s="141"/>
      <c r="BQ221" s="141"/>
      <c r="BR221" s="141"/>
      <c r="BS221" s="141"/>
      <c r="BT221" s="142"/>
    </row>
    <row r="222" spans="1:72" s="4" customFormat="1" ht="39" customHeight="1" thickBot="1">
      <c r="A222" s="143"/>
      <c r="B222" s="144"/>
      <c r="C222" s="144"/>
      <c r="D222" s="144"/>
      <c r="E222" s="144"/>
      <c r="F222" s="144"/>
      <c r="G222" s="144"/>
      <c r="H222" s="145"/>
      <c r="I222" s="145"/>
      <c r="J222" s="145"/>
      <c r="K222" s="145"/>
      <c r="L222" s="145"/>
      <c r="M222" s="146"/>
      <c r="N222" s="146"/>
      <c r="O222" s="146"/>
      <c r="P222" s="146"/>
      <c r="Q222" s="146"/>
      <c r="R222" s="146"/>
      <c r="S222" s="146"/>
      <c r="T222" s="146"/>
      <c r="U222" s="146"/>
      <c r="V222" s="146"/>
      <c r="W222" s="146"/>
      <c r="X222" s="146"/>
      <c r="Y222" s="146"/>
      <c r="Z222" s="146"/>
      <c r="AA222" s="146"/>
      <c r="AB222" s="146"/>
      <c r="AC222" s="146"/>
      <c r="AD222" s="146"/>
      <c r="AE222" s="146"/>
      <c r="AF222" s="146"/>
      <c r="AG222" s="146"/>
      <c r="AH222" s="146"/>
      <c r="AI222" s="146"/>
      <c r="AJ222" s="147"/>
      <c r="AK222" s="143"/>
      <c r="AL222" s="144"/>
      <c r="AM222" s="144"/>
      <c r="AN222" s="144"/>
      <c r="AO222" s="144"/>
      <c r="AP222" s="144"/>
      <c r="AQ222" s="144"/>
      <c r="AR222" s="145"/>
      <c r="AS222" s="145"/>
      <c r="AT222" s="145"/>
      <c r="AU222" s="145"/>
      <c r="AV222" s="145"/>
      <c r="AW222" s="146"/>
      <c r="AX222" s="146"/>
      <c r="AY222" s="146"/>
      <c r="AZ222" s="146"/>
      <c r="BA222" s="146"/>
      <c r="BB222" s="146"/>
      <c r="BC222" s="146"/>
      <c r="BD222" s="146"/>
      <c r="BE222" s="146"/>
      <c r="BF222" s="146"/>
      <c r="BG222" s="146"/>
      <c r="BH222" s="146"/>
      <c r="BI222" s="146"/>
      <c r="BJ222" s="146"/>
      <c r="BK222" s="146"/>
      <c r="BL222" s="146"/>
      <c r="BM222" s="146"/>
      <c r="BN222" s="146"/>
      <c r="BO222" s="146"/>
      <c r="BP222" s="146"/>
      <c r="BQ222" s="146"/>
      <c r="BR222" s="146"/>
      <c r="BS222" s="146"/>
      <c r="BT222" s="147"/>
    </row>
    <row r="223" spans="1:72" s="4" customFormat="1" ht="33.75" customHeight="1" thickBot="1">
      <c r="A223" s="148"/>
      <c r="B223" s="149"/>
      <c r="C223" s="149"/>
      <c r="D223" s="149"/>
      <c r="E223" s="149"/>
      <c r="F223" s="149"/>
      <c r="G223" s="149"/>
      <c r="H223" s="149"/>
      <c r="I223" s="149"/>
      <c r="J223" s="149"/>
      <c r="K223" s="149"/>
      <c r="L223" s="150"/>
      <c r="M223" s="151"/>
      <c r="N223" s="152"/>
      <c r="O223" s="152"/>
      <c r="P223" s="152"/>
      <c r="Q223" s="152"/>
      <c r="R223" s="152"/>
      <c r="S223" s="152"/>
      <c r="T223" s="152"/>
      <c r="U223" s="152"/>
      <c r="V223" s="152"/>
      <c r="W223" s="152"/>
      <c r="X223" s="152"/>
      <c r="Y223" s="152"/>
      <c r="Z223" s="152"/>
      <c r="AA223" s="152"/>
      <c r="AB223" s="152"/>
      <c r="AC223" s="152"/>
      <c r="AD223" s="152"/>
      <c r="AE223" s="152"/>
      <c r="AF223" s="152"/>
      <c r="AG223" s="152"/>
      <c r="AH223" s="152"/>
      <c r="AI223" s="152"/>
      <c r="AJ223" s="153"/>
      <c r="AK223" s="148"/>
      <c r="AL223" s="149"/>
      <c r="AM223" s="149"/>
      <c r="AN223" s="149"/>
      <c r="AO223" s="149"/>
      <c r="AP223" s="149"/>
      <c r="AQ223" s="149"/>
      <c r="AR223" s="149"/>
      <c r="AS223" s="149"/>
      <c r="AT223" s="149"/>
      <c r="AU223" s="149"/>
      <c r="AV223" s="150"/>
      <c r="AW223" s="151"/>
      <c r="AX223" s="152"/>
      <c r="AY223" s="152"/>
      <c r="AZ223" s="152"/>
      <c r="BA223" s="152"/>
      <c r="BB223" s="152"/>
      <c r="BC223" s="152"/>
      <c r="BD223" s="152"/>
      <c r="BE223" s="152"/>
      <c r="BF223" s="152"/>
      <c r="BG223" s="152"/>
      <c r="BH223" s="152"/>
      <c r="BI223" s="152"/>
      <c r="BJ223" s="152"/>
      <c r="BK223" s="152"/>
      <c r="BL223" s="152"/>
      <c r="BM223" s="152"/>
      <c r="BN223" s="152"/>
      <c r="BO223" s="152"/>
      <c r="BP223" s="152"/>
      <c r="BQ223" s="152"/>
      <c r="BR223" s="152"/>
      <c r="BS223" s="152"/>
      <c r="BT223" s="153"/>
    </row>
    <row r="224" spans="1:72" s="4" customFormat="1" ht="97.5" customHeight="1" thickBot="1">
      <c r="A224" s="154"/>
      <c r="B224" s="155"/>
      <c r="C224" s="155"/>
      <c r="D224" s="155"/>
      <c r="E224" s="155"/>
      <c r="F224" s="155"/>
      <c r="G224" s="155"/>
      <c r="H224" s="156"/>
      <c r="I224" s="156"/>
      <c r="J224" s="156"/>
      <c r="K224" s="156"/>
      <c r="L224" s="156"/>
      <c r="M224" s="156"/>
      <c r="N224" s="156"/>
      <c r="O224" s="156"/>
      <c r="P224" s="156"/>
      <c r="Q224" s="156"/>
      <c r="R224" s="156"/>
      <c r="S224" s="156"/>
      <c r="T224" s="156"/>
      <c r="U224" s="156"/>
      <c r="V224" s="156"/>
      <c r="W224" s="156"/>
      <c r="X224" s="156"/>
      <c r="Y224" s="156"/>
      <c r="Z224" s="156"/>
      <c r="AA224" s="156"/>
      <c r="AB224" s="156"/>
      <c r="AC224" s="156"/>
      <c r="AD224" s="156"/>
      <c r="AE224" s="156"/>
      <c r="AF224" s="156"/>
      <c r="AG224" s="156"/>
      <c r="AH224" s="156"/>
      <c r="AI224" s="156"/>
      <c r="AJ224" s="157"/>
      <c r="AK224" s="154"/>
      <c r="AL224" s="155"/>
      <c r="AM224" s="155"/>
      <c r="AN224" s="155"/>
      <c r="AO224" s="155"/>
      <c r="AP224" s="155"/>
      <c r="AQ224" s="155"/>
      <c r="AR224" s="156"/>
      <c r="AS224" s="156"/>
      <c r="AT224" s="156"/>
      <c r="AU224" s="156"/>
      <c r="AV224" s="156"/>
      <c r="AW224" s="156"/>
      <c r="AX224" s="156"/>
      <c r="AY224" s="156"/>
      <c r="AZ224" s="156"/>
      <c r="BA224" s="156"/>
      <c r="BB224" s="156"/>
      <c r="BC224" s="156"/>
      <c r="BD224" s="156"/>
      <c r="BE224" s="156"/>
      <c r="BF224" s="156"/>
      <c r="BG224" s="156"/>
      <c r="BH224" s="156"/>
      <c r="BI224" s="156"/>
      <c r="BJ224" s="156"/>
      <c r="BK224" s="156"/>
      <c r="BL224" s="156"/>
      <c r="BM224" s="156"/>
      <c r="BN224" s="156"/>
      <c r="BO224" s="156"/>
      <c r="BP224" s="156"/>
      <c r="BQ224" s="156"/>
      <c r="BR224" s="156"/>
      <c r="BS224" s="156"/>
      <c r="BT224" s="157"/>
    </row>
    <row r="225" spans="1:72" s="4" customFormat="1" ht="33.75" customHeight="1" thickBot="1">
      <c r="A225" s="128"/>
      <c r="B225" s="129"/>
      <c r="C225" s="129"/>
      <c r="D225" s="129"/>
      <c r="E225" s="129"/>
      <c r="F225" s="129"/>
      <c r="G225" s="129"/>
      <c r="H225" s="129"/>
      <c r="I225" s="129"/>
      <c r="J225" s="129"/>
      <c r="K225" s="129"/>
      <c r="L225" s="129"/>
      <c r="M225" s="129"/>
      <c r="N225" s="129"/>
      <c r="O225" s="129"/>
      <c r="P225" s="129"/>
      <c r="Q225" s="129"/>
      <c r="R225" s="129"/>
      <c r="S225" s="129"/>
      <c r="T225" s="129"/>
      <c r="U225" s="129"/>
      <c r="V225" s="130"/>
      <c r="W225" s="131"/>
      <c r="X225" s="131"/>
      <c r="Y225" s="131"/>
      <c r="Z225" s="131"/>
      <c r="AA225" s="131"/>
      <c r="AB225" s="131"/>
      <c r="AC225" s="131"/>
      <c r="AD225" s="131"/>
      <c r="AE225" s="131"/>
      <c r="AF225" s="131"/>
      <c r="AG225" s="131"/>
      <c r="AH225" s="131"/>
      <c r="AI225" s="131"/>
      <c r="AJ225" s="132"/>
      <c r="AK225" s="128"/>
      <c r="AL225" s="129"/>
      <c r="AM225" s="129"/>
      <c r="AN225" s="129"/>
      <c r="AO225" s="129"/>
      <c r="AP225" s="129"/>
      <c r="AQ225" s="129"/>
      <c r="AR225" s="129"/>
      <c r="AS225" s="129"/>
      <c r="AT225" s="129"/>
      <c r="AU225" s="129"/>
      <c r="AV225" s="129"/>
      <c r="AW225" s="129"/>
      <c r="AX225" s="129"/>
      <c r="AY225" s="129"/>
      <c r="AZ225" s="129"/>
      <c r="BA225" s="129"/>
      <c r="BB225" s="129"/>
      <c r="BC225" s="129"/>
      <c r="BD225" s="129"/>
      <c r="BE225" s="129"/>
      <c r="BF225" s="130"/>
      <c r="BG225" s="131"/>
      <c r="BH225" s="131"/>
      <c r="BI225" s="131"/>
      <c r="BJ225" s="131"/>
      <c r="BK225" s="131"/>
      <c r="BL225" s="131"/>
      <c r="BM225" s="131"/>
      <c r="BN225" s="131"/>
      <c r="BO225" s="131"/>
      <c r="BP225" s="131"/>
      <c r="BQ225" s="131"/>
      <c r="BR225" s="131"/>
      <c r="BS225" s="131"/>
      <c r="BT225" s="132"/>
    </row>
    <row r="226" spans="1:72" s="4" customFormat="1" ht="15" customHeight="1" thickBot="1">
      <c r="A226" s="133"/>
      <c r="B226" s="134"/>
      <c r="C226" s="134"/>
      <c r="D226" s="134"/>
      <c r="E226" s="134"/>
      <c r="F226" s="134"/>
      <c r="G226" s="134"/>
      <c r="H226" s="134"/>
      <c r="I226" s="134"/>
      <c r="J226" s="134"/>
      <c r="K226" s="134"/>
      <c r="L226" s="134"/>
      <c r="M226" s="135"/>
      <c r="N226" s="135"/>
      <c r="O226" s="135"/>
      <c r="P226" s="135"/>
      <c r="Q226" s="135"/>
      <c r="R226" s="135"/>
      <c r="S226" s="135"/>
      <c r="T226" s="135"/>
      <c r="U226" s="135"/>
      <c r="V226" s="135"/>
      <c r="W226" s="135"/>
      <c r="X226" s="135"/>
      <c r="Y226" s="135"/>
      <c r="Z226" s="135"/>
      <c r="AA226" s="135"/>
      <c r="AB226" s="135"/>
      <c r="AC226" s="135"/>
      <c r="AD226" s="135"/>
      <c r="AE226" s="135"/>
      <c r="AF226" s="135"/>
      <c r="AG226" s="135"/>
      <c r="AH226" s="135"/>
      <c r="AI226" s="135"/>
      <c r="AJ226" s="136"/>
      <c r="AK226" s="133"/>
      <c r="AL226" s="134"/>
      <c r="AM226" s="134"/>
      <c r="AN226" s="134"/>
      <c r="AO226" s="134"/>
      <c r="AP226" s="134"/>
      <c r="AQ226" s="134"/>
      <c r="AR226" s="134"/>
      <c r="AS226" s="134"/>
      <c r="AT226" s="134"/>
      <c r="AU226" s="134"/>
      <c r="AV226" s="134"/>
      <c r="AW226" s="135"/>
      <c r="AX226" s="135"/>
      <c r="AY226" s="135"/>
      <c r="AZ226" s="135"/>
      <c r="BA226" s="135"/>
      <c r="BB226" s="135"/>
      <c r="BC226" s="135"/>
      <c r="BD226" s="135"/>
      <c r="BE226" s="135"/>
      <c r="BF226" s="135"/>
      <c r="BG226" s="135"/>
      <c r="BH226" s="135"/>
      <c r="BI226" s="135"/>
      <c r="BJ226" s="135"/>
      <c r="BK226" s="135"/>
      <c r="BL226" s="135"/>
      <c r="BM226" s="135"/>
      <c r="BN226" s="135"/>
      <c r="BO226" s="135"/>
      <c r="BP226" s="135"/>
      <c r="BQ226" s="135"/>
      <c r="BR226" s="135"/>
      <c r="BS226" s="135"/>
      <c r="BT226" s="136"/>
    </row>
    <row r="227" spans="1:72" s="4" customFormat="1" ht="30" customHeight="1" thickBot="1">
      <c r="A227" s="137"/>
      <c r="B227" s="138"/>
      <c r="C227" s="138"/>
      <c r="D227" s="138"/>
      <c r="E227" s="138"/>
      <c r="F227" s="138"/>
      <c r="G227" s="138"/>
      <c r="H227" s="138"/>
      <c r="I227" s="138"/>
      <c r="J227" s="139"/>
      <c r="K227" s="140"/>
      <c r="L227" s="141"/>
      <c r="M227" s="141"/>
      <c r="N227" s="141"/>
      <c r="O227" s="141"/>
      <c r="P227" s="141"/>
      <c r="Q227" s="141"/>
      <c r="R227" s="141"/>
      <c r="S227" s="141"/>
      <c r="T227" s="141"/>
      <c r="U227" s="141"/>
      <c r="V227" s="141"/>
      <c r="W227" s="141"/>
      <c r="X227" s="141"/>
      <c r="Y227" s="141"/>
      <c r="Z227" s="141"/>
      <c r="AA227" s="141"/>
      <c r="AB227" s="141"/>
      <c r="AC227" s="141"/>
      <c r="AD227" s="141"/>
      <c r="AE227" s="141"/>
      <c r="AF227" s="141"/>
      <c r="AG227" s="141"/>
      <c r="AH227" s="141"/>
      <c r="AI227" s="141"/>
      <c r="AJ227" s="142"/>
      <c r="AK227" s="137"/>
      <c r="AL227" s="138"/>
      <c r="AM227" s="138"/>
      <c r="AN227" s="138"/>
      <c r="AO227" s="138"/>
      <c r="AP227" s="138"/>
      <c r="AQ227" s="138"/>
      <c r="AR227" s="138"/>
      <c r="AS227" s="138"/>
      <c r="AT227" s="139"/>
      <c r="AU227" s="140"/>
      <c r="AV227" s="141"/>
      <c r="AW227" s="141"/>
      <c r="AX227" s="141"/>
      <c r="AY227" s="141"/>
      <c r="AZ227" s="141"/>
      <c r="BA227" s="141"/>
      <c r="BB227" s="141"/>
      <c r="BC227" s="141"/>
      <c r="BD227" s="141"/>
      <c r="BE227" s="141"/>
      <c r="BF227" s="141"/>
      <c r="BG227" s="141"/>
      <c r="BH227" s="141"/>
      <c r="BI227" s="141"/>
      <c r="BJ227" s="141"/>
      <c r="BK227" s="141"/>
      <c r="BL227" s="141"/>
      <c r="BM227" s="141"/>
      <c r="BN227" s="141"/>
      <c r="BO227" s="141"/>
      <c r="BP227" s="141"/>
      <c r="BQ227" s="141"/>
      <c r="BR227" s="141"/>
      <c r="BS227" s="141"/>
      <c r="BT227" s="142"/>
    </row>
    <row r="228" spans="1:72" s="4" customFormat="1" ht="30" customHeight="1" thickBot="1">
      <c r="A228" s="137"/>
      <c r="B228" s="138"/>
      <c r="C228" s="138"/>
      <c r="D228" s="138"/>
      <c r="E228" s="138"/>
      <c r="F228" s="138"/>
      <c r="G228" s="138"/>
      <c r="H228" s="139"/>
      <c r="I228" s="140"/>
      <c r="J228" s="141"/>
      <c r="K228" s="141"/>
      <c r="L228" s="141"/>
      <c r="M228" s="141"/>
      <c r="N228" s="141"/>
      <c r="O228" s="141"/>
      <c r="P228" s="141"/>
      <c r="Q228" s="141"/>
      <c r="R228" s="141"/>
      <c r="S228" s="141"/>
      <c r="T228" s="141"/>
      <c r="U228" s="141"/>
      <c r="V228" s="141"/>
      <c r="W228" s="141"/>
      <c r="X228" s="141"/>
      <c r="Y228" s="141"/>
      <c r="Z228" s="141"/>
      <c r="AA228" s="141"/>
      <c r="AB228" s="141"/>
      <c r="AC228" s="141"/>
      <c r="AD228" s="141"/>
      <c r="AE228" s="141"/>
      <c r="AF228" s="141"/>
      <c r="AG228" s="141"/>
      <c r="AH228" s="141"/>
      <c r="AI228" s="141"/>
      <c r="AJ228" s="142"/>
      <c r="AK228" s="137"/>
      <c r="AL228" s="138"/>
      <c r="AM228" s="138"/>
      <c r="AN228" s="138"/>
      <c r="AO228" s="138"/>
      <c r="AP228" s="138"/>
      <c r="AQ228" s="138"/>
      <c r="AR228" s="139"/>
      <c r="AS228" s="140"/>
      <c r="AT228" s="141"/>
      <c r="AU228" s="141"/>
      <c r="AV228" s="141"/>
      <c r="AW228" s="141"/>
      <c r="AX228" s="141"/>
      <c r="AY228" s="141"/>
      <c r="AZ228" s="141"/>
      <c r="BA228" s="141"/>
      <c r="BB228" s="141"/>
      <c r="BC228" s="141"/>
      <c r="BD228" s="141"/>
      <c r="BE228" s="141"/>
      <c r="BF228" s="141"/>
      <c r="BG228" s="141"/>
      <c r="BH228" s="141"/>
      <c r="BI228" s="141"/>
      <c r="BJ228" s="141"/>
      <c r="BK228" s="141"/>
      <c r="BL228" s="141"/>
      <c r="BM228" s="141"/>
      <c r="BN228" s="141"/>
      <c r="BO228" s="141"/>
      <c r="BP228" s="141"/>
      <c r="BQ228" s="141"/>
      <c r="BR228" s="141"/>
      <c r="BS228" s="141"/>
      <c r="BT228" s="142"/>
    </row>
    <row r="229" spans="1:72" s="4" customFormat="1" ht="39" customHeight="1" thickBot="1">
      <c r="A229" s="143"/>
      <c r="B229" s="144"/>
      <c r="C229" s="144"/>
      <c r="D229" s="144"/>
      <c r="E229" s="144"/>
      <c r="F229" s="144"/>
      <c r="G229" s="144"/>
      <c r="H229" s="145"/>
      <c r="I229" s="145"/>
      <c r="J229" s="145"/>
      <c r="K229" s="145"/>
      <c r="L229" s="145"/>
      <c r="M229" s="146"/>
      <c r="N229" s="146"/>
      <c r="O229" s="146"/>
      <c r="P229" s="146"/>
      <c r="Q229" s="146"/>
      <c r="R229" s="146"/>
      <c r="S229" s="146"/>
      <c r="T229" s="146"/>
      <c r="U229" s="146"/>
      <c r="V229" s="146"/>
      <c r="W229" s="146"/>
      <c r="X229" s="146"/>
      <c r="Y229" s="146"/>
      <c r="Z229" s="146"/>
      <c r="AA229" s="146"/>
      <c r="AB229" s="146"/>
      <c r="AC229" s="146"/>
      <c r="AD229" s="146"/>
      <c r="AE229" s="146"/>
      <c r="AF229" s="146"/>
      <c r="AG229" s="146"/>
      <c r="AH229" s="146"/>
      <c r="AI229" s="146"/>
      <c r="AJ229" s="147"/>
      <c r="AK229" s="143"/>
      <c r="AL229" s="144"/>
      <c r="AM229" s="144"/>
      <c r="AN229" s="144"/>
      <c r="AO229" s="144"/>
      <c r="AP229" s="144"/>
      <c r="AQ229" s="144"/>
      <c r="AR229" s="145"/>
      <c r="AS229" s="145"/>
      <c r="AT229" s="145"/>
      <c r="AU229" s="145"/>
      <c r="AV229" s="145"/>
      <c r="AW229" s="146"/>
      <c r="AX229" s="146"/>
      <c r="AY229" s="146"/>
      <c r="AZ229" s="146"/>
      <c r="BA229" s="146"/>
      <c r="BB229" s="146"/>
      <c r="BC229" s="146"/>
      <c r="BD229" s="146"/>
      <c r="BE229" s="146"/>
      <c r="BF229" s="146"/>
      <c r="BG229" s="146"/>
      <c r="BH229" s="146"/>
      <c r="BI229" s="146"/>
      <c r="BJ229" s="146"/>
      <c r="BK229" s="146"/>
      <c r="BL229" s="146"/>
      <c r="BM229" s="146"/>
      <c r="BN229" s="146"/>
      <c r="BO229" s="146"/>
      <c r="BP229" s="146"/>
      <c r="BQ229" s="146"/>
      <c r="BR229" s="146"/>
      <c r="BS229" s="146"/>
      <c r="BT229" s="147"/>
    </row>
    <row r="230" spans="1:72" s="4" customFormat="1" ht="33.75" customHeight="1" thickBot="1">
      <c r="A230" s="148"/>
      <c r="B230" s="149"/>
      <c r="C230" s="149"/>
      <c r="D230" s="149"/>
      <c r="E230" s="149"/>
      <c r="F230" s="149"/>
      <c r="G230" s="149"/>
      <c r="H230" s="149"/>
      <c r="I230" s="149"/>
      <c r="J230" s="149"/>
      <c r="K230" s="149"/>
      <c r="L230" s="150"/>
      <c r="M230" s="151"/>
      <c r="N230" s="152"/>
      <c r="O230" s="152"/>
      <c r="P230" s="152"/>
      <c r="Q230" s="152"/>
      <c r="R230" s="152"/>
      <c r="S230" s="152"/>
      <c r="T230" s="152"/>
      <c r="U230" s="152"/>
      <c r="V230" s="152"/>
      <c r="W230" s="152"/>
      <c r="X230" s="152"/>
      <c r="Y230" s="152"/>
      <c r="Z230" s="152"/>
      <c r="AA230" s="152"/>
      <c r="AB230" s="152"/>
      <c r="AC230" s="152"/>
      <c r="AD230" s="152"/>
      <c r="AE230" s="152"/>
      <c r="AF230" s="152"/>
      <c r="AG230" s="152"/>
      <c r="AH230" s="152"/>
      <c r="AI230" s="152"/>
      <c r="AJ230" s="153"/>
      <c r="AK230" s="148"/>
      <c r="AL230" s="149"/>
      <c r="AM230" s="149"/>
      <c r="AN230" s="149"/>
      <c r="AO230" s="149"/>
      <c r="AP230" s="149"/>
      <c r="AQ230" s="149"/>
      <c r="AR230" s="149"/>
      <c r="AS230" s="149"/>
      <c r="AT230" s="149"/>
      <c r="AU230" s="149"/>
      <c r="AV230" s="150"/>
      <c r="AW230" s="151"/>
      <c r="AX230" s="152"/>
      <c r="AY230" s="152"/>
      <c r="AZ230" s="152"/>
      <c r="BA230" s="152"/>
      <c r="BB230" s="152"/>
      <c r="BC230" s="152"/>
      <c r="BD230" s="152"/>
      <c r="BE230" s="152"/>
      <c r="BF230" s="152"/>
      <c r="BG230" s="152"/>
      <c r="BH230" s="152"/>
      <c r="BI230" s="152"/>
      <c r="BJ230" s="152"/>
      <c r="BK230" s="152"/>
      <c r="BL230" s="152"/>
      <c r="BM230" s="152"/>
      <c r="BN230" s="152"/>
      <c r="BO230" s="152"/>
      <c r="BP230" s="152"/>
      <c r="BQ230" s="152"/>
      <c r="BR230" s="152"/>
      <c r="BS230" s="152"/>
      <c r="BT230" s="153"/>
    </row>
    <row r="231" spans="1:72" s="4" customFormat="1" ht="97.5" customHeight="1" thickBot="1">
      <c r="A231" s="154"/>
      <c r="B231" s="155"/>
      <c r="C231" s="155"/>
      <c r="D231" s="155"/>
      <c r="E231" s="155"/>
      <c r="F231" s="155"/>
      <c r="G231" s="155"/>
      <c r="H231" s="156"/>
      <c r="I231" s="156"/>
      <c r="J231" s="156"/>
      <c r="K231" s="156"/>
      <c r="L231" s="156"/>
      <c r="M231" s="156"/>
      <c r="N231" s="156"/>
      <c r="O231" s="156"/>
      <c r="P231" s="156"/>
      <c r="Q231" s="156"/>
      <c r="R231" s="156"/>
      <c r="S231" s="156"/>
      <c r="T231" s="156"/>
      <c r="U231" s="156"/>
      <c r="V231" s="156"/>
      <c r="W231" s="156"/>
      <c r="X231" s="156"/>
      <c r="Y231" s="156"/>
      <c r="Z231" s="156"/>
      <c r="AA231" s="156"/>
      <c r="AB231" s="156"/>
      <c r="AC231" s="156"/>
      <c r="AD231" s="156"/>
      <c r="AE231" s="156"/>
      <c r="AF231" s="156"/>
      <c r="AG231" s="156"/>
      <c r="AH231" s="156"/>
      <c r="AI231" s="156"/>
      <c r="AJ231" s="157"/>
      <c r="AK231" s="154"/>
      <c r="AL231" s="155"/>
      <c r="AM231" s="155"/>
      <c r="AN231" s="155"/>
      <c r="AO231" s="155"/>
      <c r="AP231" s="155"/>
      <c r="AQ231" s="155"/>
      <c r="AR231" s="156"/>
      <c r="AS231" s="156"/>
      <c r="AT231" s="156"/>
      <c r="AU231" s="156"/>
      <c r="AV231" s="156"/>
      <c r="AW231" s="156"/>
      <c r="AX231" s="156"/>
      <c r="AY231" s="156"/>
      <c r="AZ231" s="156"/>
      <c r="BA231" s="156"/>
      <c r="BB231" s="156"/>
      <c r="BC231" s="156"/>
      <c r="BD231" s="156"/>
      <c r="BE231" s="156"/>
      <c r="BF231" s="156"/>
      <c r="BG231" s="156"/>
      <c r="BH231" s="156"/>
      <c r="BI231" s="156"/>
      <c r="BJ231" s="156"/>
      <c r="BK231" s="156"/>
      <c r="BL231" s="156"/>
      <c r="BM231" s="156"/>
      <c r="BN231" s="156"/>
      <c r="BO231" s="156"/>
      <c r="BP231" s="156"/>
      <c r="BQ231" s="156"/>
      <c r="BR231" s="156"/>
      <c r="BS231" s="156"/>
      <c r="BT231" s="157"/>
    </row>
    <row r="232" spans="1:72" s="4" customFormat="1" ht="33.75" customHeight="1" thickBot="1">
      <c r="A232" s="128"/>
      <c r="B232" s="129"/>
      <c r="C232" s="129"/>
      <c r="D232" s="129"/>
      <c r="E232" s="129"/>
      <c r="F232" s="129"/>
      <c r="G232" s="129"/>
      <c r="H232" s="129"/>
      <c r="I232" s="129"/>
      <c r="J232" s="129"/>
      <c r="K232" s="129"/>
      <c r="L232" s="129"/>
      <c r="M232" s="129"/>
      <c r="N232" s="129"/>
      <c r="O232" s="129"/>
      <c r="P232" s="129"/>
      <c r="Q232" s="129"/>
      <c r="R232" s="129"/>
      <c r="S232" s="129"/>
      <c r="T232" s="129"/>
      <c r="U232" s="129"/>
      <c r="V232" s="130"/>
      <c r="W232" s="131"/>
      <c r="X232" s="131"/>
      <c r="Y232" s="131"/>
      <c r="Z232" s="131"/>
      <c r="AA232" s="131"/>
      <c r="AB232" s="131"/>
      <c r="AC232" s="131"/>
      <c r="AD232" s="131"/>
      <c r="AE232" s="131"/>
      <c r="AF232" s="131"/>
      <c r="AG232" s="131"/>
      <c r="AH232" s="131"/>
      <c r="AI232" s="131"/>
      <c r="AJ232" s="132"/>
      <c r="AK232" s="128"/>
      <c r="AL232" s="129"/>
      <c r="AM232" s="129"/>
      <c r="AN232" s="129"/>
      <c r="AO232" s="129"/>
      <c r="AP232" s="129"/>
      <c r="AQ232" s="129"/>
      <c r="AR232" s="129"/>
      <c r="AS232" s="129"/>
      <c r="AT232" s="129"/>
      <c r="AU232" s="129"/>
      <c r="AV232" s="129"/>
      <c r="AW232" s="129"/>
      <c r="AX232" s="129"/>
      <c r="AY232" s="129"/>
      <c r="AZ232" s="129"/>
      <c r="BA232" s="129"/>
      <c r="BB232" s="129"/>
      <c r="BC232" s="129"/>
      <c r="BD232" s="129"/>
      <c r="BE232" s="129"/>
      <c r="BF232" s="130"/>
      <c r="BG232" s="131"/>
      <c r="BH232" s="131"/>
      <c r="BI232" s="131"/>
      <c r="BJ232" s="131"/>
      <c r="BK232" s="131"/>
      <c r="BL232" s="131"/>
      <c r="BM232" s="131"/>
      <c r="BN232" s="131"/>
      <c r="BO232" s="131"/>
      <c r="BP232" s="131"/>
      <c r="BQ232" s="131"/>
      <c r="BR232" s="131"/>
      <c r="BS232" s="131"/>
      <c r="BT232" s="132"/>
    </row>
    <row r="233" spans="1:72" s="4" customFormat="1" ht="15" customHeight="1" thickBot="1">
      <c r="A233" s="133"/>
      <c r="B233" s="134"/>
      <c r="C233" s="134"/>
      <c r="D233" s="134"/>
      <c r="E233" s="134"/>
      <c r="F233" s="134"/>
      <c r="G233" s="134"/>
      <c r="H233" s="134"/>
      <c r="I233" s="134"/>
      <c r="J233" s="134"/>
      <c r="K233" s="134"/>
      <c r="L233" s="134"/>
      <c r="M233" s="135"/>
      <c r="N233" s="135"/>
      <c r="O233" s="135"/>
      <c r="P233" s="135"/>
      <c r="Q233" s="135"/>
      <c r="R233" s="135"/>
      <c r="S233" s="135"/>
      <c r="T233" s="135"/>
      <c r="U233" s="135"/>
      <c r="V233" s="135"/>
      <c r="W233" s="135"/>
      <c r="X233" s="135"/>
      <c r="Y233" s="135"/>
      <c r="Z233" s="135"/>
      <c r="AA233" s="135"/>
      <c r="AB233" s="135"/>
      <c r="AC233" s="135"/>
      <c r="AD233" s="135"/>
      <c r="AE233" s="135"/>
      <c r="AF233" s="135"/>
      <c r="AG233" s="135"/>
      <c r="AH233" s="135"/>
      <c r="AI233" s="135"/>
      <c r="AJ233" s="136"/>
      <c r="AK233" s="133"/>
      <c r="AL233" s="134"/>
      <c r="AM233" s="134"/>
      <c r="AN233" s="134"/>
      <c r="AO233" s="134"/>
      <c r="AP233" s="134"/>
      <c r="AQ233" s="134"/>
      <c r="AR233" s="134"/>
      <c r="AS233" s="134"/>
      <c r="AT233" s="134"/>
      <c r="AU233" s="134"/>
      <c r="AV233" s="134"/>
      <c r="AW233" s="135"/>
      <c r="AX233" s="135"/>
      <c r="AY233" s="135"/>
      <c r="AZ233" s="135"/>
      <c r="BA233" s="135"/>
      <c r="BB233" s="135"/>
      <c r="BC233" s="135"/>
      <c r="BD233" s="135"/>
      <c r="BE233" s="135"/>
      <c r="BF233" s="135"/>
      <c r="BG233" s="135"/>
      <c r="BH233" s="135"/>
      <c r="BI233" s="135"/>
      <c r="BJ233" s="135"/>
      <c r="BK233" s="135"/>
      <c r="BL233" s="135"/>
      <c r="BM233" s="135"/>
      <c r="BN233" s="135"/>
      <c r="BO233" s="135"/>
      <c r="BP233" s="135"/>
      <c r="BQ233" s="135"/>
      <c r="BR233" s="135"/>
      <c r="BS233" s="135"/>
      <c r="BT233" s="136"/>
    </row>
    <row r="234" spans="1:72" s="4" customFormat="1" ht="30" customHeight="1" thickBot="1">
      <c r="A234" s="137"/>
      <c r="B234" s="138"/>
      <c r="C234" s="138"/>
      <c r="D234" s="138"/>
      <c r="E234" s="138"/>
      <c r="F234" s="138"/>
      <c r="G234" s="138"/>
      <c r="H234" s="138"/>
      <c r="I234" s="138"/>
      <c r="J234" s="139"/>
      <c r="K234" s="140"/>
      <c r="L234" s="141"/>
      <c r="M234" s="141"/>
      <c r="N234" s="141"/>
      <c r="O234" s="141"/>
      <c r="P234" s="141"/>
      <c r="Q234" s="141"/>
      <c r="R234" s="141"/>
      <c r="S234" s="141"/>
      <c r="T234" s="141"/>
      <c r="U234" s="141"/>
      <c r="V234" s="141"/>
      <c r="W234" s="141"/>
      <c r="X234" s="141"/>
      <c r="Y234" s="141"/>
      <c r="Z234" s="141"/>
      <c r="AA234" s="141"/>
      <c r="AB234" s="141"/>
      <c r="AC234" s="141"/>
      <c r="AD234" s="141"/>
      <c r="AE234" s="141"/>
      <c r="AF234" s="141"/>
      <c r="AG234" s="141"/>
      <c r="AH234" s="141"/>
      <c r="AI234" s="141"/>
      <c r="AJ234" s="142"/>
      <c r="AK234" s="137"/>
      <c r="AL234" s="138"/>
      <c r="AM234" s="138"/>
      <c r="AN234" s="138"/>
      <c r="AO234" s="138"/>
      <c r="AP234" s="138"/>
      <c r="AQ234" s="138"/>
      <c r="AR234" s="138"/>
      <c r="AS234" s="138"/>
      <c r="AT234" s="139"/>
      <c r="AU234" s="140"/>
      <c r="AV234" s="141"/>
      <c r="AW234" s="141"/>
      <c r="AX234" s="141"/>
      <c r="AY234" s="141"/>
      <c r="AZ234" s="141"/>
      <c r="BA234" s="141"/>
      <c r="BB234" s="141"/>
      <c r="BC234" s="141"/>
      <c r="BD234" s="141"/>
      <c r="BE234" s="141"/>
      <c r="BF234" s="141"/>
      <c r="BG234" s="141"/>
      <c r="BH234" s="141"/>
      <c r="BI234" s="141"/>
      <c r="BJ234" s="141"/>
      <c r="BK234" s="141"/>
      <c r="BL234" s="141"/>
      <c r="BM234" s="141"/>
      <c r="BN234" s="141"/>
      <c r="BO234" s="141"/>
      <c r="BP234" s="141"/>
      <c r="BQ234" s="141"/>
      <c r="BR234" s="141"/>
      <c r="BS234" s="141"/>
      <c r="BT234" s="142"/>
    </row>
    <row r="235" spans="1:72" s="4" customFormat="1" ht="30" customHeight="1" thickBot="1">
      <c r="A235" s="137"/>
      <c r="B235" s="138"/>
      <c r="C235" s="138"/>
      <c r="D235" s="138"/>
      <c r="E235" s="138"/>
      <c r="F235" s="138"/>
      <c r="G235" s="138"/>
      <c r="H235" s="139"/>
      <c r="I235" s="140"/>
      <c r="J235" s="141"/>
      <c r="K235" s="141"/>
      <c r="L235" s="141"/>
      <c r="M235" s="141"/>
      <c r="N235" s="141"/>
      <c r="O235" s="141"/>
      <c r="P235" s="141"/>
      <c r="Q235" s="141"/>
      <c r="R235" s="141"/>
      <c r="S235" s="141"/>
      <c r="T235" s="141"/>
      <c r="U235" s="141"/>
      <c r="V235" s="141"/>
      <c r="W235" s="141"/>
      <c r="X235" s="141"/>
      <c r="Y235" s="141"/>
      <c r="Z235" s="141"/>
      <c r="AA235" s="141"/>
      <c r="AB235" s="141"/>
      <c r="AC235" s="141"/>
      <c r="AD235" s="141"/>
      <c r="AE235" s="141"/>
      <c r="AF235" s="141"/>
      <c r="AG235" s="141"/>
      <c r="AH235" s="141"/>
      <c r="AI235" s="141"/>
      <c r="AJ235" s="142"/>
      <c r="AK235" s="137"/>
      <c r="AL235" s="138"/>
      <c r="AM235" s="138"/>
      <c r="AN235" s="138"/>
      <c r="AO235" s="138"/>
      <c r="AP235" s="138"/>
      <c r="AQ235" s="138"/>
      <c r="AR235" s="139"/>
      <c r="AS235" s="140"/>
      <c r="AT235" s="141"/>
      <c r="AU235" s="141"/>
      <c r="AV235" s="141"/>
      <c r="AW235" s="141"/>
      <c r="AX235" s="141"/>
      <c r="AY235" s="141"/>
      <c r="AZ235" s="141"/>
      <c r="BA235" s="141"/>
      <c r="BB235" s="141"/>
      <c r="BC235" s="141"/>
      <c r="BD235" s="141"/>
      <c r="BE235" s="141"/>
      <c r="BF235" s="141"/>
      <c r="BG235" s="141"/>
      <c r="BH235" s="141"/>
      <c r="BI235" s="141"/>
      <c r="BJ235" s="141"/>
      <c r="BK235" s="141"/>
      <c r="BL235" s="141"/>
      <c r="BM235" s="141"/>
      <c r="BN235" s="141"/>
      <c r="BO235" s="141"/>
      <c r="BP235" s="141"/>
      <c r="BQ235" s="141"/>
      <c r="BR235" s="141"/>
      <c r="BS235" s="141"/>
      <c r="BT235" s="142"/>
    </row>
    <row r="236" spans="1:72" s="4" customFormat="1" ht="39" customHeight="1" thickBot="1">
      <c r="A236" s="143"/>
      <c r="B236" s="144"/>
      <c r="C236" s="144"/>
      <c r="D236" s="144"/>
      <c r="E236" s="144"/>
      <c r="F236" s="144"/>
      <c r="G236" s="144"/>
      <c r="H236" s="145"/>
      <c r="I236" s="145"/>
      <c r="J236" s="145"/>
      <c r="K236" s="145"/>
      <c r="L236" s="145"/>
      <c r="M236" s="146"/>
      <c r="N236" s="146"/>
      <c r="O236" s="146"/>
      <c r="P236" s="146"/>
      <c r="Q236" s="146"/>
      <c r="R236" s="146"/>
      <c r="S236" s="146"/>
      <c r="T236" s="146"/>
      <c r="U236" s="146"/>
      <c r="V236" s="146"/>
      <c r="W236" s="146"/>
      <c r="X236" s="146"/>
      <c r="Y236" s="146"/>
      <c r="Z236" s="146"/>
      <c r="AA236" s="146"/>
      <c r="AB236" s="146"/>
      <c r="AC236" s="146"/>
      <c r="AD236" s="146"/>
      <c r="AE236" s="146"/>
      <c r="AF236" s="146"/>
      <c r="AG236" s="146"/>
      <c r="AH236" s="146"/>
      <c r="AI236" s="146"/>
      <c r="AJ236" s="147"/>
      <c r="AK236" s="143"/>
      <c r="AL236" s="144"/>
      <c r="AM236" s="144"/>
      <c r="AN236" s="144"/>
      <c r="AO236" s="144"/>
      <c r="AP236" s="144"/>
      <c r="AQ236" s="144"/>
      <c r="AR236" s="145"/>
      <c r="AS236" s="145"/>
      <c r="AT236" s="145"/>
      <c r="AU236" s="145"/>
      <c r="AV236" s="145"/>
      <c r="AW236" s="146"/>
      <c r="AX236" s="146"/>
      <c r="AY236" s="146"/>
      <c r="AZ236" s="146"/>
      <c r="BA236" s="146"/>
      <c r="BB236" s="146"/>
      <c r="BC236" s="146"/>
      <c r="BD236" s="146"/>
      <c r="BE236" s="146"/>
      <c r="BF236" s="146"/>
      <c r="BG236" s="146"/>
      <c r="BH236" s="146"/>
      <c r="BI236" s="146"/>
      <c r="BJ236" s="146"/>
      <c r="BK236" s="146"/>
      <c r="BL236" s="146"/>
      <c r="BM236" s="146"/>
      <c r="BN236" s="146"/>
      <c r="BO236" s="146"/>
      <c r="BP236" s="146"/>
      <c r="BQ236" s="146"/>
      <c r="BR236" s="146"/>
      <c r="BS236" s="146"/>
      <c r="BT236" s="147"/>
    </row>
    <row r="237" spans="1:72" s="4" customFormat="1" ht="33.75" customHeight="1" thickBot="1">
      <c r="A237" s="148"/>
      <c r="B237" s="149"/>
      <c r="C237" s="149"/>
      <c r="D237" s="149"/>
      <c r="E237" s="149"/>
      <c r="F237" s="149"/>
      <c r="G237" s="149"/>
      <c r="H237" s="149"/>
      <c r="I237" s="149"/>
      <c r="J237" s="149"/>
      <c r="K237" s="149"/>
      <c r="L237" s="150"/>
      <c r="M237" s="151"/>
      <c r="N237" s="152"/>
      <c r="O237" s="152"/>
      <c r="P237" s="152"/>
      <c r="Q237" s="152"/>
      <c r="R237" s="152"/>
      <c r="S237" s="152"/>
      <c r="T237" s="152"/>
      <c r="U237" s="152"/>
      <c r="V237" s="152"/>
      <c r="W237" s="152"/>
      <c r="X237" s="152"/>
      <c r="Y237" s="152"/>
      <c r="Z237" s="152"/>
      <c r="AA237" s="152"/>
      <c r="AB237" s="152"/>
      <c r="AC237" s="152"/>
      <c r="AD237" s="152"/>
      <c r="AE237" s="152"/>
      <c r="AF237" s="152"/>
      <c r="AG237" s="152"/>
      <c r="AH237" s="152"/>
      <c r="AI237" s="152"/>
      <c r="AJ237" s="153"/>
      <c r="AK237" s="148"/>
      <c r="AL237" s="149"/>
      <c r="AM237" s="149"/>
      <c r="AN237" s="149"/>
      <c r="AO237" s="149"/>
      <c r="AP237" s="149"/>
      <c r="AQ237" s="149"/>
      <c r="AR237" s="149"/>
      <c r="AS237" s="149"/>
      <c r="AT237" s="149"/>
      <c r="AU237" s="149"/>
      <c r="AV237" s="150"/>
      <c r="AW237" s="151"/>
      <c r="AX237" s="152"/>
      <c r="AY237" s="152"/>
      <c r="AZ237" s="152"/>
      <c r="BA237" s="152"/>
      <c r="BB237" s="152"/>
      <c r="BC237" s="152"/>
      <c r="BD237" s="152"/>
      <c r="BE237" s="152"/>
      <c r="BF237" s="152"/>
      <c r="BG237" s="152"/>
      <c r="BH237" s="152"/>
      <c r="BI237" s="152"/>
      <c r="BJ237" s="152"/>
      <c r="BK237" s="152"/>
      <c r="BL237" s="152"/>
      <c r="BM237" s="152"/>
      <c r="BN237" s="152"/>
      <c r="BO237" s="152"/>
      <c r="BP237" s="152"/>
      <c r="BQ237" s="152"/>
      <c r="BR237" s="152"/>
      <c r="BS237" s="152"/>
      <c r="BT237" s="153"/>
    </row>
    <row r="238" spans="1:72" s="4" customFormat="1" ht="97.5" customHeight="1" thickBot="1">
      <c r="A238" s="154"/>
      <c r="B238" s="155"/>
      <c r="C238" s="155"/>
      <c r="D238" s="155"/>
      <c r="E238" s="155"/>
      <c r="F238" s="155"/>
      <c r="G238" s="155"/>
      <c r="H238" s="156"/>
      <c r="I238" s="156"/>
      <c r="J238" s="156"/>
      <c r="K238" s="156"/>
      <c r="L238" s="156"/>
      <c r="M238" s="156"/>
      <c r="N238" s="156"/>
      <c r="O238" s="156"/>
      <c r="P238" s="156"/>
      <c r="Q238" s="156"/>
      <c r="R238" s="156"/>
      <c r="S238" s="156"/>
      <c r="T238" s="156"/>
      <c r="U238" s="156"/>
      <c r="V238" s="156"/>
      <c r="W238" s="156"/>
      <c r="X238" s="156"/>
      <c r="Y238" s="156"/>
      <c r="Z238" s="156"/>
      <c r="AA238" s="156"/>
      <c r="AB238" s="156"/>
      <c r="AC238" s="156"/>
      <c r="AD238" s="156"/>
      <c r="AE238" s="156"/>
      <c r="AF238" s="156"/>
      <c r="AG238" s="156"/>
      <c r="AH238" s="156"/>
      <c r="AI238" s="156"/>
      <c r="AJ238" s="157"/>
      <c r="AK238" s="154"/>
      <c r="AL238" s="155"/>
      <c r="AM238" s="155"/>
      <c r="AN238" s="155"/>
      <c r="AO238" s="155"/>
      <c r="AP238" s="155"/>
      <c r="AQ238" s="155"/>
      <c r="AR238" s="156"/>
      <c r="AS238" s="156"/>
      <c r="AT238" s="156"/>
      <c r="AU238" s="156"/>
      <c r="AV238" s="156"/>
      <c r="AW238" s="156"/>
      <c r="AX238" s="156"/>
      <c r="AY238" s="156"/>
      <c r="AZ238" s="156"/>
      <c r="BA238" s="156"/>
      <c r="BB238" s="156"/>
      <c r="BC238" s="156"/>
      <c r="BD238" s="156"/>
      <c r="BE238" s="156"/>
      <c r="BF238" s="156"/>
      <c r="BG238" s="156"/>
      <c r="BH238" s="156"/>
      <c r="BI238" s="156"/>
      <c r="BJ238" s="156"/>
      <c r="BK238" s="156"/>
      <c r="BL238" s="156"/>
      <c r="BM238" s="156"/>
      <c r="BN238" s="156"/>
      <c r="BO238" s="156"/>
      <c r="BP238" s="156"/>
      <c r="BQ238" s="156"/>
      <c r="BR238" s="156"/>
      <c r="BS238" s="156"/>
      <c r="BT238" s="157"/>
    </row>
    <row r="239" spans="1:72" s="4" customFormat="1" ht="33.75" customHeight="1" thickBot="1">
      <c r="A239" s="128"/>
      <c r="B239" s="129"/>
      <c r="C239" s="129"/>
      <c r="D239" s="129"/>
      <c r="E239" s="129"/>
      <c r="F239" s="129"/>
      <c r="G239" s="129"/>
      <c r="H239" s="129"/>
      <c r="I239" s="129"/>
      <c r="J239" s="129"/>
      <c r="K239" s="129"/>
      <c r="L239" s="129"/>
      <c r="M239" s="129"/>
      <c r="N239" s="129"/>
      <c r="O239" s="129"/>
      <c r="P239" s="129"/>
      <c r="Q239" s="129"/>
      <c r="R239" s="129"/>
      <c r="S239" s="129"/>
      <c r="T239" s="129"/>
      <c r="U239" s="129"/>
      <c r="V239" s="130"/>
      <c r="W239" s="131"/>
      <c r="X239" s="131"/>
      <c r="Y239" s="131"/>
      <c r="Z239" s="131"/>
      <c r="AA239" s="131"/>
      <c r="AB239" s="131"/>
      <c r="AC239" s="131"/>
      <c r="AD239" s="131"/>
      <c r="AE239" s="131"/>
      <c r="AF239" s="131"/>
      <c r="AG239" s="131"/>
      <c r="AH239" s="131"/>
      <c r="AI239" s="131"/>
      <c r="AJ239" s="132"/>
      <c r="AK239" s="128"/>
      <c r="AL239" s="129"/>
      <c r="AM239" s="129"/>
      <c r="AN239" s="129"/>
      <c r="AO239" s="129"/>
      <c r="AP239" s="129"/>
      <c r="AQ239" s="129"/>
      <c r="AR239" s="129"/>
      <c r="AS239" s="129"/>
      <c r="AT239" s="129"/>
      <c r="AU239" s="129"/>
      <c r="AV239" s="129"/>
      <c r="AW239" s="129"/>
      <c r="AX239" s="129"/>
      <c r="AY239" s="129"/>
      <c r="AZ239" s="129"/>
      <c r="BA239" s="129"/>
      <c r="BB239" s="129"/>
      <c r="BC239" s="129"/>
      <c r="BD239" s="129"/>
      <c r="BE239" s="129"/>
      <c r="BF239" s="130"/>
      <c r="BG239" s="131"/>
      <c r="BH239" s="131"/>
      <c r="BI239" s="131"/>
      <c r="BJ239" s="131"/>
      <c r="BK239" s="131"/>
      <c r="BL239" s="131"/>
      <c r="BM239" s="131"/>
      <c r="BN239" s="131"/>
      <c r="BO239" s="131"/>
      <c r="BP239" s="131"/>
      <c r="BQ239" s="131"/>
      <c r="BR239" s="131"/>
      <c r="BS239" s="131"/>
      <c r="BT239" s="132"/>
    </row>
    <row r="240" spans="1:72" s="4" customFormat="1" ht="15" customHeight="1" thickBot="1">
      <c r="A240" s="133"/>
      <c r="B240" s="134"/>
      <c r="C240" s="134"/>
      <c r="D240" s="134"/>
      <c r="E240" s="134"/>
      <c r="F240" s="134"/>
      <c r="G240" s="134"/>
      <c r="H240" s="134"/>
      <c r="I240" s="134"/>
      <c r="J240" s="134"/>
      <c r="K240" s="134"/>
      <c r="L240" s="134"/>
      <c r="M240" s="135"/>
      <c r="N240" s="135"/>
      <c r="O240" s="135"/>
      <c r="P240" s="135"/>
      <c r="Q240" s="135"/>
      <c r="R240" s="135"/>
      <c r="S240" s="135"/>
      <c r="T240" s="135"/>
      <c r="U240" s="135"/>
      <c r="V240" s="135"/>
      <c r="W240" s="135"/>
      <c r="X240" s="135"/>
      <c r="Y240" s="135"/>
      <c r="Z240" s="135"/>
      <c r="AA240" s="135"/>
      <c r="AB240" s="135"/>
      <c r="AC240" s="135"/>
      <c r="AD240" s="135"/>
      <c r="AE240" s="135"/>
      <c r="AF240" s="135"/>
      <c r="AG240" s="135"/>
      <c r="AH240" s="135"/>
      <c r="AI240" s="135"/>
      <c r="AJ240" s="136"/>
      <c r="AK240" s="133"/>
      <c r="AL240" s="134"/>
      <c r="AM240" s="134"/>
      <c r="AN240" s="134"/>
      <c r="AO240" s="134"/>
      <c r="AP240" s="134"/>
      <c r="AQ240" s="134"/>
      <c r="AR240" s="134"/>
      <c r="AS240" s="134"/>
      <c r="AT240" s="134"/>
      <c r="AU240" s="134"/>
      <c r="AV240" s="134"/>
      <c r="AW240" s="135"/>
      <c r="AX240" s="135"/>
      <c r="AY240" s="135"/>
      <c r="AZ240" s="135"/>
      <c r="BA240" s="135"/>
      <c r="BB240" s="135"/>
      <c r="BC240" s="135"/>
      <c r="BD240" s="135"/>
      <c r="BE240" s="135"/>
      <c r="BF240" s="135"/>
      <c r="BG240" s="135"/>
      <c r="BH240" s="135"/>
      <c r="BI240" s="135"/>
      <c r="BJ240" s="135"/>
      <c r="BK240" s="135"/>
      <c r="BL240" s="135"/>
      <c r="BM240" s="135"/>
      <c r="BN240" s="135"/>
      <c r="BO240" s="135"/>
      <c r="BP240" s="135"/>
      <c r="BQ240" s="135"/>
      <c r="BR240" s="135"/>
      <c r="BS240" s="135"/>
      <c r="BT240" s="136"/>
    </row>
    <row r="241" spans="1:72" s="4" customFormat="1" ht="30" customHeight="1" thickBot="1">
      <c r="A241" s="137"/>
      <c r="B241" s="138"/>
      <c r="C241" s="138"/>
      <c r="D241" s="138"/>
      <c r="E241" s="138"/>
      <c r="F241" s="138"/>
      <c r="G241" s="138"/>
      <c r="H241" s="138"/>
      <c r="I241" s="138"/>
      <c r="J241" s="139"/>
      <c r="K241" s="140"/>
      <c r="L241" s="141"/>
      <c r="M241" s="141"/>
      <c r="N241" s="141"/>
      <c r="O241" s="141"/>
      <c r="P241" s="141"/>
      <c r="Q241" s="141"/>
      <c r="R241" s="141"/>
      <c r="S241" s="141"/>
      <c r="T241" s="141"/>
      <c r="U241" s="141"/>
      <c r="V241" s="141"/>
      <c r="W241" s="141"/>
      <c r="X241" s="141"/>
      <c r="Y241" s="141"/>
      <c r="Z241" s="141"/>
      <c r="AA241" s="141"/>
      <c r="AB241" s="141"/>
      <c r="AC241" s="141"/>
      <c r="AD241" s="141"/>
      <c r="AE241" s="141"/>
      <c r="AF241" s="141"/>
      <c r="AG241" s="141"/>
      <c r="AH241" s="141"/>
      <c r="AI241" s="141"/>
      <c r="AJ241" s="142"/>
      <c r="AK241" s="137"/>
      <c r="AL241" s="138"/>
      <c r="AM241" s="138"/>
      <c r="AN241" s="138"/>
      <c r="AO241" s="138"/>
      <c r="AP241" s="138"/>
      <c r="AQ241" s="138"/>
      <c r="AR241" s="138"/>
      <c r="AS241" s="138"/>
      <c r="AT241" s="139"/>
      <c r="AU241" s="140"/>
      <c r="AV241" s="141"/>
      <c r="AW241" s="141"/>
      <c r="AX241" s="141"/>
      <c r="AY241" s="141"/>
      <c r="AZ241" s="141"/>
      <c r="BA241" s="141"/>
      <c r="BB241" s="141"/>
      <c r="BC241" s="141"/>
      <c r="BD241" s="141"/>
      <c r="BE241" s="141"/>
      <c r="BF241" s="141"/>
      <c r="BG241" s="141"/>
      <c r="BH241" s="141"/>
      <c r="BI241" s="141"/>
      <c r="BJ241" s="141"/>
      <c r="BK241" s="141"/>
      <c r="BL241" s="141"/>
      <c r="BM241" s="141"/>
      <c r="BN241" s="141"/>
      <c r="BO241" s="141"/>
      <c r="BP241" s="141"/>
      <c r="BQ241" s="141"/>
      <c r="BR241" s="141"/>
      <c r="BS241" s="141"/>
      <c r="BT241" s="142"/>
    </row>
    <row r="242" spans="1:72" s="4" customFormat="1" ht="30" customHeight="1" thickBot="1">
      <c r="A242" s="137"/>
      <c r="B242" s="138"/>
      <c r="C242" s="138"/>
      <c r="D242" s="138"/>
      <c r="E242" s="138"/>
      <c r="F242" s="138"/>
      <c r="G242" s="138"/>
      <c r="H242" s="139"/>
      <c r="I242" s="140"/>
      <c r="J242" s="141"/>
      <c r="K242" s="141"/>
      <c r="L242" s="141"/>
      <c r="M242" s="141"/>
      <c r="N242" s="141"/>
      <c r="O242" s="141"/>
      <c r="P242" s="141"/>
      <c r="Q242" s="141"/>
      <c r="R242" s="141"/>
      <c r="S242" s="141"/>
      <c r="T242" s="141"/>
      <c r="U242" s="141"/>
      <c r="V242" s="141"/>
      <c r="W242" s="141"/>
      <c r="X242" s="141"/>
      <c r="Y242" s="141"/>
      <c r="Z242" s="141"/>
      <c r="AA242" s="141"/>
      <c r="AB242" s="141"/>
      <c r="AC242" s="141"/>
      <c r="AD242" s="141"/>
      <c r="AE242" s="141"/>
      <c r="AF242" s="141"/>
      <c r="AG242" s="141"/>
      <c r="AH242" s="141"/>
      <c r="AI242" s="141"/>
      <c r="AJ242" s="142"/>
      <c r="AK242" s="137"/>
      <c r="AL242" s="138"/>
      <c r="AM242" s="138"/>
      <c r="AN242" s="138"/>
      <c r="AO242" s="138"/>
      <c r="AP242" s="138"/>
      <c r="AQ242" s="138"/>
      <c r="AR242" s="139"/>
      <c r="AS242" s="140"/>
      <c r="AT242" s="141"/>
      <c r="AU242" s="141"/>
      <c r="AV242" s="141"/>
      <c r="AW242" s="141"/>
      <c r="AX242" s="141"/>
      <c r="AY242" s="141"/>
      <c r="AZ242" s="141"/>
      <c r="BA242" s="141"/>
      <c r="BB242" s="141"/>
      <c r="BC242" s="141"/>
      <c r="BD242" s="141"/>
      <c r="BE242" s="141"/>
      <c r="BF242" s="141"/>
      <c r="BG242" s="141"/>
      <c r="BH242" s="141"/>
      <c r="BI242" s="141"/>
      <c r="BJ242" s="141"/>
      <c r="BK242" s="141"/>
      <c r="BL242" s="141"/>
      <c r="BM242" s="141"/>
      <c r="BN242" s="141"/>
      <c r="BO242" s="141"/>
      <c r="BP242" s="141"/>
      <c r="BQ242" s="141"/>
      <c r="BR242" s="141"/>
      <c r="BS242" s="141"/>
      <c r="BT242" s="142"/>
    </row>
    <row r="243" spans="1:72" s="4" customFormat="1" ht="39" customHeight="1" thickBot="1">
      <c r="A243" s="143"/>
      <c r="B243" s="144"/>
      <c r="C243" s="144"/>
      <c r="D243" s="144"/>
      <c r="E243" s="144"/>
      <c r="F243" s="144"/>
      <c r="G243" s="144"/>
      <c r="H243" s="145"/>
      <c r="I243" s="145"/>
      <c r="J243" s="145"/>
      <c r="K243" s="145"/>
      <c r="L243" s="145"/>
      <c r="M243" s="146"/>
      <c r="N243" s="146"/>
      <c r="O243" s="146"/>
      <c r="P243" s="146"/>
      <c r="Q243" s="146"/>
      <c r="R243" s="146"/>
      <c r="S243" s="146"/>
      <c r="T243" s="146"/>
      <c r="U243" s="146"/>
      <c r="V243" s="146"/>
      <c r="W243" s="146"/>
      <c r="X243" s="146"/>
      <c r="Y243" s="146"/>
      <c r="Z243" s="146"/>
      <c r="AA243" s="146"/>
      <c r="AB243" s="146"/>
      <c r="AC243" s="146"/>
      <c r="AD243" s="146"/>
      <c r="AE243" s="146"/>
      <c r="AF243" s="146"/>
      <c r="AG243" s="146"/>
      <c r="AH243" s="146"/>
      <c r="AI243" s="146"/>
      <c r="AJ243" s="147"/>
      <c r="AK243" s="143"/>
      <c r="AL243" s="144"/>
      <c r="AM243" s="144"/>
      <c r="AN243" s="144"/>
      <c r="AO243" s="144"/>
      <c r="AP243" s="144"/>
      <c r="AQ243" s="144"/>
      <c r="AR243" s="145"/>
      <c r="AS243" s="145"/>
      <c r="AT243" s="145"/>
      <c r="AU243" s="145"/>
      <c r="AV243" s="145"/>
      <c r="AW243" s="146"/>
      <c r="AX243" s="146"/>
      <c r="AY243" s="146"/>
      <c r="AZ243" s="146"/>
      <c r="BA243" s="146"/>
      <c r="BB243" s="146"/>
      <c r="BC243" s="146"/>
      <c r="BD243" s="146"/>
      <c r="BE243" s="146"/>
      <c r="BF243" s="146"/>
      <c r="BG243" s="146"/>
      <c r="BH243" s="146"/>
      <c r="BI243" s="146"/>
      <c r="BJ243" s="146"/>
      <c r="BK243" s="146"/>
      <c r="BL243" s="146"/>
      <c r="BM243" s="146"/>
      <c r="BN243" s="146"/>
      <c r="BO243" s="146"/>
      <c r="BP243" s="146"/>
      <c r="BQ243" s="146"/>
      <c r="BR243" s="146"/>
      <c r="BS243" s="146"/>
      <c r="BT243" s="147"/>
    </row>
    <row r="244" spans="1:72" s="4" customFormat="1" ht="33.75" customHeight="1" thickBot="1">
      <c r="A244" s="148"/>
      <c r="B244" s="149"/>
      <c r="C244" s="149"/>
      <c r="D244" s="149"/>
      <c r="E244" s="149"/>
      <c r="F244" s="149"/>
      <c r="G244" s="149"/>
      <c r="H244" s="149"/>
      <c r="I244" s="149"/>
      <c r="J244" s="149"/>
      <c r="K244" s="149"/>
      <c r="L244" s="150"/>
      <c r="M244" s="151"/>
      <c r="N244" s="152"/>
      <c r="O244" s="152"/>
      <c r="P244" s="152"/>
      <c r="Q244" s="152"/>
      <c r="R244" s="152"/>
      <c r="S244" s="152"/>
      <c r="T244" s="152"/>
      <c r="U244" s="152"/>
      <c r="V244" s="152"/>
      <c r="W244" s="152"/>
      <c r="X244" s="152"/>
      <c r="Y244" s="152"/>
      <c r="Z244" s="152"/>
      <c r="AA244" s="152"/>
      <c r="AB244" s="152"/>
      <c r="AC244" s="152"/>
      <c r="AD244" s="152"/>
      <c r="AE244" s="152"/>
      <c r="AF244" s="152"/>
      <c r="AG244" s="152"/>
      <c r="AH244" s="152"/>
      <c r="AI244" s="152"/>
      <c r="AJ244" s="153"/>
      <c r="AK244" s="148"/>
      <c r="AL244" s="149"/>
      <c r="AM244" s="149"/>
      <c r="AN244" s="149"/>
      <c r="AO244" s="149"/>
      <c r="AP244" s="149"/>
      <c r="AQ244" s="149"/>
      <c r="AR244" s="149"/>
      <c r="AS244" s="149"/>
      <c r="AT244" s="149"/>
      <c r="AU244" s="149"/>
      <c r="AV244" s="150"/>
      <c r="AW244" s="151"/>
      <c r="AX244" s="152"/>
      <c r="AY244" s="152"/>
      <c r="AZ244" s="152"/>
      <c r="BA244" s="152"/>
      <c r="BB244" s="152"/>
      <c r="BC244" s="152"/>
      <c r="BD244" s="152"/>
      <c r="BE244" s="152"/>
      <c r="BF244" s="152"/>
      <c r="BG244" s="152"/>
      <c r="BH244" s="152"/>
      <c r="BI244" s="152"/>
      <c r="BJ244" s="152"/>
      <c r="BK244" s="152"/>
      <c r="BL244" s="152"/>
      <c r="BM244" s="152"/>
      <c r="BN244" s="152"/>
      <c r="BO244" s="152"/>
      <c r="BP244" s="152"/>
      <c r="BQ244" s="152"/>
      <c r="BR244" s="152"/>
      <c r="BS244" s="152"/>
      <c r="BT244" s="153"/>
    </row>
    <row r="245" spans="1:72" s="4" customFormat="1" ht="97.5" customHeight="1" thickBot="1">
      <c r="A245" s="154"/>
      <c r="B245" s="155"/>
      <c r="C245" s="155"/>
      <c r="D245" s="155"/>
      <c r="E245" s="155"/>
      <c r="F245" s="155"/>
      <c r="G245" s="155"/>
      <c r="H245" s="156"/>
      <c r="I245" s="156"/>
      <c r="J245" s="156"/>
      <c r="K245" s="156"/>
      <c r="L245" s="156"/>
      <c r="M245" s="156"/>
      <c r="N245" s="156"/>
      <c r="O245" s="156"/>
      <c r="P245" s="156"/>
      <c r="Q245" s="156"/>
      <c r="R245" s="156"/>
      <c r="S245" s="156"/>
      <c r="T245" s="156"/>
      <c r="U245" s="156"/>
      <c r="V245" s="156"/>
      <c r="W245" s="156"/>
      <c r="X245" s="156"/>
      <c r="Y245" s="156"/>
      <c r="Z245" s="156"/>
      <c r="AA245" s="156"/>
      <c r="AB245" s="156"/>
      <c r="AC245" s="156"/>
      <c r="AD245" s="156"/>
      <c r="AE245" s="156"/>
      <c r="AF245" s="156"/>
      <c r="AG245" s="156"/>
      <c r="AH245" s="156"/>
      <c r="AI245" s="156"/>
      <c r="AJ245" s="157"/>
      <c r="AK245" s="154"/>
      <c r="AL245" s="155"/>
      <c r="AM245" s="155"/>
      <c r="AN245" s="155"/>
      <c r="AO245" s="155"/>
      <c r="AP245" s="155"/>
      <c r="AQ245" s="155"/>
      <c r="AR245" s="156"/>
      <c r="AS245" s="156"/>
      <c r="AT245" s="156"/>
      <c r="AU245" s="156"/>
      <c r="AV245" s="156"/>
      <c r="AW245" s="156"/>
      <c r="AX245" s="156"/>
      <c r="AY245" s="156"/>
      <c r="AZ245" s="156"/>
      <c r="BA245" s="156"/>
      <c r="BB245" s="156"/>
      <c r="BC245" s="156"/>
      <c r="BD245" s="156"/>
      <c r="BE245" s="156"/>
      <c r="BF245" s="156"/>
      <c r="BG245" s="156"/>
      <c r="BH245" s="156"/>
      <c r="BI245" s="156"/>
      <c r="BJ245" s="156"/>
      <c r="BK245" s="156"/>
      <c r="BL245" s="156"/>
      <c r="BM245" s="156"/>
      <c r="BN245" s="156"/>
      <c r="BO245" s="156"/>
      <c r="BP245" s="156"/>
      <c r="BQ245" s="156"/>
      <c r="BR245" s="156"/>
      <c r="BS245" s="156"/>
      <c r="BT245" s="157"/>
    </row>
    <row r="246" spans="1:72" s="4" customFormat="1" ht="33.75" customHeight="1" thickBot="1">
      <c r="A246" s="128"/>
      <c r="B246" s="129"/>
      <c r="C246" s="129"/>
      <c r="D246" s="129"/>
      <c r="E246" s="129"/>
      <c r="F246" s="129"/>
      <c r="G246" s="129"/>
      <c r="H246" s="129"/>
      <c r="I246" s="129"/>
      <c r="J246" s="129"/>
      <c r="K246" s="129"/>
      <c r="L246" s="129"/>
      <c r="M246" s="129"/>
      <c r="N246" s="129"/>
      <c r="O246" s="129"/>
      <c r="P246" s="129"/>
      <c r="Q246" s="129"/>
      <c r="R246" s="129"/>
      <c r="S246" s="129"/>
      <c r="T246" s="129"/>
      <c r="U246" s="129"/>
      <c r="V246" s="130"/>
      <c r="W246" s="131"/>
      <c r="X246" s="131"/>
      <c r="Y246" s="131"/>
      <c r="Z246" s="131"/>
      <c r="AA246" s="131"/>
      <c r="AB246" s="131"/>
      <c r="AC246" s="131"/>
      <c r="AD246" s="131"/>
      <c r="AE246" s="131"/>
      <c r="AF246" s="131"/>
      <c r="AG246" s="131"/>
      <c r="AH246" s="131"/>
      <c r="AI246" s="131"/>
      <c r="AJ246" s="132"/>
      <c r="AK246" s="128"/>
      <c r="AL246" s="129"/>
      <c r="AM246" s="129"/>
      <c r="AN246" s="129"/>
      <c r="AO246" s="129"/>
      <c r="AP246" s="129"/>
      <c r="AQ246" s="129"/>
      <c r="AR246" s="129"/>
      <c r="AS246" s="129"/>
      <c r="AT246" s="129"/>
      <c r="AU246" s="129"/>
      <c r="AV246" s="129"/>
      <c r="AW246" s="129"/>
      <c r="AX246" s="129"/>
      <c r="AY246" s="129"/>
      <c r="AZ246" s="129"/>
      <c r="BA246" s="129"/>
      <c r="BB246" s="129"/>
      <c r="BC246" s="129"/>
      <c r="BD246" s="129"/>
      <c r="BE246" s="129"/>
      <c r="BF246" s="130"/>
      <c r="BG246" s="131"/>
      <c r="BH246" s="131"/>
      <c r="BI246" s="131"/>
      <c r="BJ246" s="131"/>
      <c r="BK246" s="131"/>
      <c r="BL246" s="131"/>
      <c r="BM246" s="131"/>
      <c r="BN246" s="131"/>
      <c r="BO246" s="131"/>
      <c r="BP246" s="131"/>
      <c r="BQ246" s="131"/>
      <c r="BR246" s="131"/>
      <c r="BS246" s="131"/>
      <c r="BT246" s="132"/>
    </row>
    <row r="247" spans="1:72" s="4" customFormat="1" ht="15" customHeight="1" thickBot="1">
      <c r="A247" s="133"/>
      <c r="B247" s="134"/>
      <c r="C247" s="134"/>
      <c r="D247" s="134"/>
      <c r="E247" s="134"/>
      <c r="F247" s="134"/>
      <c r="G247" s="134"/>
      <c r="H247" s="134"/>
      <c r="I247" s="134"/>
      <c r="J247" s="134"/>
      <c r="K247" s="134"/>
      <c r="L247" s="134"/>
      <c r="M247" s="135"/>
      <c r="N247" s="135"/>
      <c r="O247" s="135"/>
      <c r="P247" s="135"/>
      <c r="Q247" s="135"/>
      <c r="R247" s="135"/>
      <c r="S247" s="135"/>
      <c r="T247" s="135"/>
      <c r="U247" s="135"/>
      <c r="V247" s="135"/>
      <c r="W247" s="135"/>
      <c r="X247" s="135"/>
      <c r="Y247" s="135"/>
      <c r="Z247" s="135"/>
      <c r="AA247" s="135"/>
      <c r="AB247" s="135"/>
      <c r="AC247" s="135"/>
      <c r="AD247" s="135"/>
      <c r="AE247" s="135"/>
      <c r="AF247" s="135"/>
      <c r="AG247" s="135"/>
      <c r="AH247" s="135"/>
      <c r="AI247" s="135"/>
      <c r="AJ247" s="136"/>
      <c r="AK247" s="133"/>
      <c r="AL247" s="134"/>
      <c r="AM247" s="134"/>
      <c r="AN247" s="134"/>
      <c r="AO247" s="134"/>
      <c r="AP247" s="134"/>
      <c r="AQ247" s="134"/>
      <c r="AR247" s="134"/>
      <c r="AS247" s="134"/>
      <c r="AT247" s="134"/>
      <c r="AU247" s="134"/>
      <c r="AV247" s="134"/>
      <c r="AW247" s="135"/>
      <c r="AX247" s="135"/>
      <c r="AY247" s="135"/>
      <c r="AZ247" s="135"/>
      <c r="BA247" s="135"/>
      <c r="BB247" s="135"/>
      <c r="BC247" s="135"/>
      <c r="BD247" s="135"/>
      <c r="BE247" s="135"/>
      <c r="BF247" s="135"/>
      <c r="BG247" s="135"/>
      <c r="BH247" s="135"/>
      <c r="BI247" s="135"/>
      <c r="BJ247" s="135"/>
      <c r="BK247" s="135"/>
      <c r="BL247" s="135"/>
      <c r="BM247" s="135"/>
      <c r="BN247" s="135"/>
      <c r="BO247" s="135"/>
      <c r="BP247" s="135"/>
      <c r="BQ247" s="135"/>
      <c r="BR247" s="135"/>
      <c r="BS247" s="135"/>
      <c r="BT247" s="136"/>
    </row>
    <row r="248" spans="1:72" s="4" customFormat="1" ht="30" customHeight="1" thickBot="1">
      <c r="A248" s="137"/>
      <c r="B248" s="138"/>
      <c r="C248" s="138"/>
      <c r="D248" s="138"/>
      <c r="E248" s="138"/>
      <c r="F248" s="138"/>
      <c r="G248" s="138"/>
      <c r="H248" s="138"/>
      <c r="I248" s="138"/>
      <c r="J248" s="139"/>
      <c r="K248" s="140"/>
      <c r="L248" s="141"/>
      <c r="M248" s="141"/>
      <c r="N248" s="141"/>
      <c r="O248" s="141"/>
      <c r="P248" s="141"/>
      <c r="Q248" s="141"/>
      <c r="R248" s="141"/>
      <c r="S248" s="141"/>
      <c r="T248" s="141"/>
      <c r="U248" s="141"/>
      <c r="V248" s="141"/>
      <c r="W248" s="141"/>
      <c r="X248" s="141"/>
      <c r="Y248" s="141"/>
      <c r="Z248" s="141"/>
      <c r="AA248" s="141"/>
      <c r="AB248" s="141"/>
      <c r="AC248" s="141"/>
      <c r="AD248" s="141"/>
      <c r="AE248" s="141"/>
      <c r="AF248" s="141"/>
      <c r="AG248" s="141"/>
      <c r="AH248" s="141"/>
      <c r="AI248" s="141"/>
      <c r="AJ248" s="142"/>
      <c r="AK248" s="137"/>
      <c r="AL248" s="138"/>
      <c r="AM248" s="138"/>
      <c r="AN248" s="138"/>
      <c r="AO248" s="138"/>
      <c r="AP248" s="138"/>
      <c r="AQ248" s="138"/>
      <c r="AR248" s="138"/>
      <c r="AS248" s="138"/>
      <c r="AT248" s="139"/>
      <c r="AU248" s="140"/>
      <c r="AV248" s="141"/>
      <c r="AW248" s="141"/>
      <c r="AX248" s="141"/>
      <c r="AY248" s="141"/>
      <c r="AZ248" s="141"/>
      <c r="BA248" s="141"/>
      <c r="BB248" s="141"/>
      <c r="BC248" s="141"/>
      <c r="BD248" s="141"/>
      <c r="BE248" s="141"/>
      <c r="BF248" s="141"/>
      <c r="BG248" s="141"/>
      <c r="BH248" s="141"/>
      <c r="BI248" s="141"/>
      <c r="BJ248" s="141"/>
      <c r="BK248" s="141"/>
      <c r="BL248" s="141"/>
      <c r="BM248" s="141"/>
      <c r="BN248" s="141"/>
      <c r="BO248" s="141"/>
      <c r="BP248" s="141"/>
      <c r="BQ248" s="141"/>
      <c r="BR248" s="141"/>
      <c r="BS248" s="141"/>
      <c r="BT248" s="142"/>
    </row>
    <row r="249" spans="1:72" s="4" customFormat="1" ht="30" customHeight="1" thickBot="1">
      <c r="A249" s="137"/>
      <c r="B249" s="138"/>
      <c r="C249" s="138"/>
      <c r="D249" s="138"/>
      <c r="E249" s="138"/>
      <c r="F249" s="138"/>
      <c r="G249" s="138"/>
      <c r="H249" s="139"/>
      <c r="I249" s="140"/>
      <c r="J249" s="141"/>
      <c r="K249" s="141"/>
      <c r="L249" s="141"/>
      <c r="M249" s="141"/>
      <c r="N249" s="141"/>
      <c r="O249" s="141"/>
      <c r="P249" s="141"/>
      <c r="Q249" s="141"/>
      <c r="R249" s="141"/>
      <c r="S249" s="141"/>
      <c r="T249" s="141"/>
      <c r="U249" s="141"/>
      <c r="V249" s="141"/>
      <c r="W249" s="141"/>
      <c r="X249" s="141"/>
      <c r="Y249" s="141"/>
      <c r="Z249" s="141"/>
      <c r="AA249" s="141"/>
      <c r="AB249" s="141"/>
      <c r="AC249" s="141"/>
      <c r="AD249" s="141"/>
      <c r="AE249" s="141"/>
      <c r="AF249" s="141"/>
      <c r="AG249" s="141"/>
      <c r="AH249" s="141"/>
      <c r="AI249" s="141"/>
      <c r="AJ249" s="142"/>
      <c r="AK249" s="137"/>
      <c r="AL249" s="138"/>
      <c r="AM249" s="138"/>
      <c r="AN249" s="138"/>
      <c r="AO249" s="138"/>
      <c r="AP249" s="138"/>
      <c r="AQ249" s="138"/>
      <c r="AR249" s="139"/>
      <c r="AS249" s="140"/>
      <c r="AT249" s="141"/>
      <c r="AU249" s="141"/>
      <c r="AV249" s="141"/>
      <c r="AW249" s="141"/>
      <c r="AX249" s="141"/>
      <c r="AY249" s="141"/>
      <c r="AZ249" s="141"/>
      <c r="BA249" s="141"/>
      <c r="BB249" s="141"/>
      <c r="BC249" s="141"/>
      <c r="BD249" s="141"/>
      <c r="BE249" s="141"/>
      <c r="BF249" s="141"/>
      <c r="BG249" s="141"/>
      <c r="BH249" s="141"/>
      <c r="BI249" s="141"/>
      <c r="BJ249" s="141"/>
      <c r="BK249" s="141"/>
      <c r="BL249" s="141"/>
      <c r="BM249" s="141"/>
      <c r="BN249" s="141"/>
      <c r="BO249" s="141"/>
      <c r="BP249" s="141"/>
      <c r="BQ249" s="141"/>
      <c r="BR249" s="141"/>
      <c r="BS249" s="141"/>
      <c r="BT249" s="142"/>
    </row>
    <row r="250" spans="1:72" s="4" customFormat="1" ht="39" customHeight="1" thickBot="1">
      <c r="A250" s="143"/>
      <c r="B250" s="144"/>
      <c r="C250" s="144"/>
      <c r="D250" s="144"/>
      <c r="E250" s="144"/>
      <c r="F250" s="144"/>
      <c r="G250" s="144"/>
      <c r="H250" s="145"/>
      <c r="I250" s="145"/>
      <c r="J250" s="145"/>
      <c r="K250" s="145"/>
      <c r="L250" s="145"/>
      <c r="M250" s="146"/>
      <c r="N250" s="146"/>
      <c r="O250" s="146"/>
      <c r="P250" s="146"/>
      <c r="Q250" s="146"/>
      <c r="R250" s="146"/>
      <c r="S250" s="146"/>
      <c r="T250" s="146"/>
      <c r="U250" s="146"/>
      <c r="V250" s="146"/>
      <c r="W250" s="146"/>
      <c r="X250" s="146"/>
      <c r="Y250" s="146"/>
      <c r="Z250" s="146"/>
      <c r="AA250" s="146"/>
      <c r="AB250" s="146"/>
      <c r="AC250" s="146"/>
      <c r="AD250" s="146"/>
      <c r="AE250" s="146"/>
      <c r="AF250" s="146"/>
      <c r="AG250" s="146"/>
      <c r="AH250" s="146"/>
      <c r="AI250" s="146"/>
      <c r="AJ250" s="147"/>
      <c r="AK250" s="143"/>
      <c r="AL250" s="144"/>
      <c r="AM250" s="144"/>
      <c r="AN250" s="144"/>
      <c r="AO250" s="144"/>
      <c r="AP250" s="144"/>
      <c r="AQ250" s="144"/>
      <c r="AR250" s="145"/>
      <c r="AS250" s="145"/>
      <c r="AT250" s="145"/>
      <c r="AU250" s="145"/>
      <c r="AV250" s="145"/>
      <c r="AW250" s="146"/>
      <c r="AX250" s="146"/>
      <c r="AY250" s="146"/>
      <c r="AZ250" s="146"/>
      <c r="BA250" s="146"/>
      <c r="BB250" s="146"/>
      <c r="BC250" s="146"/>
      <c r="BD250" s="146"/>
      <c r="BE250" s="146"/>
      <c r="BF250" s="146"/>
      <c r="BG250" s="146"/>
      <c r="BH250" s="146"/>
      <c r="BI250" s="146"/>
      <c r="BJ250" s="146"/>
      <c r="BK250" s="146"/>
      <c r="BL250" s="146"/>
      <c r="BM250" s="146"/>
      <c r="BN250" s="146"/>
      <c r="BO250" s="146"/>
      <c r="BP250" s="146"/>
      <c r="BQ250" s="146"/>
      <c r="BR250" s="146"/>
      <c r="BS250" s="146"/>
      <c r="BT250" s="147"/>
    </row>
    <row r="251" spans="1:72" s="4" customFormat="1" ht="33.75" customHeight="1" thickBot="1">
      <c r="A251" s="148"/>
      <c r="B251" s="149"/>
      <c r="C251" s="149"/>
      <c r="D251" s="149"/>
      <c r="E251" s="149"/>
      <c r="F251" s="149"/>
      <c r="G251" s="149"/>
      <c r="H251" s="149"/>
      <c r="I251" s="149"/>
      <c r="J251" s="149"/>
      <c r="K251" s="149"/>
      <c r="L251" s="150"/>
      <c r="M251" s="151"/>
      <c r="N251" s="152"/>
      <c r="O251" s="152"/>
      <c r="P251" s="152"/>
      <c r="Q251" s="152"/>
      <c r="R251" s="152"/>
      <c r="S251" s="152"/>
      <c r="T251" s="152"/>
      <c r="U251" s="152"/>
      <c r="V251" s="152"/>
      <c r="W251" s="152"/>
      <c r="X251" s="152"/>
      <c r="Y251" s="152"/>
      <c r="Z251" s="152"/>
      <c r="AA251" s="152"/>
      <c r="AB251" s="152"/>
      <c r="AC251" s="152"/>
      <c r="AD251" s="152"/>
      <c r="AE251" s="152"/>
      <c r="AF251" s="152"/>
      <c r="AG251" s="152"/>
      <c r="AH251" s="152"/>
      <c r="AI251" s="152"/>
      <c r="AJ251" s="153"/>
      <c r="AK251" s="148"/>
      <c r="AL251" s="149"/>
      <c r="AM251" s="149"/>
      <c r="AN251" s="149"/>
      <c r="AO251" s="149"/>
      <c r="AP251" s="149"/>
      <c r="AQ251" s="149"/>
      <c r="AR251" s="149"/>
      <c r="AS251" s="149"/>
      <c r="AT251" s="149"/>
      <c r="AU251" s="149"/>
      <c r="AV251" s="150"/>
      <c r="AW251" s="151"/>
      <c r="AX251" s="152"/>
      <c r="AY251" s="152"/>
      <c r="AZ251" s="152"/>
      <c r="BA251" s="152"/>
      <c r="BB251" s="152"/>
      <c r="BC251" s="152"/>
      <c r="BD251" s="152"/>
      <c r="BE251" s="152"/>
      <c r="BF251" s="152"/>
      <c r="BG251" s="152"/>
      <c r="BH251" s="152"/>
      <c r="BI251" s="152"/>
      <c r="BJ251" s="152"/>
      <c r="BK251" s="152"/>
      <c r="BL251" s="152"/>
      <c r="BM251" s="152"/>
      <c r="BN251" s="152"/>
      <c r="BO251" s="152"/>
      <c r="BP251" s="152"/>
      <c r="BQ251" s="152"/>
      <c r="BR251" s="152"/>
      <c r="BS251" s="152"/>
      <c r="BT251" s="153"/>
    </row>
    <row r="252" spans="1:72" s="4" customFormat="1" ht="97.5" customHeight="1" thickBot="1">
      <c r="A252" s="154"/>
      <c r="B252" s="155"/>
      <c r="C252" s="155"/>
      <c r="D252" s="155"/>
      <c r="E252" s="155"/>
      <c r="F252" s="155"/>
      <c r="G252" s="155"/>
      <c r="H252" s="156"/>
      <c r="I252" s="156"/>
      <c r="J252" s="156"/>
      <c r="K252" s="156"/>
      <c r="L252" s="156"/>
      <c r="M252" s="156"/>
      <c r="N252" s="156"/>
      <c r="O252" s="156"/>
      <c r="P252" s="156"/>
      <c r="Q252" s="156"/>
      <c r="R252" s="156"/>
      <c r="S252" s="156"/>
      <c r="T252" s="156"/>
      <c r="U252" s="156"/>
      <c r="V252" s="156"/>
      <c r="W252" s="156"/>
      <c r="X252" s="156"/>
      <c r="Y252" s="156"/>
      <c r="Z252" s="156"/>
      <c r="AA252" s="156"/>
      <c r="AB252" s="156"/>
      <c r="AC252" s="156"/>
      <c r="AD252" s="156"/>
      <c r="AE252" s="156"/>
      <c r="AF252" s="156"/>
      <c r="AG252" s="156"/>
      <c r="AH252" s="156"/>
      <c r="AI252" s="156"/>
      <c r="AJ252" s="157"/>
      <c r="AK252" s="154"/>
      <c r="AL252" s="155"/>
      <c r="AM252" s="155"/>
      <c r="AN252" s="155"/>
      <c r="AO252" s="155"/>
      <c r="AP252" s="155"/>
      <c r="AQ252" s="155"/>
      <c r="AR252" s="156"/>
      <c r="AS252" s="156"/>
      <c r="AT252" s="156"/>
      <c r="AU252" s="156"/>
      <c r="AV252" s="156"/>
      <c r="AW252" s="156"/>
      <c r="AX252" s="156"/>
      <c r="AY252" s="156"/>
      <c r="AZ252" s="156"/>
      <c r="BA252" s="156"/>
      <c r="BB252" s="156"/>
      <c r="BC252" s="156"/>
      <c r="BD252" s="156"/>
      <c r="BE252" s="156"/>
      <c r="BF252" s="156"/>
      <c r="BG252" s="156"/>
      <c r="BH252" s="156"/>
      <c r="BI252" s="156"/>
      <c r="BJ252" s="156"/>
      <c r="BK252" s="156"/>
      <c r="BL252" s="156"/>
      <c r="BM252" s="156"/>
      <c r="BN252" s="156"/>
      <c r="BO252" s="156"/>
      <c r="BP252" s="156"/>
      <c r="BQ252" s="156"/>
      <c r="BR252" s="156"/>
      <c r="BS252" s="156"/>
      <c r="BT252" s="157"/>
    </row>
    <row r="253" spans="1:72" s="4" customFormat="1" ht="33.75" customHeight="1" thickBot="1">
      <c r="A253" s="128"/>
      <c r="B253" s="129"/>
      <c r="C253" s="129"/>
      <c r="D253" s="129"/>
      <c r="E253" s="129"/>
      <c r="F253" s="129"/>
      <c r="G253" s="129"/>
      <c r="H253" s="129"/>
      <c r="I253" s="129"/>
      <c r="J253" s="129"/>
      <c r="K253" s="129"/>
      <c r="L253" s="129"/>
      <c r="M253" s="129"/>
      <c r="N253" s="129"/>
      <c r="O253" s="129"/>
      <c r="P253" s="129"/>
      <c r="Q253" s="129"/>
      <c r="R253" s="129"/>
      <c r="S253" s="129"/>
      <c r="T253" s="129"/>
      <c r="U253" s="129"/>
      <c r="V253" s="130"/>
      <c r="W253" s="131"/>
      <c r="X253" s="131"/>
      <c r="Y253" s="131"/>
      <c r="Z253" s="131"/>
      <c r="AA253" s="131"/>
      <c r="AB253" s="131"/>
      <c r="AC253" s="131"/>
      <c r="AD253" s="131"/>
      <c r="AE253" s="131"/>
      <c r="AF253" s="131"/>
      <c r="AG253" s="131"/>
      <c r="AH253" s="131"/>
      <c r="AI253" s="131"/>
      <c r="AJ253" s="132"/>
      <c r="AK253" s="128"/>
      <c r="AL253" s="129"/>
      <c r="AM253" s="129"/>
      <c r="AN253" s="129"/>
      <c r="AO253" s="129"/>
      <c r="AP253" s="129"/>
      <c r="AQ253" s="129"/>
      <c r="AR253" s="129"/>
      <c r="AS253" s="129"/>
      <c r="AT253" s="129"/>
      <c r="AU253" s="129"/>
      <c r="AV253" s="129"/>
      <c r="AW253" s="129"/>
      <c r="AX253" s="129"/>
      <c r="AY253" s="129"/>
      <c r="AZ253" s="129"/>
      <c r="BA253" s="129"/>
      <c r="BB253" s="129"/>
      <c r="BC253" s="129"/>
      <c r="BD253" s="129"/>
      <c r="BE253" s="129"/>
      <c r="BF253" s="130"/>
      <c r="BG253" s="131"/>
      <c r="BH253" s="131"/>
      <c r="BI253" s="131"/>
      <c r="BJ253" s="131"/>
      <c r="BK253" s="131"/>
      <c r="BL253" s="131"/>
      <c r="BM253" s="131"/>
      <c r="BN253" s="131"/>
      <c r="BO253" s="131"/>
      <c r="BP253" s="131"/>
      <c r="BQ253" s="131"/>
      <c r="BR253" s="131"/>
      <c r="BS253" s="131"/>
      <c r="BT253" s="132"/>
    </row>
    <row r="254" spans="1:72" s="4" customFormat="1" ht="15" customHeight="1" thickBot="1">
      <c r="A254" s="133"/>
      <c r="B254" s="134"/>
      <c r="C254" s="134"/>
      <c r="D254" s="134"/>
      <c r="E254" s="134"/>
      <c r="F254" s="134"/>
      <c r="G254" s="134"/>
      <c r="H254" s="134"/>
      <c r="I254" s="134"/>
      <c r="J254" s="134"/>
      <c r="K254" s="134"/>
      <c r="L254" s="134"/>
      <c r="M254" s="135"/>
      <c r="N254" s="135"/>
      <c r="O254" s="135"/>
      <c r="P254" s="135"/>
      <c r="Q254" s="135"/>
      <c r="R254" s="135"/>
      <c r="S254" s="135"/>
      <c r="T254" s="135"/>
      <c r="U254" s="135"/>
      <c r="V254" s="135"/>
      <c r="W254" s="135"/>
      <c r="X254" s="135"/>
      <c r="Y254" s="135"/>
      <c r="Z254" s="135"/>
      <c r="AA254" s="135"/>
      <c r="AB254" s="135"/>
      <c r="AC254" s="135"/>
      <c r="AD254" s="135"/>
      <c r="AE254" s="135"/>
      <c r="AF254" s="135"/>
      <c r="AG254" s="135"/>
      <c r="AH254" s="135"/>
      <c r="AI254" s="135"/>
      <c r="AJ254" s="136"/>
      <c r="AK254" s="133"/>
      <c r="AL254" s="134"/>
      <c r="AM254" s="134"/>
      <c r="AN254" s="134"/>
      <c r="AO254" s="134"/>
      <c r="AP254" s="134"/>
      <c r="AQ254" s="134"/>
      <c r="AR254" s="134"/>
      <c r="AS254" s="134"/>
      <c r="AT254" s="134"/>
      <c r="AU254" s="134"/>
      <c r="AV254" s="134"/>
      <c r="AW254" s="135"/>
      <c r="AX254" s="135"/>
      <c r="AY254" s="135"/>
      <c r="AZ254" s="135"/>
      <c r="BA254" s="135"/>
      <c r="BB254" s="135"/>
      <c r="BC254" s="135"/>
      <c r="BD254" s="135"/>
      <c r="BE254" s="135"/>
      <c r="BF254" s="135"/>
      <c r="BG254" s="135"/>
      <c r="BH254" s="135"/>
      <c r="BI254" s="135"/>
      <c r="BJ254" s="135"/>
      <c r="BK254" s="135"/>
      <c r="BL254" s="135"/>
      <c r="BM254" s="135"/>
      <c r="BN254" s="135"/>
      <c r="BO254" s="135"/>
      <c r="BP254" s="135"/>
      <c r="BQ254" s="135"/>
      <c r="BR254" s="135"/>
      <c r="BS254" s="135"/>
      <c r="BT254" s="136"/>
    </row>
    <row r="255" spans="1:72" s="4" customFormat="1" ht="30" customHeight="1" thickBot="1">
      <c r="A255" s="137"/>
      <c r="B255" s="138"/>
      <c r="C255" s="138"/>
      <c r="D255" s="138"/>
      <c r="E255" s="138"/>
      <c r="F255" s="138"/>
      <c r="G255" s="138"/>
      <c r="H255" s="138"/>
      <c r="I255" s="138"/>
      <c r="J255" s="139"/>
      <c r="K255" s="140"/>
      <c r="L255" s="141"/>
      <c r="M255" s="141"/>
      <c r="N255" s="141"/>
      <c r="O255" s="141"/>
      <c r="P255" s="141"/>
      <c r="Q255" s="141"/>
      <c r="R255" s="141"/>
      <c r="S255" s="141"/>
      <c r="T255" s="141"/>
      <c r="U255" s="141"/>
      <c r="V255" s="141"/>
      <c r="W255" s="141"/>
      <c r="X255" s="141"/>
      <c r="Y255" s="141"/>
      <c r="Z255" s="141"/>
      <c r="AA255" s="141"/>
      <c r="AB255" s="141"/>
      <c r="AC255" s="141"/>
      <c r="AD255" s="141"/>
      <c r="AE255" s="141"/>
      <c r="AF255" s="141"/>
      <c r="AG255" s="141"/>
      <c r="AH255" s="141"/>
      <c r="AI255" s="141"/>
      <c r="AJ255" s="142"/>
      <c r="AK255" s="137"/>
      <c r="AL255" s="138"/>
      <c r="AM255" s="138"/>
      <c r="AN255" s="138"/>
      <c r="AO255" s="138"/>
      <c r="AP255" s="138"/>
      <c r="AQ255" s="138"/>
      <c r="AR255" s="138"/>
      <c r="AS255" s="138"/>
      <c r="AT255" s="139"/>
      <c r="AU255" s="140"/>
      <c r="AV255" s="141"/>
      <c r="AW255" s="141"/>
      <c r="AX255" s="141"/>
      <c r="AY255" s="141"/>
      <c r="AZ255" s="141"/>
      <c r="BA255" s="141"/>
      <c r="BB255" s="141"/>
      <c r="BC255" s="141"/>
      <c r="BD255" s="141"/>
      <c r="BE255" s="141"/>
      <c r="BF255" s="141"/>
      <c r="BG255" s="141"/>
      <c r="BH255" s="141"/>
      <c r="BI255" s="141"/>
      <c r="BJ255" s="141"/>
      <c r="BK255" s="141"/>
      <c r="BL255" s="141"/>
      <c r="BM255" s="141"/>
      <c r="BN255" s="141"/>
      <c r="BO255" s="141"/>
      <c r="BP255" s="141"/>
      <c r="BQ255" s="141"/>
      <c r="BR255" s="141"/>
      <c r="BS255" s="141"/>
      <c r="BT255" s="142"/>
    </row>
    <row r="256" spans="1:72" s="4" customFormat="1" ht="30" customHeight="1" thickBot="1">
      <c r="A256" s="137"/>
      <c r="B256" s="138"/>
      <c r="C256" s="138"/>
      <c r="D256" s="138"/>
      <c r="E256" s="138"/>
      <c r="F256" s="138"/>
      <c r="G256" s="138"/>
      <c r="H256" s="139"/>
      <c r="I256" s="140"/>
      <c r="J256" s="141"/>
      <c r="K256" s="141"/>
      <c r="L256" s="141"/>
      <c r="M256" s="141"/>
      <c r="N256" s="141"/>
      <c r="O256" s="141"/>
      <c r="P256" s="141"/>
      <c r="Q256" s="141"/>
      <c r="R256" s="141"/>
      <c r="S256" s="141"/>
      <c r="T256" s="141"/>
      <c r="U256" s="141"/>
      <c r="V256" s="141"/>
      <c r="W256" s="141"/>
      <c r="X256" s="141"/>
      <c r="Y256" s="141"/>
      <c r="Z256" s="141"/>
      <c r="AA256" s="141"/>
      <c r="AB256" s="141"/>
      <c r="AC256" s="141"/>
      <c r="AD256" s="141"/>
      <c r="AE256" s="141"/>
      <c r="AF256" s="141"/>
      <c r="AG256" s="141"/>
      <c r="AH256" s="141"/>
      <c r="AI256" s="141"/>
      <c r="AJ256" s="142"/>
      <c r="AK256" s="137"/>
      <c r="AL256" s="138"/>
      <c r="AM256" s="138"/>
      <c r="AN256" s="138"/>
      <c r="AO256" s="138"/>
      <c r="AP256" s="138"/>
      <c r="AQ256" s="138"/>
      <c r="AR256" s="139"/>
      <c r="AS256" s="140"/>
      <c r="AT256" s="141"/>
      <c r="AU256" s="141"/>
      <c r="AV256" s="141"/>
      <c r="AW256" s="141"/>
      <c r="AX256" s="141"/>
      <c r="AY256" s="141"/>
      <c r="AZ256" s="141"/>
      <c r="BA256" s="141"/>
      <c r="BB256" s="141"/>
      <c r="BC256" s="141"/>
      <c r="BD256" s="141"/>
      <c r="BE256" s="141"/>
      <c r="BF256" s="141"/>
      <c r="BG256" s="141"/>
      <c r="BH256" s="141"/>
      <c r="BI256" s="141"/>
      <c r="BJ256" s="141"/>
      <c r="BK256" s="141"/>
      <c r="BL256" s="141"/>
      <c r="BM256" s="141"/>
      <c r="BN256" s="141"/>
      <c r="BO256" s="141"/>
      <c r="BP256" s="141"/>
      <c r="BQ256" s="141"/>
      <c r="BR256" s="141"/>
      <c r="BS256" s="141"/>
      <c r="BT256" s="142"/>
    </row>
    <row r="257" spans="1:72" s="4" customFormat="1" ht="39" customHeight="1" thickBot="1">
      <c r="A257" s="143"/>
      <c r="B257" s="144"/>
      <c r="C257" s="144"/>
      <c r="D257" s="144"/>
      <c r="E257" s="144"/>
      <c r="F257" s="144"/>
      <c r="G257" s="144"/>
      <c r="H257" s="145"/>
      <c r="I257" s="145"/>
      <c r="J257" s="145"/>
      <c r="K257" s="145"/>
      <c r="L257" s="145"/>
      <c r="M257" s="146"/>
      <c r="N257" s="146"/>
      <c r="O257" s="146"/>
      <c r="P257" s="146"/>
      <c r="Q257" s="146"/>
      <c r="R257" s="146"/>
      <c r="S257" s="146"/>
      <c r="T257" s="146"/>
      <c r="U257" s="146"/>
      <c r="V257" s="146"/>
      <c r="W257" s="146"/>
      <c r="X257" s="146"/>
      <c r="Y257" s="146"/>
      <c r="Z257" s="146"/>
      <c r="AA257" s="146"/>
      <c r="AB257" s="146"/>
      <c r="AC257" s="146"/>
      <c r="AD257" s="146"/>
      <c r="AE257" s="146"/>
      <c r="AF257" s="146"/>
      <c r="AG257" s="146"/>
      <c r="AH257" s="146"/>
      <c r="AI257" s="146"/>
      <c r="AJ257" s="147"/>
      <c r="AK257" s="143"/>
      <c r="AL257" s="144"/>
      <c r="AM257" s="144"/>
      <c r="AN257" s="144"/>
      <c r="AO257" s="144"/>
      <c r="AP257" s="144"/>
      <c r="AQ257" s="144"/>
      <c r="AR257" s="145"/>
      <c r="AS257" s="145"/>
      <c r="AT257" s="145"/>
      <c r="AU257" s="145"/>
      <c r="AV257" s="145"/>
      <c r="AW257" s="146"/>
      <c r="AX257" s="146"/>
      <c r="AY257" s="146"/>
      <c r="AZ257" s="146"/>
      <c r="BA257" s="146"/>
      <c r="BB257" s="146"/>
      <c r="BC257" s="146"/>
      <c r="BD257" s="146"/>
      <c r="BE257" s="146"/>
      <c r="BF257" s="146"/>
      <c r="BG257" s="146"/>
      <c r="BH257" s="146"/>
      <c r="BI257" s="146"/>
      <c r="BJ257" s="146"/>
      <c r="BK257" s="146"/>
      <c r="BL257" s="146"/>
      <c r="BM257" s="146"/>
      <c r="BN257" s="146"/>
      <c r="BO257" s="146"/>
      <c r="BP257" s="146"/>
      <c r="BQ257" s="146"/>
      <c r="BR257" s="146"/>
      <c r="BS257" s="146"/>
      <c r="BT257" s="147"/>
    </row>
    <row r="258" spans="1:72" s="4" customFormat="1" ht="33.75" customHeight="1" thickBot="1">
      <c r="A258" s="148"/>
      <c r="B258" s="149"/>
      <c r="C258" s="149"/>
      <c r="D258" s="149"/>
      <c r="E258" s="149"/>
      <c r="F258" s="149"/>
      <c r="G258" s="149"/>
      <c r="H258" s="149"/>
      <c r="I258" s="149"/>
      <c r="J258" s="149"/>
      <c r="K258" s="149"/>
      <c r="L258" s="150"/>
      <c r="M258" s="151"/>
      <c r="N258" s="152"/>
      <c r="O258" s="152"/>
      <c r="P258" s="152"/>
      <c r="Q258" s="152"/>
      <c r="R258" s="152"/>
      <c r="S258" s="152"/>
      <c r="T258" s="152"/>
      <c r="U258" s="152"/>
      <c r="V258" s="152"/>
      <c r="W258" s="152"/>
      <c r="X258" s="152"/>
      <c r="Y258" s="152"/>
      <c r="Z258" s="152"/>
      <c r="AA258" s="152"/>
      <c r="AB258" s="152"/>
      <c r="AC258" s="152"/>
      <c r="AD258" s="152"/>
      <c r="AE258" s="152"/>
      <c r="AF258" s="152"/>
      <c r="AG258" s="152"/>
      <c r="AH258" s="152"/>
      <c r="AI258" s="152"/>
      <c r="AJ258" s="153"/>
      <c r="AK258" s="148"/>
      <c r="AL258" s="149"/>
      <c r="AM258" s="149"/>
      <c r="AN258" s="149"/>
      <c r="AO258" s="149"/>
      <c r="AP258" s="149"/>
      <c r="AQ258" s="149"/>
      <c r="AR258" s="149"/>
      <c r="AS258" s="149"/>
      <c r="AT258" s="149"/>
      <c r="AU258" s="149"/>
      <c r="AV258" s="150"/>
      <c r="AW258" s="151"/>
      <c r="AX258" s="152"/>
      <c r="AY258" s="152"/>
      <c r="AZ258" s="152"/>
      <c r="BA258" s="152"/>
      <c r="BB258" s="152"/>
      <c r="BC258" s="152"/>
      <c r="BD258" s="152"/>
      <c r="BE258" s="152"/>
      <c r="BF258" s="152"/>
      <c r="BG258" s="152"/>
      <c r="BH258" s="152"/>
      <c r="BI258" s="152"/>
      <c r="BJ258" s="152"/>
      <c r="BK258" s="152"/>
      <c r="BL258" s="152"/>
      <c r="BM258" s="152"/>
      <c r="BN258" s="152"/>
      <c r="BO258" s="152"/>
      <c r="BP258" s="152"/>
      <c r="BQ258" s="152"/>
      <c r="BR258" s="152"/>
      <c r="BS258" s="152"/>
      <c r="BT258" s="153"/>
    </row>
    <row r="259" spans="1:72" s="4" customFormat="1" ht="97.5" customHeight="1" thickBot="1">
      <c r="A259" s="154"/>
      <c r="B259" s="155"/>
      <c r="C259" s="155"/>
      <c r="D259" s="155"/>
      <c r="E259" s="155"/>
      <c r="F259" s="155"/>
      <c r="G259" s="155"/>
      <c r="H259" s="156"/>
      <c r="I259" s="156"/>
      <c r="J259" s="156"/>
      <c r="K259" s="156"/>
      <c r="L259" s="156"/>
      <c r="M259" s="156"/>
      <c r="N259" s="156"/>
      <c r="O259" s="156"/>
      <c r="P259" s="156"/>
      <c r="Q259" s="156"/>
      <c r="R259" s="156"/>
      <c r="S259" s="156"/>
      <c r="T259" s="156"/>
      <c r="U259" s="156"/>
      <c r="V259" s="156"/>
      <c r="W259" s="156"/>
      <c r="X259" s="156"/>
      <c r="Y259" s="156"/>
      <c r="Z259" s="156"/>
      <c r="AA259" s="156"/>
      <c r="AB259" s="156"/>
      <c r="AC259" s="156"/>
      <c r="AD259" s="156"/>
      <c r="AE259" s="156"/>
      <c r="AF259" s="156"/>
      <c r="AG259" s="156"/>
      <c r="AH259" s="156"/>
      <c r="AI259" s="156"/>
      <c r="AJ259" s="157"/>
      <c r="AK259" s="154"/>
      <c r="AL259" s="155"/>
      <c r="AM259" s="155"/>
      <c r="AN259" s="155"/>
      <c r="AO259" s="155"/>
      <c r="AP259" s="155"/>
      <c r="AQ259" s="155"/>
      <c r="AR259" s="156"/>
      <c r="AS259" s="156"/>
      <c r="AT259" s="156"/>
      <c r="AU259" s="156"/>
      <c r="AV259" s="156"/>
      <c r="AW259" s="156"/>
      <c r="AX259" s="156"/>
      <c r="AY259" s="156"/>
      <c r="AZ259" s="156"/>
      <c r="BA259" s="156"/>
      <c r="BB259" s="156"/>
      <c r="BC259" s="156"/>
      <c r="BD259" s="156"/>
      <c r="BE259" s="156"/>
      <c r="BF259" s="156"/>
      <c r="BG259" s="156"/>
      <c r="BH259" s="156"/>
      <c r="BI259" s="156"/>
      <c r="BJ259" s="156"/>
      <c r="BK259" s="156"/>
      <c r="BL259" s="156"/>
      <c r="BM259" s="156"/>
      <c r="BN259" s="156"/>
      <c r="BO259" s="156"/>
      <c r="BP259" s="156"/>
      <c r="BQ259" s="156"/>
      <c r="BR259" s="156"/>
      <c r="BS259" s="156"/>
      <c r="BT259" s="157"/>
    </row>
    <row r="260" spans="1:72" s="4" customFormat="1" ht="33.75" customHeight="1" thickBot="1">
      <c r="A260" s="128"/>
      <c r="B260" s="129"/>
      <c r="C260" s="129"/>
      <c r="D260" s="129"/>
      <c r="E260" s="129"/>
      <c r="F260" s="129"/>
      <c r="G260" s="129"/>
      <c r="H260" s="129"/>
      <c r="I260" s="129"/>
      <c r="J260" s="129"/>
      <c r="K260" s="129"/>
      <c r="L260" s="129"/>
      <c r="M260" s="129"/>
      <c r="N260" s="129"/>
      <c r="O260" s="129"/>
      <c r="P260" s="129"/>
      <c r="Q260" s="129"/>
      <c r="R260" s="129"/>
      <c r="S260" s="129"/>
      <c r="T260" s="129"/>
      <c r="U260" s="129"/>
      <c r="V260" s="130"/>
      <c r="W260" s="131"/>
      <c r="X260" s="131"/>
      <c r="Y260" s="131"/>
      <c r="Z260" s="131"/>
      <c r="AA260" s="131"/>
      <c r="AB260" s="131"/>
      <c r="AC260" s="131"/>
      <c r="AD260" s="131"/>
      <c r="AE260" s="131"/>
      <c r="AF260" s="131"/>
      <c r="AG260" s="131"/>
      <c r="AH260" s="131"/>
      <c r="AI260" s="131"/>
      <c r="AJ260" s="132"/>
      <c r="AK260" s="128"/>
      <c r="AL260" s="129"/>
      <c r="AM260" s="129"/>
      <c r="AN260" s="129"/>
      <c r="AO260" s="129"/>
      <c r="AP260" s="129"/>
      <c r="AQ260" s="129"/>
      <c r="AR260" s="129"/>
      <c r="AS260" s="129"/>
      <c r="AT260" s="129"/>
      <c r="AU260" s="129"/>
      <c r="AV260" s="129"/>
      <c r="AW260" s="129"/>
      <c r="AX260" s="129"/>
      <c r="AY260" s="129"/>
      <c r="AZ260" s="129"/>
      <c r="BA260" s="129"/>
      <c r="BB260" s="129"/>
      <c r="BC260" s="129"/>
      <c r="BD260" s="129"/>
      <c r="BE260" s="129"/>
      <c r="BF260" s="130"/>
      <c r="BG260" s="131"/>
      <c r="BH260" s="131"/>
      <c r="BI260" s="131"/>
      <c r="BJ260" s="131"/>
      <c r="BK260" s="131"/>
      <c r="BL260" s="131"/>
      <c r="BM260" s="131"/>
      <c r="BN260" s="131"/>
      <c r="BO260" s="131"/>
      <c r="BP260" s="131"/>
      <c r="BQ260" s="131"/>
      <c r="BR260" s="131"/>
      <c r="BS260" s="131"/>
      <c r="BT260" s="132"/>
    </row>
    <row r="261" spans="1:72" s="4" customFormat="1" ht="15" customHeight="1" thickBot="1">
      <c r="A261" s="133"/>
      <c r="B261" s="134"/>
      <c r="C261" s="134"/>
      <c r="D261" s="134"/>
      <c r="E261" s="134"/>
      <c r="F261" s="134"/>
      <c r="G261" s="134"/>
      <c r="H261" s="134"/>
      <c r="I261" s="134"/>
      <c r="J261" s="134"/>
      <c r="K261" s="134"/>
      <c r="L261" s="134"/>
      <c r="M261" s="135"/>
      <c r="N261" s="135"/>
      <c r="O261" s="135"/>
      <c r="P261" s="135"/>
      <c r="Q261" s="135"/>
      <c r="R261" s="135"/>
      <c r="S261" s="135"/>
      <c r="T261" s="135"/>
      <c r="U261" s="135"/>
      <c r="V261" s="135"/>
      <c r="W261" s="135"/>
      <c r="X261" s="135"/>
      <c r="Y261" s="135"/>
      <c r="Z261" s="135"/>
      <c r="AA261" s="135"/>
      <c r="AB261" s="135"/>
      <c r="AC261" s="135"/>
      <c r="AD261" s="135"/>
      <c r="AE261" s="135"/>
      <c r="AF261" s="135"/>
      <c r="AG261" s="135"/>
      <c r="AH261" s="135"/>
      <c r="AI261" s="135"/>
      <c r="AJ261" s="136"/>
      <c r="AK261" s="133"/>
      <c r="AL261" s="134"/>
      <c r="AM261" s="134"/>
      <c r="AN261" s="134"/>
      <c r="AO261" s="134"/>
      <c r="AP261" s="134"/>
      <c r="AQ261" s="134"/>
      <c r="AR261" s="134"/>
      <c r="AS261" s="134"/>
      <c r="AT261" s="134"/>
      <c r="AU261" s="134"/>
      <c r="AV261" s="134"/>
      <c r="AW261" s="135"/>
      <c r="AX261" s="135"/>
      <c r="AY261" s="135"/>
      <c r="AZ261" s="135"/>
      <c r="BA261" s="135"/>
      <c r="BB261" s="135"/>
      <c r="BC261" s="135"/>
      <c r="BD261" s="135"/>
      <c r="BE261" s="135"/>
      <c r="BF261" s="135"/>
      <c r="BG261" s="135"/>
      <c r="BH261" s="135"/>
      <c r="BI261" s="135"/>
      <c r="BJ261" s="135"/>
      <c r="BK261" s="135"/>
      <c r="BL261" s="135"/>
      <c r="BM261" s="135"/>
      <c r="BN261" s="135"/>
      <c r="BO261" s="135"/>
      <c r="BP261" s="135"/>
      <c r="BQ261" s="135"/>
      <c r="BR261" s="135"/>
      <c r="BS261" s="135"/>
      <c r="BT261" s="136"/>
    </row>
    <row r="262" spans="1:72" s="4" customFormat="1" ht="30" customHeight="1" thickBot="1">
      <c r="A262" s="137"/>
      <c r="B262" s="138"/>
      <c r="C262" s="138"/>
      <c r="D262" s="138"/>
      <c r="E262" s="138"/>
      <c r="F262" s="138"/>
      <c r="G262" s="138"/>
      <c r="H262" s="138"/>
      <c r="I262" s="138"/>
      <c r="J262" s="139"/>
      <c r="K262" s="140"/>
      <c r="L262" s="141"/>
      <c r="M262" s="141"/>
      <c r="N262" s="141"/>
      <c r="O262" s="141"/>
      <c r="P262" s="141"/>
      <c r="Q262" s="141"/>
      <c r="R262" s="141"/>
      <c r="S262" s="141"/>
      <c r="T262" s="141"/>
      <c r="U262" s="141"/>
      <c r="V262" s="141"/>
      <c r="W262" s="141"/>
      <c r="X262" s="141"/>
      <c r="Y262" s="141"/>
      <c r="Z262" s="141"/>
      <c r="AA262" s="141"/>
      <c r="AB262" s="141"/>
      <c r="AC262" s="141"/>
      <c r="AD262" s="141"/>
      <c r="AE262" s="141"/>
      <c r="AF262" s="141"/>
      <c r="AG262" s="141"/>
      <c r="AH262" s="141"/>
      <c r="AI262" s="141"/>
      <c r="AJ262" s="142"/>
      <c r="AK262" s="137"/>
      <c r="AL262" s="138"/>
      <c r="AM262" s="138"/>
      <c r="AN262" s="138"/>
      <c r="AO262" s="138"/>
      <c r="AP262" s="138"/>
      <c r="AQ262" s="138"/>
      <c r="AR262" s="138"/>
      <c r="AS262" s="138"/>
      <c r="AT262" s="139"/>
      <c r="AU262" s="140"/>
      <c r="AV262" s="141"/>
      <c r="AW262" s="141"/>
      <c r="AX262" s="141"/>
      <c r="AY262" s="141"/>
      <c r="AZ262" s="141"/>
      <c r="BA262" s="141"/>
      <c r="BB262" s="141"/>
      <c r="BC262" s="141"/>
      <c r="BD262" s="141"/>
      <c r="BE262" s="141"/>
      <c r="BF262" s="141"/>
      <c r="BG262" s="141"/>
      <c r="BH262" s="141"/>
      <c r="BI262" s="141"/>
      <c r="BJ262" s="141"/>
      <c r="BK262" s="141"/>
      <c r="BL262" s="141"/>
      <c r="BM262" s="141"/>
      <c r="BN262" s="141"/>
      <c r="BO262" s="141"/>
      <c r="BP262" s="141"/>
      <c r="BQ262" s="141"/>
      <c r="BR262" s="141"/>
      <c r="BS262" s="141"/>
      <c r="BT262" s="142"/>
    </row>
    <row r="263" spans="1:72" s="4" customFormat="1" ht="30" customHeight="1" thickBot="1">
      <c r="A263" s="137"/>
      <c r="B263" s="138"/>
      <c r="C263" s="138"/>
      <c r="D263" s="138"/>
      <c r="E263" s="138"/>
      <c r="F263" s="138"/>
      <c r="G263" s="138"/>
      <c r="H263" s="139"/>
      <c r="I263" s="140"/>
      <c r="J263" s="141"/>
      <c r="K263" s="141"/>
      <c r="L263" s="141"/>
      <c r="M263" s="141"/>
      <c r="N263" s="141"/>
      <c r="O263" s="141"/>
      <c r="P263" s="141"/>
      <c r="Q263" s="141"/>
      <c r="R263" s="141"/>
      <c r="S263" s="141"/>
      <c r="T263" s="141"/>
      <c r="U263" s="141"/>
      <c r="V263" s="141"/>
      <c r="W263" s="141"/>
      <c r="X263" s="141"/>
      <c r="Y263" s="141"/>
      <c r="Z263" s="141"/>
      <c r="AA263" s="141"/>
      <c r="AB263" s="141"/>
      <c r="AC263" s="141"/>
      <c r="AD263" s="141"/>
      <c r="AE263" s="141"/>
      <c r="AF263" s="141"/>
      <c r="AG263" s="141"/>
      <c r="AH263" s="141"/>
      <c r="AI263" s="141"/>
      <c r="AJ263" s="142"/>
      <c r="AK263" s="137"/>
      <c r="AL263" s="138"/>
      <c r="AM263" s="138"/>
      <c r="AN263" s="138"/>
      <c r="AO263" s="138"/>
      <c r="AP263" s="138"/>
      <c r="AQ263" s="138"/>
      <c r="AR263" s="139"/>
      <c r="AS263" s="140"/>
      <c r="AT263" s="141"/>
      <c r="AU263" s="141"/>
      <c r="AV263" s="141"/>
      <c r="AW263" s="141"/>
      <c r="AX263" s="141"/>
      <c r="AY263" s="141"/>
      <c r="AZ263" s="141"/>
      <c r="BA263" s="141"/>
      <c r="BB263" s="141"/>
      <c r="BC263" s="141"/>
      <c r="BD263" s="141"/>
      <c r="BE263" s="141"/>
      <c r="BF263" s="141"/>
      <c r="BG263" s="141"/>
      <c r="BH263" s="141"/>
      <c r="BI263" s="141"/>
      <c r="BJ263" s="141"/>
      <c r="BK263" s="141"/>
      <c r="BL263" s="141"/>
      <c r="BM263" s="141"/>
      <c r="BN263" s="141"/>
      <c r="BO263" s="141"/>
      <c r="BP263" s="141"/>
      <c r="BQ263" s="141"/>
      <c r="BR263" s="141"/>
      <c r="BS263" s="141"/>
      <c r="BT263" s="142"/>
    </row>
    <row r="264" spans="1:72" s="4" customFormat="1" ht="39" customHeight="1" thickBot="1">
      <c r="A264" s="143"/>
      <c r="B264" s="144"/>
      <c r="C264" s="144"/>
      <c r="D264" s="144"/>
      <c r="E264" s="144"/>
      <c r="F264" s="144"/>
      <c r="G264" s="144"/>
      <c r="H264" s="145"/>
      <c r="I264" s="145"/>
      <c r="J264" s="145"/>
      <c r="K264" s="145"/>
      <c r="L264" s="145"/>
      <c r="M264" s="146"/>
      <c r="N264" s="146"/>
      <c r="O264" s="146"/>
      <c r="P264" s="146"/>
      <c r="Q264" s="146"/>
      <c r="R264" s="146"/>
      <c r="S264" s="146"/>
      <c r="T264" s="146"/>
      <c r="U264" s="146"/>
      <c r="V264" s="146"/>
      <c r="W264" s="146"/>
      <c r="X264" s="146"/>
      <c r="Y264" s="146"/>
      <c r="Z264" s="146"/>
      <c r="AA264" s="146"/>
      <c r="AB264" s="146"/>
      <c r="AC264" s="146"/>
      <c r="AD264" s="146"/>
      <c r="AE264" s="146"/>
      <c r="AF264" s="146"/>
      <c r="AG264" s="146"/>
      <c r="AH264" s="146"/>
      <c r="AI264" s="146"/>
      <c r="AJ264" s="147"/>
      <c r="AK264" s="143"/>
      <c r="AL264" s="144"/>
      <c r="AM264" s="144"/>
      <c r="AN264" s="144"/>
      <c r="AO264" s="144"/>
      <c r="AP264" s="144"/>
      <c r="AQ264" s="144"/>
      <c r="AR264" s="145"/>
      <c r="AS264" s="145"/>
      <c r="AT264" s="145"/>
      <c r="AU264" s="145"/>
      <c r="AV264" s="145"/>
      <c r="AW264" s="146"/>
      <c r="AX264" s="146"/>
      <c r="AY264" s="146"/>
      <c r="AZ264" s="146"/>
      <c r="BA264" s="146"/>
      <c r="BB264" s="146"/>
      <c r="BC264" s="146"/>
      <c r="BD264" s="146"/>
      <c r="BE264" s="146"/>
      <c r="BF264" s="146"/>
      <c r="BG264" s="146"/>
      <c r="BH264" s="146"/>
      <c r="BI264" s="146"/>
      <c r="BJ264" s="146"/>
      <c r="BK264" s="146"/>
      <c r="BL264" s="146"/>
      <c r="BM264" s="146"/>
      <c r="BN264" s="146"/>
      <c r="BO264" s="146"/>
      <c r="BP264" s="146"/>
      <c r="BQ264" s="146"/>
      <c r="BR264" s="146"/>
      <c r="BS264" s="146"/>
      <c r="BT264" s="147"/>
    </row>
    <row r="265" spans="1:72" s="4" customFormat="1" ht="33.75" customHeight="1" thickBot="1">
      <c r="A265" s="148"/>
      <c r="B265" s="149"/>
      <c r="C265" s="149"/>
      <c r="D265" s="149"/>
      <c r="E265" s="149"/>
      <c r="F265" s="149"/>
      <c r="G265" s="149"/>
      <c r="H265" s="149"/>
      <c r="I265" s="149"/>
      <c r="J265" s="149"/>
      <c r="K265" s="149"/>
      <c r="L265" s="150"/>
      <c r="M265" s="151"/>
      <c r="N265" s="152"/>
      <c r="O265" s="152"/>
      <c r="P265" s="152"/>
      <c r="Q265" s="152"/>
      <c r="R265" s="152"/>
      <c r="S265" s="152"/>
      <c r="T265" s="152"/>
      <c r="U265" s="152"/>
      <c r="V265" s="152"/>
      <c r="W265" s="152"/>
      <c r="X265" s="152"/>
      <c r="Y265" s="152"/>
      <c r="Z265" s="152"/>
      <c r="AA265" s="152"/>
      <c r="AB265" s="152"/>
      <c r="AC265" s="152"/>
      <c r="AD265" s="152"/>
      <c r="AE265" s="152"/>
      <c r="AF265" s="152"/>
      <c r="AG265" s="152"/>
      <c r="AH265" s="152"/>
      <c r="AI265" s="152"/>
      <c r="AJ265" s="153"/>
      <c r="AK265" s="148"/>
      <c r="AL265" s="149"/>
      <c r="AM265" s="149"/>
      <c r="AN265" s="149"/>
      <c r="AO265" s="149"/>
      <c r="AP265" s="149"/>
      <c r="AQ265" s="149"/>
      <c r="AR265" s="149"/>
      <c r="AS265" s="149"/>
      <c r="AT265" s="149"/>
      <c r="AU265" s="149"/>
      <c r="AV265" s="150"/>
      <c r="AW265" s="151"/>
      <c r="AX265" s="152"/>
      <c r="AY265" s="152"/>
      <c r="AZ265" s="152"/>
      <c r="BA265" s="152"/>
      <c r="BB265" s="152"/>
      <c r="BC265" s="152"/>
      <c r="BD265" s="152"/>
      <c r="BE265" s="152"/>
      <c r="BF265" s="152"/>
      <c r="BG265" s="152"/>
      <c r="BH265" s="152"/>
      <c r="BI265" s="152"/>
      <c r="BJ265" s="152"/>
      <c r="BK265" s="152"/>
      <c r="BL265" s="152"/>
      <c r="BM265" s="152"/>
      <c r="BN265" s="152"/>
      <c r="BO265" s="152"/>
      <c r="BP265" s="152"/>
      <c r="BQ265" s="152"/>
      <c r="BR265" s="152"/>
      <c r="BS265" s="152"/>
      <c r="BT265" s="153"/>
    </row>
    <row r="266" spans="1:72" s="4" customFormat="1" ht="97.5" customHeight="1" thickBot="1">
      <c r="A266" s="154"/>
      <c r="B266" s="155"/>
      <c r="C266" s="155"/>
      <c r="D266" s="155"/>
      <c r="E266" s="155"/>
      <c r="F266" s="155"/>
      <c r="G266" s="155"/>
      <c r="H266" s="156"/>
      <c r="I266" s="156"/>
      <c r="J266" s="156"/>
      <c r="K266" s="156"/>
      <c r="L266" s="156"/>
      <c r="M266" s="156"/>
      <c r="N266" s="156"/>
      <c r="O266" s="156"/>
      <c r="P266" s="156"/>
      <c r="Q266" s="156"/>
      <c r="R266" s="156"/>
      <c r="S266" s="156"/>
      <c r="T266" s="156"/>
      <c r="U266" s="156"/>
      <c r="V266" s="156"/>
      <c r="W266" s="156"/>
      <c r="X266" s="156"/>
      <c r="Y266" s="156"/>
      <c r="Z266" s="156"/>
      <c r="AA266" s="156"/>
      <c r="AB266" s="156"/>
      <c r="AC266" s="156"/>
      <c r="AD266" s="156"/>
      <c r="AE266" s="156"/>
      <c r="AF266" s="156"/>
      <c r="AG266" s="156"/>
      <c r="AH266" s="156"/>
      <c r="AI266" s="156"/>
      <c r="AJ266" s="157"/>
      <c r="AK266" s="154"/>
      <c r="AL266" s="155"/>
      <c r="AM266" s="155"/>
      <c r="AN266" s="155"/>
      <c r="AO266" s="155"/>
      <c r="AP266" s="155"/>
      <c r="AQ266" s="155"/>
      <c r="AR266" s="156"/>
      <c r="AS266" s="156"/>
      <c r="AT266" s="156"/>
      <c r="AU266" s="156"/>
      <c r="AV266" s="156"/>
      <c r="AW266" s="156"/>
      <c r="AX266" s="156"/>
      <c r="AY266" s="156"/>
      <c r="AZ266" s="156"/>
      <c r="BA266" s="156"/>
      <c r="BB266" s="156"/>
      <c r="BC266" s="156"/>
      <c r="BD266" s="156"/>
      <c r="BE266" s="156"/>
      <c r="BF266" s="156"/>
      <c r="BG266" s="156"/>
      <c r="BH266" s="156"/>
      <c r="BI266" s="156"/>
      <c r="BJ266" s="156"/>
      <c r="BK266" s="156"/>
      <c r="BL266" s="156"/>
      <c r="BM266" s="156"/>
      <c r="BN266" s="156"/>
      <c r="BO266" s="156"/>
      <c r="BP266" s="156"/>
      <c r="BQ266" s="156"/>
      <c r="BR266" s="156"/>
      <c r="BS266" s="156"/>
      <c r="BT266" s="157"/>
    </row>
    <row r="267" spans="1:72" s="4" customFormat="1" ht="33.75" customHeight="1" thickBot="1">
      <c r="A267" s="128"/>
      <c r="B267" s="129"/>
      <c r="C267" s="129"/>
      <c r="D267" s="129"/>
      <c r="E267" s="129"/>
      <c r="F267" s="129"/>
      <c r="G267" s="129"/>
      <c r="H267" s="129"/>
      <c r="I267" s="129"/>
      <c r="J267" s="129"/>
      <c r="K267" s="129"/>
      <c r="L267" s="129"/>
      <c r="M267" s="129"/>
      <c r="N267" s="129"/>
      <c r="O267" s="129"/>
      <c r="P267" s="129"/>
      <c r="Q267" s="129"/>
      <c r="R267" s="129"/>
      <c r="S267" s="129"/>
      <c r="T267" s="129"/>
      <c r="U267" s="129"/>
      <c r="V267" s="130"/>
      <c r="W267" s="131"/>
      <c r="X267" s="131"/>
      <c r="Y267" s="131"/>
      <c r="Z267" s="131"/>
      <c r="AA267" s="131"/>
      <c r="AB267" s="131"/>
      <c r="AC267" s="131"/>
      <c r="AD267" s="131"/>
      <c r="AE267" s="131"/>
      <c r="AF267" s="131"/>
      <c r="AG267" s="131"/>
      <c r="AH267" s="131"/>
      <c r="AI267" s="131"/>
      <c r="AJ267" s="132"/>
      <c r="AK267" s="128"/>
      <c r="AL267" s="129"/>
      <c r="AM267" s="129"/>
      <c r="AN267" s="129"/>
      <c r="AO267" s="129"/>
      <c r="AP267" s="129"/>
      <c r="AQ267" s="129"/>
      <c r="AR267" s="129"/>
      <c r="AS267" s="129"/>
      <c r="AT267" s="129"/>
      <c r="AU267" s="129"/>
      <c r="AV267" s="129"/>
      <c r="AW267" s="129"/>
      <c r="AX267" s="129"/>
      <c r="AY267" s="129"/>
      <c r="AZ267" s="129"/>
      <c r="BA267" s="129"/>
      <c r="BB267" s="129"/>
      <c r="BC267" s="129"/>
      <c r="BD267" s="129"/>
      <c r="BE267" s="129"/>
      <c r="BF267" s="130"/>
      <c r="BG267" s="131"/>
      <c r="BH267" s="131"/>
      <c r="BI267" s="131"/>
      <c r="BJ267" s="131"/>
      <c r="BK267" s="131"/>
      <c r="BL267" s="131"/>
      <c r="BM267" s="131"/>
      <c r="BN267" s="131"/>
      <c r="BO267" s="131"/>
      <c r="BP267" s="131"/>
      <c r="BQ267" s="131"/>
      <c r="BR267" s="131"/>
      <c r="BS267" s="131"/>
      <c r="BT267" s="132"/>
    </row>
    <row r="268" spans="1:72" s="4" customFormat="1" ht="15" customHeight="1" thickBot="1">
      <c r="A268" s="133"/>
      <c r="B268" s="134"/>
      <c r="C268" s="134"/>
      <c r="D268" s="134"/>
      <c r="E268" s="134"/>
      <c r="F268" s="134"/>
      <c r="G268" s="134"/>
      <c r="H268" s="134"/>
      <c r="I268" s="134"/>
      <c r="J268" s="134"/>
      <c r="K268" s="134"/>
      <c r="L268" s="134"/>
      <c r="M268" s="135"/>
      <c r="N268" s="135"/>
      <c r="O268" s="135"/>
      <c r="P268" s="135"/>
      <c r="Q268" s="135"/>
      <c r="R268" s="135"/>
      <c r="S268" s="135"/>
      <c r="T268" s="135"/>
      <c r="U268" s="135"/>
      <c r="V268" s="135"/>
      <c r="W268" s="135"/>
      <c r="X268" s="135"/>
      <c r="Y268" s="135"/>
      <c r="Z268" s="135"/>
      <c r="AA268" s="135"/>
      <c r="AB268" s="135"/>
      <c r="AC268" s="135"/>
      <c r="AD268" s="135"/>
      <c r="AE268" s="135"/>
      <c r="AF268" s="135"/>
      <c r="AG268" s="135"/>
      <c r="AH268" s="135"/>
      <c r="AI268" s="135"/>
      <c r="AJ268" s="136"/>
      <c r="AK268" s="133"/>
      <c r="AL268" s="134"/>
      <c r="AM268" s="134"/>
      <c r="AN268" s="134"/>
      <c r="AO268" s="134"/>
      <c r="AP268" s="134"/>
      <c r="AQ268" s="134"/>
      <c r="AR268" s="134"/>
      <c r="AS268" s="134"/>
      <c r="AT268" s="134"/>
      <c r="AU268" s="134"/>
      <c r="AV268" s="134"/>
      <c r="AW268" s="135"/>
      <c r="AX268" s="135"/>
      <c r="AY268" s="135"/>
      <c r="AZ268" s="135"/>
      <c r="BA268" s="135"/>
      <c r="BB268" s="135"/>
      <c r="BC268" s="135"/>
      <c r="BD268" s="135"/>
      <c r="BE268" s="135"/>
      <c r="BF268" s="135"/>
      <c r="BG268" s="135"/>
      <c r="BH268" s="135"/>
      <c r="BI268" s="135"/>
      <c r="BJ268" s="135"/>
      <c r="BK268" s="135"/>
      <c r="BL268" s="135"/>
      <c r="BM268" s="135"/>
      <c r="BN268" s="135"/>
      <c r="BO268" s="135"/>
      <c r="BP268" s="135"/>
      <c r="BQ268" s="135"/>
      <c r="BR268" s="135"/>
      <c r="BS268" s="135"/>
      <c r="BT268" s="136"/>
    </row>
    <row r="269" spans="1:72" s="4" customFormat="1" ht="30" customHeight="1" thickBot="1">
      <c r="A269" s="137"/>
      <c r="B269" s="138"/>
      <c r="C269" s="138"/>
      <c r="D269" s="138"/>
      <c r="E269" s="138"/>
      <c r="F269" s="138"/>
      <c r="G269" s="138"/>
      <c r="H269" s="138"/>
      <c r="I269" s="138"/>
      <c r="J269" s="139"/>
      <c r="K269" s="140"/>
      <c r="L269" s="141"/>
      <c r="M269" s="141"/>
      <c r="N269" s="141"/>
      <c r="O269" s="141"/>
      <c r="P269" s="141"/>
      <c r="Q269" s="141"/>
      <c r="R269" s="141"/>
      <c r="S269" s="141"/>
      <c r="T269" s="141"/>
      <c r="U269" s="141"/>
      <c r="V269" s="141"/>
      <c r="W269" s="141"/>
      <c r="X269" s="141"/>
      <c r="Y269" s="141"/>
      <c r="Z269" s="141"/>
      <c r="AA269" s="141"/>
      <c r="AB269" s="141"/>
      <c r="AC269" s="141"/>
      <c r="AD269" s="141"/>
      <c r="AE269" s="141"/>
      <c r="AF269" s="141"/>
      <c r="AG269" s="141"/>
      <c r="AH269" s="141"/>
      <c r="AI269" s="141"/>
      <c r="AJ269" s="142"/>
      <c r="AK269" s="137"/>
      <c r="AL269" s="138"/>
      <c r="AM269" s="138"/>
      <c r="AN269" s="138"/>
      <c r="AO269" s="138"/>
      <c r="AP269" s="138"/>
      <c r="AQ269" s="138"/>
      <c r="AR269" s="138"/>
      <c r="AS269" s="138"/>
      <c r="AT269" s="139"/>
      <c r="AU269" s="140"/>
      <c r="AV269" s="141"/>
      <c r="AW269" s="141"/>
      <c r="AX269" s="141"/>
      <c r="AY269" s="141"/>
      <c r="AZ269" s="141"/>
      <c r="BA269" s="141"/>
      <c r="BB269" s="141"/>
      <c r="BC269" s="141"/>
      <c r="BD269" s="141"/>
      <c r="BE269" s="141"/>
      <c r="BF269" s="141"/>
      <c r="BG269" s="141"/>
      <c r="BH269" s="141"/>
      <c r="BI269" s="141"/>
      <c r="BJ269" s="141"/>
      <c r="BK269" s="141"/>
      <c r="BL269" s="141"/>
      <c r="BM269" s="141"/>
      <c r="BN269" s="141"/>
      <c r="BO269" s="141"/>
      <c r="BP269" s="141"/>
      <c r="BQ269" s="141"/>
      <c r="BR269" s="141"/>
      <c r="BS269" s="141"/>
      <c r="BT269" s="142"/>
    </row>
    <row r="270" spans="1:72" s="4" customFormat="1" ht="30" customHeight="1" thickBot="1">
      <c r="A270" s="137"/>
      <c r="B270" s="138"/>
      <c r="C270" s="138"/>
      <c r="D270" s="138"/>
      <c r="E270" s="138"/>
      <c r="F270" s="138"/>
      <c r="G270" s="138"/>
      <c r="H270" s="139"/>
      <c r="I270" s="140"/>
      <c r="J270" s="141"/>
      <c r="K270" s="141"/>
      <c r="L270" s="141"/>
      <c r="M270" s="141"/>
      <c r="N270" s="141"/>
      <c r="O270" s="141"/>
      <c r="P270" s="141"/>
      <c r="Q270" s="141"/>
      <c r="R270" s="141"/>
      <c r="S270" s="141"/>
      <c r="T270" s="141"/>
      <c r="U270" s="141"/>
      <c r="V270" s="141"/>
      <c r="W270" s="141"/>
      <c r="X270" s="141"/>
      <c r="Y270" s="141"/>
      <c r="Z270" s="141"/>
      <c r="AA270" s="141"/>
      <c r="AB270" s="141"/>
      <c r="AC270" s="141"/>
      <c r="AD270" s="141"/>
      <c r="AE270" s="141"/>
      <c r="AF270" s="141"/>
      <c r="AG270" s="141"/>
      <c r="AH270" s="141"/>
      <c r="AI270" s="141"/>
      <c r="AJ270" s="142"/>
      <c r="AK270" s="137"/>
      <c r="AL270" s="138"/>
      <c r="AM270" s="138"/>
      <c r="AN270" s="138"/>
      <c r="AO270" s="138"/>
      <c r="AP270" s="138"/>
      <c r="AQ270" s="138"/>
      <c r="AR270" s="139"/>
      <c r="AS270" s="140"/>
      <c r="AT270" s="141"/>
      <c r="AU270" s="141"/>
      <c r="AV270" s="141"/>
      <c r="AW270" s="141"/>
      <c r="AX270" s="141"/>
      <c r="AY270" s="141"/>
      <c r="AZ270" s="141"/>
      <c r="BA270" s="141"/>
      <c r="BB270" s="141"/>
      <c r="BC270" s="141"/>
      <c r="BD270" s="141"/>
      <c r="BE270" s="141"/>
      <c r="BF270" s="141"/>
      <c r="BG270" s="141"/>
      <c r="BH270" s="141"/>
      <c r="BI270" s="141"/>
      <c r="BJ270" s="141"/>
      <c r="BK270" s="141"/>
      <c r="BL270" s="141"/>
      <c r="BM270" s="141"/>
      <c r="BN270" s="141"/>
      <c r="BO270" s="141"/>
      <c r="BP270" s="141"/>
      <c r="BQ270" s="141"/>
      <c r="BR270" s="141"/>
      <c r="BS270" s="141"/>
      <c r="BT270" s="142"/>
    </row>
    <row r="271" spans="1:72" s="4" customFormat="1" ht="39" customHeight="1" thickBot="1">
      <c r="A271" s="143"/>
      <c r="B271" s="144"/>
      <c r="C271" s="144"/>
      <c r="D271" s="144"/>
      <c r="E271" s="144"/>
      <c r="F271" s="144"/>
      <c r="G271" s="144"/>
      <c r="H271" s="145"/>
      <c r="I271" s="145"/>
      <c r="J271" s="145"/>
      <c r="K271" s="145"/>
      <c r="L271" s="145"/>
      <c r="M271" s="146"/>
      <c r="N271" s="146"/>
      <c r="O271" s="146"/>
      <c r="P271" s="146"/>
      <c r="Q271" s="146"/>
      <c r="R271" s="146"/>
      <c r="S271" s="146"/>
      <c r="T271" s="146"/>
      <c r="U271" s="146"/>
      <c r="V271" s="146"/>
      <c r="W271" s="146"/>
      <c r="X271" s="146"/>
      <c r="Y271" s="146"/>
      <c r="Z271" s="146"/>
      <c r="AA271" s="146"/>
      <c r="AB271" s="146"/>
      <c r="AC271" s="146"/>
      <c r="AD271" s="146"/>
      <c r="AE271" s="146"/>
      <c r="AF271" s="146"/>
      <c r="AG271" s="146"/>
      <c r="AH271" s="146"/>
      <c r="AI271" s="146"/>
      <c r="AJ271" s="147"/>
      <c r="AK271" s="143"/>
      <c r="AL271" s="144"/>
      <c r="AM271" s="144"/>
      <c r="AN271" s="144"/>
      <c r="AO271" s="144"/>
      <c r="AP271" s="144"/>
      <c r="AQ271" s="144"/>
      <c r="AR271" s="145"/>
      <c r="AS271" s="145"/>
      <c r="AT271" s="145"/>
      <c r="AU271" s="145"/>
      <c r="AV271" s="145"/>
      <c r="AW271" s="146"/>
      <c r="AX271" s="146"/>
      <c r="AY271" s="146"/>
      <c r="AZ271" s="146"/>
      <c r="BA271" s="146"/>
      <c r="BB271" s="146"/>
      <c r="BC271" s="146"/>
      <c r="BD271" s="146"/>
      <c r="BE271" s="146"/>
      <c r="BF271" s="146"/>
      <c r="BG271" s="146"/>
      <c r="BH271" s="146"/>
      <c r="BI271" s="146"/>
      <c r="BJ271" s="146"/>
      <c r="BK271" s="146"/>
      <c r="BL271" s="146"/>
      <c r="BM271" s="146"/>
      <c r="BN271" s="146"/>
      <c r="BO271" s="146"/>
      <c r="BP271" s="146"/>
      <c r="BQ271" s="146"/>
      <c r="BR271" s="146"/>
      <c r="BS271" s="146"/>
      <c r="BT271" s="147"/>
    </row>
    <row r="272" spans="1:72" s="4" customFormat="1" ht="33.75" customHeight="1" thickBot="1">
      <c r="A272" s="148"/>
      <c r="B272" s="149"/>
      <c r="C272" s="149"/>
      <c r="D272" s="149"/>
      <c r="E272" s="149"/>
      <c r="F272" s="149"/>
      <c r="G272" s="149"/>
      <c r="H272" s="149"/>
      <c r="I272" s="149"/>
      <c r="J272" s="149"/>
      <c r="K272" s="149"/>
      <c r="L272" s="150"/>
      <c r="M272" s="151"/>
      <c r="N272" s="152"/>
      <c r="O272" s="152"/>
      <c r="P272" s="152"/>
      <c r="Q272" s="152"/>
      <c r="R272" s="152"/>
      <c r="S272" s="152"/>
      <c r="T272" s="152"/>
      <c r="U272" s="152"/>
      <c r="V272" s="152"/>
      <c r="W272" s="152"/>
      <c r="X272" s="152"/>
      <c r="Y272" s="152"/>
      <c r="Z272" s="152"/>
      <c r="AA272" s="152"/>
      <c r="AB272" s="152"/>
      <c r="AC272" s="152"/>
      <c r="AD272" s="152"/>
      <c r="AE272" s="152"/>
      <c r="AF272" s="152"/>
      <c r="AG272" s="152"/>
      <c r="AH272" s="152"/>
      <c r="AI272" s="152"/>
      <c r="AJ272" s="153"/>
      <c r="AK272" s="148"/>
      <c r="AL272" s="149"/>
      <c r="AM272" s="149"/>
      <c r="AN272" s="149"/>
      <c r="AO272" s="149"/>
      <c r="AP272" s="149"/>
      <c r="AQ272" s="149"/>
      <c r="AR272" s="149"/>
      <c r="AS272" s="149"/>
      <c r="AT272" s="149"/>
      <c r="AU272" s="149"/>
      <c r="AV272" s="150"/>
      <c r="AW272" s="151"/>
      <c r="AX272" s="152"/>
      <c r="AY272" s="152"/>
      <c r="AZ272" s="152"/>
      <c r="BA272" s="152"/>
      <c r="BB272" s="152"/>
      <c r="BC272" s="152"/>
      <c r="BD272" s="152"/>
      <c r="BE272" s="152"/>
      <c r="BF272" s="152"/>
      <c r="BG272" s="152"/>
      <c r="BH272" s="152"/>
      <c r="BI272" s="152"/>
      <c r="BJ272" s="152"/>
      <c r="BK272" s="152"/>
      <c r="BL272" s="152"/>
      <c r="BM272" s="152"/>
      <c r="BN272" s="152"/>
      <c r="BO272" s="152"/>
      <c r="BP272" s="152"/>
      <c r="BQ272" s="152"/>
      <c r="BR272" s="152"/>
      <c r="BS272" s="152"/>
      <c r="BT272" s="153"/>
    </row>
    <row r="273" spans="1:72" s="4" customFormat="1" ht="97.5" customHeight="1" thickBot="1">
      <c r="A273" s="154"/>
      <c r="B273" s="155"/>
      <c r="C273" s="155"/>
      <c r="D273" s="155"/>
      <c r="E273" s="155"/>
      <c r="F273" s="155"/>
      <c r="G273" s="155"/>
      <c r="H273" s="156"/>
      <c r="I273" s="156"/>
      <c r="J273" s="156"/>
      <c r="K273" s="156"/>
      <c r="L273" s="156"/>
      <c r="M273" s="156"/>
      <c r="N273" s="156"/>
      <c r="O273" s="156"/>
      <c r="P273" s="156"/>
      <c r="Q273" s="156"/>
      <c r="R273" s="156"/>
      <c r="S273" s="156"/>
      <c r="T273" s="156"/>
      <c r="U273" s="156"/>
      <c r="V273" s="156"/>
      <c r="W273" s="156"/>
      <c r="X273" s="156"/>
      <c r="Y273" s="156"/>
      <c r="Z273" s="156"/>
      <c r="AA273" s="156"/>
      <c r="AB273" s="156"/>
      <c r="AC273" s="156"/>
      <c r="AD273" s="156"/>
      <c r="AE273" s="156"/>
      <c r="AF273" s="156"/>
      <c r="AG273" s="156"/>
      <c r="AH273" s="156"/>
      <c r="AI273" s="156"/>
      <c r="AJ273" s="157"/>
      <c r="AK273" s="154"/>
      <c r="AL273" s="155"/>
      <c r="AM273" s="155"/>
      <c r="AN273" s="155"/>
      <c r="AO273" s="155"/>
      <c r="AP273" s="155"/>
      <c r="AQ273" s="155"/>
      <c r="AR273" s="156"/>
      <c r="AS273" s="156"/>
      <c r="AT273" s="156"/>
      <c r="AU273" s="156"/>
      <c r="AV273" s="156"/>
      <c r="AW273" s="156"/>
      <c r="AX273" s="156"/>
      <c r="AY273" s="156"/>
      <c r="AZ273" s="156"/>
      <c r="BA273" s="156"/>
      <c r="BB273" s="156"/>
      <c r="BC273" s="156"/>
      <c r="BD273" s="156"/>
      <c r="BE273" s="156"/>
      <c r="BF273" s="156"/>
      <c r="BG273" s="156"/>
      <c r="BH273" s="156"/>
      <c r="BI273" s="156"/>
      <c r="BJ273" s="156"/>
      <c r="BK273" s="156"/>
      <c r="BL273" s="156"/>
      <c r="BM273" s="156"/>
      <c r="BN273" s="156"/>
      <c r="BO273" s="156"/>
      <c r="BP273" s="156"/>
      <c r="BQ273" s="156"/>
      <c r="BR273" s="156"/>
      <c r="BS273" s="156"/>
      <c r="BT273" s="157"/>
    </row>
    <row r="274" spans="1:72" s="4" customFormat="1" ht="33.75" customHeight="1" thickBot="1">
      <c r="A274" s="128"/>
      <c r="B274" s="129"/>
      <c r="C274" s="129"/>
      <c r="D274" s="129"/>
      <c r="E274" s="129"/>
      <c r="F274" s="129"/>
      <c r="G274" s="129"/>
      <c r="H274" s="129"/>
      <c r="I274" s="129"/>
      <c r="J274" s="129"/>
      <c r="K274" s="129"/>
      <c r="L274" s="129"/>
      <c r="M274" s="129"/>
      <c r="N274" s="129"/>
      <c r="O274" s="129"/>
      <c r="P274" s="129"/>
      <c r="Q274" s="129"/>
      <c r="R274" s="129"/>
      <c r="S274" s="129"/>
      <c r="T274" s="129"/>
      <c r="U274" s="129"/>
      <c r="V274" s="130"/>
      <c r="W274" s="131"/>
      <c r="X274" s="131"/>
      <c r="Y274" s="131"/>
      <c r="Z274" s="131"/>
      <c r="AA274" s="131"/>
      <c r="AB274" s="131"/>
      <c r="AC274" s="131"/>
      <c r="AD274" s="131"/>
      <c r="AE274" s="131"/>
      <c r="AF274" s="131"/>
      <c r="AG274" s="131"/>
      <c r="AH274" s="131"/>
      <c r="AI274" s="131"/>
      <c r="AJ274" s="132"/>
      <c r="AK274" s="128"/>
      <c r="AL274" s="129"/>
      <c r="AM274" s="129"/>
      <c r="AN274" s="129"/>
      <c r="AO274" s="129"/>
      <c r="AP274" s="129"/>
      <c r="AQ274" s="129"/>
      <c r="AR274" s="129"/>
      <c r="AS274" s="129"/>
      <c r="AT274" s="129"/>
      <c r="AU274" s="129"/>
      <c r="AV274" s="129"/>
      <c r="AW274" s="129"/>
      <c r="AX274" s="129"/>
      <c r="AY274" s="129"/>
      <c r="AZ274" s="129"/>
      <c r="BA274" s="129"/>
      <c r="BB274" s="129"/>
      <c r="BC274" s="129"/>
      <c r="BD274" s="129"/>
      <c r="BE274" s="129"/>
      <c r="BF274" s="130"/>
      <c r="BG274" s="131"/>
      <c r="BH274" s="131"/>
      <c r="BI274" s="131"/>
      <c r="BJ274" s="131"/>
      <c r="BK274" s="131"/>
      <c r="BL274" s="131"/>
      <c r="BM274" s="131"/>
      <c r="BN274" s="131"/>
      <c r="BO274" s="131"/>
      <c r="BP274" s="131"/>
      <c r="BQ274" s="131"/>
      <c r="BR274" s="131"/>
      <c r="BS274" s="131"/>
      <c r="BT274" s="132"/>
    </row>
    <row r="275" spans="1:72" s="4" customFormat="1" ht="15" customHeight="1" thickBot="1">
      <c r="A275" s="133"/>
      <c r="B275" s="134"/>
      <c r="C275" s="134"/>
      <c r="D275" s="134"/>
      <c r="E275" s="134"/>
      <c r="F275" s="134"/>
      <c r="G275" s="134"/>
      <c r="H275" s="134"/>
      <c r="I275" s="134"/>
      <c r="J275" s="134"/>
      <c r="K275" s="134"/>
      <c r="L275" s="134"/>
      <c r="M275" s="135"/>
      <c r="N275" s="135"/>
      <c r="O275" s="135"/>
      <c r="P275" s="135"/>
      <c r="Q275" s="135"/>
      <c r="R275" s="135"/>
      <c r="S275" s="135"/>
      <c r="T275" s="135"/>
      <c r="U275" s="135"/>
      <c r="V275" s="135"/>
      <c r="W275" s="135"/>
      <c r="X275" s="135"/>
      <c r="Y275" s="135"/>
      <c r="Z275" s="135"/>
      <c r="AA275" s="135"/>
      <c r="AB275" s="135"/>
      <c r="AC275" s="135"/>
      <c r="AD275" s="135"/>
      <c r="AE275" s="135"/>
      <c r="AF275" s="135"/>
      <c r="AG275" s="135"/>
      <c r="AH275" s="135"/>
      <c r="AI275" s="135"/>
      <c r="AJ275" s="136"/>
      <c r="AK275" s="133"/>
      <c r="AL275" s="134"/>
      <c r="AM275" s="134"/>
      <c r="AN275" s="134"/>
      <c r="AO275" s="134"/>
      <c r="AP275" s="134"/>
      <c r="AQ275" s="134"/>
      <c r="AR275" s="134"/>
      <c r="AS275" s="134"/>
      <c r="AT275" s="134"/>
      <c r="AU275" s="134"/>
      <c r="AV275" s="134"/>
      <c r="AW275" s="135"/>
      <c r="AX275" s="135"/>
      <c r="AY275" s="135"/>
      <c r="AZ275" s="135"/>
      <c r="BA275" s="135"/>
      <c r="BB275" s="135"/>
      <c r="BC275" s="135"/>
      <c r="BD275" s="135"/>
      <c r="BE275" s="135"/>
      <c r="BF275" s="135"/>
      <c r="BG275" s="135"/>
      <c r="BH275" s="135"/>
      <c r="BI275" s="135"/>
      <c r="BJ275" s="135"/>
      <c r="BK275" s="135"/>
      <c r="BL275" s="135"/>
      <c r="BM275" s="135"/>
      <c r="BN275" s="135"/>
      <c r="BO275" s="135"/>
      <c r="BP275" s="135"/>
      <c r="BQ275" s="135"/>
      <c r="BR275" s="135"/>
      <c r="BS275" s="135"/>
      <c r="BT275" s="136"/>
    </row>
    <row r="276" spans="1:72" s="4" customFormat="1" ht="30" customHeight="1" thickBot="1">
      <c r="A276" s="137"/>
      <c r="B276" s="138"/>
      <c r="C276" s="138"/>
      <c r="D276" s="138"/>
      <c r="E276" s="138"/>
      <c r="F276" s="138"/>
      <c r="G276" s="138"/>
      <c r="H276" s="138"/>
      <c r="I276" s="138"/>
      <c r="J276" s="139"/>
      <c r="K276" s="140"/>
      <c r="L276" s="141"/>
      <c r="M276" s="141"/>
      <c r="N276" s="141"/>
      <c r="O276" s="141"/>
      <c r="P276" s="141"/>
      <c r="Q276" s="141"/>
      <c r="R276" s="141"/>
      <c r="S276" s="141"/>
      <c r="T276" s="141"/>
      <c r="U276" s="141"/>
      <c r="V276" s="141"/>
      <c r="W276" s="141"/>
      <c r="X276" s="141"/>
      <c r="Y276" s="141"/>
      <c r="Z276" s="141"/>
      <c r="AA276" s="141"/>
      <c r="AB276" s="141"/>
      <c r="AC276" s="141"/>
      <c r="AD276" s="141"/>
      <c r="AE276" s="141"/>
      <c r="AF276" s="141"/>
      <c r="AG276" s="141"/>
      <c r="AH276" s="141"/>
      <c r="AI276" s="141"/>
      <c r="AJ276" s="142"/>
      <c r="AK276" s="137"/>
      <c r="AL276" s="138"/>
      <c r="AM276" s="138"/>
      <c r="AN276" s="138"/>
      <c r="AO276" s="138"/>
      <c r="AP276" s="138"/>
      <c r="AQ276" s="138"/>
      <c r="AR276" s="138"/>
      <c r="AS276" s="138"/>
      <c r="AT276" s="139"/>
      <c r="AU276" s="140"/>
      <c r="AV276" s="141"/>
      <c r="AW276" s="141"/>
      <c r="AX276" s="141"/>
      <c r="AY276" s="141"/>
      <c r="AZ276" s="141"/>
      <c r="BA276" s="141"/>
      <c r="BB276" s="141"/>
      <c r="BC276" s="141"/>
      <c r="BD276" s="141"/>
      <c r="BE276" s="141"/>
      <c r="BF276" s="141"/>
      <c r="BG276" s="141"/>
      <c r="BH276" s="141"/>
      <c r="BI276" s="141"/>
      <c r="BJ276" s="141"/>
      <c r="BK276" s="141"/>
      <c r="BL276" s="141"/>
      <c r="BM276" s="141"/>
      <c r="BN276" s="141"/>
      <c r="BO276" s="141"/>
      <c r="BP276" s="141"/>
      <c r="BQ276" s="141"/>
      <c r="BR276" s="141"/>
      <c r="BS276" s="141"/>
      <c r="BT276" s="142"/>
    </row>
    <row r="277" spans="1:72" s="4" customFormat="1" ht="30" customHeight="1" thickBot="1">
      <c r="A277" s="137"/>
      <c r="B277" s="138"/>
      <c r="C277" s="138"/>
      <c r="D277" s="138"/>
      <c r="E277" s="138"/>
      <c r="F277" s="138"/>
      <c r="G277" s="138"/>
      <c r="H277" s="139"/>
      <c r="I277" s="140"/>
      <c r="J277" s="141"/>
      <c r="K277" s="141"/>
      <c r="L277" s="141"/>
      <c r="M277" s="141"/>
      <c r="N277" s="141"/>
      <c r="O277" s="141"/>
      <c r="P277" s="141"/>
      <c r="Q277" s="141"/>
      <c r="R277" s="141"/>
      <c r="S277" s="141"/>
      <c r="T277" s="141"/>
      <c r="U277" s="141"/>
      <c r="V277" s="141"/>
      <c r="W277" s="141"/>
      <c r="X277" s="141"/>
      <c r="Y277" s="141"/>
      <c r="Z277" s="141"/>
      <c r="AA277" s="141"/>
      <c r="AB277" s="141"/>
      <c r="AC277" s="141"/>
      <c r="AD277" s="141"/>
      <c r="AE277" s="141"/>
      <c r="AF277" s="141"/>
      <c r="AG277" s="141"/>
      <c r="AH277" s="141"/>
      <c r="AI277" s="141"/>
      <c r="AJ277" s="142"/>
      <c r="AK277" s="137"/>
      <c r="AL277" s="138"/>
      <c r="AM277" s="138"/>
      <c r="AN277" s="138"/>
      <c r="AO277" s="138"/>
      <c r="AP277" s="138"/>
      <c r="AQ277" s="138"/>
      <c r="AR277" s="139"/>
      <c r="AS277" s="140"/>
      <c r="AT277" s="141"/>
      <c r="AU277" s="141"/>
      <c r="AV277" s="141"/>
      <c r="AW277" s="141"/>
      <c r="AX277" s="141"/>
      <c r="AY277" s="141"/>
      <c r="AZ277" s="141"/>
      <c r="BA277" s="141"/>
      <c r="BB277" s="141"/>
      <c r="BC277" s="141"/>
      <c r="BD277" s="141"/>
      <c r="BE277" s="141"/>
      <c r="BF277" s="141"/>
      <c r="BG277" s="141"/>
      <c r="BH277" s="141"/>
      <c r="BI277" s="141"/>
      <c r="BJ277" s="141"/>
      <c r="BK277" s="141"/>
      <c r="BL277" s="141"/>
      <c r="BM277" s="141"/>
      <c r="BN277" s="141"/>
      <c r="BO277" s="141"/>
      <c r="BP277" s="141"/>
      <c r="BQ277" s="141"/>
      <c r="BR277" s="141"/>
      <c r="BS277" s="141"/>
      <c r="BT277" s="142"/>
    </row>
    <row r="278" spans="1:72" s="4" customFormat="1" ht="39" customHeight="1" thickBot="1">
      <c r="A278" s="143"/>
      <c r="B278" s="144"/>
      <c r="C278" s="144"/>
      <c r="D278" s="144"/>
      <c r="E278" s="144"/>
      <c r="F278" s="144"/>
      <c r="G278" s="144"/>
      <c r="H278" s="145"/>
      <c r="I278" s="145"/>
      <c r="J278" s="145"/>
      <c r="K278" s="145"/>
      <c r="L278" s="145"/>
      <c r="M278" s="146"/>
      <c r="N278" s="146"/>
      <c r="O278" s="146"/>
      <c r="P278" s="146"/>
      <c r="Q278" s="146"/>
      <c r="R278" s="146"/>
      <c r="S278" s="146"/>
      <c r="T278" s="146"/>
      <c r="U278" s="146"/>
      <c r="V278" s="146"/>
      <c r="W278" s="146"/>
      <c r="X278" s="146"/>
      <c r="Y278" s="146"/>
      <c r="Z278" s="146"/>
      <c r="AA278" s="146"/>
      <c r="AB278" s="146"/>
      <c r="AC278" s="146"/>
      <c r="AD278" s="146"/>
      <c r="AE278" s="146"/>
      <c r="AF278" s="146"/>
      <c r="AG278" s="146"/>
      <c r="AH278" s="146"/>
      <c r="AI278" s="146"/>
      <c r="AJ278" s="147"/>
      <c r="AK278" s="143"/>
      <c r="AL278" s="144"/>
      <c r="AM278" s="144"/>
      <c r="AN278" s="144"/>
      <c r="AO278" s="144"/>
      <c r="AP278" s="144"/>
      <c r="AQ278" s="144"/>
      <c r="AR278" s="145"/>
      <c r="AS278" s="145"/>
      <c r="AT278" s="145"/>
      <c r="AU278" s="145"/>
      <c r="AV278" s="145"/>
      <c r="AW278" s="146"/>
      <c r="AX278" s="146"/>
      <c r="AY278" s="146"/>
      <c r="AZ278" s="146"/>
      <c r="BA278" s="146"/>
      <c r="BB278" s="146"/>
      <c r="BC278" s="146"/>
      <c r="BD278" s="146"/>
      <c r="BE278" s="146"/>
      <c r="BF278" s="146"/>
      <c r="BG278" s="146"/>
      <c r="BH278" s="146"/>
      <c r="BI278" s="146"/>
      <c r="BJ278" s="146"/>
      <c r="BK278" s="146"/>
      <c r="BL278" s="146"/>
      <c r="BM278" s="146"/>
      <c r="BN278" s="146"/>
      <c r="BO278" s="146"/>
      <c r="BP278" s="146"/>
      <c r="BQ278" s="146"/>
      <c r="BR278" s="146"/>
      <c r="BS278" s="146"/>
      <c r="BT278" s="147"/>
    </row>
    <row r="279" spans="1:72" s="4" customFormat="1" ht="33.75" customHeight="1" thickBot="1">
      <c r="A279" s="148"/>
      <c r="B279" s="149"/>
      <c r="C279" s="149"/>
      <c r="D279" s="149"/>
      <c r="E279" s="149"/>
      <c r="F279" s="149"/>
      <c r="G279" s="149"/>
      <c r="H279" s="149"/>
      <c r="I279" s="149"/>
      <c r="J279" s="149"/>
      <c r="K279" s="149"/>
      <c r="L279" s="150"/>
      <c r="M279" s="151"/>
      <c r="N279" s="152"/>
      <c r="O279" s="152"/>
      <c r="P279" s="152"/>
      <c r="Q279" s="152"/>
      <c r="R279" s="152"/>
      <c r="S279" s="152"/>
      <c r="T279" s="152"/>
      <c r="U279" s="152"/>
      <c r="V279" s="152"/>
      <c r="W279" s="152"/>
      <c r="X279" s="152"/>
      <c r="Y279" s="152"/>
      <c r="Z279" s="152"/>
      <c r="AA279" s="152"/>
      <c r="AB279" s="152"/>
      <c r="AC279" s="152"/>
      <c r="AD279" s="152"/>
      <c r="AE279" s="152"/>
      <c r="AF279" s="152"/>
      <c r="AG279" s="152"/>
      <c r="AH279" s="152"/>
      <c r="AI279" s="152"/>
      <c r="AJ279" s="153"/>
      <c r="AK279" s="148"/>
      <c r="AL279" s="149"/>
      <c r="AM279" s="149"/>
      <c r="AN279" s="149"/>
      <c r="AO279" s="149"/>
      <c r="AP279" s="149"/>
      <c r="AQ279" s="149"/>
      <c r="AR279" s="149"/>
      <c r="AS279" s="149"/>
      <c r="AT279" s="149"/>
      <c r="AU279" s="149"/>
      <c r="AV279" s="150"/>
      <c r="AW279" s="151"/>
      <c r="AX279" s="152"/>
      <c r="AY279" s="152"/>
      <c r="AZ279" s="152"/>
      <c r="BA279" s="152"/>
      <c r="BB279" s="152"/>
      <c r="BC279" s="152"/>
      <c r="BD279" s="152"/>
      <c r="BE279" s="152"/>
      <c r="BF279" s="152"/>
      <c r="BG279" s="152"/>
      <c r="BH279" s="152"/>
      <c r="BI279" s="152"/>
      <c r="BJ279" s="152"/>
      <c r="BK279" s="152"/>
      <c r="BL279" s="152"/>
      <c r="BM279" s="152"/>
      <c r="BN279" s="152"/>
      <c r="BO279" s="152"/>
      <c r="BP279" s="152"/>
      <c r="BQ279" s="152"/>
      <c r="BR279" s="152"/>
      <c r="BS279" s="152"/>
      <c r="BT279" s="153"/>
    </row>
    <row r="280" spans="1:72" s="4" customFormat="1" ht="97.5" customHeight="1" thickBot="1">
      <c r="A280" s="154"/>
      <c r="B280" s="155"/>
      <c r="C280" s="155"/>
      <c r="D280" s="155"/>
      <c r="E280" s="155"/>
      <c r="F280" s="155"/>
      <c r="G280" s="155"/>
      <c r="H280" s="156"/>
      <c r="I280" s="156"/>
      <c r="J280" s="156"/>
      <c r="K280" s="156"/>
      <c r="L280" s="156"/>
      <c r="M280" s="156"/>
      <c r="N280" s="156"/>
      <c r="O280" s="156"/>
      <c r="P280" s="156"/>
      <c r="Q280" s="156"/>
      <c r="R280" s="156"/>
      <c r="S280" s="156"/>
      <c r="T280" s="156"/>
      <c r="U280" s="156"/>
      <c r="V280" s="156"/>
      <c r="W280" s="156"/>
      <c r="X280" s="156"/>
      <c r="Y280" s="156"/>
      <c r="Z280" s="156"/>
      <c r="AA280" s="156"/>
      <c r="AB280" s="156"/>
      <c r="AC280" s="156"/>
      <c r="AD280" s="156"/>
      <c r="AE280" s="156"/>
      <c r="AF280" s="156"/>
      <c r="AG280" s="156"/>
      <c r="AH280" s="156"/>
      <c r="AI280" s="156"/>
      <c r="AJ280" s="157"/>
      <c r="AK280" s="154"/>
      <c r="AL280" s="155"/>
      <c r="AM280" s="155"/>
      <c r="AN280" s="155"/>
      <c r="AO280" s="155"/>
      <c r="AP280" s="155"/>
      <c r="AQ280" s="155"/>
      <c r="AR280" s="156"/>
      <c r="AS280" s="156"/>
      <c r="AT280" s="156"/>
      <c r="AU280" s="156"/>
      <c r="AV280" s="156"/>
      <c r="AW280" s="156"/>
      <c r="AX280" s="156"/>
      <c r="AY280" s="156"/>
      <c r="AZ280" s="156"/>
      <c r="BA280" s="156"/>
      <c r="BB280" s="156"/>
      <c r="BC280" s="156"/>
      <c r="BD280" s="156"/>
      <c r="BE280" s="156"/>
      <c r="BF280" s="156"/>
      <c r="BG280" s="156"/>
      <c r="BH280" s="156"/>
      <c r="BI280" s="156"/>
      <c r="BJ280" s="156"/>
      <c r="BK280" s="156"/>
      <c r="BL280" s="156"/>
      <c r="BM280" s="156"/>
      <c r="BN280" s="156"/>
      <c r="BO280" s="156"/>
      <c r="BP280" s="156"/>
      <c r="BQ280" s="156"/>
      <c r="BR280" s="156"/>
      <c r="BS280" s="156"/>
      <c r="BT280" s="157"/>
    </row>
    <row r="281" spans="1:72" s="4" customFormat="1" ht="33.75" customHeight="1" thickBot="1">
      <c r="A281" s="128"/>
      <c r="B281" s="129"/>
      <c r="C281" s="129"/>
      <c r="D281" s="129"/>
      <c r="E281" s="129"/>
      <c r="F281" s="129"/>
      <c r="G281" s="129"/>
      <c r="H281" s="129"/>
      <c r="I281" s="129"/>
      <c r="J281" s="129"/>
      <c r="K281" s="129"/>
      <c r="L281" s="129"/>
      <c r="M281" s="129"/>
      <c r="N281" s="129"/>
      <c r="O281" s="129"/>
      <c r="P281" s="129"/>
      <c r="Q281" s="129"/>
      <c r="R281" s="129"/>
      <c r="S281" s="129"/>
      <c r="T281" s="129"/>
      <c r="U281" s="129"/>
      <c r="V281" s="130"/>
      <c r="W281" s="131"/>
      <c r="X281" s="131"/>
      <c r="Y281" s="131"/>
      <c r="Z281" s="131"/>
      <c r="AA281" s="131"/>
      <c r="AB281" s="131"/>
      <c r="AC281" s="131"/>
      <c r="AD281" s="131"/>
      <c r="AE281" s="131"/>
      <c r="AF281" s="131"/>
      <c r="AG281" s="131"/>
      <c r="AH281" s="131"/>
      <c r="AI281" s="131"/>
      <c r="AJ281" s="132"/>
      <c r="AK281" s="128"/>
      <c r="AL281" s="129"/>
      <c r="AM281" s="129"/>
      <c r="AN281" s="129"/>
      <c r="AO281" s="129"/>
      <c r="AP281" s="129"/>
      <c r="AQ281" s="129"/>
      <c r="AR281" s="129"/>
      <c r="AS281" s="129"/>
      <c r="AT281" s="129"/>
      <c r="AU281" s="129"/>
      <c r="AV281" s="129"/>
      <c r="AW281" s="129"/>
      <c r="AX281" s="129"/>
      <c r="AY281" s="129"/>
      <c r="AZ281" s="129"/>
      <c r="BA281" s="129"/>
      <c r="BB281" s="129"/>
      <c r="BC281" s="129"/>
      <c r="BD281" s="129"/>
      <c r="BE281" s="129"/>
      <c r="BF281" s="130"/>
      <c r="BG281" s="131"/>
      <c r="BH281" s="131"/>
      <c r="BI281" s="131"/>
      <c r="BJ281" s="131"/>
      <c r="BK281" s="131"/>
      <c r="BL281" s="131"/>
      <c r="BM281" s="131"/>
      <c r="BN281" s="131"/>
      <c r="BO281" s="131"/>
      <c r="BP281" s="131"/>
      <c r="BQ281" s="131"/>
      <c r="BR281" s="131"/>
      <c r="BS281" s="131"/>
      <c r="BT281" s="132"/>
    </row>
    <row r="282" spans="1:72" s="4" customFormat="1" ht="15" customHeight="1" thickBot="1">
      <c r="A282" s="133"/>
      <c r="B282" s="134"/>
      <c r="C282" s="134"/>
      <c r="D282" s="134"/>
      <c r="E282" s="134"/>
      <c r="F282" s="134"/>
      <c r="G282" s="134"/>
      <c r="H282" s="134"/>
      <c r="I282" s="134"/>
      <c r="J282" s="134"/>
      <c r="K282" s="134"/>
      <c r="L282" s="134"/>
      <c r="M282" s="135"/>
      <c r="N282" s="135"/>
      <c r="O282" s="135"/>
      <c r="P282" s="135"/>
      <c r="Q282" s="135"/>
      <c r="R282" s="135"/>
      <c r="S282" s="135"/>
      <c r="T282" s="135"/>
      <c r="U282" s="135"/>
      <c r="V282" s="135"/>
      <c r="W282" s="135"/>
      <c r="X282" s="135"/>
      <c r="Y282" s="135"/>
      <c r="Z282" s="135"/>
      <c r="AA282" s="135"/>
      <c r="AB282" s="135"/>
      <c r="AC282" s="135"/>
      <c r="AD282" s="135"/>
      <c r="AE282" s="135"/>
      <c r="AF282" s="135"/>
      <c r="AG282" s="135"/>
      <c r="AH282" s="135"/>
      <c r="AI282" s="135"/>
      <c r="AJ282" s="136"/>
      <c r="AK282" s="133"/>
      <c r="AL282" s="134"/>
      <c r="AM282" s="134"/>
      <c r="AN282" s="134"/>
      <c r="AO282" s="134"/>
      <c r="AP282" s="134"/>
      <c r="AQ282" s="134"/>
      <c r="AR282" s="134"/>
      <c r="AS282" s="134"/>
      <c r="AT282" s="134"/>
      <c r="AU282" s="134"/>
      <c r="AV282" s="134"/>
      <c r="AW282" s="135"/>
      <c r="AX282" s="135"/>
      <c r="AY282" s="135"/>
      <c r="AZ282" s="135"/>
      <c r="BA282" s="135"/>
      <c r="BB282" s="135"/>
      <c r="BC282" s="135"/>
      <c r="BD282" s="135"/>
      <c r="BE282" s="135"/>
      <c r="BF282" s="135"/>
      <c r="BG282" s="135"/>
      <c r="BH282" s="135"/>
      <c r="BI282" s="135"/>
      <c r="BJ282" s="135"/>
      <c r="BK282" s="135"/>
      <c r="BL282" s="135"/>
      <c r="BM282" s="135"/>
      <c r="BN282" s="135"/>
      <c r="BO282" s="135"/>
      <c r="BP282" s="135"/>
      <c r="BQ282" s="135"/>
      <c r="BR282" s="135"/>
      <c r="BS282" s="135"/>
      <c r="BT282" s="136"/>
    </row>
    <row r="283" spans="1:72" s="4" customFormat="1" ht="30" customHeight="1" thickBot="1">
      <c r="A283" s="137"/>
      <c r="B283" s="138"/>
      <c r="C283" s="138"/>
      <c r="D283" s="138"/>
      <c r="E283" s="138"/>
      <c r="F283" s="138"/>
      <c r="G283" s="138"/>
      <c r="H283" s="138"/>
      <c r="I283" s="138"/>
      <c r="J283" s="139"/>
      <c r="K283" s="140"/>
      <c r="L283" s="141"/>
      <c r="M283" s="141"/>
      <c r="N283" s="141"/>
      <c r="O283" s="141"/>
      <c r="P283" s="141"/>
      <c r="Q283" s="141"/>
      <c r="R283" s="141"/>
      <c r="S283" s="141"/>
      <c r="T283" s="141"/>
      <c r="U283" s="141"/>
      <c r="V283" s="141"/>
      <c r="W283" s="141"/>
      <c r="X283" s="141"/>
      <c r="Y283" s="141"/>
      <c r="Z283" s="141"/>
      <c r="AA283" s="141"/>
      <c r="AB283" s="141"/>
      <c r="AC283" s="141"/>
      <c r="AD283" s="141"/>
      <c r="AE283" s="141"/>
      <c r="AF283" s="141"/>
      <c r="AG283" s="141"/>
      <c r="AH283" s="141"/>
      <c r="AI283" s="141"/>
      <c r="AJ283" s="142"/>
      <c r="AK283" s="137"/>
      <c r="AL283" s="138"/>
      <c r="AM283" s="138"/>
      <c r="AN283" s="138"/>
      <c r="AO283" s="138"/>
      <c r="AP283" s="138"/>
      <c r="AQ283" s="138"/>
      <c r="AR283" s="138"/>
      <c r="AS283" s="138"/>
      <c r="AT283" s="139"/>
      <c r="AU283" s="140"/>
      <c r="AV283" s="141"/>
      <c r="AW283" s="141"/>
      <c r="AX283" s="141"/>
      <c r="AY283" s="141"/>
      <c r="AZ283" s="141"/>
      <c r="BA283" s="141"/>
      <c r="BB283" s="141"/>
      <c r="BC283" s="141"/>
      <c r="BD283" s="141"/>
      <c r="BE283" s="141"/>
      <c r="BF283" s="141"/>
      <c r="BG283" s="141"/>
      <c r="BH283" s="141"/>
      <c r="BI283" s="141"/>
      <c r="BJ283" s="141"/>
      <c r="BK283" s="141"/>
      <c r="BL283" s="141"/>
      <c r="BM283" s="141"/>
      <c r="BN283" s="141"/>
      <c r="BO283" s="141"/>
      <c r="BP283" s="141"/>
      <c r="BQ283" s="141"/>
      <c r="BR283" s="141"/>
      <c r="BS283" s="141"/>
      <c r="BT283" s="142"/>
    </row>
    <row r="284" spans="1:72" s="4" customFormat="1" ht="30" customHeight="1" thickBot="1">
      <c r="A284" s="137"/>
      <c r="B284" s="138"/>
      <c r="C284" s="138"/>
      <c r="D284" s="138"/>
      <c r="E284" s="138"/>
      <c r="F284" s="138"/>
      <c r="G284" s="138"/>
      <c r="H284" s="139"/>
      <c r="I284" s="140"/>
      <c r="J284" s="141"/>
      <c r="K284" s="141"/>
      <c r="L284" s="141"/>
      <c r="M284" s="141"/>
      <c r="N284" s="141"/>
      <c r="O284" s="141"/>
      <c r="P284" s="141"/>
      <c r="Q284" s="141"/>
      <c r="R284" s="141"/>
      <c r="S284" s="141"/>
      <c r="T284" s="141"/>
      <c r="U284" s="141"/>
      <c r="V284" s="141"/>
      <c r="W284" s="141"/>
      <c r="X284" s="141"/>
      <c r="Y284" s="141"/>
      <c r="Z284" s="141"/>
      <c r="AA284" s="141"/>
      <c r="AB284" s="141"/>
      <c r="AC284" s="141"/>
      <c r="AD284" s="141"/>
      <c r="AE284" s="141"/>
      <c r="AF284" s="141"/>
      <c r="AG284" s="141"/>
      <c r="AH284" s="141"/>
      <c r="AI284" s="141"/>
      <c r="AJ284" s="142"/>
      <c r="AK284" s="137"/>
      <c r="AL284" s="138"/>
      <c r="AM284" s="138"/>
      <c r="AN284" s="138"/>
      <c r="AO284" s="138"/>
      <c r="AP284" s="138"/>
      <c r="AQ284" s="138"/>
      <c r="AR284" s="139"/>
      <c r="AS284" s="140"/>
      <c r="AT284" s="141"/>
      <c r="AU284" s="141"/>
      <c r="AV284" s="141"/>
      <c r="AW284" s="141"/>
      <c r="AX284" s="141"/>
      <c r="AY284" s="141"/>
      <c r="AZ284" s="141"/>
      <c r="BA284" s="141"/>
      <c r="BB284" s="141"/>
      <c r="BC284" s="141"/>
      <c r="BD284" s="141"/>
      <c r="BE284" s="141"/>
      <c r="BF284" s="141"/>
      <c r="BG284" s="141"/>
      <c r="BH284" s="141"/>
      <c r="BI284" s="141"/>
      <c r="BJ284" s="141"/>
      <c r="BK284" s="141"/>
      <c r="BL284" s="141"/>
      <c r="BM284" s="141"/>
      <c r="BN284" s="141"/>
      <c r="BO284" s="141"/>
      <c r="BP284" s="141"/>
      <c r="BQ284" s="141"/>
      <c r="BR284" s="141"/>
      <c r="BS284" s="141"/>
      <c r="BT284" s="142"/>
    </row>
    <row r="285" spans="1:72" s="4" customFormat="1" ht="39" customHeight="1" thickBot="1">
      <c r="A285" s="143"/>
      <c r="B285" s="144"/>
      <c r="C285" s="144"/>
      <c r="D285" s="144"/>
      <c r="E285" s="144"/>
      <c r="F285" s="144"/>
      <c r="G285" s="144"/>
      <c r="H285" s="145"/>
      <c r="I285" s="145"/>
      <c r="J285" s="145"/>
      <c r="K285" s="145"/>
      <c r="L285" s="145"/>
      <c r="M285" s="146"/>
      <c r="N285" s="146"/>
      <c r="O285" s="146"/>
      <c r="P285" s="146"/>
      <c r="Q285" s="146"/>
      <c r="R285" s="146"/>
      <c r="S285" s="146"/>
      <c r="T285" s="146"/>
      <c r="U285" s="146"/>
      <c r="V285" s="146"/>
      <c r="W285" s="146"/>
      <c r="X285" s="146"/>
      <c r="Y285" s="146"/>
      <c r="Z285" s="146"/>
      <c r="AA285" s="146"/>
      <c r="AB285" s="146"/>
      <c r="AC285" s="146"/>
      <c r="AD285" s="146"/>
      <c r="AE285" s="146"/>
      <c r="AF285" s="146"/>
      <c r="AG285" s="146"/>
      <c r="AH285" s="146"/>
      <c r="AI285" s="146"/>
      <c r="AJ285" s="147"/>
      <c r="AK285" s="143"/>
      <c r="AL285" s="144"/>
      <c r="AM285" s="144"/>
      <c r="AN285" s="144"/>
      <c r="AO285" s="144"/>
      <c r="AP285" s="144"/>
      <c r="AQ285" s="144"/>
      <c r="AR285" s="145"/>
      <c r="AS285" s="145"/>
      <c r="AT285" s="145"/>
      <c r="AU285" s="145"/>
      <c r="AV285" s="145"/>
      <c r="AW285" s="146"/>
      <c r="AX285" s="146"/>
      <c r="AY285" s="146"/>
      <c r="AZ285" s="146"/>
      <c r="BA285" s="146"/>
      <c r="BB285" s="146"/>
      <c r="BC285" s="146"/>
      <c r="BD285" s="146"/>
      <c r="BE285" s="146"/>
      <c r="BF285" s="146"/>
      <c r="BG285" s="146"/>
      <c r="BH285" s="146"/>
      <c r="BI285" s="146"/>
      <c r="BJ285" s="146"/>
      <c r="BK285" s="146"/>
      <c r="BL285" s="146"/>
      <c r="BM285" s="146"/>
      <c r="BN285" s="146"/>
      <c r="BO285" s="146"/>
      <c r="BP285" s="146"/>
      <c r="BQ285" s="146"/>
      <c r="BR285" s="146"/>
      <c r="BS285" s="146"/>
      <c r="BT285" s="147"/>
    </row>
    <row r="286" spans="1:72" s="4" customFormat="1" ht="33.75" customHeight="1" thickBot="1">
      <c r="A286" s="148"/>
      <c r="B286" s="149"/>
      <c r="C286" s="149"/>
      <c r="D286" s="149"/>
      <c r="E286" s="149"/>
      <c r="F286" s="149"/>
      <c r="G286" s="149"/>
      <c r="H286" s="149"/>
      <c r="I286" s="149"/>
      <c r="J286" s="149"/>
      <c r="K286" s="149"/>
      <c r="L286" s="150"/>
      <c r="M286" s="151"/>
      <c r="N286" s="152"/>
      <c r="O286" s="152"/>
      <c r="P286" s="152"/>
      <c r="Q286" s="152"/>
      <c r="R286" s="152"/>
      <c r="S286" s="152"/>
      <c r="T286" s="152"/>
      <c r="U286" s="152"/>
      <c r="V286" s="152"/>
      <c r="W286" s="152"/>
      <c r="X286" s="152"/>
      <c r="Y286" s="152"/>
      <c r="Z286" s="152"/>
      <c r="AA286" s="152"/>
      <c r="AB286" s="152"/>
      <c r="AC286" s="152"/>
      <c r="AD286" s="152"/>
      <c r="AE286" s="152"/>
      <c r="AF286" s="152"/>
      <c r="AG286" s="152"/>
      <c r="AH286" s="152"/>
      <c r="AI286" s="152"/>
      <c r="AJ286" s="153"/>
      <c r="AK286" s="148"/>
      <c r="AL286" s="149"/>
      <c r="AM286" s="149"/>
      <c r="AN286" s="149"/>
      <c r="AO286" s="149"/>
      <c r="AP286" s="149"/>
      <c r="AQ286" s="149"/>
      <c r="AR286" s="149"/>
      <c r="AS286" s="149"/>
      <c r="AT286" s="149"/>
      <c r="AU286" s="149"/>
      <c r="AV286" s="150"/>
      <c r="AW286" s="151"/>
      <c r="AX286" s="152"/>
      <c r="AY286" s="152"/>
      <c r="AZ286" s="152"/>
      <c r="BA286" s="152"/>
      <c r="BB286" s="152"/>
      <c r="BC286" s="152"/>
      <c r="BD286" s="152"/>
      <c r="BE286" s="152"/>
      <c r="BF286" s="152"/>
      <c r="BG286" s="152"/>
      <c r="BH286" s="152"/>
      <c r="BI286" s="152"/>
      <c r="BJ286" s="152"/>
      <c r="BK286" s="152"/>
      <c r="BL286" s="152"/>
      <c r="BM286" s="152"/>
      <c r="BN286" s="152"/>
      <c r="BO286" s="152"/>
      <c r="BP286" s="152"/>
      <c r="BQ286" s="152"/>
      <c r="BR286" s="152"/>
      <c r="BS286" s="152"/>
      <c r="BT286" s="153"/>
    </row>
    <row r="287" spans="1:72" s="4" customFormat="1" ht="97.5" customHeight="1" thickBot="1">
      <c r="A287" s="154"/>
      <c r="B287" s="155"/>
      <c r="C287" s="155"/>
      <c r="D287" s="155"/>
      <c r="E287" s="155"/>
      <c r="F287" s="155"/>
      <c r="G287" s="155"/>
      <c r="H287" s="156"/>
      <c r="I287" s="156"/>
      <c r="J287" s="156"/>
      <c r="K287" s="156"/>
      <c r="L287" s="156"/>
      <c r="M287" s="156"/>
      <c r="N287" s="156"/>
      <c r="O287" s="156"/>
      <c r="P287" s="156"/>
      <c r="Q287" s="156"/>
      <c r="R287" s="156"/>
      <c r="S287" s="156"/>
      <c r="T287" s="156"/>
      <c r="U287" s="156"/>
      <c r="V287" s="156"/>
      <c r="W287" s="156"/>
      <c r="X287" s="156"/>
      <c r="Y287" s="156"/>
      <c r="Z287" s="156"/>
      <c r="AA287" s="156"/>
      <c r="AB287" s="156"/>
      <c r="AC287" s="156"/>
      <c r="AD287" s="156"/>
      <c r="AE287" s="156"/>
      <c r="AF287" s="156"/>
      <c r="AG287" s="156"/>
      <c r="AH287" s="156"/>
      <c r="AI287" s="156"/>
      <c r="AJ287" s="157"/>
      <c r="AK287" s="154"/>
      <c r="AL287" s="155"/>
      <c r="AM287" s="155"/>
      <c r="AN287" s="155"/>
      <c r="AO287" s="155"/>
      <c r="AP287" s="155"/>
      <c r="AQ287" s="155"/>
      <c r="AR287" s="156"/>
      <c r="AS287" s="156"/>
      <c r="AT287" s="156"/>
      <c r="AU287" s="156"/>
      <c r="AV287" s="156"/>
      <c r="AW287" s="156"/>
      <c r="AX287" s="156"/>
      <c r="AY287" s="156"/>
      <c r="AZ287" s="156"/>
      <c r="BA287" s="156"/>
      <c r="BB287" s="156"/>
      <c r="BC287" s="156"/>
      <c r="BD287" s="156"/>
      <c r="BE287" s="156"/>
      <c r="BF287" s="156"/>
      <c r="BG287" s="156"/>
      <c r="BH287" s="156"/>
      <c r="BI287" s="156"/>
      <c r="BJ287" s="156"/>
      <c r="BK287" s="156"/>
      <c r="BL287" s="156"/>
      <c r="BM287" s="156"/>
      <c r="BN287" s="156"/>
      <c r="BO287" s="156"/>
      <c r="BP287" s="156"/>
      <c r="BQ287" s="156"/>
      <c r="BR287" s="156"/>
      <c r="BS287" s="156"/>
      <c r="BT287" s="157"/>
    </row>
    <row r="288" spans="1:72" s="4" customFormat="1" ht="33.75" customHeight="1" thickBot="1">
      <c r="A288" s="128"/>
      <c r="B288" s="129"/>
      <c r="C288" s="129"/>
      <c r="D288" s="129"/>
      <c r="E288" s="129"/>
      <c r="F288" s="129"/>
      <c r="G288" s="129"/>
      <c r="H288" s="129"/>
      <c r="I288" s="129"/>
      <c r="J288" s="129"/>
      <c r="K288" s="129"/>
      <c r="L288" s="129"/>
      <c r="M288" s="129"/>
      <c r="N288" s="129"/>
      <c r="O288" s="129"/>
      <c r="P288" s="129"/>
      <c r="Q288" s="129"/>
      <c r="R288" s="129"/>
      <c r="S288" s="129"/>
      <c r="T288" s="129"/>
      <c r="U288" s="129"/>
      <c r="V288" s="130"/>
      <c r="W288" s="131"/>
      <c r="X288" s="131"/>
      <c r="Y288" s="131"/>
      <c r="Z288" s="131"/>
      <c r="AA288" s="131"/>
      <c r="AB288" s="131"/>
      <c r="AC288" s="131"/>
      <c r="AD288" s="131"/>
      <c r="AE288" s="131"/>
      <c r="AF288" s="131"/>
      <c r="AG288" s="131"/>
      <c r="AH288" s="131"/>
      <c r="AI288" s="131"/>
      <c r="AJ288" s="132"/>
      <c r="AK288" s="128"/>
      <c r="AL288" s="129"/>
      <c r="AM288" s="129"/>
      <c r="AN288" s="129"/>
      <c r="AO288" s="129"/>
      <c r="AP288" s="129"/>
      <c r="AQ288" s="129"/>
      <c r="AR288" s="129"/>
      <c r="AS288" s="129"/>
      <c r="AT288" s="129"/>
      <c r="AU288" s="129"/>
      <c r="AV288" s="129"/>
      <c r="AW288" s="129"/>
      <c r="AX288" s="129"/>
      <c r="AY288" s="129"/>
      <c r="AZ288" s="129"/>
      <c r="BA288" s="129"/>
      <c r="BB288" s="129"/>
      <c r="BC288" s="129"/>
      <c r="BD288" s="129"/>
      <c r="BE288" s="129"/>
      <c r="BF288" s="130"/>
      <c r="BG288" s="131"/>
      <c r="BH288" s="131"/>
      <c r="BI288" s="131"/>
      <c r="BJ288" s="131"/>
      <c r="BK288" s="131"/>
      <c r="BL288" s="131"/>
      <c r="BM288" s="131"/>
      <c r="BN288" s="131"/>
      <c r="BO288" s="131"/>
      <c r="BP288" s="131"/>
      <c r="BQ288" s="131"/>
      <c r="BR288" s="131"/>
      <c r="BS288" s="131"/>
      <c r="BT288" s="132"/>
    </row>
    <row r="289" spans="1:72" s="4" customFormat="1" ht="15" customHeight="1" thickBot="1">
      <c r="A289" s="133"/>
      <c r="B289" s="134"/>
      <c r="C289" s="134"/>
      <c r="D289" s="134"/>
      <c r="E289" s="134"/>
      <c r="F289" s="134"/>
      <c r="G289" s="134"/>
      <c r="H289" s="134"/>
      <c r="I289" s="134"/>
      <c r="J289" s="134"/>
      <c r="K289" s="134"/>
      <c r="L289" s="134"/>
      <c r="M289" s="135"/>
      <c r="N289" s="135"/>
      <c r="O289" s="135"/>
      <c r="P289" s="135"/>
      <c r="Q289" s="135"/>
      <c r="R289" s="135"/>
      <c r="S289" s="135"/>
      <c r="T289" s="135"/>
      <c r="U289" s="135"/>
      <c r="V289" s="135"/>
      <c r="W289" s="135"/>
      <c r="X289" s="135"/>
      <c r="Y289" s="135"/>
      <c r="Z289" s="135"/>
      <c r="AA289" s="135"/>
      <c r="AB289" s="135"/>
      <c r="AC289" s="135"/>
      <c r="AD289" s="135"/>
      <c r="AE289" s="135"/>
      <c r="AF289" s="135"/>
      <c r="AG289" s="135"/>
      <c r="AH289" s="135"/>
      <c r="AI289" s="135"/>
      <c r="AJ289" s="136"/>
      <c r="AK289" s="133"/>
      <c r="AL289" s="134"/>
      <c r="AM289" s="134"/>
      <c r="AN289" s="134"/>
      <c r="AO289" s="134"/>
      <c r="AP289" s="134"/>
      <c r="AQ289" s="134"/>
      <c r="AR289" s="134"/>
      <c r="AS289" s="134"/>
      <c r="AT289" s="134"/>
      <c r="AU289" s="134"/>
      <c r="AV289" s="134"/>
      <c r="AW289" s="135"/>
      <c r="AX289" s="135"/>
      <c r="AY289" s="135"/>
      <c r="AZ289" s="135"/>
      <c r="BA289" s="135"/>
      <c r="BB289" s="135"/>
      <c r="BC289" s="135"/>
      <c r="BD289" s="135"/>
      <c r="BE289" s="135"/>
      <c r="BF289" s="135"/>
      <c r="BG289" s="135"/>
      <c r="BH289" s="135"/>
      <c r="BI289" s="135"/>
      <c r="BJ289" s="135"/>
      <c r="BK289" s="135"/>
      <c r="BL289" s="135"/>
      <c r="BM289" s="135"/>
      <c r="BN289" s="135"/>
      <c r="BO289" s="135"/>
      <c r="BP289" s="135"/>
      <c r="BQ289" s="135"/>
      <c r="BR289" s="135"/>
      <c r="BS289" s="135"/>
      <c r="BT289" s="136"/>
    </row>
    <row r="290" spans="1:72" s="4" customFormat="1" ht="30" customHeight="1" thickBot="1">
      <c r="A290" s="137"/>
      <c r="B290" s="138"/>
      <c r="C290" s="138"/>
      <c r="D290" s="138"/>
      <c r="E290" s="138"/>
      <c r="F290" s="138"/>
      <c r="G290" s="138"/>
      <c r="H290" s="138"/>
      <c r="I290" s="138"/>
      <c r="J290" s="139"/>
      <c r="K290" s="140"/>
      <c r="L290" s="141"/>
      <c r="M290" s="141"/>
      <c r="N290" s="141"/>
      <c r="O290" s="141"/>
      <c r="P290" s="141"/>
      <c r="Q290" s="141"/>
      <c r="R290" s="141"/>
      <c r="S290" s="141"/>
      <c r="T290" s="141"/>
      <c r="U290" s="141"/>
      <c r="V290" s="141"/>
      <c r="W290" s="141"/>
      <c r="X290" s="141"/>
      <c r="Y290" s="141"/>
      <c r="Z290" s="141"/>
      <c r="AA290" s="141"/>
      <c r="AB290" s="141"/>
      <c r="AC290" s="141"/>
      <c r="AD290" s="141"/>
      <c r="AE290" s="141"/>
      <c r="AF290" s="141"/>
      <c r="AG290" s="141"/>
      <c r="AH290" s="141"/>
      <c r="AI290" s="141"/>
      <c r="AJ290" s="142"/>
      <c r="AK290" s="137"/>
      <c r="AL290" s="138"/>
      <c r="AM290" s="138"/>
      <c r="AN290" s="138"/>
      <c r="AO290" s="138"/>
      <c r="AP290" s="138"/>
      <c r="AQ290" s="138"/>
      <c r="AR290" s="138"/>
      <c r="AS290" s="138"/>
      <c r="AT290" s="139"/>
      <c r="AU290" s="140"/>
      <c r="AV290" s="141"/>
      <c r="AW290" s="141"/>
      <c r="AX290" s="141"/>
      <c r="AY290" s="141"/>
      <c r="AZ290" s="141"/>
      <c r="BA290" s="141"/>
      <c r="BB290" s="141"/>
      <c r="BC290" s="141"/>
      <c r="BD290" s="141"/>
      <c r="BE290" s="141"/>
      <c r="BF290" s="141"/>
      <c r="BG290" s="141"/>
      <c r="BH290" s="141"/>
      <c r="BI290" s="141"/>
      <c r="BJ290" s="141"/>
      <c r="BK290" s="141"/>
      <c r="BL290" s="141"/>
      <c r="BM290" s="141"/>
      <c r="BN290" s="141"/>
      <c r="BO290" s="141"/>
      <c r="BP290" s="141"/>
      <c r="BQ290" s="141"/>
      <c r="BR290" s="141"/>
      <c r="BS290" s="141"/>
      <c r="BT290" s="142"/>
    </row>
    <row r="291" spans="1:72" s="4" customFormat="1" ht="30" customHeight="1" thickBot="1">
      <c r="A291" s="137"/>
      <c r="B291" s="138"/>
      <c r="C291" s="138"/>
      <c r="D291" s="138"/>
      <c r="E291" s="138"/>
      <c r="F291" s="138"/>
      <c r="G291" s="138"/>
      <c r="H291" s="139"/>
      <c r="I291" s="140"/>
      <c r="J291" s="141"/>
      <c r="K291" s="141"/>
      <c r="L291" s="141"/>
      <c r="M291" s="141"/>
      <c r="N291" s="141"/>
      <c r="O291" s="141"/>
      <c r="P291" s="141"/>
      <c r="Q291" s="141"/>
      <c r="R291" s="141"/>
      <c r="S291" s="141"/>
      <c r="T291" s="141"/>
      <c r="U291" s="141"/>
      <c r="V291" s="141"/>
      <c r="W291" s="141"/>
      <c r="X291" s="141"/>
      <c r="Y291" s="141"/>
      <c r="Z291" s="141"/>
      <c r="AA291" s="141"/>
      <c r="AB291" s="141"/>
      <c r="AC291" s="141"/>
      <c r="AD291" s="141"/>
      <c r="AE291" s="141"/>
      <c r="AF291" s="141"/>
      <c r="AG291" s="141"/>
      <c r="AH291" s="141"/>
      <c r="AI291" s="141"/>
      <c r="AJ291" s="142"/>
      <c r="AK291" s="137"/>
      <c r="AL291" s="138"/>
      <c r="AM291" s="138"/>
      <c r="AN291" s="138"/>
      <c r="AO291" s="138"/>
      <c r="AP291" s="138"/>
      <c r="AQ291" s="138"/>
      <c r="AR291" s="139"/>
      <c r="AS291" s="140"/>
      <c r="AT291" s="141"/>
      <c r="AU291" s="141"/>
      <c r="AV291" s="141"/>
      <c r="AW291" s="141"/>
      <c r="AX291" s="141"/>
      <c r="AY291" s="141"/>
      <c r="AZ291" s="141"/>
      <c r="BA291" s="141"/>
      <c r="BB291" s="141"/>
      <c r="BC291" s="141"/>
      <c r="BD291" s="141"/>
      <c r="BE291" s="141"/>
      <c r="BF291" s="141"/>
      <c r="BG291" s="141"/>
      <c r="BH291" s="141"/>
      <c r="BI291" s="141"/>
      <c r="BJ291" s="141"/>
      <c r="BK291" s="141"/>
      <c r="BL291" s="141"/>
      <c r="BM291" s="141"/>
      <c r="BN291" s="141"/>
      <c r="BO291" s="141"/>
      <c r="BP291" s="141"/>
      <c r="BQ291" s="141"/>
      <c r="BR291" s="141"/>
      <c r="BS291" s="141"/>
      <c r="BT291" s="142"/>
    </row>
    <row r="292" spans="1:72" s="4" customFormat="1" ht="39" customHeight="1" thickBot="1">
      <c r="A292" s="143"/>
      <c r="B292" s="144"/>
      <c r="C292" s="144"/>
      <c r="D292" s="144"/>
      <c r="E292" s="144"/>
      <c r="F292" s="144"/>
      <c r="G292" s="144"/>
      <c r="H292" s="145"/>
      <c r="I292" s="145"/>
      <c r="J292" s="145"/>
      <c r="K292" s="145"/>
      <c r="L292" s="145"/>
      <c r="M292" s="146"/>
      <c r="N292" s="146"/>
      <c r="O292" s="146"/>
      <c r="P292" s="146"/>
      <c r="Q292" s="146"/>
      <c r="R292" s="146"/>
      <c r="S292" s="146"/>
      <c r="T292" s="146"/>
      <c r="U292" s="146"/>
      <c r="V292" s="146"/>
      <c r="W292" s="146"/>
      <c r="X292" s="146"/>
      <c r="Y292" s="146"/>
      <c r="Z292" s="146"/>
      <c r="AA292" s="146"/>
      <c r="AB292" s="146"/>
      <c r="AC292" s="146"/>
      <c r="AD292" s="146"/>
      <c r="AE292" s="146"/>
      <c r="AF292" s="146"/>
      <c r="AG292" s="146"/>
      <c r="AH292" s="146"/>
      <c r="AI292" s="146"/>
      <c r="AJ292" s="147"/>
      <c r="AK292" s="143"/>
      <c r="AL292" s="144"/>
      <c r="AM292" s="144"/>
      <c r="AN292" s="144"/>
      <c r="AO292" s="144"/>
      <c r="AP292" s="144"/>
      <c r="AQ292" s="144"/>
      <c r="AR292" s="145"/>
      <c r="AS292" s="145"/>
      <c r="AT292" s="145"/>
      <c r="AU292" s="145"/>
      <c r="AV292" s="145"/>
      <c r="AW292" s="146"/>
      <c r="AX292" s="146"/>
      <c r="AY292" s="146"/>
      <c r="AZ292" s="146"/>
      <c r="BA292" s="146"/>
      <c r="BB292" s="146"/>
      <c r="BC292" s="146"/>
      <c r="BD292" s="146"/>
      <c r="BE292" s="146"/>
      <c r="BF292" s="146"/>
      <c r="BG292" s="146"/>
      <c r="BH292" s="146"/>
      <c r="BI292" s="146"/>
      <c r="BJ292" s="146"/>
      <c r="BK292" s="146"/>
      <c r="BL292" s="146"/>
      <c r="BM292" s="146"/>
      <c r="BN292" s="146"/>
      <c r="BO292" s="146"/>
      <c r="BP292" s="146"/>
      <c r="BQ292" s="146"/>
      <c r="BR292" s="146"/>
      <c r="BS292" s="146"/>
      <c r="BT292" s="147"/>
    </row>
    <row r="293" spans="1:72" s="4" customFormat="1" ht="33.75" customHeight="1" thickBot="1">
      <c r="A293" s="148"/>
      <c r="B293" s="149"/>
      <c r="C293" s="149"/>
      <c r="D293" s="149"/>
      <c r="E293" s="149"/>
      <c r="F293" s="149"/>
      <c r="G293" s="149"/>
      <c r="H293" s="149"/>
      <c r="I293" s="149"/>
      <c r="J293" s="149"/>
      <c r="K293" s="149"/>
      <c r="L293" s="150"/>
      <c r="M293" s="151"/>
      <c r="N293" s="152"/>
      <c r="O293" s="152"/>
      <c r="P293" s="152"/>
      <c r="Q293" s="152"/>
      <c r="R293" s="152"/>
      <c r="S293" s="152"/>
      <c r="T293" s="152"/>
      <c r="U293" s="152"/>
      <c r="V293" s="152"/>
      <c r="W293" s="152"/>
      <c r="X293" s="152"/>
      <c r="Y293" s="152"/>
      <c r="Z293" s="152"/>
      <c r="AA293" s="152"/>
      <c r="AB293" s="152"/>
      <c r="AC293" s="152"/>
      <c r="AD293" s="152"/>
      <c r="AE293" s="152"/>
      <c r="AF293" s="152"/>
      <c r="AG293" s="152"/>
      <c r="AH293" s="152"/>
      <c r="AI293" s="152"/>
      <c r="AJ293" s="153"/>
      <c r="AK293" s="148"/>
      <c r="AL293" s="149"/>
      <c r="AM293" s="149"/>
      <c r="AN293" s="149"/>
      <c r="AO293" s="149"/>
      <c r="AP293" s="149"/>
      <c r="AQ293" s="149"/>
      <c r="AR293" s="149"/>
      <c r="AS293" s="149"/>
      <c r="AT293" s="149"/>
      <c r="AU293" s="149"/>
      <c r="AV293" s="150"/>
      <c r="AW293" s="151"/>
      <c r="AX293" s="152"/>
      <c r="AY293" s="152"/>
      <c r="AZ293" s="152"/>
      <c r="BA293" s="152"/>
      <c r="BB293" s="152"/>
      <c r="BC293" s="152"/>
      <c r="BD293" s="152"/>
      <c r="BE293" s="152"/>
      <c r="BF293" s="152"/>
      <c r="BG293" s="152"/>
      <c r="BH293" s="152"/>
      <c r="BI293" s="152"/>
      <c r="BJ293" s="152"/>
      <c r="BK293" s="152"/>
      <c r="BL293" s="152"/>
      <c r="BM293" s="152"/>
      <c r="BN293" s="152"/>
      <c r="BO293" s="152"/>
      <c r="BP293" s="152"/>
      <c r="BQ293" s="152"/>
      <c r="BR293" s="152"/>
      <c r="BS293" s="152"/>
      <c r="BT293" s="153"/>
    </row>
    <row r="294" spans="1:72" s="4" customFormat="1" ht="97.5" customHeight="1" thickBot="1">
      <c r="A294" s="154"/>
      <c r="B294" s="155"/>
      <c r="C294" s="155"/>
      <c r="D294" s="155"/>
      <c r="E294" s="155"/>
      <c r="F294" s="155"/>
      <c r="G294" s="155"/>
      <c r="H294" s="156"/>
      <c r="I294" s="156"/>
      <c r="J294" s="156"/>
      <c r="K294" s="156"/>
      <c r="L294" s="156"/>
      <c r="M294" s="156"/>
      <c r="N294" s="156"/>
      <c r="O294" s="156"/>
      <c r="P294" s="156"/>
      <c r="Q294" s="156"/>
      <c r="R294" s="156"/>
      <c r="S294" s="156"/>
      <c r="T294" s="156"/>
      <c r="U294" s="156"/>
      <c r="V294" s="156"/>
      <c r="W294" s="156"/>
      <c r="X294" s="156"/>
      <c r="Y294" s="156"/>
      <c r="Z294" s="156"/>
      <c r="AA294" s="156"/>
      <c r="AB294" s="156"/>
      <c r="AC294" s="156"/>
      <c r="AD294" s="156"/>
      <c r="AE294" s="156"/>
      <c r="AF294" s="156"/>
      <c r="AG294" s="156"/>
      <c r="AH294" s="156"/>
      <c r="AI294" s="156"/>
      <c r="AJ294" s="157"/>
      <c r="AK294" s="154"/>
      <c r="AL294" s="155"/>
      <c r="AM294" s="155"/>
      <c r="AN294" s="155"/>
      <c r="AO294" s="155"/>
      <c r="AP294" s="155"/>
      <c r="AQ294" s="155"/>
      <c r="AR294" s="156"/>
      <c r="AS294" s="156"/>
      <c r="AT294" s="156"/>
      <c r="AU294" s="156"/>
      <c r="AV294" s="156"/>
      <c r="AW294" s="156"/>
      <c r="AX294" s="156"/>
      <c r="AY294" s="156"/>
      <c r="AZ294" s="156"/>
      <c r="BA294" s="156"/>
      <c r="BB294" s="156"/>
      <c r="BC294" s="156"/>
      <c r="BD294" s="156"/>
      <c r="BE294" s="156"/>
      <c r="BF294" s="156"/>
      <c r="BG294" s="156"/>
      <c r="BH294" s="156"/>
      <c r="BI294" s="156"/>
      <c r="BJ294" s="156"/>
      <c r="BK294" s="156"/>
      <c r="BL294" s="156"/>
      <c r="BM294" s="156"/>
      <c r="BN294" s="156"/>
      <c r="BO294" s="156"/>
      <c r="BP294" s="156"/>
      <c r="BQ294" s="156"/>
      <c r="BR294" s="156"/>
      <c r="BS294" s="156"/>
      <c r="BT294" s="157"/>
    </row>
    <row r="295" spans="1:72" s="4" customFormat="1" ht="33.75" customHeight="1" thickBot="1">
      <c r="A295" s="128"/>
      <c r="B295" s="129"/>
      <c r="C295" s="129"/>
      <c r="D295" s="129"/>
      <c r="E295" s="129"/>
      <c r="F295" s="129"/>
      <c r="G295" s="129"/>
      <c r="H295" s="129"/>
      <c r="I295" s="129"/>
      <c r="J295" s="129"/>
      <c r="K295" s="129"/>
      <c r="L295" s="129"/>
      <c r="M295" s="129"/>
      <c r="N295" s="129"/>
      <c r="O295" s="129"/>
      <c r="P295" s="129"/>
      <c r="Q295" s="129"/>
      <c r="R295" s="129"/>
      <c r="S295" s="129"/>
      <c r="T295" s="129"/>
      <c r="U295" s="129"/>
      <c r="V295" s="130"/>
      <c r="W295" s="131"/>
      <c r="X295" s="131"/>
      <c r="Y295" s="131"/>
      <c r="Z295" s="131"/>
      <c r="AA295" s="131"/>
      <c r="AB295" s="131"/>
      <c r="AC295" s="131"/>
      <c r="AD295" s="131"/>
      <c r="AE295" s="131"/>
      <c r="AF295" s="131"/>
      <c r="AG295" s="131"/>
      <c r="AH295" s="131"/>
      <c r="AI295" s="131"/>
      <c r="AJ295" s="132"/>
      <c r="AK295" s="128"/>
      <c r="AL295" s="129"/>
      <c r="AM295" s="129"/>
      <c r="AN295" s="129"/>
      <c r="AO295" s="129"/>
      <c r="AP295" s="129"/>
      <c r="AQ295" s="129"/>
      <c r="AR295" s="129"/>
      <c r="AS295" s="129"/>
      <c r="AT295" s="129"/>
      <c r="AU295" s="129"/>
      <c r="AV295" s="129"/>
      <c r="AW295" s="129"/>
      <c r="AX295" s="129"/>
      <c r="AY295" s="129"/>
      <c r="AZ295" s="129"/>
      <c r="BA295" s="129"/>
      <c r="BB295" s="129"/>
      <c r="BC295" s="129"/>
      <c r="BD295" s="129"/>
      <c r="BE295" s="129"/>
      <c r="BF295" s="130"/>
      <c r="BG295" s="131"/>
      <c r="BH295" s="131"/>
      <c r="BI295" s="131"/>
      <c r="BJ295" s="131"/>
      <c r="BK295" s="131"/>
      <c r="BL295" s="131"/>
      <c r="BM295" s="131"/>
      <c r="BN295" s="131"/>
      <c r="BO295" s="131"/>
      <c r="BP295" s="131"/>
      <c r="BQ295" s="131"/>
      <c r="BR295" s="131"/>
      <c r="BS295" s="131"/>
      <c r="BT295" s="132"/>
    </row>
    <row r="296" spans="1:72" s="4" customFormat="1" ht="15" customHeight="1" thickBot="1">
      <c r="A296" s="133"/>
      <c r="B296" s="134"/>
      <c r="C296" s="134"/>
      <c r="D296" s="134"/>
      <c r="E296" s="134"/>
      <c r="F296" s="134"/>
      <c r="G296" s="134"/>
      <c r="H296" s="134"/>
      <c r="I296" s="134"/>
      <c r="J296" s="134"/>
      <c r="K296" s="134"/>
      <c r="L296" s="134"/>
      <c r="M296" s="135"/>
      <c r="N296" s="135"/>
      <c r="O296" s="135"/>
      <c r="P296" s="135"/>
      <c r="Q296" s="135"/>
      <c r="R296" s="135"/>
      <c r="S296" s="135"/>
      <c r="T296" s="135"/>
      <c r="U296" s="135"/>
      <c r="V296" s="135"/>
      <c r="W296" s="135"/>
      <c r="X296" s="135"/>
      <c r="Y296" s="135"/>
      <c r="Z296" s="135"/>
      <c r="AA296" s="135"/>
      <c r="AB296" s="135"/>
      <c r="AC296" s="135"/>
      <c r="AD296" s="135"/>
      <c r="AE296" s="135"/>
      <c r="AF296" s="135"/>
      <c r="AG296" s="135"/>
      <c r="AH296" s="135"/>
      <c r="AI296" s="135"/>
      <c r="AJ296" s="136"/>
      <c r="AK296" s="133"/>
      <c r="AL296" s="134"/>
      <c r="AM296" s="134"/>
      <c r="AN296" s="134"/>
      <c r="AO296" s="134"/>
      <c r="AP296" s="134"/>
      <c r="AQ296" s="134"/>
      <c r="AR296" s="134"/>
      <c r="AS296" s="134"/>
      <c r="AT296" s="134"/>
      <c r="AU296" s="134"/>
      <c r="AV296" s="134"/>
      <c r="AW296" s="135"/>
      <c r="AX296" s="135"/>
      <c r="AY296" s="135"/>
      <c r="AZ296" s="135"/>
      <c r="BA296" s="135"/>
      <c r="BB296" s="135"/>
      <c r="BC296" s="135"/>
      <c r="BD296" s="135"/>
      <c r="BE296" s="135"/>
      <c r="BF296" s="135"/>
      <c r="BG296" s="135"/>
      <c r="BH296" s="135"/>
      <c r="BI296" s="135"/>
      <c r="BJ296" s="135"/>
      <c r="BK296" s="135"/>
      <c r="BL296" s="135"/>
      <c r="BM296" s="135"/>
      <c r="BN296" s="135"/>
      <c r="BO296" s="135"/>
      <c r="BP296" s="135"/>
      <c r="BQ296" s="135"/>
      <c r="BR296" s="135"/>
      <c r="BS296" s="135"/>
      <c r="BT296" s="136"/>
    </row>
    <row r="297" spans="1:72" s="4" customFormat="1" ht="30" customHeight="1" thickBot="1">
      <c r="A297" s="137"/>
      <c r="B297" s="138"/>
      <c r="C297" s="138"/>
      <c r="D297" s="138"/>
      <c r="E297" s="138"/>
      <c r="F297" s="138"/>
      <c r="G297" s="138"/>
      <c r="H297" s="138"/>
      <c r="I297" s="138"/>
      <c r="J297" s="139"/>
      <c r="K297" s="140"/>
      <c r="L297" s="141"/>
      <c r="M297" s="141"/>
      <c r="N297" s="141"/>
      <c r="O297" s="141"/>
      <c r="P297" s="141"/>
      <c r="Q297" s="141"/>
      <c r="R297" s="141"/>
      <c r="S297" s="141"/>
      <c r="T297" s="141"/>
      <c r="U297" s="141"/>
      <c r="V297" s="141"/>
      <c r="W297" s="141"/>
      <c r="X297" s="141"/>
      <c r="Y297" s="141"/>
      <c r="Z297" s="141"/>
      <c r="AA297" s="141"/>
      <c r="AB297" s="141"/>
      <c r="AC297" s="141"/>
      <c r="AD297" s="141"/>
      <c r="AE297" s="141"/>
      <c r="AF297" s="141"/>
      <c r="AG297" s="141"/>
      <c r="AH297" s="141"/>
      <c r="AI297" s="141"/>
      <c r="AJ297" s="142"/>
      <c r="AK297" s="137"/>
      <c r="AL297" s="138"/>
      <c r="AM297" s="138"/>
      <c r="AN297" s="138"/>
      <c r="AO297" s="138"/>
      <c r="AP297" s="138"/>
      <c r="AQ297" s="138"/>
      <c r="AR297" s="138"/>
      <c r="AS297" s="138"/>
      <c r="AT297" s="139"/>
      <c r="AU297" s="140"/>
      <c r="AV297" s="141"/>
      <c r="AW297" s="141"/>
      <c r="AX297" s="141"/>
      <c r="AY297" s="141"/>
      <c r="AZ297" s="141"/>
      <c r="BA297" s="141"/>
      <c r="BB297" s="141"/>
      <c r="BC297" s="141"/>
      <c r="BD297" s="141"/>
      <c r="BE297" s="141"/>
      <c r="BF297" s="141"/>
      <c r="BG297" s="141"/>
      <c r="BH297" s="141"/>
      <c r="BI297" s="141"/>
      <c r="BJ297" s="141"/>
      <c r="BK297" s="141"/>
      <c r="BL297" s="141"/>
      <c r="BM297" s="141"/>
      <c r="BN297" s="141"/>
      <c r="BO297" s="141"/>
      <c r="BP297" s="141"/>
      <c r="BQ297" s="141"/>
      <c r="BR297" s="141"/>
      <c r="BS297" s="141"/>
      <c r="BT297" s="142"/>
    </row>
    <row r="298" spans="1:72" s="4" customFormat="1" ht="30" customHeight="1" thickBot="1">
      <c r="A298" s="137"/>
      <c r="B298" s="138"/>
      <c r="C298" s="138"/>
      <c r="D298" s="138"/>
      <c r="E298" s="138"/>
      <c r="F298" s="138"/>
      <c r="G298" s="138"/>
      <c r="H298" s="139"/>
      <c r="I298" s="140"/>
      <c r="J298" s="141"/>
      <c r="K298" s="141"/>
      <c r="L298" s="141"/>
      <c r="M298" s="141"/>
      <c r="N298" s="141"/>
      <c r="O298" s="141"/>
      <c r="P298" s="141"/>
      <c r="Q298" s="141"/>
      <c r="R298" s="141"/>
      <c r="S298" s="141"/>
      <c r="T298" s="141"/>
      <c r="U298" s="141"/>
      <c r="V298" s="141"/>
      <c r="W298" s="141"/>
      <c r="X298" s="141"/>
      <c r="Y298" s="141"/>
      <c r="Z298" s="141"/>
      <c r="AA298" s="141"/>
      <c r="AB298" s="141"/>
      <c r="AC298" s="141"/>
      <c r="AD298" s="141"/>
      <c r="AE298" s="141"/>
      <c r="AF298" s="141"/>
      <c r="AG298" s="141"/>
      <c r="AH298" s="141"/>
      <c r="AI298" s="141"/>
      <c r="AJ298" s="142"/>
      <c r="AK298" s="137"/>
      <c r="AL298" s="138"/>
      <c r="AM298" s="138"/>
      <c r="AN298" s="138"/>
      <c r="AO298" s="138"/>
      <c r="AP298" s="138"/>
      <c r="AQ298" s="138"/>
      <c r="AR298" s="139"/>
      <c r="AS298" s="140"/>
      <c r="AT298" s="141"/>
      <c r="AU298" s="141"/>
      <c r="AV298" s="141"/>
      <c r="AW298" s="141"/>
      <c r="AX298" s="141"/>
      <c r="AY298" s="141"/>
      <c r="AZ298" s="141"/>
      <c r="BA298" s="141"/>
      <c r="BB298" s="141"/>
      <c r="BC298" s="141"/>
      <c r="BD298" s="141"/>
      <c r="BE298" s="141"/>
      <c r="BF298" s="141"/>
      <c r="BG298" s="141"/>
      <c r="BH298" s="141"/>
      <c r="BI298" s="141"/>
      <c r="BJ298" s="141"/>
      <c r="BK298" s="141"/>
      <c r="BL298" s="141"/>
      <c r="BM298" s="141"/>
      <c r="BN298" s="141"/>
      <c r="BO298" s="141"/>
      <c r="BP298" s="141"/>
      <c r="BQ298" s="141"/>
      <c r="BR298" s="141"/>
      <c r="BS298" s="141"/>
      <c r="BT298" s="142"/>
    </row>
    <row r="299" spans="1:72" s="4" customFormat="1" ht="39" customHeight="1" thickBot="1">
      <c r="A299" s="143"/>
      <c r="B299" s="144"/>
      <c r="C299" s="144"/>
      <c r="D299" s="144"/>
      <c r="E299" s="144"/>
      <c r="F299" s="144"/>
      <c r="G299" s="144"/>
      <c r="H299" s="145"/>
      <c r="I299" s="145"/>
      <c r="J299" s="145"/>
      <c r="K299" s="145"/>
      <c r="L299" s="145"/>
      <c r="M299" s="146"/>
      <c r="N299" s="146"/>
      <c r="O299" s="146"/>
      <c r="P299" s="146"/>
      <c r="Q299" s="146"/>
      <c r="R299" s="146"/>
      <c r="S299" s="146"/>
      <c r="T299" s="146"/>
      <c r="U299" s="146"/>
      <c r="V299" s="146"/>
      <c r="W299" s="146"/>
      <c r="X299" s="146"/>
      <c r="Y299" s="146"/>
      <c r="Z299" s="146"/>
      <c r="AA299" s="146"/>
      <c r="AB299" s="146"/>
      <c r="AC299" s="146"/>
      <c r="AD299" s="146"/>
      <c r="AE299" s="146"/>
      <c r="AF299" s="146"/>
      <c r="AG299" s="146"/>
      <c r="AH299" s="146"/>
      <c r="AI299" s="146"/>
      <c r="AJ299" s="147"/>
      <c r="AK299" s="143"/>
      <c r="AL299" s="144"/>
      <c r="AM299" s="144"/>
      <c r="AN299" s="144"/>
      <c r="AO299" s="144"/>
      <c r="AP299" s="144"/>
      <c r="AQ299" s="144"/>
      <c r="AR299" s="145"/>
      <c r="AS299" s="145"/>
      <c r="AT299" s="145"/>
      <c r="AU299" s="145"/>
      <c r="AV299" s="145"/>
      <c r="AW299" s="146"/>
      <c r="AX299" s="146"/>
      <c r="AY299" s="146"/>
      <c r="AZ299" s="146"/>
      <c r="BA299" s="146"/>
      <c r="BB299" s="146"/>
      <c r="BC299" s="146"/>
      <c r="BD299" s="146"/>
      <c r="BE299" s="146"/>
      <c r="BF299" s="146"/>
      <c r="BG299" s="146"/>
      <c r="BH299" s="146"/>
      <c r="BI299" s="146"/>
      <c r="BJ299" s="146"/>
      <c r="BK299" s="146"/>
      <c r="BL299" s="146"/>
      <c r="BM299" s="146"/>
      <c r="BN299" s="146"/>
      <c r="BO299" s="146"/>
      <c r="BP299" s="146"/>
      <c r="BQ299" s="146"/>
      <c r="BR299" s="146"/>
      <c r="BS299" s="146"/>
      <c r="BT299" s="147"/>
    </row>
    <row r="300" spans="1:72" s="4" customFormat="1" ht="33.75" customHeight="1" thickBot="1">
      <c r="A300" s="148"/>
      <c r="B300" s="149"/>
      <c r="C300" s="149"/>
      <c r="D300" s="149"/>
      <c r="E300" s="149"/>
      <c r="F300" s="149"/>
      <c r="G300" s="149"/>
      <c r="H300" s="149"/>
      <c r="I300" s="149"/>
      <c r="J300" s="149"/>
      <c r="K300" s="149"/>
      <c r="L300" s="150"/>
      <c r="M300" s="151"/>
      <c r="N300" s="152"/>
      <c r="O300" s="152"/>
      <c r="P300" s="152"/>
      <c r="Q300" s="152"/>
      <c r="R300" s="152"/>
      <c r="S300" s="152"/>
      <c r="T300" s="152"/>
      <c r="U300" s="152"/>
      <c r="V300" s="152"/>
      <c r="W300" s="152"/>
      <c r="X300" s="152"/>
      <c r="Y300" s="152"/>
      <c r="Z300" s="152"/>
      <c r="AA300" s="152"/>
      <c r="AB300" s="152"/>
      <c r="AC300" s="152"/>
      <c r="AD300" s="152"/>
      <c r="AE300" s="152"/>
      <c r="AF300" s="152"/>
      <c r="AG300" s="152"/>
      <c r="AH300" s="152"/>
      <c r="AI300" s="152"/>
      <c r="AJ300" s="153"/>
      <c r="AK300" s="148"/>
      <c r="AL300" s="149"/>
      <c r="AM300" s="149"/>
      <c r="AN300" s="149"/>
      <c r="AO300" s="149"/>
      <c r="AP300" s="149"/>
      <c r="AQ300" s="149"/>
      <c r="AR300" s="149"/>
      <c r="AS300" s="149"/>
      <c r="AT300" s="149"/>
      <c r="AU300" s="149"/>
      <c r="AV300" s="150"/>
      <c r="AW300" s="151"/>
      <c r="AX300" s="152"/>
      <c r="AY300" s="152"/>
      <c r="AZ300" s="152"/>
      <c r="BA300" s="152"/>
      <c r="BB300" s="152"/>
      <c r="BC300" s="152"/>
      <c r="BD300" s="152"/>
      <c r="BE300" s="152"/>
      <c r="BF300" s="152"/>
      <c r="BG300" s="152"/>
      <c r="BH300" s="152"/>
      <c r="BI300" s="152"/>
      <c r="BJ300" s="152"/>
      <c r="BK300" s="152"/>
      <c r="BL300" s="152"/>
      <c r="BM300" s="152"/>
      <c r="BN300" s="152"/>
      <c r="BO300" s="152"/>
      <c r="BP300" s="152"/>
      <c r="BQ300" s="152"/>
      <c r="BR300" s="152"/>
      <c r="BS300" s="152"/>
      <c r="BT300" s="153"/>
    </row>
    <row r="301" spans="1:72" s="4" customFormat="1" ht="97.5" customHeight="1" thickBot="1">
      <c r="A301" s="154"/>
      <c r="B301" s="155"/>
      <c r="C301" s="155"/>
      <c r="D301" s="155"/>
      <c r="E301" s="155"/>
      <c r="F301" s="155"/>
      <c r="G301" s="155"/>
      <c r="H301" s="156"/>
      <c r="I301" s="156"/>
      <c r="J301" s="156"/>
      <c r="K301" s="156"/>
      <c r="L301" s="156"/>
      <c r="M301" s="156"/>
      <c r="N301" s="156"/>
      <c r="O301" s="156"/>
      <c r="P301" s="156"/>
      <c r="Q301" s="156"/>
      <c r="R301" s="156"/>
      <c r="S301" s="156"/>
      <c r="T301" s="156"/>
      <c r="U301" s="156"/>
      <c r="V301" s="156"/>
      <c r="W301" s="156"/>
      <c r="X301" s="156"/>
      <c r="Y301" s="156"/>
      <c r="Z301" s="156"/>
      <c r="AA301" s="156"/>
      <c r="AB301" s="156"/>
      <c r="AC301" s="156"/>
      <c r="AD301" s="156"/>
      <c r="AE301" s="156"/>
      <c r="AF301" s="156"/>
      <c r="AG301" s="156"/>
      <c r="AH301" s="156"/>
      <c r="AI301" s="156"/>
      <c r="AJ301" s="157"/>
      <c r="AK301" s="154"/>
      <c r="AL301" s="155"/>
      <c r="AM301" s="155"/>
      <c r="AN301" s="155"/>
      <c r="AO301" s="155"/>
      <c r="AP301" s="155"/>
      <c r="AQ301" s="155"/>
      <c r="AR301" s="156"/>
      <c r="AS301" s="156"/>
      <c r="AT301" s="156"/>
      <c r="AU301" s="156"/>
      <c r="AV301" s="156"/>
      <c r="AW301" s="156"/>
      <c r="AX301" s="156"/>
      <c r="AY301" s="156"/>
      <c r="AZ301" s="156"/>
      <c r="BA301" s="156"/>
      <c r="BB301" s="156"/>
      <c r="BC301" s="156"/>
      <c r="BD301" s="156"/>
      <c r="BE301" s="156"/>
      <c r="BF301" s="156"/>
      <c r="BG301" s="156"/>
      <c r="BH301" s="156"/>
      <c r="BI301" s="156"/>
      <c r="BJ301" s="156"/>
      <c r="BK301" s="156"/>
      <c r="BL301" s="156"/>
      <c r="BM301" s="156"/>
      <c r="BN301" s="156"/>
      <c r="BO301" s="156"/>
      <c r="BP301" s="156"/>
      <c r="BQ301" s="156"/>
      <c r="BR301" s="156"/>
      <c r="BS301" s="156"/>
      <c r="BT301" s="157"/>
    </row>
    <row r="302" spans="1:72" s="4" customFormat="1" ht="33.75" customHeight="1" thickBot="1">
      <c r="A302" s="128"/>
      <c r="B302" s="129"/>
      <c r="C302" s="129"/>
      <c r="D302" s="129"/>
      <c r="E302" s="129"/>
      <c r="F302" s="129"/>
      <c r="G302" s="129"/>
      <c r="H302" s="129"/>
      <c r="I302" s="129"/>
      <c r="J302" s="129"/>
      <c r="K302" s="129"/>
      <c r="L302" s="129"/>
      <c r="M302" s="129"/>
      <c r="N302" s="129"/>
      <c r="O302" s="129"/>
      <c r="P302" s="129"/>
      <c r="Q302" s="129"/>
      <c r="R302" s="129"/>
      <c r="S302" s="129"/>
      <c r="T302" s="129"/>
      <c r="U302" s="129"/>
      <c r="V302" s="130"/>
      <c r="W302" s="131"/>
      <c r="X302" s="131"/>
      <c r="Y302" s="131"/>
      <c r="Z302" s="131"/>
      <c r="AA302" s="131"/>
      <c r="AB302" s="131"/>
      <c r="AC302" s="131"/>
      <c r="AD302" s="131"/>
      <c r="AE302" s="131"/>
      <c r="AF302" s="131"/>
      <c r="AG302" s="131"/>
      <c r="AH302" s="131"/>
      <c r="AI302" s="131"/>
      <c r="AJ302" s="132"/>
      <c r="AK302" s="128"/>
      <c r="AL302" s="129"/>
      <c r="AM302" s="129"/>
      <c r="AN302" s="129"/>
      <c r="AO302" s="129"/>
      <c r="AP302" s="129"/>
      <c r="AQ302" s="129"/>
      <c r="AR302" s="129"/>
      <c r="AS302" s="129"/>
      <c r="AT302" s="129"/>
      <c r="AU302" s="129"/>
      <c r="AV302" s="129"/>
      <c r="AW302" s="129"/>
      <c r="AX302" s="129"/>
      <c r="AY302" s="129"/>
      <c r="AZ302" s="129"/>
      <c r="BA302" s="129"/>
      <c r="BB302" s="129"/>
      <c r="BC302" s="129"/>
      <c r="BD302" s="129"/>
      <c r="BE302" s="129"/>
      <c r="BF302" s="130"/>
      <c r="BG302" s="131"/>
      <c r="BH302" s="131"/>
      <c r="BI302" s="131"/>
      <c r="BJ302" s="131"/>
      <c r="BK302" s="131"/>
      <c r="BL302" s="131"/>
      <c r="BM302" s="131"/>
      <c r="BN302" s="131"/>
      <c r="BO302" s="131"/>
      <c r="BP302" s="131"/>
      <c r="BQ302" s="131"/>
      <c r="BR302" s="131"/>
      <c r="BS302" s="131"/>
      <c r="BT302" s="132"/>
    </row>
    <row r="303" spans="1:72" s="4" customFormat="1" ht="15" customHeight="1" thickBot="1">
      <c r="A303" s="133"/>
      <c r="B303" s="134"/>
      <c r="C303" s="134"/>
      <c r="D303" s="134"/>
      <c r="E303" s="134"/>
      <c r="F303" s="134"/>
      <c r="G303" s="134"/>
      <c r="H303" s="134"/>
      <c r="I303" s="134"/>
      <c r="J303" s="134"/>
      <c r="K303" s="134"/>
      <c r="L303" s="134"/>
      <c r="M303" s="135"/>
      <c r="N303" s="135"/>
      <c r="O303" s="135"/>
      <c r="P303" s="135"/>
      <c r="Q303" s="135"/>
      <c r="R303" s="135"/>
      <c r="S303" s="135"/>
      <c r="T303" s="135"/>
      <c r="U303" s="135"/>
      <c r="V303" s="135"/>
      <c r="W303" s="135"/>
      <c r="X303" s="135"/>
      <c r="Y303" s="135"/>
      <c r="Z303" s="135"/>
      <c r="AA303" s="135"/>
      <c r="AB303" s="135"/>
      <c r="AC303" s="135"/>
      <c r="AD303" s="135"/>
      <c r="AE303" s="135"/>
      <c r="AF303" s="135"/>
      <c r="AG303" s="135"/>
      <c r="AH303" s="135"/>
      <c r="AI303" s="135"/>
      <c r="AJ303" s="136"/>
      <c r="AK303" s="133"/>
      <c r="AL303" s="134"/>
      <c r="AM303" s="134"/>
      <c r="AN303" s="134"/>
      <c r="AO303" s="134"/>
      <c r="AP303" s="134"/>
      <c r="AQ303" s="134"/>
      <c r="AR303" s="134"/>
      <c r="AS303" s="134"/>
      <c r="AT303" s="134"/>
      <c r="AU303" s="134"/>
      <c r="AV303" s="134"/>
      <c r="AW303" s="135"/>
      <c r="AX303" s="135"/>
      <c r="AY303" s="135"/>
      <c r="AZ303" s="135"/>
      <c r="BA303" s="135"/>
      <c r="BB303" s="135"/>
      <c r="BC303" s="135"/>
      <c r="BD303" s="135"/>
      <c r="BE303" s="135"/>
      <c r="BF303" s="135"/>
      <c r="BG303" s="135"/>
      <c r="BH303" s="135"/>
      <c r="BI303" s="135"/>
      <c r="BJ303" s="135"/>
      <c r="BK303" s="135"/>
      <c r="BL303" s="135"/>
      <c r="BM303" s="135"/>
      <c r="BN303" s="135"/>
      <c r="BO303" s="135"/>
      <c r="BP303" s="135"/>
      <c r="BQ303" s="135"/>
      <c r="BR303" s="135"/>
      <c r="BS303" s="135"/>
      <c r="BT303" s="136"/>
    </row>
    <row r="304" spans="1:72" s="4" customFormat="1" ht="30" customHeight="1" thickBot="1">
      <c r="A304" s="137"/>
      <c r="B304" s="138"/>
      <c r="C304" s="138"/>
      <c r="D304" s="138"/>
      <c r="E304" s="138"/>
      <c r="F304" s="138"/>
      <c r="G304" s="138"/>
      <c r="H304" s="138"/>
      <c r="I304" s="138"/>
      <c r="J304" s="139"/>
      <c r="K304" s="140"/>
      <c r="L304" s="141"/>
      <c r="M304" s="141"/>
      <c r="N304" s="141"/>
      <c r="O304" s="141"/>
      <c r="P304" s="141"/>
      <c r="Q304" s="141"/>
      <c r="R304" s="141"/>
      <c r="S304" s="141"/>
      <c r="T304" s="141"/>
      <c r="U304" s="141"/>
      <c r="V304" s="141"/>
      <c r="W304" s="141"/>
      <c r="X304" s="141"/>
      <c r="Y304" s="141"/>
      <c r="Z304" s="141"/>
      <c r="AA304" s="141"/>
      <c r="AB304" s="141"/>
      <c r="AC304" s="141"/>
      <c r="AD304" s="141"/>
      <c r="AE304" s="141"/>
      <c r="AF304" s="141"/>
      <c r="AG304" s="141"/>
      <c r="AH304" s="141"/>
      <c r="AI304" s="141"/>
      <c r="AJ304" s="142"/>
      <c r="AK304" s="137"/>
      <c r="AL304" s="138"/>
      <c r="AM304" s="138"/>
      <c r="AN304" s="138"/>
      <c r="AO304" s="138"/>
      <c r="AP304" s="138"/>
      <c r="AQ304" s="138"/>
      <c r="AR304" s="138"/>
      <c r="AS304" s="138"/>
      <c r="AT304" s="139"/>
      <c r="AU304" s="140"/>
      <c r="AV304" s="141"/>
      <c r="AW304" s="141"/>
      <c r="AX304" s="141"/>
      <c r="AY304" s="141"/>
      <c r="AZ304" s="141"/>
      <c r="BA304" s="141"/>
      <c r="BB304" s="141"/>
      <c r="BC304" s="141"/>
      <c r="BD304" s="141"/>
      <c r="BE304" s="141"/>
      <c r="BF304" s="141"/>
      <c r="BG304" s="141"/>
      <c r="BH304" s="141"/>
      <c r="BI304" s="141"/>
      <c r="BJ304" s="141"/>
      <c r="BK304" s="141"/>
      <c r="BL304" s="141"/>
      <c r="BM304" s="141"/>
      <c r="BN304" s="141"/>
      <c r="BO304" s="141"/>
      <c r="BP304" s="141"/>
      <c r="BQ304" s="141"/>
      <c r="BR304" s="141"/>
      <c r="BS304" s="141"/>
      <c r="BT304" s="142"/>
    </row>
    <row r="305" spans="1:72" s="4" customFormat="1" ht="30" customHeight="1" thickBot="1">
      <c r="A305" s="137"/>
      <c r="B305" s="138"/>
      <c r="C305" s="138"/>
      <c r="D305" s="138"/>
      <c r="E305" s="138"/>
      <c r="F305" s="138"/>
      <c r="G305" s="138"/>
      <c r="H305" s="139"/>
      <c r="I305" s="140"/>
      <c r="J305" s="141"/>
      <c r="K305" s="141"/>
      <c r="L305" s="141"/>
      <c r="M305" s="141"/>
      <c r="N305" s="141"/>
      <c r="O305" s="141"/>
      <c r="P305" s="141"/>
      <c r="Q305" s="141"/>
      <c r="R305" s="141"/>
      <c r="S305" s="141"/>
      <c r="T305" s="141"/>
      <c r="U305" s="141"/>
      <c r="V305" s="141"/>
      <c r="W305" s="141"/>
      <c r="X305" s="141"/>
      <c r="Y305" s="141"/>
      <c r="Z305" s="141"/>
      <c r="AA305" s="141"/>
      <c r="AB305" s="141"/>
      <c r="AC305" s="141"/>
      <c r="AD305" s="141"/>
      <c r="AE305" s="141"/>
      <c r="AF305" s="141"/>
      <c r="AG305" s="141"/>
      <c r="AH305" s="141"/>
      <c r="AI305" s="141"/>
      <c r="AJ305" s="142"/>
      <c r="AK305" s="137"/>
      <c r="AL305" s="138"/>
      <c r="AM305" s="138"/>
      <c r="AN305" s="138"/>
      <c r="AO305" s="138"/>
      <c r="AP305" s="138"/>
      <c r="AQ305" s="138"/>
      <c r="AR305" s="139"/>
      <c r="AS305" s="140"/>
      <c r="AT305" s="141"/>
      <c r="AU305" s="141"/>
      <c r="AV305" s="141"/>
      <c r="AW305" s="141"/>
      <c r="AX305" s="141"/>
      <c r="AY305" s="141"/>
      <c r="AZ305" s="141"/>
      <c r="BA305" s="141"/>
      <c r="BB305" s="141"/>
      <c r="BC305" s="141"/>
      <c r="BD305" s="141"/>
      <c r="BE305" s="141"/>
      <c r="BF305" s="141"/>
      <c r="BG305" s="141"/>
      <c r="BH305" s="141"/>
      <c r="BI305" s="141"/>
      <c r="BJ305" s="141"/>
      <c r="BK305" s="141"/>
      <c r="BL305" s="141"/>
      <c r="BM305" s="141"/>
      <c r="BN305" s="141"/>
      <c r="BO305" s="141"/>
      <c r="BP305" s="141"/>
      <c r="BQ305" s="141"/>
      <c r="BR305" s="141"/>
      <c r="BS305" s="141"/>
      <c r="BT305" s="142"/>
    </row>
    <row r="306" spans="1:72" s="4" customFormat="1" ht="39" customHeight="1" thickBot="1">
      <c r="A306" s="143"/>
      <c r="B306" s="144"/>
      <c r="C306" s="144"/>
      <c r="D306" s="144"/>
      <c r="E306" s="144"/>
      <c r="F306" s="144"/>
      <c r="G306" s="144"/>
      <c r="H306" s="145"/>
      <c r="I306" s="145"/>
      <c r="J306" s="145"/>
      <c r="K306" s="145"/>
      <c r="L306" s="145"/>
      <c r="M306" s="146"/>
      <c r="N306" s="146"/>
      <c r="O306" s="146"/>
      <c r="P306" s="146"/>
      <c r="Q306" s="146"/>
      <c r="R306" s="146"/>
      <c r="S306" s="146"/>
      <c r="T306" s="146"/>
      <c r="U306" s="146"/>
      <c r="V306" s="146"/>
      <c r="W306" s="146"/>
      <c r="X306" s="146"/>
      <c r="Y306" s="146"/>
      <c r="Z306" s="146"/>
      <c r="AA306" s="146"/>
      <c r="AB306" s="146"/>
      <c r="AC306" s="146"/>
      <c r="AD306" s="146"/>
      <c r="AE306" s="146"/>
      <c r="AF306" s="146"/>
      <c r="AG306" s="146"/>
      <c r="AH306" s="146"/>
      <c r="AI306" s="146"/>
      <c r="AJ306" s="147"/>
      <c r="AK306" s="143"/>
      <c r="AL306" s="144"/>
      <c r="AM306" s="144"/>
      <c r="AN306" s="144"/>
      <c r="AO306" s="144"/>
      <c r="AP306" s="144"/>
      <c r="AQ306" s="144"/>
      <c r="AR306" s="145"/>
      <c r="AS306" s="145"/>
      <c r="AT306" s="145"/>
      <c r="AU306" s="145"/>
      <c r="AV306" s="145"/>
      <c r="AW306" s="146"/>
      <c r="AX306" s="146"/>
      <c r="AY306" s="146"/>
      <c r="AZ306" s="146"/>
      <c r="BA306" s="146"/>
      <c r="BB306" s="146"/>
      <c r="BC306" s="146"/>
      <c r="BD306" s="146"/>
      <c r="BE306" s="146"/>
      <c r="BF306" s="146"/>
      <c r="BG306" s="146"/>
      <c r="BH306" s="146"/>
      <c r="BI306" s="146"/>
      <c r="BJ306" s="146"/>
      <c r="BK306" s="146"/>
      <c r="BL306" s="146"/>
      <c r="BM306" s="146"/>
      <c r="BN306" s="146"/>
      <c r="BO306" s="146"/>
      <c r="BP306" s="146"/>
      <c r="BQ306" s="146"/>
      <c r="BR306" s="146"/>
      <c r="BS306" s="146"/>
      <c r="BT306" s="147"/>
    </row>
    <row r="307" spans="1:72" s="4" customFormat="1" ht="33.75" customHeight="1" thickBot="1">
      <c r="A307" s="148"/>
      <c r="B307" s="149"/>
      <c r="C307" s="149"/>
      <c r="D307" s="149"/>
      <c r="E307" s="149"/>
      <c r="F307" s="149"/>
      <c r="G307" s="149"/>
      <c r="H307" s="149"/>
      <c r="I307" s="149"/>
      <c r="J307" s="149"/>
      <c r="K307" s="149"/>
      <c r="L307" s="150"/>
      <c r="M307" s="151"/>
      <c r="N307" s="152"/>
      <c r="O307" s="152"/>
      <c r="P307" s="152"/>
      <c r="Q307" s="152"/>
      <c r="R307" s="152"/>
      <c r="S307" s="152"/>
      <c r="T307" s="152"/>
      <c r="U307" s="152"/>
      <c r="V307" s="152"/>
      <c r="W307" s="152"/>
      <c r="X307" s="152"/>
      <c r="Y307" s="152"/>
      <c r="Z307" s="152"/>
      <c r="AA307" s="152"/>
      <c r="AB307" s="152"/>
      <c r="AC307" s="152"/>
      <c r="AD307" s="152"/>
      <c r="AE307" s="152"/>
      <c r="AF307" s="152"/>
      <c r="AG307" s="152"/>
      <c r="AH307" s="152"/>
      <c r="AI307" s="152"/>
      <c r="AJ307" s="153"/>
      <c r="AK307" s="148"/>
      <c r="AL307" s="149"/>
      <c r="AM307" s="149"/>
      <c r="AN307" s="149"/>
      <c r="AO307" s="149"/>
      <c r="AP307" s="149"/>
      <c r="AQ307" s="149"/>
      <c r="AR307" s="149"/>
      <c r="AS307" s="149"/>
      <c r="AT307" s="149"/>
      <c r="AU307" s="149"/>
      <c r="AV307" s="150"/>
      <c r="AW307" s="151"/>
      <c r="AX307" s="152"/>
      <c r="AY307" s="152"/>
      <c r="AZ307" s="152"/>
      <c r="BA307" s="152"/>
      <c r="BB307" s="152"/>
      <c r="BC307" s="152"/>
      <c r="BD307" s="152"/>
      <c r="BE307" s="152"/>
      <c r="BF307" s="152"/>
      <c r="BG307" s="152"/>
      <c r="BH307" s="152"/>
      <c r="BI307" s="152"/>
      <c r="BJ307" s="152"/>
      <c r="BK307" s="152"/>
      <c r="BL307" s="152"/>
      <c r="BM307" s="152"/>
      <c r="BN307" s="152"/>
      <c r="BO307" s="152"/>
      <c r="BP307" s="152"/>
      <c r="BQ307" s="152"/>
      <c r="BR307" s="152"/>
      <c r="BS307" s="152"/>
      <c r="BT307" s="153"/>
    </row>
    <row r="308" spans="1:72" s="4" customFormat="1" ht="97.5" customHeight="1" thickBot="1">
      <c r="A308" s="154"/>
      <c r="B308" s="155"/>
      <c r="C308" s="155"/>
      <c r="D308" s="155"/>
      <c r="E308" s="155"/>
      <c r="F308" s="155"/>
      <c r="G308" s="155"/>
      <c r="H308" s="156"/>
      <c r="I308" s="156"/>
      <c r="J308" s="156"/>
      <c r="K308" s="156"/>
      <c r="L308" s="156"/>
      <c r="M308" s="156"/>
      <c r="N308" s="156"/>
      <c r="O308" s="156"/>
      <c r="P308" s="156"/>
      <c r="Q308" s="156"/>
      <c r="R308" s="156"/>
      <c r="S308" s="156"/>
      <c r="T308" s="156"/>
      <c r="U308" s="156"/>
      <c r="V308" s="156"/>
      <c r="W308" s="156"/>
      <c r="X308" s="156"/>
      <c r="Y308" s="156"/>
      <c r="Z308" s="156"/>
      <c r="AA308" s="156"/>
      <c r="AB308" s="156"/>
      <c r="AC308" s="156"/>
      <c r="AD308" s="156"/>
      <c r="AE308" s="156"/>
      <c r="AF308" s="156"/>
      <c r="AG308" s="156"/>
      <c r="AH308" s="156"/>
      <c r="AI308" s="156"/>
      <c r="AJ308" s="157"/>
      <c r="AK308" s="154"/>
      <c r="AL308" s="155"/>
      <c r="AM308" s="155"/>
      <c r="AN308" s="155"/>
      <c r="AO308" s="155"/>
      <c r="AP308" s="155"/>
      <c r="AQ308" s="155"/>
      <c r="AR308" s="156"/>
      <c r="AS308" s="156"/>
      <c r="AT308" s="156"/>
      <c r="AU308" s="156"/>
      <c r="AV308" s="156"/>
      <c r="AW308" s="156"/>
      <c r="AX308" s="156"/>
      <c r="AY308" s="156"/>
      <c r="AZ308" s="156"/>
      <c r="BA308" s="156"/>
      <c r="BB308" s="156"/>
      <c r="BC308" s="156"/>
      <c r="BD308" s="156"/>
      <c r="BE308" s="156"/>
      <c r="BF308" s="156"/>
      <c r="BG308" s="156"/>
      <c r="BH308" s="156"/>
      <c r="BI308" s="156"/>
      <c r="BJ308" s="156"/>
      <c r="BK308" s="156"/>
      <c r="BL308" s="156"/>
      <c r="BM308" s="156"/>
      <c r="BN308" s="156"/>
      <c r="BO308" s="156"/>
      <c r="BP308" s="156"/>
      <c r="BQ308" s="156"/>
      <c r="BR308" s="156"/>
      <c r="BS308" s="156"/>
      <c r="BT308" s="157"/>
    </row>
    <row r="309" spans="1:72" s="4" customFormat="1" ht="33.75" customHeight="1" thickBot="1">
      <c r="A309" s="128"/>
      <c r="B309" s="129"/>
      <c r="C309" s="129"/>
      <c r="D309" s="129"/>
      <c r="E309" s="129"/>
      <c r="F309" s="129"/>
      <c r="G309" s="129"/>
      <c r="H309" s="129"/>
      <c r="I309" s="129"/>
      <c r="J309" s="129"/>
      <c r="K309" s="129"/>
      <c r="L309" s="129"/>
      <c r="M309" s="129"/>
      <c r="N309" s="129"/>
      <c r="O309" s="129"/>
      <c r="P309" s="129"/>
      <c r="Q309" s="129"/>
      <c r="R309" s="129"/>
      <c r="S309" s="129"/>
      <c r="T309" s="129"/>
      <c r="U309" s="129"/>
      <c r="V309" s="130"/>
      <c r="W309" s="131"/>
      <c r="X309" s="131"/>
      <c r="Y309" s="131"/>
      <c r="Z309" s="131"/>
      <c r="AA309" s="131"/>
      <c r="AB309" s="131"/>
      <c r="AC309" s="131"/>
      <c r="AD309" s="131"/>
      <c r="AE309" s="131"/>
      <c r="AF309" s="131"/>
      <c r="AG309" s="131"/>
      <c r="AH309" s="131"/>
      <c r="AI309" s="131"/>
      <c r="AJ309" s="132"/>
      <c r="AK309" s="128"/>
      <c r="AL309" s="129"/>
      <c r="AM309" s="129"/>
      <c r="AN309" s="129"/>
      <c r="AO309" s="129"/>
      <c r="AP309" s="129"/>
      <c r="AQ309" s="129"/>
      <c r="AR309" s="129"/>
      <c r="AS309" s="129"/>
      <c r="AT309" s="129"/>
      <c r="AU309" s="129"/>
      <c r="AV309" s="129"/>
      <c r="AW309" s="129"/>
      <c r="AX309" s="129"/>
      <c r="AY309" s="129"/>
      <c r="AZ309" s="129"/>
      <c r="BA309" s="129"/>
      <c r="BB309" s="129"/>
      <c r="BC309" s="129"/>
      <c r="BD309" s="129"/>
      <c r="BE309" s="129"/>
      <c r="BF309" s="130"/>
      <c r="BG309" s="131"/>
      <c r="BH309" s="131"/>
      <c r="BI309" s="131"/>
      <c r="BJ309" s="131"/>
      <c r="BK309" s="131"/>
      <c r="BL309" s="131"/>
      <c r="BM309" s="131"/>
      <c r="BN309" s="131"/>
      <c r="BO309" s="131"/>
      <c r="BP309" s="131"/>
      <c r="BQ309" s="131"/>
      <c r="BR309" s="131"/>
      <c r="BS309" s="131"/>
      <c r="BT309" s="132"/>
    </row>
    <row r="310" spans="1:72" s="4" customFormat="1" ht="15" customHeight="1" thickBot="1">
      <c r="A310" s="133"/>
      <c r="B310" s="134"/>
      <c r="C310" s="134"/>
      <c r="D310" s="134"/>
      <c r="E310" s="134"/>
      <c r="F310" s="134"/>
      <c r="G310" s="134"/>
      <c r="H310" s="134"/>
      <c r="I310" s="134"/>
      <c r="J310" s="134"/>
      <c r="K310" s="134"/>
      <c r="L310" s="134"/>
      <c r="M310" s="135"/>
      <c r="N310" s="135"/>
      <c r="O310" s="135"/>
      <c r="P310" s="135"/>
      <c r="Q310" s="135"/>
      <c r="R310" s="135"/>
      <c r="S310" s="135"/>
      <c r="T310" s="135"/>
      <c r="U310" s="135"/>
      <c r="V310" s="135"/>
      <c r="W310" s="135"/>
      <c r="X310" s="135"/>
      <c r="Y310" s="135"/>
      <c r="Z310" s="135"/>
      <c r="AA310" s="135"/>
      <c r="AB310" s="135"/>
      <c r="AC310" s="135"/>
      <c r="AD310" s="135"/>
      <c r="AE310" s="135"/>
      <c r="AF310" s="135"/>
      <c r="AG310" s="135"/>
      <c r="AH310" s="135"/>
      <c r="AI310" s="135"/>
      <c r="AJ310" s="136"/>
      <c r="AK310" s="133"/>
      <c r="AL310" s="134"/>
      <c r="AM310" s="134"/>
      <c r="AN310" s="134"/>
      <c r="AO310" s="134"/>
      <c r="AP310" s="134"/>
      <c r="AQ310" s="134"/>
      <c r="AR310" s="134"/>
      <c r="AS310" s="134"/>
      <c r="AT310" s="134"/>
      <c r="AU310" s="134"/>
      <c r="AV310" s="134"/>
      <c r="AW310" s="135"/>
      <c r="AX310" s="135"/>
      <c r="AY310" s="135"/>
      <c r="AZ310" s="135"/>
      <c r="BA310" s="135"/>
      <c r="BB310" s="135"/>
      <c r="BC310" s="135"/>
      <c r="BD310" s="135"/>
      <c r="BE310" s="135"/>
      <c r="BF310" s="135"/>
      <c r="BG310" s="135"/>
      <c r="BH310" s="135"/>
      <c r="BI310" s="135"/>
      <c r="BJ310" s="135"/>
      <c r="BK310" s="135"/>
      <c r="BL310" s="135"/>
      <c r="BM310" s="135"/>
      <c r="BN310" s="135"/>
      <c r="BO310" s="135"/>
      <c r="BP310" s="135"/>
      <c r="BQ310" s="135"/>
      <c r="BR310" s="135"/>
      <c r="BS310" s="135"/>
      <c r="BT310" s="136"/>
    </row>
    <row r="311" spans="1:72" s="4" customFormat="1" ht="30" customHeight="1" thickBot="1">
      <c r="A311" s="137"/>
      <c r="B311" s="138"/>
      <c r="C311" s="138"/>
      <c r="D311" s="138"/>
      <c r="E311" s="138"/>
      <c r="F311" s="138"/>
      <c r="G311" s="138"/>
      <c r="H311" s="138"/>
      <c r="I311" s="138"/>
      <c r="J311" s="139"/>
      <c r="K311" s="140"/>
      <c r="L311" s="141"/>
      <c r="M311" s="141"/>
      <c r="N311" s="141"/>
      <c r="O311" s="141"/>
      <c r="P311" s="141"/>
      <c r="Q311" s="141"/>
      <c r="R311" s="141"/>
      <c r="S311" s="141"/>
      <c r="T311" s="141"/>
      <c r="U311" s="141"/>
      <c r="V311" s="141"/>
      <c r="W311" s="141"/>
      <c r="X311" s="141"/>
      <c r="Y311" s="141"/>
      <c r="Z311" s="141"/>
      <c r="AA311" s="141"/>
      <c r="AB311" s="141"/>
      <c r="AC311" s="141"/>
      <c r="AD311" s="141"/>
      <c r="AE311" s="141"/>
      <c r="AF311" s="141"/>
      <c r="AG311" s="141"/>
      <c r="AH311" s="141"/>
      <c r="AI311" s="141"/>
      <c r="AJ311" s="142"/>
      <c r="AK311" s="137"/>
      <c r="AL311" s="138"/>
      <c r="AM311" s="138"/>
      <c r="AN311" s="138"/>
      <c r="AO311" s="138"/>
      <c r="AP311" s="138"/>
      <c r="AQ311" s="138"/>
      <c r="AR311" s="138"/>
      <c r="AS311" s="138"/>
      <c r="AT311" s="139"/>
      <c r="AU311" s="140"/>
      <c r="AV311" s="141"/>
      <c r="AW311" s="141"/>
      <c r="AX311" s="141"/>
      <c r="AY311" s="141"/>
      <c r="AZ311" s="141"/>
      <c r="BA311" s="141"/>
      <c r="BB311" s="141"/>
      <c r="BC311" s="141"/>
      <c r="BD311" s="141"/>
      <c r="BE311" s="141"/>
      <c r="BF311" s="141"/>
      <c r="BG311" s="141"/>
      <c r="BH311" s="141"/>
      <c r="BI311" s="141"/>
      <c r="BJ311" s="141"/>
      <c r="BK311" s="141"/>
      <c r="BL311" s="141"/>
      <c r="BM311" s="141"/>
      <c r="BN311" s="141"/>
      <c r="BO311" s="141"/>
      <c r="BP311" s="141"/>
      <c r="BQ311" s="141"/>
      <c r="BR311" s="141"/>
      <c r="BS311" s="141"/>
      <c r="BT311" s="142"/>
    </row>
    <row r="312" spans="1:72" s="4" customFormat="1" ht="30" customHeight="1" thickBot="1">
      <c r="A312" s="137"/>
      <c r="B312" s="138"/>
      <c r="C312" s="138"/>
      <c r="D312" s="138"/>
      <c r="E312" s="138"/>
      <c r="F312" s="138"/>
      <c r="G312" s="138"/>
      <c r="H312" s="139"/>
      <c r="I312" s="140"/>
      <c r="J312" s="141"/>
      <c r="K312" s="141"/>
      <c r="L312" s="141"/>
      <c r="M312" s="141"/>
      <c r="N312" s="141"/>
      <c r="O312" s="141"/>
      <c r="P312" s="141"/>
      <c r="Q312" s="141"/>
      <c r="R312" s="141"/>
      <c r="S312" s="141"/>
      <c r="T312" s="141"/>
      <c r="U312" s="141"/>
      <c r="V312" s="141"/>
      <c r="W312" s="141"/>
      <c r="X312" s="141"/>
      <c r="Y312" s="141"/>
      <c r="Z312" s="141"/>
      <c r="AA312" s="141"/>
      <c r="AB312" s="141"/>
      <c r="AC312" s="141"/>
      <c r="AD312" s="141"/>
      <c r="AE312" s="141"/>
      <c r="AF312" s="141"/>
      <c r="AG312" s="141"/>
      <c r="AH312" s="141"/>
      <c r="AI312" s="141"/>
      <c r="AJ312" s="142"/>
      <c r="AK312" s="137"/>
      <c r="AL312" s="138"/>
      <c r="AM312" s="138"/>
      <c r="AN312" s="138"/>
      <c r="AO312" s="138"/>
      <c r="AP312" s="138"/>
      <c r="AQ312" s="138"/>
      <c r="AR312" s="139"/>
      <c r="AS312" s="140"/>
      <c r="AT312" s="141"/>
      <c r="AU312" s="141"/>
      <c r="AV312" s="141"/>
      <c r="AW312" s="141"/>
      <c r="AX312" s="141"/>
      <c r="AY312" s="141"/>
      <c r="AZ312" s="141"/>
      <c r="BA312" s="141"/>
      <c r="BB312" s="141"/>
      <c r="BC312" s="141"/>
      <c r="BD312" s="141"/>
      <c r="BE312" s="141"/>
      <c r="BF312" s="141"/>
      <c r="BG312" s="141"/>
      <c r="BH312" s="141"/>
      <c r="BI312" s="141"/>
      <c r="BJ312" s="141"/>
      <c r="BK312" s="141"/>
      <c r="BL312" s="141"/>
      <c r="BM312" s="141"/>
      <c r="BN312" s="141"/>
      <c r="BO312" s="141"/>
      <c r="BP312" s="141"/>
      <c r="BQ312" s="141"/>
      <c r="BR312" s="141"/>
      <c r="BS312" s="141"/>
      <c r="BT312" s="142"/>
    </row>
    <row r="313" spans="1:72" s="4" customFormat="1" ht="39" customHeight="1" thickBot="1">
      <c r="A313" s="143"/>
      <c r="B313" s="144"/>
      <c r="C313" s="144"/>
      <c r="D313" s="144"/>
      <c r="E313" s="144"/>
      <c r="F313" s="144"/>
      <c r="G313" s="144"/>
      <c r="H313" s="145"/>
      <c r="I313" s="145"/>
      <c r="J313" s="145"/>
      <c r="K313" s="145"/>
      <c r="L313" s="145"/>
      <c r="M313" s="146"/>
      <c r="N313" s="146"/>
      <c r="O313" s="146"/>
      <c r="P313" s="146"/>
      <c r="Q313" s="146"/>
      <c r="R313" s="146"/>
      <c r="S313" s="146"/>
      <c r="T313" s="146"/>
      <c r="U313" s="146"/>
      <c r="V313" s="146"/>
      <c r="W313" s="146"/>
      <c r="X313" s="146"/>
      <c r="Y313" s="146"/>
      <c r="Z313" s="146"/>
      <c r="AA313" s="146"/>
      <c r="AB313" s="146"/>
      <c r="AC313" s="146"/>
      <c r="AD313" s="146"/>
      <c r="AE313" s="146"/>
      <c r="AF313" s="146"/>
      <c r="AG313" s="146"/>
      <c r="AH313" s="146"/>
      <c r="AI313" s="146"/>
      <c r="AJ313" s="147"/>
      <c r="AK313" s="143"/>
      <c r="AL313" s="144"/>
      <c r="AM313" s="144"/>
      <c r="AN313" s="144"/>
      <c r="AO313" s="144"/>
      <c r="AP313" s="144"/>
      <c r="AQ313" s="144"/>
      <c r="AR313" s="145"/>
      <c r="AS313" s="145"/>
      <c r="AT313" s="145"/>
      <c r="AU313" s="145"/>
      <c r="AV313" s="145"/>
      <c r="AW313" s="146"/>
      <c r="AX313" s="146"/>
      <c r="AY313" s="146"/>
      <c r="AZ313" s="146"/>
      <c r="BA313" s="146"/>
      <c r="BB313" s="146"/>
      <c r="BC313" s="146"/>
      <c r="BD313" s="146"/>
      <c r="BE313" s="146"/>
      <c r="BF313" s="146"/>
      <c r="BG313" s="146"/>
      <c r="BH313" s="146"/>
      <c r="BI313" s="146"/>
      <c r="BJ313" s="146"/>
      <c r="BK313" s="146"/>
      <c r="BL313" s="146"/>
      <c r="BM313" s="146"/>
      <c r="BN313" s="146"/>
      <c r="BO313" s="146"/>
      <c r="BP313" s="146"/>
      <c r="BQ313" s="146"/>
      <c r="BR313" s="146"/>
      <c r="BS313" s="146"/>
      <c r="BT313" s="147"/>
    </row>
    <row r="314" spans="1:72" s="4" customFormat="1" ht="33.75" customHeight="1" thickBot="1">
      <c r="A314" s="148"/>
      <c r="B314" s="149"/>
      <c r="C314" s="149"/>
      <c r="D314" s="149"/>
      <c r="E314" s="149"/>
      <c r="F314" s="149"/>
      <c r="G314" s="149"/>
      <c r="H314" s="149"/>
      <c r="I314" s="149"/>
      <c r="J314" s="149"/>
      <c r="K314" s="149"/>
      <c r="L314" s="150"/>
      <c r="M314" s="151"/>
      <c r="N314" s="152"/>
      <c r="O314" s="152"/>
      <c r="P314" s="152"/>
      <c r="Q314" s="152"/>
      <c r="R314" s="152"/>
      <c r="S314" s="152"/>
      <c r="T314" s="152"/>
      <c r="U314" s="152"/>
      <c r="V314" s="152"/>
      <c r="W314" s="152"/>
      <c r="X314" s="152"/>
      <c r="Y314" s="152"/>
      <c r="Z314" s="152"/>
      <c r="AA314" s="152"/>
      <c r="AB314" s="152"/>
      <c r="AC314" s="152"/>
      <c r="AD314" s="152"/>
      <c r="AE314" s="152"/>
      <c r="AF314" s="152"/>
      <c r="AG314" s="152"/>
      <c r="AH314" s="152"/>
      <c r="AI314" s="152"/>
      <c r="AJ314" s="153"/>
      <c r="AK314" s="148"/>
      <c r="AL314" s="149"/>
      <c r="AM314" s="149"/>
      <c r="AN314" s="149"/>
      <c r="AO314" s="149"/>
      <c r="AP314" s="149"/>
      <c r="AQ314" s="149"/>
      <c r="AR314" s="149"/>
      <c r="AS314" s="149"/>
      <c r="AT314" s="149"/>
      <c r="AU314" s="149"/>
      <c r="AV314" s="150"/>
      <c r="AW314" s="151"/>
      <c r="AX314" s="152"/>
      <c r="AY314" s="152"/>
      <c r="AZ314" s="152"/>
      <c r="BA314" s="152"/>
      <c r="BB314" s="152"/>
      <c r="BC314" s="152"/>
      <c r="BD314" s="152"/>
      <c r="BE314" s="152"/>
      <c r="BF314" s="152"/>
      <c r="BG314" s="152"/>
      <c r="BH314" s="152"/>
      <c r="BI314" s="152"/>
      <c r="BJ314" s="152"/>
      <c r="BK314" s="152"/>
      <c r="BL314" s="152"/>
      <c r="BM314" s="152"/>
      <c r="BN314" s="152"/>
      <c r="BO314" s="152"/>
      <c r="BP314" s="152"/>
      <c r="BQ314" s="152"/>
      <c r="BR314" s="152"/>
      <c r="BS314" s="152"/>
      <c r="BT314" s="153"/>
    </row>
    <row r="315" spans="1:72" s="4" customFormat="1" ht="97.5" customHeight="1" thickBot="1">
      <c r="A315" s="154"/>
      <c r="B315" s="155"/>
      <c r="C315" s="155"/>
      <c r="D315" s="155"/>
      <c r="E315" s="155"/>
      <c r="F315" s="155"/>
      <c r="G315" s="155"/>
      <c r="H315" s="156"/>
      <c r="I315" s="156"/>
      <c r="J315" s="156"/>
      <c r="K315" s="156"/>
      <c r="L315" s="156"/>
      <c r="M315" s="156"/>
      <c r="N315" s="156"/>
      <c r="O315" s="156"/>
      <c r="P315" s="156"/>
      <c r="Q315" s="156"/>
      <c r="R315" s="156"/>
      <c r="S315" s="156"/>
      <c r="T315" s="156"/>
      <c r="U315" s="156"/>
      <c r="V315" s="156"/>
      <c r="W315" s="156"/>
      <c r="X315" s="156"/>
      <c r="Y315" s="156"/>
      <c r="Z315" s="156"/>
      <c r="AA315" s="156"/>
      <c r="AB315" s="156"/>
      <c r="AC315" s="156"/>
      <c r="AD315" s="156"/>
      <c r="AE315" s="156"/>
      <c r="AF315" s="156"/>
      <c r="AG315" s="156"/>
      <c r="AH315" s="156"/>
      <c r="AI315" s="156"/>
      <c r="AJ315" s="157"/>
      <c r="AK315" s="154"/>
      <c r="AL315" s="155"/>
      <c r="AM315" s="155"/>
      <c r="AN315" s="155"/>
      <c r="AO315" s="155"/>
      <c r="AP315" s="155"/>
      <c r="AQ315" s="155"/>
      <c r="AR315" s="156"/>
      <c r="AS315" s="156"/>
      <c r="AT315" s="156"/>
      <c r="AU315" s="156"/>
      <c r="AV315" s="156"/>
      <c r="AW315" s="156"/>
      <c r="AX315" s="156"/>
      <c r="AY315" s="156"/>
      <c r="AZ315" s="156"/>
      <c r="BA315" s="156"/>
      <c r="BB315" s="156"/>
      <c r="BC315" s="156"/>
      <c r="BD315" s="156"/>
      <c r="BE315" s="156"/>
      <c r="BF315" s="156"/>
      <c r="BG315" s="156"/>
      <c r="BH315" s="156"/>
      <c r="BI315" s="156"/>
      <c r="BJ315" s="156"/>
      <c r="BK315" s="156"/>
      <c r="BL315" s="156"/>
      <c r="BM315" s="156"/>
      <c r="BN315" s="156"/>
      <c r="BO315" s="156"/>
      <c r="BP315" s="156"/>
      <c r="BQ315" s="156"/>
      <c r="BR315" s="156"/>
      <c r="BS315" s="156"/>
      <c r="BT315" s="157"/>
    </row>
    <row r="316" spans="1:72" s="4" customFormat="1" ht="33.75" customHeight="1" thickBot="1">
      <c r="A316" s="128"/>
      <c r="B316" s="129"/>
      <c r="C316" s="129"/>
      <c r="D316" s="129"/>
      <c r="E316" s="129"/>
      <c r="F316" s="129"/>
      <c r="G316" s="129"/>
      <c r="H316" s="129"/>
      <c r="I316" s="129"/>
      <c r="J316" s="129"/>
      <c r="K316" s="129"/>
      <c r="L316" s="129"/>
      <c r="M316" s="129"/>
      <c r="N316" s="129"/>
      <c r="O316" s="129"/>
      <c r="P316" s="129"/>
      <c r="Q316" s="129"/>
      <c r="R316" s="129"/>
      <c r="S316" s="129"/>
      <c r="T316" s="129"/>
      <c r="U316" s="129"/>
      <c r="V316" s="130"/>
      <c r="W316" s="131"/>
      <c r="X316" s="131"/>
      <c r="Y316" s="131"/>
      <c r="Z316" s="131"/>
      <c r="AA316" s="131"/>
      <c r="AB316" s="131"/>
      <c r="AC316" s="131"/>
      <c r="AD316" s="131"/>
      <c r="AE316" s="131"/>
      <c r="AF316" s="131"/>
      <c r="AG316" s="131"/>
      <c r="AH316" s="131"/>
      <c r="AI316" s="131"/>
      <c r="AJ316" s="132"/>
      <c r="AK316" s="128"/>
      <c r="AL316" s="129"/>
      <c r="AM316" s="129"/>
      <c r="AN316" s="129"/>
      <c r="AO316" s="129"/>
      <c r="AP316" s="129"/>
      <c r="AQ316" s="129"/>
      <c r="AR316" s="129"/>
      <c r="AS316" s="129"/>
      <c r="AT316" s="129"/>
      <c r="AU316" s="129"/>
      <c r="AV316" s="129"/>
      <c r="AW316" s="129"/>
      <c r="AX316" s="129"/>
      <c r="AY316" s="129"/>
      <c r="AZ316" s="129"/>
      <c r="BA316" s="129"/>
      <c r="BB316" s="129"/>
      <c r="BC316" s="129"/>
      <c r="BD316" s="129"/>
      <c r="BE316" s="129"/>
      <c r="BF316" s="130"/>
      <c r="BG316" s="131"/>
      <c r="BH316" s="131"/>
      <c r="BI316" s="131"/>
      <c r="BJ316" s="131"/>
      <c r="BK316" s="131"/>
      <c r="BL316" s="131"/>
      <c r="BM316" s="131"/>
      <c r="BN316" s="131"/>
      <c r="BO316" s="131"/>
      <c r="BP316" s="131"/>
      <c r="BQ316" s="131"/>
      <c r="BR316" s="131"/>
      <c r="BS316" s="131"/>
      <c r="BT316" s="132"/>
    </row>
    <row r="317" spans="1:72" s="4" customFormat="1" ht="15" customHeight="1" thickBot="1">
      <c r="A317" s="133"/>
      <c r="B317" s="134"/>
      <c r="C317" s="134"/>
      <c r="D317" s="134"/>
      <c r="E317" s="134"/>
      <c r="F317" s="134"/>
      <c r="G317" s="134"/>
      <c r="H317" s="134"/>
      <c r="I317" s="134"/>
      <c r="J317" s="134"/>
      <c r="K317" s="134"/>
      <c r="L317" s="134"/>
      <c r="M317" s="135"/>
      <c r="N317" s="135"/>
      <c r="O317" s="135"/>
      <c r="P317" s="135"/>
      <c r="Q317" s="135"/>
      <c r="R317" s="135"/>
      <c r="S317" s="135"/>
      <c r="T317" s="135"/>
      <c r="U317" s="135"/>
      <c r="V317" s="135"/>
      <c r="W317" s="135"/>
      <c r="X317" s="135"/>
      <c r="Y317" s="135"/>
      <c r="Z317" s="135"/>
      <c r="AA317" s="135"/>
      <c r="AB317" s="135"/>
      <c r="AC317" s="135"/>
      <c r="AD317" s="135"/>
      <c r="AE317" s="135"/>
      <c r="AF317" s="135"/>
      <c r="AG317" s="135"/>
      <c r="AH317" s="135"/>
      <c r="AI317" s="135"/>
      <c r="AJ317" s="136"/>
      <c r="AK317" s="133"/>
      <c r="AL317" s="134"/>
      <c r="AM317" s="134"/>
      <c r="AN317" s="134"/>
      <c r="AO317" s="134"/>
      <c r="AP317" s="134"/>
      <c r="AQ317" s="134"/>
      <c r="AR317" s="134"/>
      <c r="AS317" s="134"/>
      <c r="AT317" s="134"/>
      <c r="AU317" s="134"/>
      <c r="AV317" s="134"/>
      <c r="AW317" s="135"/>
      <c r="AX317" s="135"/>
      <c r="AY317" s="135"/>
      <c r="AZ317" s="135"/>
      <c r="BA317" s="135"/>
      <c r="BB317" s="135"/>
      <c r="BC317" s="135"/>
      <c r="BD317" s="135"/>
      <c r="BE317" s="135"/>
      <c r="BF317" s="135"/>
      <c r="BG317" s="135"/>
      <c r="BH317" s="135"/>
      <c r="BI317" s="135"/>
      <c r="BJ317" s="135"/>
      <c r="BK317" s="135"/>
      <c r="BL317" s="135"/>
      <c r="BM317" s="135"/>
      <c r="BN317" s="135"/>
      <c r="BO317" s="135"/>
      <c r="BP317" s="135"/>
      <c r="BQ317" s="135"/>
      <c r="BR317" s="135"/>
      <c r="BS317" s="135"/>
      <c r="BT317" s="136"/>
    </row>
    <row r="318" spans="1:72" s="4" customFormat="1" ht="30" customHeight="1" thickBot="1">
      <c r="A318" s="137"/>
      <c r="B318" s="138"/>
      <c r="C318" s="138"/>
      <c r="D318" s="138"/>
      <c r="E318" s="138"/>
      <c r="F318" s="138"/>
      <c r="G318" s="138"/>
      <c r="H318" s="138"/>
      <c r="I318" s="138"/>
      <c r="J318" s="139"/>
      <c r="K318" s="140"/>
      <c r="L318" s="141"/>
      <c r="M318" s="141"/>
      <c r="N318" s="141"/>
      <c r="O318" s="141"/>
      <c r="P318" s="141"/>
      <c r="Q318" s="141"/>
      <c r="R318" s="141"/>
      <c r="S318" s="141"/>
      <c r="T318" s="141"/>
      <c r="U318" s="141"/>
      <c r="V318" s="141"/>
      <c r="W318" s="141"/>
      <c r="X318" s="141"/>
      <c r="Y318" s="141"/>
      <c r="Z318" s="141"/>
      <c r="AA318" s="141"/>
      <c r="AB318" s="141"/>
      <c r="AC318" s="141"/>
      <c r="AD318" s="141"/>
      <c r="AE318" s="141"/>
      <c r="AF318" s="141"/>
      <c r="AG318" s="141"/>
      <c r="AH318" s="141"/>
      <c r="AI318" s="141"/>
      <c r="AJ318" s="142"/>
      <c r="AK318" s="137"/>
      <c r="AL318" s="138"/>
      <c r="AM318" s="138"/>
      <c r="AN318" s="138"/>
      <c r="AO318" s="138"/>
      <c r="AP318" s="138"/>
      <c r="AQ318" s="138"/>
      <c r="AR318" s="138"/>
      <c r="AS318" s="138"/>
      <c r="AT318" s="139"/>
      <c r="AU318" s="140"/>
      <c r="AV318" s="141"/>
      <c r="AW318" s="141"/>
      <c r="AX318" s="141"/>
      <c r="AY318" s="141"/>
      <c r="AZ318" s="141"/>
      <c r="BA318" s="141"/>
      <c r="BB318" s="141"/>
      <c r="BC318" s="141"/>
      <c r="BD318" s="141"/>
      <c r="BE318" s="141"/>
      <c r="BF318" s="141"/>
      <c r="BG318" s="141"/>
      <c r="BH318" s="141"/>
      <c r="BI318" s="141"/>
      <c r="BJ318" s="141"/>
      <c r="BK318" s="141"/>
      <c r="BL318" s="141"/>
      <c r="BM318" s="141"/>
      <c r="BN318" s="141"/>
      <c r="BO318" s="141"/>
      <c r="BP318" s="141"/>
      <c r="BQ318" s="141"/>
      <c r="BR318" s="141"/>
      <c r="BS318" s="141"/>
      <c r="BT318" s="142"/>
    </row>
    <row r="319" spans="1:72" s="4" customFormat="1" ht="30" customHeight="1" thickBot="1">
      <c r="A319" s="137"/>
      <c r="B319" s="138"/>
      <c r="C319" s="138"/>
      <c r="D319" s="138"/>
      <c r="E319" s="138"/>
      <c r="F319" s="138"/>
      <c r="G319" s="138"/>
      <c r="H319" s="139"/>
      <c r="I319" s="140"/>
      <c r="J319" s="141"/>
      <c r="K319" s="141"/>
      <c r="L319" s="141"/>
      <c r="M319" s="141"/>
      <c r="N319" s="141"/>
      <c r="O319" s="141"/>
      <c r="P319" s="141"/>
      <c r="Q319" s="141"/>
      <c r="R319" s="141"/>
      <c r="S319" s="141"/>
      <c r="T319" s="141"/>
      <c r="U319" s="141"/>
      <c r="V319" s="141"/>
      <c r="W319" s="141"/>
      <c r="X319" s="141"/>
      <c r="Y319" s="141"/>
      <c r="Z319" s="141"/>
      <c r="AA319" s="141"/>
      <c r="AB319" s="141"/>
      <c r="AC319" s="141"/>
      <c r="AD319" s="141"/>
      <c r="AE319" s="141"/>
      <c r="AF319" s="141"/>
      <c r="AG319" s="141"/>
      <c r="AH319" s="141"/>
      <c r="AI319" s="141"/>
      <c r="AJ319" s="142"/>
      <c r="AK319" s="137"/>
      <c r="AL319" s="138"/>
      <c r="AM319" s="138"/>
      <c r="AN319" s="138"/>
      <c r="AO319" s="138"/>
      <c r="AP319" s="138"/>
      <c r="AQ319" s="138"/>
      <c r="AR319" s="139"/>
      <c r="AS319" s="140"/>
      <c r="AT319" s="141"/>
      <c r="AU319" s="141"/>
      <c r="AV319" s="141"/>
      <c r="AW319" s="141"/>
      <c r="AX319" s="141"/>
      <c r="AY319" s="141"/>
      <c r="AZ319" s="141"/>
      <c r="BA319" s="141"/>
      <c r="BB319" s="141"/>
      <c r="BC319" s="141"/>
      <c r="BD319" s="141"/>
      <c r="BE319" s="141"/>
      <c r="BF319" s="141"/>
      <c r="BG319" s="141"/>
      <c r="BH319" s="141"/>
      <c r="BI319" s="141"/>
      <c r="BJ319" s="141"/>
      <c r="BK319" s="141"/>
      <c r="BL319" s="141"/>
      <c r="BM319" s="141"/>
      <c r="BN319" s="141"/>
      <c r="BO319" s="141"/>
      <c r="BP319" s="141"/>
      <c r="BQ319" s="141"/>
      <c r="BR319" s="141"/>
      <c r="BS319" s="141"/>
      <c r="BT319" s="142"/>
    </row>
    <row r="320" spans="1:72" s="4" customFormat="1" ht="39" customHeight="1" thickBot="1">
      <c r="A320" s="143"/>
      <c r="B320" s="144"/>
      <c r="C320" s="144"/>
      <c r="D320" s="144"/>
      <c r="E320" s="144"/>
      <c r="F320" s="144"/>
      <c r="G320" s="144"/>
      <c r="H320" s="145"/>
      <c r="I320" s="145"/>
      <c r="J320" s="145"/>
      <c r="K320" s="145"/>
      <c r="L320" s="145"/>
      <c r="M320" s="146"/>
      <c r="N320" s="146"/>
      <c r="O320" s="146"/>
      <c r="P320" s="146"/>
      <c r="Q320" s="146"/>
      <c r="R320" s="146"/>
      <c r="S320" s="146"/>
      <c r="T320" s="146"/>
      <c r="U320" s="146"/>
      <c r="V320" s="146"/>
      <c r="W320" s="146"/>
      <c r="X320" s="146"/>
      <c r="Y320" s="146"/>
      <c r="Z320" s="146"/>
      <c r="AA320" s="146"/>
      <c r="AB320" s="146"/>
      <c r="AC320" s="146"/>
      <c r="AD320" s="146"/>
      <c r="AE320" s="146"/>
      <c r="AF320" s="146"/>
      <c r="AG320" s="146"/>
      <c r="AH320" s="146"/>
      <c r="AI320" s="146"/>
      <c r="AJ320" s="147"/>
      <c r="AK320" s="143"/>
      <c r="AL320" s="144"/>
      <c r="AM320" s="144"/>
      <c r="AN320" s="144"/>
      <c r="AO320" s="144"/>
      <c r="AP320" s="144"/>
      <c r="AQ320" s="144"/>
      <c r="AR320" s="145"/>
      <c r="AS320" s="145"/>
      <c r="AT320" s="145"/>
      <c r="AU320" s="145"/>
      <c r="AV320" s="145"/>
      <c r="AW320" s="146"/>
      <c r="AX320" s="146"/>
      <c r="AY320" s="146"/>
      <c r="AZ320" s="146"/>
      <c r="BA320" s="146"/>
      <c r="BB320" s="146"/>
      <c r="BC320" s="146"/>
      <c r="BD320" s="146"/>
      <c r="BE320" s="146"/>
      <c r="BF320" s="146"/>
      <c r="BG320" s="146"/>
      <c r="BH320" s="146"/>
      <c r="BI320" s="146"/>
      <c r="BJ320" s="146"/>
      <c r="BK320" s="146"/>
      <c r="BL320" s="146"/>
      <c r="BM320" s="146"/>
      <c r="BN320" s="146"/>
      <c r="BO320" s="146"/>
      <c r="BP320" s="146"/>
      <c r="BQ320" s="146"/>
      <c r="BR320" s="146"/>
      <c r="BS320" s="146"/>
      <c r="BT320" s="147"/>
    </row>
    <row r="321" spans="1:72" s="4" customFormat="1" ht="33.75" customHeight="1" thickBot="1">
      <c r="A321" s="148"/>
      <c r="B321" s="149"/>
      <c r="C321" s="149"/>
      <c r="D321" s="149"/>
      <c r="E321" s="149"/>
      <c r="F321" s="149"/>
      <c r="G321" s="149"/>
      <c r="H321" s="149"/>
      <c r="I321" s="149"/>
      <c r="J321" s="149"/>
      <c r="K321" s="149"/>
      <c r="L321" s="150"/>
      <c r="M321" s="151"/>
      <c r="N321" s="152"/>
      <c r="O321" s="152"/>
      <c r="P321" s="152"/>
      <c r="Q321" s="152"/>
      <c r="R321" s="152"/>
      <c r="S321" s="152"/>
      <c r="T321" s="152"/>
      <c r="U321" s="152"/>
      <c r="V321" s="152"/>
      <c r="W321" s="152"/>
      <c r="X321" s="152"/>
      <c r="Y321" s="152"/>
      <c r="Z321" s="152"/>
      <c r="AA321" s="152"/>
      <c r="AB321" s="152"/>
      <c r="AC321" s="152"/>
      <c r="AD321" s="152"/>
      <c r="AE321" s="152"/>
      <c r="AF321" s="152"/>
      <c r="AG321" s="152"/>
      <c r="AH321" s="152"/>
      <c r="AI321" s="152"/>
      <c r="AJ321" s="153"/>
      <c r="AK321" s="148"/>
      <c r="AL321" s="149"/>
      <c r="AM321" s="149"/>
      <c r="AN321" s="149"/>
      <c r="AO321" s="149"/>
      <c r="AP321" s="149"/>
      <c r="AQ321" s="149"/>
      <c r="AR321" s="149"/>
      <c r="AS321" s="149"/>
      <c r="AT321" s="149"/>
      <c r="AU321" s="149"/>
      <c r="AV321" s="150"/>
      <c r="AW321" s="151"/>
      <c r="AX321" s="152"/>
      <c r="AY321" s="152"/>
      <c r="AZ321" s="152"/>
      <c r="BA321" s="152"/>
      <c r="BB321" s="152"/>
      <c r="BC321" s="152"/>
      <c r="BD321" s="152"/>
      <c r="BE321" s="152"/>
      <c r="BF321" s="152"/>
      <c r="BG321" s="152"/>
      <c r="BH321" s="152"/>
      <c r="BI321" s="152"/>
      <c r="BJ321" s="152"/>
      <c r="BK321" s="152"/>
      <c r="BL321" s="152"/>
      <c r="BM321" s="152"/>
      <c r="BN321" s="152"/>
      <c r="BO321" s="152"/>
      <c r="BP321" s="152"/>
      <c r="BQ321" s="152"/>
      <c r="BR321" s="152"/>
      <c r="BS321" s="152"/>
      <c r="BT321" s="153"/>
    </row>
    <row r="322" spans="1:72" s="4" customFormat="1" ht="97.5" customHeight="1" thickBot="1">
      <c r="A322" s="154"/>
      <c r="B322" s="155"/>
      <c r="C322" s="155"/>
      <c r="D322" s="155"/>
      <c r="E322" s="155"/>
      <c r="F322" s="155"/>
      <c r="G322" s="155"/>
      <c r="H322" s="156"/>
      <c r="I322" s="156"/>
      <c r="J322" s="156"/>
      <c r="K322" s="156"/>
      <c r="L322" s="156"/>
      <c r="M322" s="156"/>
      <c r="N322" s="156"/>
      <c r="O322" s="156"/>
      <c r="P322" s="156"/>
      <c r="Q322" s="156"/>
      <c r="R322" s="156"/>
      <c r="S322" s="156"/>
      <c r="T322" s="156"/>
      <c r="U322" s="156"/>
      <c r="V322" s="156"/>
      <c r="W322" s="156"/>
      <c r="X322" s="156"/>
      <c r="Y322" s="156"/>
      <c r="Z322" s="156"/>
      <c r="AA322" s="156"/>
      <c r="AB322" s="156"/>
      <c r="AC322" s="156"/>
      <c r="AD322" s="156"/>
      <c r="AE322" s="156"/>
      <c r="AF322" s="156"/>
      <c r="AG322" s="156"/>
      <c r="AH322" s="156"/>
      <c r="AI322" s="156"/>
      <c r="AJ322" s="157"/>
      <c r="AK322" s="154"/>
      <c r="AL322" s="155"/>
      <c r="AM322" s="155"/>
      <c r="AN322" s="155"/>
      <c r="AO322" s="155"/>
      <c r="AP322" s="155"/>
      <c r="AQ322" s="155"/>
      <c r="AR322" s="156"/>
      <c r="AS322" s="156"/>
      <c r="AT322" s="156"/>
      <c r="AU322" s="156"/>
      <c r="AV322" s="156"/>
      <c r="AW322" s="156"/>
      <c r="AX322" s="156"/>
      <c r="AY322" s="156"/>
      <c r="AZ322" s="156"/>
      <c r="BA322" s="156"/>
      <c r="BB322" s="156"/>
      <c r="BC322" s="156"/>
      <c r="BD322" s="156"/>
      <c r="BE322" s="156"/>
      <c r="BF322" s="156"/>
      <c r="BG322" s="156"/>
      <c r="BH322" s="156"/>
      <c r="BI322" s="156"/>
      <c r="BJ322" s="156"/>
      <c r="BK322" s="156"/>
      <c r="BL322" s="156"/>
      <c r="BM322" s="156"/>
      <c r="BN322" s="156"/>
      <c r="BO322" s="156"/>
      <c r="BP322" s="156"/>
      <c r="BQ322" s="156"/>
      <c r="BR322" s="156"/>
      <c r="BS322" s="156"/>
      <c r="BT322" s="157"/>
    </row>
    <row r="323" spans="1:72" s="4" customFormat="1" ht="33.75" customHeight="1" thickBot="1">
      <c r="A323" s="128"/>
      <c r="B323" s="129"/>
      <c r="C323" s="129"/>
      <c r="D323" s="129"/>
      <c r="E323" s="129"/>
      <c r="F323" s="129"/>
      <c r="G323" s="129"/>
      <c r="H323" s="129"/>
      <c r="I323" s="129"/>
      <c r="J323" s="129"/>
      <c r="K323" s="129"/>
      <c r="L323" s="129"/>
      <c r="M323" s="129"/>
      <c r="N323" s="129"/>
      <c r="O323" s="129"/>
      <c r="P323" s="129"/>
      <c r="Q323" s="129"/>
      <c r="R323" s="129"/>
      <c r="S323" s="129"/>
      <c r="T323" s="129"/>
      <c r="U323" s="129"/>
      <c r="V323" s="130"/>
      <c r="W323" s="131"/>
      <c r="X323" s="131"/>
      <c r="Y323" s="131"/>
      <c r="Z323" s="131"/>
      <c r="AA323" s="131"/>
      <c r="AB323" s="131"/>
      <c r="AC323" s="131"/>
      <c r="AD323" s="131"/>
      <c r="AE323" s="131"/>
      <c r="AF323" s="131"/>
      <c r="AG323" s="131"/>
      <c r="AH323" s="131"/>
      <c r="AI323" s="131"/>
      <c r="AJ323" s="132"/>
      <c r="AK323" s="128"/>
      <c r="AL323" s="129"/>
      <c r="AM323" s="129"/>
      <c r="AN323" s="129"/>
      <c r="AO323" s="129"/>
      <c r="AP323" s="129"/>
      <c r="AQ323" s="129"/>
      <c r="AR323" s="129"/>
      <c r="AS323" s="129"/>
      <c r="AT323" s="129"/>
      <c r="AU323" s="129"/>
      <c r="AV323" s="129"/>
      <c r="AW323" s="129"/>
      <c r="AX323" s="129"/>
      <c r="AY323" s="129"/>
      <c r="AZ323" s="129"/>
      <c r="BA323" s="129"/>
      <c r="BB323" s="129"/>
      <c r="BC323" s="129"/>
      <c r="BD323" s="129"/>
      <c r="BE323" s="129"/>
      <c r="BF323" s="130"/>
      <c r="BG323" s="131"/>
      <c r="BH323" s="131"/>
      <c r="BI323" s="131"/>
      <c r="BJ323" s="131"/>
      <c r="BK323" s="131"/>
      <c r="BL323" s="131"/>
      <c r="BM323" s="131"/>
      <c r="BN323" s="131"/>
      <c r="BO323" s="131"/>
      <c r="BP323" s="131"/>
      <c r="BQ323" s="131"/>
      <c r="BR323" s="131"/>
      <c r="BS323" s="131"/>
      <c r="BT323" s="132"/>
    </row>
    <row r="324" spans="1:72" s="4" customFormat="1" ht="15" customHeight="1" thickBot="1">
      <c r="A324" s="133"/>
      <c r="B324" s="134"/>
      <c r="C324" s="134"/>
      <c r="D324" s="134"/>
      <c r="E324" s="134"/>
      <c r="F324" s="134"/>
      <c r="G324" s="134"/>
      <c r="H324" s="134"/>
      <c r="I324" s="134"/>
      <c r="J324" s="134"/>
      <c r="K324" s="134"/>
      <c r="L324" s="134"/>
      <c r="M324" s="135"/>
      <c r="N324" s="135"/>
      <c r="O324" s="135"/>
      <c r="P324" s="135"/>
      <c r="Q324" s="135"/>
      <c r="R324" s="135"/>
      <c r="S324" s="135"/>
      <c r="T324" s="135"/>
      <c r="U324" s="135"/>
      <c r="V324" s="135"/>
      <c r="W324" s="135"/>
      <c r="X324" s="135"/>
      <c r="Y324" s="135"/>
      <c r="Z324" s="135"/>
      <c r="AA324" s="135"/>
      <c r="AB324" s="135"/>
      <c r="AC324" s="135"/>
      <c r="AD324" s="135"/>
      <c r="AE324" s="135"/>
      <c r="AF324" s="135"/>
      <c r="AG324" s="135"/>
      <c r="AH324" s="135"/>
      <c r="AI324" s="135"/>
      <c r="AJ324" s="136"/>
      <c r="AK324" s="133"/>
      <c r="AL324" s="134"/>
      <c r="AM324" s="134"/>
      <c r="AN324" s="134"/>
      <c r="AO324" s="134"/>
      <c r="AP324" s="134"/>
      <c r="AQ324" s="134"/>
      <c r="AR324" s="134"/>
      <c r="AS324" s="134"/>
      <c r="AT324" s="134"/>
      <c r="AU324" s="134"/>
      <c r="AV324" s="134"/>
      <c r="AW324" s="135"/>
      <c r="AX324" s="135"/>
      <c r="AY324" s="135"/>
      <c r="AZ324" s="135"/>
      <c r="BA324" s="135"/>
      <c r="BB324" s="135"/>
      <c r="BC324" s="135"/>
      <c r="BD324" s="135"/>
      <c r="BE324" s="135"/>
      <c r="BF324" s="135"/>
      <c r="BG324" s="135"/>
      <c r="BH324" s="135"/>
      <c r="BI324" s="135"/>
      <c r="BJ324" s="135"/>
      <c r="BK324" s="135"/>
      <c r="BL324" s="135"/>
      <c r="BM324" s="135"/>
      <c r="BN324" s="135"/>
      <c r="BO324" s="135"/>
      <c r="BP324" s="135"/>
      <c r="BQ324" s="135"/>
      <c r="BR324" s="135"/>
      <c r="BS324" s="135"/>
      <c r="BT324" s="136"/>
    </row>
    <row r="325" spans="1:72" s="4" customFormat="1" ht="30" customHeight="1" thickBot="1">
      <c r="A325" s="137"/>
      <c r="B325" s="138"/>
      <c r="C325" s="138"/>
      <c r="D325" s="138"/>
      <c r="E325" s="138"/>
      <c r="F325" s="138"/>
      <c r="G325" s="138"/>
      <c r="H325" s="138"/>
      <c r="I325" s="138"/>
      <c r="J325" s="139"/>
      <c r="K325" s="140"/>
      <c r="L325" s="141"/>
      <c r="M325" s="141"/>
      <c r="N325" s="141"/>
      <c r="O325" s="141"/>
      <c r="P325" s="141"/>
      <c r="Q325" s="141"/>
      <c r="R325" s="141"/>
      <c r="S325" s="141"/>
      <c r="T325" s="141"/>
      <c r="U325" s="141"/>
      <c r="V325" s="141"/>
      <c r="W325" s="141"/>
      <c r="X325" s="141"/>
      <c r="Y325" s="141"/>
      <c r="Z325" s="141"/>
      <c r="AA325" s="141"/>
      <c r="AB325" s="141"/>
      <c r="AC325" s="141"/>
      <c r="AD325" s="141"/>
      <c r="AE325" s="141"/>
      <c r="AF325" s="141"/>
      <c r="AG325" s="141"/>
      <c r="AH325" s="141"/>
      <c r="AI325" s="141"/>
      <c r="AJ325" s="142"/>
      <c r="AK325" s="137"/>
      <c r="AL325" s="138"/>
      <c r="AM325" s="138"/>
      <c r="AN325" s="138"/>
      <c r="AO325" s="138"/>
      <c r="AP325" s="138"/>
      <c r="AQ325" s="138"/>
      <c r="AR325" s="138"/>
      <c r="AS325" s="138"/>
      <c r="AT325" s="139"/>
      <c r="AU325" s="140"/>
      <c r="AV325" s="141"/>
      <c r="AW325" s="141"/>
      <c r="AX325" s="141"/>
      <c r="AY325" s="141"/>
      <c r="AZ325" s="141"/>
      <c r="BA325" s="141"/>
      <c r="BB325" s="141"/>
      <c r="BC325" s="141"/>
      <c r="BD325" s="141"/>
      <c r="BE325" s="141"/>
      <c r="BF325" s="141"/>
      <c r="BG325" s="141"/>
      <c r="BH325" s="141"/>
      <c r="BI325" s="141"/>
      <c r="BJ325" s="141"/>
      <c r="BK325" s="141"/>
      <c r="BL325" s="141"/>
      <c r="BM325" s="141"/>
      <c r="BN325" s="141"/>
      <c r="BO325" s="141"/>
      <c r="BP325" s="141"/>
      <c r="BQ325" s="141"/>
      <c r="BR325" s="141"/>
      <c r="BS325" s="141"/>
      <c r="BT325" s="142"/>
    </row>
    <row r="326" spans="1:72" s="4" customFormat="1" ht="30" customHeight="1" thickBot="1">
      <c r="A326" s="137"/>
      <c r="B326" s="138"/>
      <c r="C326" s="138"/>
      <c r="D326" s="138"/>
      <c r="E326" s="138"/>
      <c r="F326" s="138"/>
      <c r="G326" s="138"/>
      <c r="H326" s="139"/>
      <c r="I326" s="140"/>
      <c r="J326" s="141"/>
      <c r="K326" s="141"/>
      <c r="L326" s="141"/>
      <c r="M326" s="141"/>
      <c r="N326" s="141"/>
      <c r="O326" s="141"/>
      <c r="P326" s="141"/>
      <c r="Q326" s="141"/>
      <c r="R326" s="141"/>
      <c r="S326" s="141"/>
      <c r="T326" s="141"/>
      <c r="U326" s="141"/>
      <c r="V326" s="141"/>
      <c r="W326" s="141"/>
      <c r="X326" s="141"/>
      <c r="Y326" s="141"/>
      <c r="Z326" s="141"/>
      <c r="AA326" s="141"/>
      <c r="AB326" s="141"/>
      <c r="AC326" s="141"/>
      <c r="AD326" s="141"/>
      <c r="AE326" s="141"/>
      <c r="AF326" s="141"/>
      <c r="AG326" s="141"/>
      <c r="AH326" s="141"/>
      <c r="AI326" s="141"/>
      <c r="AJ326" s="142"/>
      <c r="AK326" s="137"/>
      <c r="AL326" s="138"/>
      <c r="AM326" s="138"/>
      <c r="AN326" s="138"/>
      <c r="AO326" s="138"/>
      <c r="AP326" s="138"/>
      <c r="AQ326" s="138"/>
      <c r="AR326" s="139"/>
      <c r="AS326" s="140"/>
      <c r="AT326" s="141"/>
      <c r="AU326" s="141"/>
      <c r="AV326" s="141"/>
      <c r="AW326" s="141"/>
      <c r="AX326" s="141"/>
      <c r="AY326" s="141"/>
      <c r="AZ326" s="141"/>
      <c r="BA326" s="141"/>
      <c r="BB326" s="141"/>
      <c r="BC326" s="141"/>
      <c r="BD326" s="141"/>
      <c r="BE326" s="141"/>
      <c r="BF326" s="141"/>
      <c r="BG326" s="141"/>
      <c r="BH326" s="141"/>
      <c r="BI326" s="141"/>
      <c r="BJ326" s="141"/>
      <c r="BK326" s="141"/>
      <c r="BL326" s="141"/>
      <c r="BM326" s="141"/>
      <c r="BN326" s="141"/>
      <c r="BO326" s="141"/>
      <c r="BP326" s="141"/>
      <c r="BQ326" s="141"/>
      <c r="BR326" s="141"/>
      <c r="BS326" s="141"/>
      <c r="BT326" s="142"/>
    </row>
    <row r="327" spans="1:72" s="4" customFormat="1" ht="39" customHeight="1" thickBot="1">
      <c r="A327" s="143"/>
      <c r="B327" s="144"/>
      <c r="C327" s="144"/>
      <c r="D327" s="144"/>
      <c r="E327" s="144"/>
      <c r="F327" s="144"/>
      <c r="G327" s="144"/>
      <c r="H327" s="145"/>
      <c r="I327" s="145"/>
      <c r="J327" s="145"/>
      <c r="K327" s="145"/>
      <c r="L327" s="145"/>
      <c r="M327" s="146"/>
      <c r="N327" s="146"/>
      <c r="O327" s="146"/>
      <c r="P327" s="146"/>
      <c r="Q327" s="146"/>
      <c r="R327" s="146"/>
      <c r="S327" s="146"/>
      <c r="T327" s="146"/>
      <c r="U327" s="146"/>
      <c r="V327" s="146"/>
      <c r="W327" s="146"/>
      <c r="X327" s="146"/>
      <c r="Y327" s="146"/>
      <c r="Z327" s="146"/>
      <c r="AA327" s="146"/>
      <c r="AB327" s="146"/>
      <c r="AC327" s="146"/>
      <c r="AD327" s="146"/>
      <c r="AE327" s="146"/>
      <c r="AF327" s="146"/>
      <c r="AG327" s="146"/>
      <c r="AH327" s="146"/>
      <c r="AI327" s="146"/>
      <c r="AJ327" s="147"/>
      <c r="AK327" s="143"/>
      <c r="AL327" s="144"/>
      <c r="AM327" s="144"/>
      <c r="AN327" s="144"/>
      <c r="AO327" s="144"/>
      <c r="AP327" s="144"/>
      <c r="AQ327" s="144"/>
      <c r="AR327" s="145"/>
      <c r="AS327" s="145"/>
      <c r="AT327" s="145"/>
      <c r="AU327" s="145"/>
      <c r="AV327" s="145"/>
      <c r="AW327" s="146"/>
      <c r="AX327" s="146"/>
      <c r="AY327" s="146"/>
      <c r="AZ327" s="146"/>
      <c r="BA327" s="146"/>
      <c r="BB327" s="146"/>
      <c r="BC327" s="146"/>
      <c r="BD327" s="146"/>
      <c r="BE327" s="146"/>
      <c r="BF327" s="146"/>
      <c r="BG327" s="146"/>
      <c r="BH327" s="146"/>
      <c r="BI327" s="146"/>
      <c r="BJ327" s="146"/>
      <c r="BK327" s="146"/>
      <c r="BL327" s="146"/>
      <c r="BM327" s="146"/>
      <c r="BN327" s="146"/>
      <c r="BO327" s="146"/>
      <c r="BP327" s="146"/>
      <c r="BQ327" s="146"/>
      <c r="BR327" s="146"/>
      <c r="BS327" s="146"/>
      <c r="BT327" s="147"/>
    </row>
    <row r="328" spans="1:72" s="4" customFormat="1" ht="33.75" customHeight="1" thickBot="1">
      <c r="A328" s="148"/>
      <c r="B328" s="149"/>
      <c r="C328" s="149"/>
      <c r="D328" s="149"/>
      <c r="E328" s="149"/>
      <c r="F328" s="149"/>
      <c r="G328" s="149"/>
      <c r="H328" s="149"/>
      <c r="I328" s="149"/>
      <c r="J328" s="149"/>
      <c r="K328" s="149"/>
      <c r="L328" s="150"/>
      <c r="M328" s="151"/>
      <c r="N328" s="152"/>
      <c r="O328" s="152"/>
      <c r="P328" s="152"/>
      <c r="Q328" s="152"/>
      <c r="R328" s="152"/>
      <c r="S328" s="152"/>
      <c r="T328" s="152"/>
      <c r="U328" s="152"/>
      <c r="V328" s="152"/>
      <c r="W328" s="152"/>
      <c r="X328" s="152"/>
      <c r="Y328" s="152"/>
      <c r="Z328" s="152"/>
      <c r="AA328" s="152"/>
      <c r="AB328" s="152"/>
      <c r="AC328" s="152"/>
      <c r="AD328" s="152"/>
      <c r="AE328" s="152"/>
      <c r="AF328" s="152"/>
      <c r="AG328" s="152"/>
      <c r="AH328" s="152"/>
      <c r="AI328" s="152"/>
      <c r="AJ328" s="153"/>
      <c r="AK328" s="148"/>
      <c r="AL328" s="149"/>
      <c r="AM328" s="149"/>
      <c r="AN328" s="149"/>
      <c r="AO328" s="149"/>
      <c r="AP328" s="149"/>
      <c r="AQ328" s="149"/>
      <c r="AR328" s="149"/>
      <c r="AS328" s="149"/>
      <c r="AT328" s="149"/>
      <c r="AU328" s="149"/>
      <c r="AV328" s="150"/>
      <c r="AW328" s="151"/>
      <c r="AX328" s="152"/>
      <c r="AY328" s="152"/>
      <c r="AZ328" s="152"/>
      <c r="BA328" s="152"/>
      <c r="BB328" s="152"/>
      <c r="BC328" s="152"/>
      <c r="BD328" s="152"/>
      <c r="BE328" s="152"/>
      <c r="BF328" s="152"/>
      <c r="BG328" s="152"/>
      <c r="BH328" s="152"/>
      <c r="BI328" s="152"/>
      <c r="BJ328" s="152"/>
      <c r="BK328" s="152"/>
      <c r="BL328" s="152"/>
      <c r="BM328" s="152"/>
      <c r="BN328" s="152"/>
      <c r="BO328" s="152"/>
      <c r="BP328" s="152"/>
      <c r="BQ328" s="152"/>
      <c r="BR328" s="152"/>
      <c r="BS328" s="152"/>
      <c r="BT328" s="153"/>
    </row>
    <row r="329" spans="1:72" s="4" customFormat="1" ht="97.5" customHeight="1" thickBot="1">
      <c r="A329" s="154"/>
      <c r="B329" s="155"/>
      <c r="C329" s="155"/>
      <c r="D329" s="155"/>
      <c r="E329" s="155"/>
      <c r="F329" s="155"/>
      <c r="G329" s="155"/>
      <c r="H329" s="156"/>
      <c r="I329" s="156"/>
      <c r="J329" s="156"/>
      <c r="K329" s="156"/>
      <c r="L329" s="156"/>
      <c r="M329" s="156"/>
      <c r="N329" s="156"/>
      <c r="O329" s="156"/>
      <c r="P329" s="156"/>
      <c r="Q329" s="156"/>
      <c r="R329" s="156"/>
      <c r="S329" s="156"/>
      <c r="T329" s="156"/>
      <c r="U329" s="156"/>
      <c r="V329" s="156"/>
      <c r="W329" s="156"/>
      <c r="X329" s="156"/>
      <c r="Y329" s="156"/>
      <c r="Z329" s="156"/>
      <c r="AA329" s="156"/>
      <c r="AB329" s="156"/>
      <c r="AC329" s="156"/>
      <c r="AD329" s="156"/>
      <c r="AE329" s="156"/>
      <c r="AF329" s="156"/>
      <c r="AG329" s="156"/>
      <c r="AH329" s="156"/>
      <c r="AI329" s="156"/>
      <c r="AJ329" s="157"/>
      <c r="AK329" s="154"/>
      <c r="AL329" s="155"/>
      <c r="AM329" s="155"/>
      <c r="AN329" s="155"/>
      <c r="AO329" s="155"/>
      <c r="AP329" s="155"/>
      <c r="AQ329" s="155"/>
      <c r="AR329" s="156"/>
      <c r="AS329" s="156"/>
      <c r="AT329" s="156"/>
      <c r="AU329" s="156"/>
      <c r="AV329" s="156"/>
      <c r="AW329" s="156"/>
      <c r="AX329" s="156"/>
      <c r="AY329" s="156"/>
      <c r="AZ329" s="156"/>
      <c r="BA329" s="156"/>
      <c r="BB329" s="156"/>
      <c r="BC329" s="156"/>
      <c r="BD329" s="156"/>
      <c r="BE329" s="156"/>
      <c r="BF329" s="156"/>
      <c r="BG329" s="156"/>
      <c r="BH329" s="156"/>
      <c r="BI329" s="156"/>
      <c r="BJ329" s="156"/>
      <c r="BK329" s="156"/>
      <c r="BL329" s="156"/>
      <c r="BM329" s="156"/>
      <c r="BN329" s="156"/>
      <c r="BO329" s="156"/>
      <c r="BP329" s="156"/>
      <c r="BQ329" s="156"/>
      <c r="BR329" s="156"/>
      <c r="BS329" s="156"/>
      <c r="BT329" s="157"/>
    </row>
    <row r="330" spans="1:72" s="4" customFormat="1" ht="33.75" customHeight="1" thickBot="1">
      <c r="A330" s="128"/>
      <c r="B330" s="129"/>
      <c r="C330" s="129"/>
      <c r="D330" s="129"/>
      <c r="E330" s="129"/>
      <c r="F330" s="129"/>
      <c r="G330" s="129"/>
      <c r="H330" s="129"/>
      <c r="I330" s="129"/>
      <c r="J330" s="129"/>
      <c r="K330" s="129"/>
      <c r="L330" s="129"/>
      <c r="M330" s="129"/>
      <c r="N330" s="129"/>
      <c r="O330" s="129"/>
      <c r="P330" s="129"/>
      <c r="Q330" s="129"/>
      <c r="R330" s="129"/>
      <c r="S330" s="129"/>
      <c r="T330" s="129"/>
      <c r="U330" s="129"/>
      <c r="V330" s="130"/>
      <c r="W330" s="131"/>
      <c r="X330" s="131"/>
      <c r="Y330" s="131"/>
      <c r="Z330" s="131"/>
      <c r="AA330" s="131"/>
      <c r="AB330" s="131"/>
      <c r="AC330" s="131"/>
      <c r="AD330" s="131"/>
      <c r="AE330" s="131"/>
      <c r="AF330" s="131"/>
      <c r="AG330" s="131"/>
      <c r="AH330" s="131"/>
      <c r="AI330" s="131"/>
      <c r="AJ330" s="132"/>
      <c r="AK330" s="128"/>
      <c r="AL330" s="129"/>
      <c r="AM330" s="129"/>
      <c r="AN330" s="129"/>
      <c r="AO330" s="129"/>
      <c r="AP330" s="129"/>
      <c r="AQ330" s="129"/>
      <c r="AR330" s="129"/>
      <c r="AS330" s="129"/>
      <c r="AT330" s="129"/>
      <c r="AU330" s="129"/>
      <c r="AV330" s="129"/>
      <c r="AW330" s="129"/>
      <c r="AX330" s="129"/>
      <c r="AY330" s="129"/>
      <c r="AZ330" s="129"/>
      <c r="BA330" s="129"/>
      <c r="BB330" s="129"/>
      <c r="BC330" s="129"/>
      <c r="BD330" s="129"/>
      <c r="BE330" s="129"/>
      <c r="BF330" s="130"/>
      <c r="BG330" s="131"/>
      <c r="BH330" s="131"/>
      <c r="BI330" s="131"/>
      <c r="BJ330" s="131"/>
      <c r="BK330" s="131"/>
      <c r="BL330" s="131"/>
      <c r="BM330" s="131"/>
      <c r="BN330" s="131"/>
      <c r="BO330" s="131"/>
      <c r="BP330" s="131"/>
      <c r="BQ330" s="131"/>
      <c r="BR330" s="131"/>
      <c r="BS330" s="131"/>
      <c r="BT330" s="132"/>
    </row>
    <row r="331" spans="1:72" s="4" customFormat="1" ht="15" customHeight="1" thickBot="1">
      <c r="A331" s="133"/>
      <c r="B331" s="134"/>
      <c r="C331" s="134"/>
      <c r="D331" s="134"/>
      <c r="E331" s="134"/>
      <c r="F331" s="134"/>
      <c r="G331" s="134"/>
      <c r="H331" s="134"/>
      <c r="I331" s="134"/>
      <c r="J331" s="134"/>
      <c r="K331" s="134"/>
      <c r="L331" s="134"/>
      <c r="M331" s="135"/>
      <c r="N331" s="135"/>
      <c r="O331" s="135"/>
      <c r="P331" s="135"/>
      <c r="Q331" s="135"/>
      <c r="R331" s="135"/>
      <c r="S331" s="135"/>
      <c r="T331" s="135"/>
      <c r="U331" s="135"/>
      <c r="V331" s="135"/>
      <c r="W331" s="135"/>
      <c r="X331" s="135"/>
      <c r="Y331" s="135"/>
      <c r="Z331" s="135"/>
      <c r="AA331" s="135"/>
      <c r="AB331" s="135"/>
      <c r="AC331" s="135"/>
      <c r="AD331" s="135"/>
      <c r="AE331" s="135"/>
      <c r="AF331" s="135"/>
      <c r="AG331" s="135"/>
      <c r="AH331" s="135"/>
      <c r="AI331" s="135"/>
      <c r="AJ331" s="136"/>
      <c r="AK331" s="133"/>
      <c r="AL331" s="134"/>
      <c r="AM331" s="134"/>
      <c r="AN331" s="134"/>
      <c r="AO331" s="134"/>
      <c r="AP331" s="134"/>
      <c r="AQ331" s="134"/>
      <c r="AR331" s="134"/>
      <c r="AS331" s="134"/>
      <c r="AT331" s="134"/>
      <c r="AU331" s="134"/>
      <c r="AV331" s="134"/>
      <c r="AW331" s="135"/>
      <c r="AX331" s="135"/>
      <c r="AY331" s="135"/>
      <c r="AZ331" s="135"/>
      <c r="BA331" s="135"/>
      <c r="BB331" s="135"/>
      <c r="BC331" s="135"/>
      <c r="BD331" s="135"/>
      <c r="BE331" s="135"/>
      <c r="BF331" s="135"/>
      <c r="BG331" s="135"/>
      <c r="BH331" s="135"/>
      <c r="BI331" s="135"/>
      <c r="BJ331" s="135"/>
      <c r="BK331" s="135"/>
      <c r="BL331" s="135"/>
      <c r="BM331" s="135"/>
      <c r="BN331" s="135"/>
      <c r="BO331" s="135"/>
      <c r="BP331" s="135"/>
      <c r="BQ331" s="135"/>
      <c r="BR331" s="135"/>
      <c r="BS331" s="135"/>
      <c r="BT331" s="136"/>
    </row>
    <row r="332" spans="1:72" s="4" customFormat="1" ht="30" customHeight="1" thickBot="1">
      <c r="A332" s="137"/>
      <c r="B332" s="138"/>
      <c r="C332" s="138"/>
      <c r="D332" s="138"/>
      <c r="E332" s="138"/>
      <c r="F332" s="138"/>
      <c r="G332" s="138"/>
      <c r="H332" s="138"/>
      <c r="I332" s="138"/>
      <c r="J332" s="139"/>
      <c r="K332" s="140"/>
      <c r="L332" s="141"/>
      <c r="M332" s="141"/>
      <c r="N332" s="141"/>
      <c r="O332" s="141"/>
      <c r="P332" s="141"/>
      <c r="Q332" s="141"/>
      <c r="R332" s="141"/>
      <c r="S332" s="141"/>
      <c r="T332" s="141"/>
      <c r="U332" s="141"/>
      <c r="V332" s="141"/>
      <c r="W332" s="141"/>
      <c r="X332" s="141"/>
      <c r="Y332" s="141"/>
      <c r="Z332" s="141"/>
      <c r="AA332" s="141"/>
      <c r="AB332" s="141"/>
      <c r="AC332" s="141"/>
      <c r="AD332" s="141"/>
      <c r="AE332" s="141"/>
      <c r="AF332" s="141"/>
      <c r="AG332" s="141"/>
      <c r="AH332" s="141"/>
      <c r="AI332" s="141"/>
      <c r="AJ332" s="142"/>
      <c r="AK332" s="137"/>
      <c r="AL332" s="138"/>
      <c r="AM332" s="138"/>
      <c r="AN332" s="138"/>
      <c r="AO332" s="138"/>
      <c r="AP332" s="138"/>
      <c r="AQ332" s="138"/>
      <c r="AR332" s="138"/>
      <c r="AS332" s="138"/>
      <c r="AT332" s="139"/>
      <c r="AU332" s="140"/>
      <c r="AV332" s="141"/>
      <c r="AW332" s="141"/>
      <c r="AX332" s="141"/>
      <c r="AY332" s="141"/>
      <c r="AZ332" s="141"/>
      <c r="BA332" s="141"/>
      <c r="BB332" s="141"/>
      <c r="BC332" s="141"/>
      <c r="BD332" s="141"/>
      <c r="BE332" s="141"/>
      <c r="BF332" s="141"/>
      <c r="BG332" s="141"/>
      <c r="BH332" s="141"/>
      <c r="BI332" s="141"/>
      <c r="BJ332" s="141"/>
      <c r="BK332" s="141"/>
      <c r="BL332" s="141"/>
      <c r="BM332" s="141"/>
      <c r="BN332" s="141"/>
      <c r="BO332" s="141"/>
      <c r="BP332" s="141"/>
      <c r="BQ332" s="141"/>
      <c r="BR332" s="141"/>
      <c r="BS332" s="141"/>
      <c r="BT332" s="142"/>
    </row>
    <row r="333" spans="1:72" s="4" customFormat="1" ht="30" customHeight="1" thickBot="1">
      <c r="A333" s="137"/>
      <c r="B333" s="138"/>
      <c r="C333" s="138"/>
      <c r="D333" s="138"/>
      <c r="E333" s="138"/>
      <c r="F333" s="138"/>
      <c r="G333" s="138"/>
      <c r="H333" s="139"/>
      <c r="I333" s="140"/>
      <c r="J333" s="141"/>
      <c r="K333" s="141"/>
      <c r="L333" s="141"/>
      <c r="M333" s="141"/>
      <c r="N333" s="141"/>
      <c r="O333" s="141"/>
      <c r="P333" s="141"/>
      <c r="Q333" s="141"/>
      <c r="R333" s="141"/>
      <c r="S333" s="141"/>
      <c r="T333" s="141"/>
      <c r="U333" s="141"/>
      <c r="V333" s="141"/>
      <c r="W333" s="141"/>
      <c r="X333" s="141"/>
      <c r="Y333" s="141"/>
      <c r="Z333" s="141"/>
      <c r="AA333" s="141"/>
      <c r="AB333" s="141"/>
      <c r="AC333" s="141"/>
      <c r="AD333" s="141"/>
      <c r="AE333" s="141"/>
      <c r="AF333" s="141"/>
      <c r="AG333" s="141"/>
      <c r="AH333" s="141"/>
      <c r="AI333" s="141"/>
      <c r="AJ333" s="142"/>
      <c r="AK333" s="137"/>
      <c r="AL333" s="138"/>
      <c r="AM333" s="138"/>
      <c r="AN333" s="138"/>
      <c r="AO333" s="138"/>
      <c r="AP333" s="138"/>
      <c r="AQ333" s="138"/>
      <c r="AR333" s="139"/>
      <c r="AS333" s="140"/>
      <c r="AT333" s="141"/>
      <c r="AU333" s="141"/>
      <c r="AV333" s="141"/>
      <c r="AW333" s="141"/>
      <c r="AX333" s="141"/>
      <c r="AY333" s="141"/>
      <c r="AZ333" s="141"/>
      <c r="BA333" s="141"/>
      <c r="BB333" s="141"/>
      <c r="BC333" s="141"/>
      <c r="BD333" s="141"/>
      <c r="BE333" s="141"/>
      <c r="BF333" s="141"/>
      <c r="BG333" s="141"/>
      <c r="BH333" s="141"/>
      <c r="BI333" s="141"/>
      <c r="BJ333" s="141"/>
      <c r="BK333" s="141"/>
      <c r="BL333" s="141"/>
      <c r="BM333" s="141"/>
      <c r="BN333" s="141"/>
      <c r="BO333" s="141"/>
      <c r="BP333" s="141"/>
      <c r="BQ333" s="141"/>
      <c r="BR333" s="141"/>
      <c r="BS333" s="141"/>
      <c r="BT333" s="142"/>
    </row>
    <row r="334" spans="1:72" s="4" customFormat="1" ht="39" customHeight="1" thickBot="1">
      <c r="A334" s="143"/>
      <c r="B334" s="144"/>
      <c r="C334" s="144"/>
      <c r="D334" s="144"/>
      <c r="E334" s="144"/>
      <c r="F334" s="144"/>
      <c r="G334" s="144"/>
      <c r="H334" s="145"/>
      <c r="I334" s="145"/>
      <c r="J334" s="145"/>
      <c r="K334" s="145"/>
      <c r="L334" s="145"/>
      <c r="M334" s="146"/>
      <c r="N334" s="146"/>
      <c r="O334" s="146"/>
      <c r="P334" s="146"/>
      <c r="Q334" s="146"/>
      <c r="R334" s="146"/>
      <c r="S334" s="146"/>
      <c r="T334" s="146"/>
      <c r="U334" s="146"/>
      <c r="V334" s="146"/>
      <c r="W334" s="146"/>
      <c r="X334" s="146"/>
      <c r="Y334" s="146"/>
      <c r="Z334" s="146"/>
      <c r="AA334" s="146"/>
      <c r="AB334" s="146"/>
      <c r="AC334" s="146"/>
      <c r="AD334" s="146"/>
      <c r="AE334" s="146"/>
      <c r="AF334" s="146"/>
      <c r="AG334" s="146"/>
      <c r="AH334" s="146"/>
      <c r="AI334" s="146"/>
      <c r="AJ334" s="147"/>
      <c r="AK334" s="143"/>
      <c r="AL334" s="144"/>
      <c r="AM334" s="144"/>
      <c r="AN334" s="144"/>
      <c r="AO334" s="144"/>
      <c r="AP334" s="144"/>
      <c r="AQ334" s="144"/>
      <c r="AR334" s="145"/>
      <c r="AS334" s="145"/>
      <c r="AT334" s="145"/>
      <c r="AU334" s="145"/>
      <c r="AV334" s="145"/>
      <c r="AW334" s="146"/>
      <c r="AX334" s="146"/>
      <c r="AY334" s="146"/>
      <c r="AZ334" s="146"/>
      <c r="BA334" s="146"/>
      <c r="BB334" s="146"/>
      <c r="BC334" s="146"/>
      <c r="BD334" s="146"/>
      <c r="BE334" s="146"/>
      <c r="BF334" s="146"/>
      <c r="BG334" s="146"/>
      <c r="BH334" s="146"/>
      <c r="BI334" s="146"/>
      <c r="BJ334" s="146"/>
      <c r="BK334" s="146"/>
      <c r="BL334" s="146"/>
      <c r="BM334" s="146"/>
      <c r="BN334" s="146"/>
      <c r="BO334" s="146"/>
      <c r="BP334" s="146"/>
      <c r="BQ334" s="146"/>
      <c r="BR334" s="146"/>
      <c r="BS334" s="146"/>
      <c r="BT334" s="147"/>
    </row>
    <row r="335" spans="1:72" s="4" customFormat="1" ht="33.75" customHeight="1" thickBot="1">
      <c r="A335" s="148"/>
      <c r="B335" s="149"/>
      <c r="C335" s="149"/>
      <c r="D335" s="149"/>
      <c r="E335" s="149"/>
      <c r="F335" s="149"/>
      <c r="G335" s="149"/>
      <c r="H335" s="149"/>
      <c r="I335" s="149"/>
      <c r="J335" s="149"/>
      <c r="K335" s="149"/>
      <c r="L335" s="150"/>
      <c r="M335" s="151"/>
      <c r="N335" s="152"/>
      <c r="O335" s="152"/>
      <c r="P335" s="152"/>
      <c r="Q335" s="152"/>
      <c r="R335" s="152"/>
      <c r="S335" s="152"/>
      <c r="T335" s="152"/>
      <c r="U335" s="152"/>
      <c r="V335" s="152"/>
      <c r="W335" s="152"/>
      <c r="X335" s="152"/>
      <c r="Y335" s="152"/>
      <c r="Z335" s="152"/>
      <c r="AA335" s="152"/>
      <c r="AB335" s="152"/>
      <c r="AC335" s="152"/>
      <c r="AD335" s="152"/>
      <c r="AE335" s="152"/>
      <c r="AF335" s="152"/>
      <c r="AG335" s="152"/>
      <c r="AH335" s="152"/>
      <c r="AI335" s="152"/>
      <c r="AJ335" s="153"/>
      <c r="AK335" s="148"/>
      <c r="AL335" s="149"/>
      <c r="AM335" s="149"/>
      <c r="AN335" s="149"/>
      <c r="AO335" s="149"/>
      <c r="AP335" s="149"/>
      <c r="AQ335" s="149"/>
      <c r="AR335" s="149"/>
      <c r="AS335" s="149"/>
      <c r="AT335" s="149"/>
      <c r="AU335" s="149"/>
      <c r="AV335" s="150"/>
      <c r="AW335" s="151"/>
      <c r="AX335" s="152"/>
      <c r="AY335" s="152"/>
      <c r="AZ335" s="152"/>
      <c r="BA335" s="152"/>
      <c r="BB335" s="152"/>
      <c r="BC335" s="152"/>
      <c r="BD335" s="152"/>
      <c r="BE335" s="152"/>
      <c r="BF335" s="152"/>
      <c r="BG335" s="152"/>
      <c r="BH335" s="152"/>
      <c r="BI335" s="152"/>
      <c r="BJ335" s="152"/>
      <c r="BK335" s="152"/>
      <c r="BL335" s="152"/>
      <c r="BM335" s="152"/>
      <c r="BN335" s="152"/>
      <c r="BO335" s="152"/>
      <c r="BP335" s="152"/>
      <c r="BQ335" s="152"/>
      <c r="BR335" s="152"/>
      <c r="BS335" s="152"/>
      <c r="BT335" s="153"/>
    </row>
    <row r="336" spans="1:72" s="4" customFormat="1" ht="97.5" customHeight="1" thickBot="1">
      <c r="A336" s="154"/>
      <c r="B336" s="155"/>
      <c r="C336" s="155"/>
      <c r="D336" s="155"/>
      <c r="E336" s="155"/>
      <c r="F336" s="155"/>
      <c r="G336" s="155"/>
      <c r="H336" s="156"/>
      <c r="I336" s="156"/>
      <c r="J336" s="156"/>
      <c r="K336" s="156"/>
      <c r="L336" s="156"/>
      <c r="M336" s="156"/>
      <c r="N336" s="156"/>
      <c r="O336" s="156"/>
      <c r="P336" s="156"/>
      <c r="Q336" s="156"/>
      <c r="R336" s="156"/>
      <c r="S336" s="156"/>
      <c r="T336" s="156"/>
      <c r="U336" s="156"/>
      <c r="V336" s="156"/>
      <c r="W336" s="156"/>
      <c r="X336" s="156"/>
      <c r="Y336" s="156"/>
      <c r="Z336" s="156"/>
      <c r="AA336" s="156"/>
      <c r="AB336" s="156"/>
      <c r="AC336" s="156"/>
      <c r="AD336" s="156"/>
      <c r="AE336" s="156"/>
      <c r="AF336" s="156"/>
      <c r="AG336" s="156"/>
      <c r="AH336" s="156"/>
      <c r="AI336" s="156"/>
      <c r="AJ336" s="157"/>
      <c r="AK336" s="154"/>
      <c r="AL336" s="155"/>
      <c r="AM336" s="155"/>
      <c r="AN336" s="155"/>
      <c r="AO336" s="155"/>
      <c r="AP336" s="155"/>
      <c r="AQ336" s="155"/>
      <c r="AR336" s="156"/>
      <c r="AS336" s="156"/>
      <c r="AT336" s="156"/>
      <c r="AU336" s="156"/>
      <c r="AV336" s="156"/>
      <c r="AW336" s="156"/>
      <c r="AX336" s="156"/>
      <c r="AY336" s="156"/>
      <c r="AZ336" s="156"/>
      <c r="BA336" s="156"/>
      <c r="BB336" s="156"/>
      <c r="BC336" s="156"/>
      <c r="BD336" s="156"/>
      <c r="BE336" s="156"/>
      <c r="BF336" s="156"/>
      <c r="BG336" s="156"/>
      <c r="BH336" s="156"/>
      <c r="BI336" s="156"/>
      <c r="BJ336" s="156"/>
      <c r="BK336" s="156"/>
      <c r="BL336" s="156"/>
      <c r="BM336" s="156"/>
      <c r="BN336" s="156"/>
      <c r="BO336" s="156"/>
      <c r="BP336" s="156"/>
      <c r="BQ336" s="156"/>
      <c r="BR336" s="156"/>
      <c r="BS336" s="156"/>
      <c r="BT336" s="157"/>
    </row>
  </sheetData>
  <sheetProtection sheet="1" objects="1" scenarios="1"/>
  <mergeCells count="961">
    <mergeCell ref="A1:U1"/>
    <mergeCell ref="V1:AJ1"/>
    <mergeCell ref="A8:U8"/>
    <mergeCell ref="V8:AJ8"/>
    <mergeCell ref="A3:J3"/>
    <mergeCell ref="K3:AJ3"/>
    <mergeCell ref="H7:AJ7"/>
    <mergeCell ref="AK333:AR333"/>
    <mergeCell ref="AK335:AV335"/>
    <mergeCell ref="AK305:AR305"/>
    <mergeCell ref="AK307:AV307"/>
    <mergeCell ref="AR308:BT308"/>
    <mergeCell ref="AK309:BE309"/>
    <mergeCell ref="BF309:BT309"/>
    <mergeCell ref="AS305:BT305"/>
    <mergeCell ref="AW307:BT307"/>
    <mergeCell ref="AW306:BT306"/>
    <mergeCell ref="AR301:BT301"/>
    <mergeCell ref="AK302:BE302"/>
    <mergeCell ref="BF302:BT302"/>
    <mergeCell ref="AK304:AT304"/>
    <mergeCell ref="AU304:BT304"/>
    <mergeCell ref="AK297:AT297"/>
    <mergeCell ref="AU297:BT297"/>
    <mergeCell ref="AR336:BT336"/>
    <mergeCell ref="I11:AJ11"/>
    <mergeCell ref="I333:AJ333"/>
    <mergeCell ref="AS333:BT333"/>
    <mergeCell ref="M335:AJ335"/>
    <mergeCell ref="AW335:BT335"/>
    <mergeCell ref="AR329:BT329"/>
    <mergeCell ref="AK330:BE330"/>
    <mergeCell ref="AK332:AT332"/>
    <mergeCell ref="AU332:BT332"/>
    <mergeCell ref="AK325:AT325"/>
    <mergeCell ref="AU325:BT325"/>
    <mergeCell ref="AK326:AR326"/>
    <mergeCell ref="AK328:AV328"/>
    <mergeCell ref="AS326:BT326"/>
    <mergeCell ref="AW328:BT328"/>
    <mergeCell ref="AW327:BT327"/>
    <mergeCell ref="AK319:AR319"/>
    <mergeCell ref="AK321:AV321"/>
    <mergeCell ref="AR322:BT322"/>
    <mergeCell ref="AK323:BE323"/>
    <mergeCell ref="BF323:BT323"/>
    <mergeCell ref="AS319:BT319"/>
    <mergeCell ref="AW321:BT321"/>
    <mergeCell ref="AW320:BT320"/>
    <mergeCell ref="BF330:BT330"/>
    <mergeCell ref="AR315:BT315"/>
    <mergeCell ref="AK316:BE316"/>
    <mergeCell ref="BF316:BT316"/>
    <mergeCell ref="AK318:AT318"/>
    <mergeCell ref="AU318:BT318"/>
    <mergeCell ref="AK311:AT311"/>
    <mergeCell ref="AU311:BT311"/>
    <mergeCell ref="AK312:AR312"/>
    <mergeCell ref="AK314:AV314"/>
    <mergeCell ref="AS312:BT312"/>
    <mergeCell ref="AW314:BT314"/>
    <mergeCell ref="AW313:BT313"/>
    <mergeCell ref="AK298:AR298"/>
    <mergeCell ref="AK300:AV300"/>
    <mergeCell ref="AS298:BT298"/>
    <mergeCell ref="AW300:BT300"/>
    <mergeCell ref="AW299:BT299"/>
    <mergeCell ref="AK291:AR291"/>
    <mergeCell ref="AK293:AV293"/>
    <mergeCell ref="AR294:BT294"/>
    <mergeCell ref="AK295:BE295"/>
    <mergeCell ref="BF295:BT295"/>
    <mergeCell ref="AS291:BT291"/>
    <mergeCell ref="AW293:BT293"/>
    <mergeCell ref="AW292:BT292"/>
    <mergeCell ref="AR287:BT287"/>
    <mergeCell ref="AK288:BE288"/>
    <mergeCell ref="BF288:BT288"/>
    <mergeCell ref="AK290:AT290"/>
    <mergeCell ref="AU290:BT290"/>
    <mergeCell ref="AK283:AT283"/>
    <mergeCell ref="AU283:BT283"/>
    <mergeCell ref="AK284:AR284"/>
    <mergeCell ref="AK286:AV286"/>
    <mergeCell ref="AS284:BT284"/>
    <mergeCell ref="AW286:BT286"/>
    <mergeCell ref="AW285:BT285"/>
    <mergeCell ref="AK277:AR277"/>
    <mergeCell ref="AK279:AV279"/>
    <mergeCell ref="AR280:BT280"/>
    <mergeCell ref="AK281:BE281"/>
    <mergeCell ref="BF281:BT281"/>
    <mergeCell ref="AS277:BT277"/>
    <mergeCell ref="AW279:BT279"/>
    <mergeCell ref="AW278:BT278"/>
    <mergeCell ref="AR273:BT273"/>
    <mergeCell ref="AK274:BE274"/>
    <mergeCell ref="BF274:BT274"/>
    <mergeCell ref="AK276:AT276"/>
    <mergeCell ref="AU276:BT276"/>
    <mergeCell ref="AK269:AT269"/>
    <mergeCell ref="AU269:BT269"/>
    <mergeCell ref="AK270:AR270"/>
    <mergeCell ref="AK272:AV272"/>
    <mergeCell ref="AS270:BT270"/>
    <mergeCell ref="AW272:BT272"/>
    <mergeCell ref="AW271:BT271"/>
    <mergeCell ref="AK263:AR263"/>
    <mergeCell ref="AK265:AV265"/>
    <mergeCell ref="AR266:BT266"/>
    <mergeCell ref="AK267:BE267"/>
    <mergeCell ref="BF267:BT267"/>
    <mergeCell ref="AS263:BT263"/>
    <mergeCell ref="AW265:BT265"/>
    <mergeCell ref="AW264:BT264"/>
    <mergeCell ref="AR259:BT259"/>
    <mergeCell ref="AK260:BE260"/>
    <mergeCell ref="BF260:BT260"/>
    <mergeCell ref="AK262:AT262"/>
    <mergeCell ref="AU262:BT262"/>
    <mergeCell ref="AK255:AT255"/>
    <mergeCell ref="AU255:BT255"/>
    <mergeCell ref="AK256:AR256"/>
    <mergeCell ref="AK258:AV258"/>
    <mergeCell ref="AS256:BT256"/>
    <mergeCell ref="AW258:BT258"/>
    <mergeCell ref="AW257:BT257"/>
    <mergeCell ref="AK249:AR249"/>
    <mergeCell ref="AK251:AV251"/>
    <mergeCell ref="AR252:BT252"/>
    <mergeCell ref="AK253:BE253"/>
    <mergeCell ref="BF253:BT253"/>
    <mergeCell ref="AS249:BT249"/>
    <mergeCell ref="AW251:BT251"/>
    <mergeCell ref="AW250:BT250"/>
    <mergeCell ref="AR245:BT245"/>
    <mergeCell ref="AK246:BE246"/>
    <mergeCell ref="BF246:BT246"/>
    <mergeCell ref="AK248:AT248"/>
    <mergeCell ref="AU248:BT248"/>
    <mergeCell ref="AK241:AT241"/>
    <mergeCell ref="AU241:BT241"/>
    <mergeCell ref="AK242:AR242"/>
    <mergeCell ref="AK244:AV244"/>
    <mergeCell ref="AS242:BT242"/>
    <mergeCell ref="AW244:BT244"/>
    <mergeCell ref="AW243:BT243"/>
    <mergeCell ref="AK235:AR235"/>
    <mergeCell ref="AK237:AV237"/>
    <mergeCell ref="AR238:BT238"/>
    <mergeCell ref="AK239:BE239"/>
    <mergeCell ref="BF239:BT239"/>
    <mergeCell ref="AS235:BT235"/>
    <mergeCell ref="AW237:BT237"/>
    <mergeCell ref="AW236:BT236"/>
    <mergeCell ref="AR231:BT231"/>
    <mergeCell ref="AK232:BE232"/>
    <mergeCell ref="BF232:BT232"/>
    <mergeCell ref="AK234:AT234"/>
    <mergeCell ref="AU234:BT234"/>
    <mergeCell ref="AK227:AT227"/>
    <mergeCell ref="AU227:BT227"/>
    <mergeCell ref="AK228:AR228"/>
    <mergeCell ref="AK230:AV230"/>
    <mergeCell ref="AS228:BT228"/>
    <mergeCell ref="AW230:BT230"/>
    <mergeCell ref="AW229:BT229"/>
    <mergeCell ref="AK221:AR221"/>
    <mergeCell ref="AK223:AV223"/>
    <mergeCell ref="AR224:BT224"/>
    <mergeCell ref="AK225:BE225"/>
    <mergeCell ref="BF225:BT225"/>
    <mergeCell ref="AS221:BT221"/>
    <mergeCell ref="AW223:BT223"/>
    <mergeCell ref="AW222:BT222"/>
    <mergeCell ref="AR217:BT217"/>
    <mergeCell ref="AK218:BE218"/>
    <mergeCell ref="BF218:BT218"/>
    <mergeCell ref="AK220:AT220"/>
    <mergeCell ref="AU220:BT220"/>
    <mergeCell ref="AK213:AT213"/>
    <mergeCell ref="AU213:BT213"/>
    <mergeCell ref="AK214:AR214"/>
    <mergeCell ref="AK216:AV216"/>
    <mergeCell ref="AS214:BT214"/>
    <mergeCell ref="AW216:BT216"/>
    <mergeCell ref="AW215:BT215"/>
    <mergeCell ref="AK207:AR207"/>
    <mergeCell ref="AK209:AV209"/>
    <mergeCell ref="AR210:BT210"/>
    <mergeCell ref="AK211:BE211"/>
    <mergeCell ref="BF211:BT211"/>
    <mergeCell ref="AS207:BT207"/>
    <mergeCell ref="AW209:BT209"/>
    <mergeCell ref="AW208:BT208"/>
    <mergeCell ref="AR203:BT203"/>
    <mergeCell ref="AK204:BE204"/>
    <mergeCell ref="BF204:BT204"/>
    <mergeCell ref="AK206:AT206"/>
    <mergeCell ref="AU206:BT206"/>
    <mergeCell ref="AK199:AT199"/>
    <mergeCell ref="AU199:BT199"/>
    <mergeCell ref="AK200:AR200"/>
    <mergeCell ref="AK202:AV202"/>
    <mergeCell ref="AS200:BT200"/>
    <mergeCell ref="AW202:BT202"/>
    <mergeCell ref="AW201:BT201"/>
    <mergeCell ref="AK193:AR193"/>
    <mergeCell ref="AK195:AV195"/>
    <mergeCell ref="AR196:BT196"/>
    <mergeCell ref="AK197:BE197"/>
    <mergeCell ref="BF197:BT197"/>
    <mergeCell ref="AS193:BT193"/>
    <mergeCell ref="AW195:BT195"/>
    <mergeCell ref="AW194:BT194"/>
    <mergeCell ref="AR189:BT189"/>
    <mergeCell ref="AK190:BE190"/>
    <mergeCell ref="BF190:BT190"/>
    <mergeCell ref="AK192:AT192"/>
    <mergeCell ref="AU192:BT192"/>
    <mergeCell ref="AK185:AT185"/>
    <mergeCell ref="AU185:BT185"/>
    <mergeCell ref="AK186:AR186"/>
    <mergeCell ref="AK188:AV188"/>
    <mergeCell ref="AS186:BT186"/>
    <mergeCell ref="AW188:BT188"/>
    <mergeCell ref="AW187:BT187"/>
    <mergeCell ref="AK179:AR179"/>
    <mergeCell ref="AK181:AV181"/>
    <mergeCell ref="AR182:BT182"/>
    <mergeCell ref="AK183:BE183"/>
    <mergeCell ref="BF183:BT183"/>
    <mergeCell ref="AS179:BT179"/>
    <mergeCell ref="AW181:BT181"/>
    <mergeCell ref="AW180:BT180"/>
    <mergeCell ref="AR175:BT175"/>
    <mergeCell ref="AK176:BE176"/>
    <mergeCell ref="BF176:BT176"/>
    <mergeCell ref="AK178:AT178"/>
    <mergeCell ref="AU178:BT178"/>
    <mergeCell ref="AK171:AT171"/>
    <mergeCell ref="AU171:BT171"/>
    <mergeCell ref="AK172:AR172"/>
    <mergeCell ref="AK174:AV174"/>
    <mergeCell ref="AS172:BT172"/>
    <mergeCell ref="AW174:BT174"/>
    <mergeCell ref="AW173:BT173"/>
    <mergeCell ref="AK165:AR165"/>
    <mergeCell ref="AK167:AV167"/>
    <mergeCell ref="AR168:BT168"/>
    <mergeCell ref="AK169:BE169"/>
    <mergeCell ref="BF169:BT169"/>
    <mergeCell ref="AS165:BT165"/>
    <mergeCell ref="AW167:BT167"/>
    <mergeCell ref="AW166:BT166"/>
    <mergeCell ref="AR161:BT161"/>
    <mergeCell ref="AK162:BE162"/>
    <mergeCell ref="BF162:BT162"/>
    <mergeCell ref="AK164:AT164"/>
    <mergeCell ref="AU164:BT164"/>
    <mergeCell ref="AK157:AT157"/>
    <mergeCell ref="AU157:BT157"/>
    <mergeCell ref="AK158:AR158"/>
    <mergeCell ref="AK160:AV160"/>
    <mergeCell ref="AS158:BT158"/>
    <mergeCell ref="AW160:BT160"/>
    <mergeCell ref="AW159:BT159"/>
    <mergeCell ref="AK151:AR151"/>
    <mergeCell ref="AK153:AV153"/>
    <mergeCell ref="AR154:BT154"/>
    <mergeCell ref="AK155:BE155"/>
    <mergeCell ref="BF155:BT155"/>
    <mergeCell ref="AS151:BT151"/>
    <mergeCell ref="AW153:BT153"/>
    <mergeCell ref="AW152:BT152"/>
    <mergeCell ref="AR147:BT147"/>
    <mergeCell ref="AK148:BE148"/>
    <mergeCell ref="BF148:BT148"/>
    <mergeCell ref="AK150:AT150"/>
    <mergeCell ref="AU150:BT150"/>
    <mergeCell ref="AK143:AT143"/>
    <mergeCell ref="AU143:BT143"/>
    <mergeCell ref="AK144:AR144"/>
    <mergeCell ref="AK146:AV146"/>
    <mergeCell ref="AS144:BT144"/>
    <mergeCell ref="AW146:BT146"/>
    <mergeCell ref="AW145:BT145"/>
    <mergeCell ref="AK137:AR137"/>
    <mergeCell ref="AK139:AV139"/>
    <mergeCell ref="AR140:BT140"/>
    <mergeCell ref="AK141:BE141"/>
    <mergeCell ref="BF141:BT141"/>
    <mergeCell ref="AS137:BT137"/>
    <mergeCell ref="AW139:BT139"/>
    <mergeCell ref="AW138:BT138"/>
    <mergeCell ref="AR133:BT133"/>
    <mergeCell ref="AK134:BE134"/>
    <mergeCell ref="BF134:BT134"/>
    <mergeCell ref="AK136:AT136"/>
    <mergeCell ref="AU136:BT136"/>
    <mergeCell ref="AK129:AT129"/>
    <mergeCell ref="AU129:BT129"/>
    <mergeCell ref="AK130:AR130"/>
    <mergeCell ref="AK132:AV132"/>
    <mergeCell ref="AS130:BT130"/>
    <mergeCell ref="AW132:BT132"/>
    <mergeCell ref="AW131:BT131"/>
    <mergeCell ref="AK123:AR123"/>
    <mergeCell ref="AK125:AV125"/>
    <mergeCell ref="AR126:BT126"/>
    <mergeCell ref="AL128:BF128"/>
    <mergeCell ref="BF127:BT127"/>
    <mergeCell ref="AS123:BT123"/>
    <mergeCell ref="AW125:BT125"/>
    <mergeCell ref="AW124:BT124"/>
    <mergeCell ref="AK116:AR116"/>
    <mergeCell ref="AK118:AV118"/>
    <mergeCell ref="AS116:BT116"/>
    <mergeCell ref="AW118:BT118"/>
    <mergeCell ref="AW117:BT117"/>
    <mergeCell ref="AK127:BE127"/>
    <mergeCell ref="AR119:BT119"/>
    <mergeCell ref="AK120:BE120"/>
    <mergeCell ref="BF120:BT120"/>
    <mergeCell ref="AK122:AT122"/>
    <mergeCell ref="AU122:BT122"/>
    <mergeCell ref="AK109:AR109"/>
    <mergeCell ref="AK111:AV111"/>
    <mergeCell ref="AR112:BT112"/>
    <mergeCell ref="AK113:BE113"/>
    <mergeCell ref="BF113:BT113"/>
    <mergeCell ref="AS109:BT109"/>
    <mergeCell ref="AW111:BT111"/>
    <mergeCell ref="AW110:BT110"/>
    <mergeCell ref="AK115:AT115"/>
    <mergeCell ref="AU115:BT115"/>
    <mergeCell ref="AR105:BT105"/>
    <mergeCell ref="AK106:BE106"/>
    <mergeCell ref="BF106:BT106"/>
    <mergeCell ref="AK108:AT108"/>
    <mergeCell ref="AU108:BT108"/>
    <mergeCell ref="AK101:AT101"/>
    <mergeCell ref="AU101:BT101"/>
    <mergeCell ref="AK102:AR102"/>
    <mergeCell ref="AK104:AV104"/>
    <mergeCell ref="AS102:BT102"/>
    <mergeCell ref="AW104:BT104"/>
    <mergeCell ref="AW103:BT103"/>
    <mergeCell ref="AK95:AR95"/>
    <mergeCell ref="AK97:AV97"/>
    <mergeCell ref="AR98:BT98"/>
    <mergeCell ref="AK99:BE99"/>
    <mergeCell ref="BF99:BT99"/>
    <mergeCell ref="AS95:BT95"/>
    <mergeCell ref="AW97:BT97"/>
    <mergeCell ref="AW96:BT96"/>
    <mergeCell ref="AR91:BT91"/>
    <mergeCell ref="AK92:BE92"/>
    <mergeCell ref="BF92:BT92"/>
    <mergeCell ref="AK94:AT94"/>
    <mergeCell ref="AU94:BT94"/>
    <mergeCell ref="AK87:AT87"/>
    <mergeCell ref="AU87:BT87"/>
    <mergeCell ref="AK88:AR88"/>
    <mergeCell ref="AK90:AV90"/>
    <mergeCell ref="AS88:BT88"/>
    <mergeCell ref="AW90:BT90"/>
    <mergeCell ref="AW89:BT89"/>
    <mergeCell ref="AK81:AR81"/>
    <mergeCell ref="AK83:AV83"/>
    <mergeCell ref="AR84:BT84"/>
    <mergeCell ref="AK85:BE85"/>
    <mergeCell ref="BF85:BT85"/>
    <mergeCell ref="AS81:BT81"/>
    <mergeCell ref="AW83:BT83"/>
    <mergeCell ref="AW82:BT82"/>
    <mergeCell ref="AR77:BT77"/>
    <mergeCell ref="AK78:BE78"/>
    <mergeCell ref="BF78:BT78"/>
    <mergeCell ref="AK80:AT80"/>
    <mergeCell ref="AU80:BT80"/>
    <mergeCell ref="AK73:AT73"/>
    <mergeCell ref="AU73:BT73"/>
    <mergeCell ref="AK74:AR74"/>
    <mergeCell ref="AK76:AV76"/>
    <mergeCell ref="AS74:BT74"/>
    <mergeCell ref="AW76:BT76"/>
    <mergeCell ref="AW75:BT75"/>
    <mergeCell ref="AK67:AR67"/>
    <mergeCell ref="AK69:AV69"/>
    <mergeCell ref="AR70:BT70"/>
    <mergeCell ref="AK71:BE71"/>
    <mergeCell ref="BF71:BT71"/>
    <mergeCell ref="AS67:BT67"/>
    <mergeCell ref="AW69:BT69"/>
    <mergeCell ref="AW68:BT68"/>
    <mergeCell ref="AR63:BT63"/>
    <mergeCell ref="AK64:BE64"/>
    <mergeCell ref="BF64:BT64"/>
    <mergeCell ref="AK66:AT66"/>
    <mergeCell ref="AU66:BT66"/>
    <mergeCell ref="AK59:AT59"/>
    <mergeCell ref="AU59:BT59"/>
    <mergeCell ref="AK60:AR60"/>
    <mergeCell ref="AK62:AV62"/>
    <mergeCell ref="AS60:BT60"/>
    <mergeCell ref="AW62:BT62"/>
    <mergeCell ref="AW61:BT61"/>
    <mergeCell ref="AK53:AR53"/>
    <mergeCell ref="AK55:AV55"/>
    <mergeCell ref="AR56:BT56"/>
    <mergeCell ref="AK57:BE57"/>
    <mergeCell ref="BF57:BT57"/>
    <mergeCell ref="AS53:BT53"/>
    <mergeCell ref="AW55:BT55"/>
    <mergeCell ref="AW54:BT54"/>
    <mergeCell ref="AR49:BT49"/>
    <mergeCell ref="AK50:BE50"/>
    <mergeCell ref="BF50:BT50"/>
    <mergeCell ref="AK52:AT52"/>
    <mergeCell ref="AU52:BT52"/>
    <mergeCell ref="AK45:AT45"/>
    <mergeCell ref="AU45:BT45"/>
    <mergeCell ref="AK46:AR46"/>
    <mergeCell ref="AK48:AV48"/>
    <mergeCell ref="AS46:BT46"/>
    <mergeCell ref="AW48:BT48"/>
    <mergeCell ref="AW47:BT47"/>
    <mergeCell ref="AK39:AR39"/>
    <mergeCell ref="AK41:AV41"/>
    <mergeCell ref="AR42:BT42"/>
    <mergeCell ref="AK43:BE43"/>
    <mergeCell ref="BF43:BT43"/>
    <mergeCell ref="AS39:BT39"/>
    <mergeCell ref="AW41:BT41"/>
    <mergeCell ref="AW40:BT40"/>
    <mergeCell ref="AR35:BT35"/>
    <mergeCell ref="AK36:BE36"/>
    <mergeCell ref="BF36:BT36"/>
    <mergeCell ref="AK38:AT38"/>
    <mergeCell ref="AU38:BT38"/>
    <mergeCell ref="AK31:AT31"/>
    <mergeCell ref="AU31:BT31"/>
    <mergeCell ref="AK32:AR32"/>
    <mergeCell ref="AK34:AV34"/>
    <mergeCell ref="AS32:BT32"/>
    <mergeCell ref="AW34:BT34"/>
    <mergeCell ref="AW33:BT33"/>
    <mergeCell ref="AK25:AR25"/>
    <mergeCell ref="AK27:AV27"/>
    <mergeCell ref="AR28:BT28"/>
    <mergeCell ref="AK29:BE29"/>
    <mergeCell ref="BF29:BT29"/>
    <mergeCell ref="AS25:BT25"/>
    <mergeCell ref="AW27:BT27"/>
    <mergeCell ref="AW26:BT26"/>
    <mergeCell ref="AW13:BT13"/>
    <mergeCell ref="AR21:BT21"/>
    <mergeCell ref="AK22:BE22"/>
    <mergeCell ref="BF22:BT22"/>
    <mergeCell ref="AK24:AT24"/>
    <mergeCell ref="AU24:BT24"/>
    <mergeCell ref="AK17:AT17"/>
    <mergeCell ref="AU17:BT17"/>
    <mergeCell ref="AK18:AR18"/>
    <mergeCell ref="AK20:AV20"/>
    <mergeCell ref="AS18:BT18"/>
    <mergeCell ref="A333:H333"/>
    <mergeCell ref="A335:L335"/>
    <mergeCell ref="H336:AJ336"/>
    <mergeCell ref="AK1:BE1"/>
    <mergeCell ref="AK3:AT3"/>
    <mergeCell ref="AU3:BT3"/>
    <mergeCell ref="AK4:AR4"/>
    <mergeCell ref="AK6:AV6"/>
    <mergeCell ref="AR7:BT7"/>
    <mergeCell ref="AK8:BE8"/>
    <mergeCell ref="BF1:BT1"/>
    <mergeCell ref="BF8:BT8"/>
    <mergeCell ref="AK10:AT10"/>
    <mergeCell ref="AU10:BT10"/>
    <mergeCell ref="AS4:BT4"/>
    <mergeCell ref="AW6:BT6"/>
    <mergeCell ref="AW5:BT5"/>
    <mergeCell ref="AW20:BT20"/>
    <mergeCell ref="AK11:AR11"/>
    <mergeCell ref="AK13:AV13"/>
    <mergeCell ref="AR14:BT14"/>
    <mergeCell ref="AK15:BE15"/>
    <mergeCell ref="BF15:BT15"/>
    <mergeCell ref="AS11:BT11"/>
    <mergeCell ref="H329:AJ329"/>
    <mergeCell ref="A330:U330"/>
    <mergeCell ref="V330:AJ330"/>
    <mergeCell ref="A332:J332"/>
    <mergeCell ref="K332:AJ332"/>
    <mergeCell ref="A325:J325"/>
    <mergeCell ref="K325:AJ325"/>
    <mergeCell ref="A326:H326"/>
    <mergeCell ref="A328:L328"/>
    <mergeCell ref="I326:AJ326"/>
    <mergeCell ref="M328:AJ328"/>
    <mergeCell ref="M327:AJ327"/>
    <mergeCell ref="A319:H319"/>
    <mergeCell ref="A321:L321"/>
    <mergeCell ref="H322:AJ322"/>
    <mergeCell ref="A323:U323"/>
    <mergeCell ref="V323:AJ323"/>
    <mergeCell ref="I319:AJ319"/>
    <mergeCell ref="M321:AJ321"/>
    <mergeCell ref="M320:AJ320"/>
    <mergeCell ref="H315:AJ315"/>
    <mergeCell ref="A316:U316"/>
    <mergeCell ref="V316:AJ316"/>
    <mergeCell ref="A318:J318"/>
    <mergeCell ref="K318:AJ318"/>
    <mergeCell ref="A311:J311"/>
    <mergeCell ref="K311:AJ311"/>
    <mergeCell ref="A312:H312"/>
    <mergeCell ref="A314:L314"/>
    <mergeCell ref="I312:AJ312"/>
    <mergeCell ref="M314:AJ314"/>
    <mergeCell ref="M313:AJ313"/>
    <mergeCell ref="A305:H305"/>
    <mergeCell ref="A307:L307"/>
    <mergeCell ref="H308:AJ308"/>
    <mergeCell ref="A309:U309"/>
    <mergeCell ref="V309:AJ309"/>
    <mergeCell ref="I305:AJ305"/>
    <mergeCell ref="M307:AJ307"/>
    <mergeCell ref="M306:AJ306"/>
    <mergeCell ref="H301:AJ301"/>
    <mergeCell ref="A302:U302"/>
    <mergeCell ref="V302:AJ302"/>
    <mergeCell ref="A304:J304"/>
    <mergeCell ref="K304:AJ304"/>
    <mergeCell ref="A297:J297"/>
    <mergeCell ref="K297:AJ297"/>
    <mergeCell ref="A298:H298"/>
    <mergeCell ref="A300:L300"/>
    <mergeCell ref="I298:AJ298"/>
    <mergeCell ref="M300:AJ300"/>
    <mergeCell ref="M299:AJ299"/>
    <mergeCell ref="A291:H291"/>
    <mergeCell ref="A293:L293"/>
    <mergeCell ref="H294:AJ294"/>
    <mergeCell ref="A295:U295"/>
    <mergeCell ref="V295:AJ295"/>
    <mergeCell ref="I291:AJ291"/>
    <mergeCell ref="M293:AJ293"/>
    <mergeCell ref="M292:AJ292"/>
    <mergeCell ref="H287:AJ287"/>
    <mergeCell ref="A288:U288"/>
    <mergeCell ref="V288:AJ288"/>
    <mergeCell ref="A290:J290"/>
    <mergeCell ref="K290:AJ290"/>
    <mergeCell ref="A283:J283"/>
    <mergeCell ref="K283:AJ283"/>
    <mergeCell ref="A284:H284"/>
    <mergeCell ref="A286:L286"/>
    <mergeCell ref="I284:AJ284"/>
    <mergeCell ref="M286:AJ286"/>
    <mergeCell ref="M285:AJ285"/>
    <mergeCell ref="A277:H277"/>
    <mergeCell ref="A279:L279"/>
    <mergeCell ref="H280:AJ280"/>
    <mergeCell ref="A281:U281"/>
    <mergeCell ref="V281:AJ281"/>
    <mergeCell ref="I277:AJ277"/>
    <mergeCell ref="M279:AJ279"/>
    <mergeCell ref="M278:AJ278"/>
    <mergeCell ref="H273:AJ273"/>
    <mergeCell ref="A274:U274"/>
    <mergeCell ref="V274:AJ274"/>
    <mergeCell ref="A276:J276"/>
    <mergeCell ref="K276:AJ276"/>
    <mergeCell ref="A269:J269"/>
    <mergeCell ref="K269:AJ269"/>
    <mergeCell ref="A270:H270"/>
    <mergeCell ref="A272:L272"/>
    <mergeCell ref="I270:AJ270"/>
    <mergeCell ref="M272:AJ272"/>
    <mergeCell ref="M271:AJ271"/>
    <mergeCell ref="A263:H263"/>
    <mergeCell ref="A265:L265"/>
    <mergeCell ref="H266:AJ266"/>
    <mergeCell ref="A267:U267"/>
    <mergeCell ref="V267:AJ267"/>
    <mergeCell ref="I263:AJ263"/>
    <mergeCell ref="M265:AJ265"/>
    <mergeCell ref="M264:AJ264"/>
    <mergeCell ref="H259:AJ259"/>
    <mergeCell ref="A260:U260"/>
    <mergeCell ref="V260:AJ260"/>
    <mergeCell ref="A262:J262"/>
    <mergeCell ref="K262:AJ262"/>
    <mergeCell ref="A255:J255"/>
    <mergeCell ref="K255:AJ255"/>
    <mergeCell ref="A256:H256"/>
    <mergeCell ref="A258:L258"/>
    <mergeCell ref="I256:AJ256"/>
    <mergeCell ref="M258:AJ258"/>
    <mergeCell ref="M257:AJ257"/>
    <mergeCell ref="A249:H249"/>
    <mergeCell ref="A251:L251"/>
    <mergeCell ref="H252:AJ252"/>
    <mergeCell ref="A253:U253"/>
    <mergeCell ref="V253:AJ253"/>
    <mergeCell ref="I249:AJ249"/>
    <mergeCell ref="M251:AJ251"/>
    <mergeCell ref="M250:AJ250"/>
    <mergeCell ref="H245:AJ245"/>
    <mergeCell ref="A246:U246"/>
    <mergeCell ref="V246:AJ246"/>
    <mergeCell ref="A248:J248"/>
    <mergeCell ref="K248:AJ248"/>
    <mergeCell ref="A241:J241"/>
    <mergeCell ref="K241:AJ241"/>
    <mergeCell ref="A242:H242"/>
    <mergeCell ref="A244:L244"/>
    <mergeCell ref="I242:AJ242"/>
    <mergeCell ref="M244:AJ244"/>
    <mergeCell ref="M243:AJ243"/>
    <mergeCell ref="A235:H235"/>
    <mergeCell ref="A237:L237"/>
    <mergeCell ref="H238:AJ238"/>
    <mergeCell ref="A239:U239"/>
    <mergeCell ref="V239:AJ239"/>
    <mergeCell ref="I235:AJ235"/>
    <mergeCell ref="M237:AJ237"/>
    <mergeCell ref="M236:AJ236"/>
    <mergeCell ref="H231:AJ231"/>
    <mergeCell ref="A232:U232"/>
    <mergeCell ref="V232:AJ232"/>
    <mergeCell ref="A234:J234"/>
    <mergeCell ref="K234:AJ234"/>
    <mergeCell ref="A227:J227"/>
    <mergeCell ref="K227:AJ227"/>
    <mergeCell ref="A228:H228"/>
    <mergeCell ref="A230:L230"/>
    <mergeCell ref="I228:AJ228"/>
    <mergeCell ref="M230:AJ230"/>
    <mergeCell ref="M229:AJ229"/>
    <mergeCell ref="A221:H221"/>
    <mergeCell ref="A223:L223"/>
    <mergeCell ref="H224:AJ224"/>
    <mergeCell ref="A225:U225"/>
    <mergeCell ref="V225:AJ225"/>
    <mergeCell ref="I221:AJ221"/>
    <mergeCell ref="M223:AJ223"/>
    <mergeCell ref="M222:AJ222"/>
    <mergeCell ref="H217:AJ217"/>
    <mergeCell ref="A218:U218"/>
    <mergeCell ref="V218:AJ218"/>
    <mergeCell ref="A220:J220"/>
    <mergeCell ref="K220:AJ220"/>
    <mergeCell ref="A213:J213"/>
    <mergeCell ref="K213:AJ213"/>
    <mergeCell ref="A214:H214"/>
    <mergeCell ref="A216:L216"/>
    <mergeCell ref="I214:AJ214"/>
    <mergeCell ref="M216:AJ216"/>
    <mergeCell ref="M215:AJ215"/>
    <mergeCell ref="A207:H207"/>
    <mergeCell ref="A209:L209"/>
    <mergeCell ref="H210:AJ210"/>
    <mergeCell ref="A211:U211"/>
    <mergeCell ref="V211:AJ211"/>
    <mergeCell ref="I207:AJ207"/>
    <mergeCell ref="M209:AJ209"/>
    <mergeCell ref="M208:AJ208"/>
    <mergeCell ref="H203:AJ203"/>
    <mergeCell ref="A204:U204"/>
    <mergeCell ref="V204:AJ204"/>
    <mergeCell ref="A206:J206"/>
    <mergeCell ref="K206:AJ206"/>
    <mergeCell ref="A199:J199"/>
    <mergeCell ref="K199:AJ199"/>
    <mergeCell ref="A200:H200"/>
    <mergeCell ref="A202:L202"/>
    <mergeCell ref="I200:AJ200"/>
    <mergeCell ref="M202:AJ202"/>
    <mergeCell ref="M201:AJ201"/>
    <mergeCell ref="A193:H193"/>
    <mergeCell ref="A195:L195"/>
    <mergeCell ref="H196:AJ196"/>
    <mergeCell ref="A197:U197"/>
    <mergeCell ref="V197:AJ197"/>
    <mergeCell ref="I193:AJ193"/>
    <mergeCell ref="M195:AJ195"/>
    <mergeCell ref="M194:AJ194"/>
    <mergeCell ref="H189:AJ189"/>
    <mergeCell ref="A190:U190"/>
    <mergeCell ref="V190:AJ190"/>
    <mergeCell ref="A192:J192"/>
    <mergeCell ref="K192:AJ192"/>
    <mergeCell ref="A185:J185"/>
    <mergeCell ref="K185:AJ185"/>
    <mergeCell ref="A186:H186"/>
    <mergeCell ref="A188:L188"/>
    <mergeCell ref="I186:AJ186"/>
    <mergeCell ref="M188:AJ188"/>
    <mergeCell ref="M187:AJ187"/>
    <mergeCell ref="A179:H179"/>
    <mergeCell ref="A181:L181"/>
    <mergeCell ref="H182:AJ182"/>
    <mergeCell ref="A183:U183"/>
    <mergeCell ref="V183:AJ183"/>
    <mergeCell ref="I179:AJ179"/>
    <mergeCell ref="M181:AJ181"/>
    <mergeCell ref="M180:AJ180"/>
    <mergeCell ref="H175:AJ175"/>
    <mergeCell ref="A176:U176"/>
    <mergeCell ref="V176:AJ176"/>
    <mergeCell ref="A178:J178"/>
    <mergeCell ref="K178:AJ178"/>
    <mergeCell ref="A171:J171"/>
    <mergeCell ref="K171:AJ171"/>
    <mergeCell ref="A172:H172"/>
    <mergeCell ref="A174:L174"/>
    <mergeCell ref="I172:AJ172"/>
    <mergeCell ref="M174:AJ174"/>
    <mergeCell ref="M173:AJ173"/>
    <mergeCell ref="A165:H165"/>
    <mergeCell ref="A167:L167"/>
    <mergeCell ref="H168:AJ168"/>
    <mergeCell ref="A169:U169"/>
    <mergeCell ref="V169:AJ169"/>
    <mergeCell ref="I165:AJ165"/>
    <mergeCell ref="M167:AJ167"/>
    <mergeCell ref="M166:AJ166"/>
    <mergeCell ref="H161:AJ161"/>
    <mergeCell ref="A162:U162"/>
    <mergeCell ref="V162:AJ162"/>
    <mergeCell ref="A164:J164"/>
    <mergeCell ref="K164:AJ164"/>
    <mergeCell ref="A157:J157"/>
    <mergeCell ref="K157:AJ157"/>
    <mergeCell ref="A158:H158"/>
    <mergeCell ref="A160:L160"/>
    <mergeCell ref="I158:AJ158"/>
    <mergeCell ref="M160:AJ160"/>
    <mergeCell ref="M159:AJ159"/>
    <mergeCell ref="A151:H151"/>
    <mergeCell ref="A153:L153"/>
    <mergeCell ref="H154:AJ154"/>
    <mergeCell ref="A155:U155"/>
    <mergeCell ref="V155:AJ155"/>
    <mergeCell ref="I151:AJ151"/>
    <mergeCell ref="M153:AJ153"/>
    <mergeCell ref="M152:AJ152"/>
    <mergeCell ref="H147:AJ147"/>
    <mergeCell ref="A148:U148"/>
    <mergeCell ref="V148:AJ148"/>
    <mergeCell ref="A150:J150"/>
    <mergeCell ref="K150:AJ150"/>
    <mergeCell ref="A143:J143"/>
    <mergeCell ref="K143:AJ143"/>
    <mergeCell ref="A144:H144"/>
    <mergeCell ref="A146:L146"/>
    <mergeCell ref="I144:AJ144"/>
    <mergeCell ref="M146:AJ146"/>
    <mergeCell ref="M145:AJ145"/>
    <mergeCell ref="A137:H137"/>
    <mergeCell ref="A139:L139"/>
    <mergeCell ref="H140:AJ140"/>
    <mergeCell ref="A141:U141"/>
    <mergeCell ref="V141:AJ141"/>
    <mergeCell ref="I137:AJ137"/>
    <mergeCell ref="M139:AJ139"/>
    <mergeCell ref="M138:AJ138"/>
    <mergeCell ref="H133:AJ133"/>
    <mergeCell ref="A134:U134"/>
    <mergeCell ref="V134:AJ134"/>
    <mergeCell ref="A136:J136"/>
    <mergeCell ref="K136:AJ136"/>
    <mergeCell ref="A129:J129"/>
    <mergeCell ref="K129:AJ129"/>
    <mergeCell ref="A130:H130"/>
    <mergeCell ref="A132:L132"/>
    <mergeCell ref="I130:AJ130"/>
    <mergeCell ref="M132:AJ132"/>
    <mergeCell ref="M131:AJ131"/>
    <mergeCell ref="A123:H123"/>
    <mergeCell ref="A125:L125"/>
    <mergeCell ref="H126:AJ126"/>
    <mergeCell ref="A127:U127"/>
    <mergeCell ref="V127:AJ127"/>
    <mergeCell ref="I123:AJ123"/>
    <mergeCell ref="M125:AJ125"/>
    <mergeCell ref="M124:AJ124"/>
    <mergeCell ref="H119:AJ119"/>
    <mergeCell ref="A120:U120"/>
    <mergeCell ref="V120:AJ120"/>
    <mergeCell ref="A122:J122"/>
    <mergeCell ref="K122:AJ122"/>
    <mergeCell ref="A115:J115"/>
    <mergeCell ref="K115:AJ115"/>
    <mergeCell ref="A116:H116"/>
    <mergeCell ref="A118:L118"/>
    <mergeCell ref="I116:AJ116"/>
    <mergeCell ref="M118:AJ118"/>
    <mergeCell ref="M117:AJ117"/>
    <mergeCell ref="A109:H109"/>
    <mergeCell ref="A111:L111"/>
    <mergeCell ref="H112:AJ112"/>
    <mergeCell ref="A113:U113"/>
    <mergeCell ref="V113:AJ113"/>
    <mergeCell ref="I109:AJ109"/>
    <mergeCell ref="M111:AJ111"/>
    <mergeCell ref="M110:AJ110"/>
    <mergeCell ref="H105:AJ105"/>
    <mergeCell ref="A106:U106"/>
    <mergeCell ref="V106:AJ106"/>
    <mergeCell ref="A108:J108"/>
    <mergeCell ref="K108:AJ108"/>
    <mergeCell ref="A101:J101"/>
    <mergeCell ref="K101:AJ101"/>
    <mergeCell ref="A102:H102"/>
    <mergeCell ref="A104:L104"/>
    <mergeCell ref="I102:AJ102"/>
    <mergeCell ref="M104:AJ104"/>
    <mergeCell ref="M103:AJ103"/>
    <mergeCell ref="A95:H95"/>
    <mergeCell ref="A97:L97"/>
    <mergeCell ref="H98:AJ98"/>
    <mergeCell ref="A99:U99"/>
    <mergeCell ref="V99:AJ99"/>
    <mergeCell ref="I95:AJ95"/>
    <mergeCell ref="M97:AJ97"/>
    <mergeCell ref="M96:AJ96"/>
    <mergeCell ref="H91:AJ91"/>
    <mergeCell ref="A92:U92"/>
    <mergeCell ref="V92:AJ92"/>
    <mergeCell ref="A94:J94"/>
    <mergeCell ref="K94:AJ94"/>
    <mergeCell ref="A87:J87"/>
    <mergeCell ref="K87:AJ87"/>
    <mergeCell ref="A88:H88"/>
    <mergeCell ref="A90:L90"/>
    <mergeCell ref="I88:AJ88"/>
    <mergeCell ref="M90:AJ90"/>
    <mergeCell ref="M89:AJ89"/>
    <mergeCell ref="A81:H81"/>
    <mergeCell ref="A83:L83"/>
    <mergeCell ref="H84:AJ84"/>
    <mergeCell ref="A85:U85"/>
    <mergeCell ref="V85:AJ85"/>
    <mergeCell ref="I81:AJ81"/>
    <mergeCell ref="M83:AJ83"/>
    <mergeCell ref="M82:AJ82"/>
    <mergeCell ref="H77:AJ77"/>
    <mergeCell ref="A78:U78"/>
    <mergeCell ref="V78:AJ78"/>
    <mergeCell ref="A80:J80"/>
    <mergeCell ref="K80:AJ80"/>
    <mergeCell ref="A73:J73"/>
    <mergeCell ref="K73:AJ73"/>
    <mergeCell ref="A74:H74"/>
    <mergeCell ref="A76:L76"/>
    <mergeCell ref="I74:AJ74"/>
    <mergeCell ref="M76:AJ76"/>
    <mergeCell ref="M75:AJ75"/>
    <mergeCell ref="A67:H67"/>
    <mergeCell ref="A69:L69"/>
    <mergeCell ref="H70:AJ70"/>
    <mergeCell ref="A71:U71"/>
    <mergeCell ref="V71:AJ71"/>
    <mergeCell ref="I67:AJ67"/>
    <mergeCell ref="M69:AJ69"/>
    <mergeCell ref="M68:AJ68"/>
    <mergeCell ref="H63:AJ63"/>
    <mergeCell ref="A64:U64"/>
    <mergeCell ref="V64:AJ64"/>
    <mergeCell ref="A66:J66"/>
    <mergeCell ref="K66:AJ66"/>
    <mergeCell ref="A59:J59"/>
    <mergeCell ref="K59:AJ59"/>
    <mergeCell ref="A60:H60"/>
    <mergeCell ref="A62:L62"/>
    <mergeCell ref="I60:AJ60"/>
    <mergeCell ref="M62:AJ62"/>
    <mergeCell ref="M61:AJ61"/>
    <mergeCell ref="A53:H53"/>
    <mergeCell ref="A55:L55"/>
    <mergeCell ref="H56:AJ56"/>
    <mergeCell ref="A57:U57"/>
    <mergeCell ref="V57:AJ57"/>
    <mergeCell ref="I53:AJ53"/>
    <mergeCell ref="M55:AJ55"/>
    <mergeCell ref="M54:AJ54"/>
    <mergeCell ref="H49:AJ49"/>
    <mergeCell ref="A50:U50"/>
    <mergeCell ref="V50:AJ50"/>
    <mergeCell ref="A52:J52"/>
    <mergeCell ref="K52:AJ52"/>
    <mergeCell ref="A45:J45"/>
    <mergeCell ref="K45:AJ45"/>
    <mergeCell ref="A46:H46"/>
    <mergeCell ref="A48:L48"/>
    <mergeCell ref="I46:AJ46"/>
    <mergeCell ref="A38:J38"/>
    <mergeCell ref="K38:AJ38"/>
    <mergeCell ref="A31:J31"/>
    <mergeCell ref="K31:AJ31"/>
    <mergeCell ref="A32:H32"/>
    <mergeCell ref="A34:L34"/>
    <mergeCell ref="I32:AJ32"/>
    <mergeCell ref="M48:AJ48"/>
    <mergeCell ref="M47:AJ47"/>
    <mergeCell ref="A39:H39"/>
    <mergeCell ref="A41:L41"/>
    <mergeCell ref="H42:AJ42"/>
    <mergeCell ref="A43:U43"/>
    <mergeCell ref="V43:AJ43"/>
    <mergeCell ref="I39:AJ39"/>
    <mergeCell ref="M41:AJ41"/>
    <mergeCell ref="M40:AJ40"/>
    <mergeCell ref="A27:L27"/>
    <mergeCell ref="H28:AJ28"/>
    <mergeCell ref="A29:U29"/>
    <mergeCell ref="V29:AJ29"/>
    <mergeCell ref="I25:AJ25"/>
    <mergeCell ref="M27:AJ27"/>
    <mergeCell ref="M26:AJ26"/>
    <mergeCell ref="H35:AJ35"/>
    <mergeCell ref="A36:U36"/>
    <mergeCell ref="V36:AJ36"/>
    <mergeCell ref="A4:H4"/>
    <mergeCell ref="A6:L6"/>
    <mergeCell ref="I4:AJ4"/>
    <mergeCell ref="M6:AJ6"/>
    <mergeCell ref="M5:AJ5"/>
    <mergeCell ref="A13:L13"/>
    <mergeCell ref="A10:J10"/>
    <mergeCell ref="K10:AJ10"/>
    <mergeCell ref="A11:H11"/>
    <mergeCell ref="A24:J24"/>
    <mergeCell ref="M20:AJ20"/>
    <mergeCell ref="M334:AJ334"/>
    <mergeCell ref="AW334:BT334"/>
    <mergeCell ref="M12:AJ12"/>
    <mergeCell ref="AW12:BT12"/>
    <mergeCell ref="M19:AJ19"/>
    <mergeCell ref="AW19:BT19"/>
    <mergeCell ref="H21:AJ21"/>
    <mergeCell ref="A22:U22"/>
    <mergeCell ref="V22:AJ22"/>
    <mergeCell ref="H14:AJ14"/>
    <mergeCell ref="A15:U15"/>
    <mergeCell ref="V15:AJ15"/>
    <mergeCell ref="M13:AJ13"/>
    <mergeCell ref="K24:AJ24"/>
    <mergeCell ref="A17:J17"/>
    <mergeCell ref="K17:AJ17"/>
    <mergeCell ref="A18:H18"/>
    <mergeCell ref="A20:L20"/>
    <mergeCell ref="I18:AJ18"/>
    <mergeCell ref="M34:AJ34"/>
    <mergeCell ref="M33:AJ33"/>
    <mergeCell ref="A25:H25"/>
  </mergeCells>
  <phoneticPr fontId="4" type="noConversion"/>
  <conditionalFormatting sqref="B5:H5 J5:L5 L43:BF44 B1:H3 AL3:AR3 AT40:AV40 BG23:BT23 L22:BF23 AL21:AR21 AL35:AR35 AL56:AR56 AK52:AK56 AK31:AK35 BG51:BT51 AK38:AK42 L50:BF51 BG37:BT37 M6 BG30:BT30 B12:H12 J12:L12 B7:H10 L29:BF30 AK17:AK21 L57:BF58 AL10:AR10 B19:H19 AK73:AK77 BG72:BT72 AS80:AS82 L71:BF72 AL84:AR84 AT80:AU80 AL82:AR82 AT82:AV82 BG65:BT65 L64:BF65 AL77:AR77 B215:H215 J215:L215 B210:H213 AT101:AU101 AL103:AR103 AL213:AR213 AT103:AV103 L92:BF93 BG86:BT86 AL105:AR105 AK80:AK84 BG79:BT79 L78:BF79 L85:BF86 AL98:AR98 AK94:AK98 BG93:BT93 B173:H173 J173:L173 BG107:BT107 L106:BF107 B168:H171 AL119:AR119 AK115:AK119 BG114:BT114 L113:BF114 AK101:AK105 BG100:BT100 L99:BF100 AS122:AS124 AL126:AR126 AK122:AK126 BG121:BT121 L120:BF121 BG142:BT142 L141:BF142 AT122:AU122 AL124:AR124 B131:H131 AT124:AV124 AL171:AR171 B152:H152 AW167 J131:L131 B126:H129 AL129:AR129 M132 J152:L152 B147:H150 AL150:AR150 M153 B159:H159 J159:L159 B154:H157 AS101:AS103 B194:H194 J194:L194 M216 B189:H192 B222:H222 B180:H180 J180:L180 B175:H178 AL178:AR178 AL192:AR192 AW188 B201:H201 J201:L201 B196:H199 AL199:AR199 B208:H208 J222:L222 I190:I194 B217:H220 AL220:AR220 B229:H229 AL63:AR63 AK59:AK63 BG58:BT58 B236:H236 J236:L236 B231:H234 AL234:AR234 M237 B243:H243 L36:BF37 AS59:AS61 AT59:AU59 AL61:AR61 AT61:AV61 BG44:BT44 I1:I5 J1:K3 L323:BF324 AL42:AR42 AS3:AS5 AT3:AU3 AL157:AR157 M13 BG16:BT16 J243:L243 L15:BF16 I211:I215 J211:K213 B238:H241 AL241:AR241 J19:L19 B14:H17 B250:H250 I232:I236 J232:K234 J190:K192 AW195 AS192:AS194 B187:H187 AT192:AU192 M202 J208:L208 B203:H206 I169:I173 B47:H47 J47:L47 B68:H68 B166:H166 I148:I152 J148:K150 M146 AS150:AS152 J169:K171 AW174 B89:H89 J89:L89 B110:H110 B84:H87 AL87:AR87 J110:L110 B138:H138 J138:L138 B133:H136 AT150:AU150 AL136:AR136 B145:H145 I127:I131 J127:K129 AW125 AS129:AS131 AW153 AT129:AU129 J166:L166 M139 AS171:AS173 AT171:AU171 M181 J187:L187 AL194:AR194 B182:H185 AL173:AR173 AT173:AV173 AL175:AR175 AK171:AK175 I176:I180 J176:K178 AW209 AS213:AS215 AT213:AU213 AW216 J229:L229 B224:H227 AL215:AR215 AT215:AV215 AL217:AR217 AK213:AK217 I218:I222 J218:K220 B257:H257 J257:L257 B252:H255 AL255:AR255 AW251 B264:H264 J264:L264 AW230 AW223 B26:H26 J26:L26 B21:H24 AL24:AR24 M27 B33:H33 B42:H45 AL45:AR45 M48 J68:L68 B63:H66 AL66:AR66 M69 B75:H75 J75:L75 B70:H73 M90 B96:H96 J96:L96 B105:H108 AL108:AR108 M111 B117:H117 J117:L117 B112:H115 AL115:AR115 B124:H124 J145:L145 B140:H143 B161:H164 AL152:AR152 AT152:AV152 AL154:AR154 AK150:AK154 I155:I159 J155:K157 M174 AW160 AL185:AR185 AT194:AV194 AL196:AR196 AK192:AK196 I197:I201 J197:K199 M195 AL206:AR206 AS199:AS201 AL227:AR227 AT199:AU199 AS220:AS222 AS234:AS236 AT234:AU234 AW237 J250:L250 B245:H248 AL236:AR236 B259:H262 AL262:AR262 B271:H271 B278:H278 J278:L278 B273:H276 AL276:AR276 M279 B285:H285 J285:L285 B280:H283 AL283:AR283 I253:I257 J253:K255 B292:H292 I274:I278 J274:K276 M272 BG268:BT268 AS276:AS278 AK269:AK273 AT276:AU276 L288:BF289 M286 AW258 J292:L292 B287:H290 AL278:AR278 AT278:AV278 AK290:AK294 AT38:AU38 AL40:AR40 B299:H299 J299:L299 B294:H297 AL297:AR297 M300 B306:H306 J306:L306 B301:H304 AL304:AR304 B313:H313 I295:I299 J295:K297 AL5:AR5 AT5:AV5 AL280:AR280 AL7:AR7 AK276:AK280 I281:I285 M293 AS297:AS299 AT297:AU297 AK3:AK7 I8:I12 J8:K10 AW6 AL17:AR17 AS10:AS12 AT10:AU10 AL12:AR12 M307 AT12:AV12 AW13 I15:I19 AT236:AV236 J15:K17 AW20 AS17:AS19 J313:L313 AT17:AU17 AL19:AR19 AL238:AR238 AK234:AK238 I239:I243 AT19:AV19 J239:K241 AW244 AL248:AR248 B308:H311 AS241:AS243 AS255:AS257 AT255:AU255 M265 J271:L271 J33:L33 B266:H269 AL257:AR257 AT257:AV257 AL259:AR259 AK255:AK259 B28:H31 AL31:AR31 B40:H40 I260:I264 I22:I26 J22:K24 M20 AS24:AS26 AT24:AU24 AW27 J40:L40 B35:H38 AL26:AR26 AT26:AV26 AL28:AR28 AK24:AK28 I29:I33 J29:K31 AW34 AL38:AR38 AS31:AS33 AT31:AU31 B54:H54 AL33:AR33 AT33:AV33 M41 I36:I40 J36:K38 M34 J54:L54 B49:H52 AL52:AR52 AS38:AS40 B61:H61 I43:I47 J43:K45 AW41 AS45:AS47 AT45:AU45 M55 J61:L61 B56:H59 AL47:AR47 AT47:AV47 AL49:AR49 AK45:AK49 I50:I54 J50:K52 AW48 AL59:AR59 AS52:AS54 AT52:AU52 AL54:AR54 AT54:AV54 M62 I57:I61 J57:K59 AL73:AR73 B82:H82 I64:I68 AW55 J64:K66 AW62 AS66:AS68 AT66:AU66 M76 J82:L82 B77:H80 AL68:AR68 AT68:AV68 AL70:AR70 AK66:AK70 I71:I75 J71:K73 AW69 AL80:AR80 AS73:AS75 AT73:AU73 AL75:AR75 AT75:AV75 M83 I78:I82 J78:K80 B91:H94 AL94:AR94 B103:H103 I85:I89 J85:K87 AW83 AS87:AS89 AT87:AU87 M97 AW76 J103:L103 B98:H101 AL89:AR89 AT89:AV89 AL91:AR91 AK87:AK91 I92:I96 J92:K94 AW90 AL101:AR101 AS94:AS96 AT94:AU94 AL96:AR96 AT96:AV96 M104 I99:I103 J99:K101 I106:I110 J106:K108 AW104 AS108:AS110 AT108:AU108 AW97 M118 J124:L124 B119:H122 AL110:AR110 AT110:AV110 AL112:AR112 AK108:AK112 I113:I117 J113:K115 AW111 AL122:AR122 AS115:AS117 AT115:AU115 AL117:AR117 AT117:AV117 AL131:AR131 M125 I120:I124 J120:K122 AT131:AV131 AW118 AL133:AR133 AK129:AK133 I134:I138 J134:K136 AK127:BF127 AL143:AR143 AS136:AS138 AT136:AU136">
    <cfRule type="expression" dxfId="4" priority="1" stopIfTrue="1">
      <formula>"$AN$2=""BLEU"""</formula>
    </cfRule>
    <cfRule type="expression" dxfId="3" priority="2" stopIfTrue="1">
      <formula>"$AN$2=""JAUNE"""</formula>
    </cfRule>
    <cfRule type="expression" dxfId="2" priority="3" stopIfTrue="1">
      <formula>"$AN$2=""VERT"""</formula>
    </cfRule>
  </conditionalFormatting>
  <conditionalFormatting sqref="M131:AJ131 AW5:BT5 M12:AJ12 AW12:BT12 AW19:BT19 M19:AJ19 M26:AJ26 AW26:BT26 AW33:BT33 M33:AJ33 M40:AJ40 AW40:BT40 M47:AJ47 AW47:BT47 M54:AJ54 AW54:BT54 M61:AJ61 AW61:BT61 M68:AJ68 AW68:BT68 M75:AJ75 AW75:BT75 M82:AJ82 AW82:BT82 M89:AJ89 AW89:BT89 M96:AJ96 AW96:BT96 M103:AJ103 AW103:BT103 M110:AJ110 AW110:BT110 M138:AJ138 M117:AJ117 AW124:BT124 AW117:BT117 M124:AJ124 M5 AW131:BT131 AW138:BT138 AW145:BT145 M145:AJ145 M152:AJ152 AW152:BT152 AW159:BT159 M159:AJ159 M166:AJ166 AW166:BT166 AW173:BT173 M173:AJ173 M180 AW180 M187 AW187 AW194 M194 M201 AW201 M208 AW208 M215 AW215 AW222 M222 M229 AW229 M236 AW236 AW243 M243 M250 AW250 AW257 M257 M264 AW264 AW271 M271 M278 AW278 M285 AW285 AW292 M292 M299 AW299 M306 AW306 AW313 M313 M320 AW320 AW327 M327 M334 AW334">
    <cfRule type="expression" dxfId="1" priority="4" stopIfTrue="1">
      <formula>AND(RIGHT(M5,1)="*")</formula>
    </cfRule>
  </conditionalFormatting>
  <printOptions horizontalCentered="1" verticalCentered="1"/>
  <pageMargins left="0" right="0" top="0" bottom="0" header="0" footer="0"/>
  <pageSetup paperSize="9" scale="66" orientation="landscape" r:id="rId1"/>
  <headerFooter alignWithMargins="0"/>
  <rowBreaks count="2" manualBreakCount="2">
    <brk id="21" max="71" man="1"/>
    <brk id="42" max="71"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M294"/>
  <sheetViews>
    <sheetView workbookViewId="0">
      <selection activeCell="F6" sqref="F6"/>
    </sheetView>
  </sheetViews>
  <sheetFormatPr baseColWidth="10" defaultRowHeight="12.75"/>
  <cols>
    <col min="1" max="1" width="22.140625" bestFit="1" customWidth="1"/>
    <col min="2" max="2" width="37.5703125" bestFit="1" customWidth="1"/>
  </cols>
  <sheetData>
    <row r="1" spans="1:13">
      <c r="A1" s="11" t="s">
        <v>58</v>
      </c>
      <c r="B1" s="11" t="s">
        <v>59</v>
      </c>
      <c r="M1" s="57" t="s">
        <v>384</v>
      </c>
    </row>
    <row r="2" spans="1:13">
      <c r="A2" s="64">
        <v>1</v>
      </c>
      <c r="B2" s="66" t="s">
        <v>89</v>
      </c>
      <c r="M2" s="57" t="s">
        <v>383</v>
      </c>
    </row>
    <row r="3" spans="1:13">
      <c r="A3" s="64">
        <v>2</v>
      </c>
      <c r="B3" s="66" t="s">
        <v>90</v>
      </c>
      <c r="M3" s="57" t="s">
        <v>381</v>
      </c>
    </row>
    <row r="4" spans="1:13">
      <c r="A4" s="64">
        <v>3</v>
      </c>
      <c r="B4" s="66" t="s">
        <v>91</v>
      </c>
      <c r="M4" s="57" t="s">
        <v>382</v>
      </c>
    </row>
    <row r="5" spans="1:13">
      <c r="A5" s="64">
        <v>4</v>
      </c>
      <c r="B5" s="66" t="s">
        <v>92</v>
      </c>
      <c r="M5" s="57" t="s">
        <v>77</v>
      </c>
    </row>
    <row r="6" spans="1:13">
      <c r="A6" s="64">
        <v>5</v>
      </c>
      <c r="B6" s="66" t="s">
        <v>93</v>
      </c>
      <c r="M6" s="57"/>
    </row>
    <row r="7" spans="1:13">
      <c r="A7" s="64">
        <v>6</v>
      </c>
      <c r="B7" s="66" t="s">
        <v>94</v>
      </c>
    </row>
    <row r="8" spans="1:13">
      <c r="A8" s="64">
        <v>7</v>
      </c>
      <c r="B8" s="66" t="s">
        <v>95</v>
      </c>
    </row>
    <row r="9" spans="1:13">
      <c r="A9" s="64">
        <v>8</v>
      </c>
      <c r="B9" s="66" t="s">
        <v>96</v>
      </c>
    </row>
    <row r="10" spans="1:13">
      <c r="A10" s="64">
        <v>9</v>
      </c>
      <c r="B10" s="66" t="s">
        <v>97</v>
      </c>
    </row>
    <row r="11" spans="1:13">
      <c r="A11" s="64">
        <v>10</v>
      </c>
      <c r="B11" s="66" t="s">
        <v>98</v>
      </c>
    </row>
    <row r="12" spans="1:13">
      <c r="A12" s="64">
        <v>11</v>
      </c>
      <c r="B12" s="66" t="s">
        <v>99</v>
      </c>
    </row>
    <row r="13" spans="1:13">
      <c r="A13" s="64">
        <v>12</v>
      </c>
      <c r="B13" s="66" t="s">
        <v>100</v>
      </c>
    </row>
    <row r="14" spans="1:13">
      <c r="A14" s="64">
        <v>13</v>
      </c>
      <c r="B14" s="66" t="s">
        <v>101</v>
      </c>
    </row>
    <row r="15" spans="1:13">
      <c r="A15" s="64">
        <v>14</v>
      </c>
      <c r="B15" s="66" t="s">
        <v>102</v>
      </c>
    </row>
    <row r="16" spans="1:13">
      <c r="A16" s="64">
        <v>15</v>
      </c>
      <c r="B16" s="66" t="s">
        <v>103</v>
      </c>
    </row>
    <row r="17" spans="1:2">
      <c r="A17" s="64">
        <v>16</v>
      </c>
      <c r="B17" s="66" t="s">
        <v>104</v>
      </c>
    </row>
    <row r="18" spans="1:2">
      <c r="A18" s="64">
        <v>17</v>
      </c>
      <c r="B18" s="66" t="s">
        <v>105</v>
      </c>
    </row>
    <row r="19" spans="1:2">
      <c r="A19" s="64">
        <v>18</v>
      </c>
      <c r="B19" s="66" t="s">
        <v>106</v>
      </c>
    </row>
    <row r="20" spans="1:2">
      <c r="A20" s="64">
        <v>19</v>
      </c>
      <c r="B20" s="66" t="s">
        <v>107</v>
      </c>
    </row>
    <row r="21" spans="1:2">
      <c r="A21" s="64">
        <v>20</v>
      </c>
      <c r="B21" s="66" t="s">
        <v>108</v>
      </c>
    </row>
    <row r="22" spans="1:2">
      <c r="A22" s="64">
        <v>21</v>
      </c>
      <c r="B22" s="66" t="s">
        <v>109</v>
      </c>
    </row>
    <row r="23" spans="1:2">
      <c r="A23" s="64">
        <v>22</v>
      </c>
      <c r="B23" s="66" t="s">
        <v>110</v>
      </c>
    </row>
    <row r="24" spans="1:2">
      <c r="A24" s="64">
        <v>23</v>
      </c>
      <c r="B24" s="66" t="s">
        <v>111</v>
      </c>
    </row>
    <row r="25" spans="1:2">
      <c r="A25" s="64">
        <v>24</v>
      </c>
      <c r="B25" s="66" t="s">
        <v>112</v>
      </c>
    </row>
    <row r="26" spans="1:2">
      <c r="A26" s="64">
        <v>25</v>
      </c>
      <c r="B26" s="66" t="s">
        <v>113</v>
      </c>
    </row>
    <row r="27" spans="1:2">
      <c r="A27" s="64">
        <v>26</v>
      </c>
      <c r="B27" s="66" t="s">
        <v>114</v>
      </c>
    </row>
    <row r="28" spans="1:2">
      <c r="A28" s="64">
        <v>27</v>
      </c>
      <c r="B28" s="66" t="s">
        <v>115</v>
      </c>
    </row>
    <row r="29" spans="1:2">
      <c r="A29" s="64">
        <v>28</v>
      </c>
      <c r="B29" s="66" t="s">
        <v>116</v>
      </c>
    </row>
    <row r="30" spans="1:2">
      <c r="A30" s="64">
        <v>29</v>
      </c>
      <c r="B30" s="66" t="s">
        <v>117</v>
      </c>
    </row>
    <row r="31" spans="1:2">
      <c r="A31" s="64">
        <v>30</v>
      </c>
      <c r="B31" s="66" t="s">
        <v>118</v>
      </c>
    </row>
    <row r="32" spans="1:2">
      <c r="A32" s="64">
        <v>31</v>
      </c>
      <c r="B32" s="66" t="s">
        <v>119</v>
      </c>
    </row>
    <row r="33" spans="1:2">
      <c r="A33" s="64">
        <v>32</v>
      </c>
      <c r="B33" s="66" t="s">
        <v>120</v>
      </c>
    </row>
    <row r="34" spans="1:2">
      <c r="A34" s="64">
        <v>33</v>
      </c>
      <c r="B34" s="66" t="s">
        <v>121</v>
      </c>
    </row>
    <row r="35" spans="1:2">
      <c r="A35" s="64">
        <v>34</v>
      </c>
      <c r="B35" s="66" t="s">
        <v>122</v>
      </c>
    </row>
    <row r="36" spans="1:2">
      <c r="A36" s="64">
        <v>35</v>
      </c>
      <c r="B36" s="66" t="s">
        <v>123</v>
      </c>
    </row>
    <row r="37" spans="1:2">
      <c r="A37" s="64">
        <v>36</v>
      </c>
      <c r="B37" s="66" t="s">
        <v>124</v>
      </c>
    </row>
    <row r="38" spans="1:2">
      <c r="A38" s="64">
        <v>37</v>
      </c>
      <c r="B38" s="66" t="s">
        <v>125</v>
      </c>
    </row>
    <row r="39" spans="1:2">
      <c r="A39" s="64">
        <v>38</v>
      </c>
      <c r="B39" s="66" t="s">
        <v>126</v>
      </c>
    </row>
    <row r="40" spans="1:2">
      <c r="A40" s="64">
        <v>39</v>
      </c>
      <c r="B40" s="66" t="s">
        <v>127</v>
      </c>
    </row>
    <row r="41" spans="1:2">
      <c r="A41" s="64">
        <v>40</v>
      </c>
      <c r="B41" s="66" t="s">
        <v>128</v>
      </c>
    </row>
    <row r="42" spans="1:2">
      <c r="A42" s="64">
        <v>41</v>
      </c>
      <c r="B42" s="66" t="s">
        <v>129</v>
      </c>
    </row>
    <row r="43" spans="1:2">
      <c r="A43" s="64">
        <v>42</v>
      </c>
      <c r="B43" s="66" t="s">
        <v>130</v>
      </c>
    </row>
    <row r="44" spans="1:2">
      <c r="A44" s="64">
        <v>43</v>
      </c>
      <c r="B44" s="66" t="s">
        <v>131</v>
      </c>
    </row>
    <row r="45" spans="1:2">
      <c r="A45" s="64">
        <v>44</v>
      </c>
      <c r="B45" s="66" t="s">
        <v>132</v>
      </c>
    </row>
    <row r="46" spans="1:2">
      <c r="A46" s="64">
        <v>45</v>
      </c>
      <c r="B46" s="66" t="s">
        <v>133</v>
      </c>
    </row>
    <row r="47" spans="1:2">
      <c r="A47" s="64">
        <v>46</v>
      </c>
      <c r="B47" s="66" t="s">
        <v>134</v>
      </c>
    </row>
    <row r="48" spans="1:2">
      <c r="A48" s="64">
        <v>47</v>
      </c>
      <c r="B48" s="66" t="s">
        <v>135</v>
      </c>
    </row>
    <row r="49" spans="1:2">
      <c r="A49" s="64">
        <v>48</v>
      </c>
      <c r="B49" s="66" t="s">
        <v>136</v>
      </c>
    </row>
    <row r="50" spans="1:2">
      <c r="A50" s="64">
        <v>49</v>
      </c>
      <c r="B50" s="66" t="s">
        <v>137</v>
      </c>
    </row>
    <row r="51" spans="1:2">
      <c r="A51" s="64">
        <v>50</v>
      </c>
      <c r="B51" s="66" t="s">
        <v>138</v>
      </c>
    </row>
    <row r="52" spans="1:2">
      <c r="A52" s="64">
        <v>51</v>
      </c>
      <c r="B52" s="66" t="s">
        <v>139</v>
      </c>
    </row>
    <row r="53" spans="1:2">
      <c r="A53" s="64">
        <v>52</v>
      </c>
      <c r="B53" s="66" t="s">
        <v>140</v>
      </c>
    </row>
    <row r="54" spans="1:2">
      <c r="A54" s="64">
        <v>53</v>
      </c>
      <c r="B54" s="66" t="s">
        <v>141</v>
      </c>
    </row>
    <row r="55" spans="1:2">
      <c r="A55" s="64">
        <v>54</v>
      </c>
      <c r="B55" s="66" t="s">
        <v>142</v>
      </c>
    </row>
    <row r="56" spans="1:2">
      <c r="A56" s="64">
        <v>55</v>
      </c>
      <c r="B56" s="66" t="s">
        <v>143</v>
      </c>
    </row>
    <row r="57" spans="1:2">
      <c r="A57" s="64">
        <v>56</v>
      </c>
      <c r="B57" s="66" t="s">
        <v>144</v>
      </c>
    </row>
    <row r="58" spans="1:2">
      <c r="A58" s="64">
        <v>57</v>
      </c>
      <c r="B58" s="66" t="s">
        <v>145</v>
      </c>
    </row>
    <row r="59" spans="1:2">
      <c r="A59" s="64">
        <v>58</v>
      </c>
      <c r="B59" s="66" t="s">
        <v>146</v>
      </c>
    </row>
    <row r="60" spans="1:2">
      <c r="A60" s="64">
        <v>59</v>
      </c>
      <c r="B60" s="66" t="s">
        <v>147</v>
      </c>
    </row>
    <row r="61" spans="1:2">
      <c r="A61" s="64">
        <v>60</v>
      </c>
      <c r="B61" s="66" t="s">
        <v>148</v>
      </c>
    </row>
    <row r="62" spans="1:2">
      <c r="A62" s="64">
        <v>61</v>
      </c>
      <c r="B62" s="66" t="s">
        <v>149</v>
      </c>
    </row>
    <row r="63" spans="1:2">
      <c r="A63" s="64">
        <v>62</v>
      </c>
      <c r="B63" s="66" t="s">
        <v>150</v>
      </c>
    </row>
    <row r="64" spans="1:2">
      <c r="A64" s="64">
        <v>63</v>
      </c>
      <c r="B64" s="66" t="s">
        <v>151</v>
      </c>
    </row>
    <row r="65" spans="1:2">
      <c r="A65" s="64">
        <v>64</v>
      </c>
      <c r="B65" s="66" t="s">
        <v>152</v>
      </c>
    </row>
    <row r="66" spans="1:2">
      <c r="A66" s="64">
        <v>65</v>
      </c>
      <c r="B66" s="66" t="s">
        <v>153</v>
      </c>
    </row>
    <row r="67" spans="1:2">
      <c r="A67" s="64">
        <v>66</v>
      </c>
      <c r="B67" s="66" t="s">
        <v>154</v>
      </c>
    </row>
    <row r="68" spans="1:2">
      <c r="A68" s="64">
        <v>67</v>
      </c>
      <c r="B68" s="66" t="s">
        <v>155</v>
      </c>
    </row>
    <row r="69" spans="1:2">
      <c r="A69" s="64">
        <v>68</v>
      </c>
      <c r="B69" s="66" t="s">
        <v>156</v>
      </c>
    </row>
    <row r="70" spans="1:2">
      <c r="A70" s="64">
        <v>69</v>
      </c>
      <c r="B70" s="66" t="s">
        <v>157</v>
      </c>
    </row>
    <row r="71" spans="1:2">
      <c r="A71" s="64">
        <v>70</v>
      </c>
      <c r="B71" s="66" t="s">
        <v>158</v>
      </c>
    </row>
    <row r="72" spans="1:2">
      <c r="A72" s="64">
        <v>71</v>
      </c>
      <c r="B72" s="66" t="s">
        <v>159</v>
      </c>
    </row>
    <row r="73" spans="1:2">
      <c r="A73" s="64">
        <v>72</v>
      </c>
      <c r="B73" s="66" t="s">
        <v>160</v>
      </c>
    </row>
    <row r="74" spans="1:2">
      <c r="A74" s="64">
        <v>73</v>
      </c>
      <c r="B74" s="66" t="s">
        <v>161</v>
      </c>
    </row>
    <row r="75" spans="1:2">
      <c r="A75" s="64">
        <v>74</v>
      </c>
      <c r="B75" s="66" t="s">
        <v>162</v>
      </c>
    </row>
    <row r="76" spans="1:2">
      <c r="A76" s="64">
        <v>75</v>
      </c>
      <c r="B76" s="66" t="s">
        <v>163</v>
      </c>
    </row>
    <row r="77" spans="1:2">
      <c r="A77" s="64">
        <v>76</v>
      </c>
      <c r="B77" s="66" t="s">
        <v>164</v>
      </c>
    </row>
    <row r="78" spans="1:2">
      <c r="A78" s="64">
        <v>77</v>
      </c>
      <c r="B78" s="66" t="s">
        <v>165</v>
      </c>
    </row>
    <row r="79" spans="1:2">
      <c r="A79" s="64">
        <v>78</v>
      </c>
      <c r="B79" s="66" t="s">
        <v>166</v>
      </c>
    </row>
    <row r="80" spans="1:2">
      <c r="A80" s="64">
        <v>79</v>
      </c>
      <c r="B80" s="66" t="s">
        <v>167</v>
      </c>
    </row>
    <row r="81" spans="1:2">
      <c r="A81" s="64">
        <v>80</v>
      </c>
      <c r="B81" s="66" t="s">
        <v>168</v>
      </c>
    </row>
    <row r="82" spans="1:2">
      <c r="A82" s="64">
        <v>81</v>
      </c>
      <c r="B82" s="66" t="s">
        <v>169</v>
      </c>
    </row>
    <row r="83" spans="1:2">
      <c r="A83" s="64">
        <v>82</v>
      </c>
      <c r="B83" s="66" t="s">
        <v>170</v>
      </c>
    </row>
    <row r="84" spans="1:2">
      <c r="A84" s="64">
        <v>83</v>
      </c>
      <c r="B84" s="66" t="s">
        <v>171</v>
      </c>
    </row>
    <row r="85" spans="1:2">
      <c r="A85" s="64">
        <v>84</v>
      </c>
      <c r="B85" s="66" t="s">
        <v>172</v>
      </c>
    </row>
    <row r="86" spans="1:2">
      <c r="A86" s="64">
        <v>85</v>
      </c>
      <c r="B86" s="66" t="s">
        <v>173</v>
      </c>
    </row>
    <row r="87" spans="1:2">
      <c r="A87" s="64">
        <v>86</v>
      </c>
      <c r="B87" s="66" t="s">
        <v>174</v>
      </c>
    </row>
    <row r="88" spans="1:2">
      <c r="A88" s="64">
        <v>87</v>
      </c>
      <c r="B88" s="66" t="s">
        <v>175</v>
      </c>
    </row>
    <row r="89" spans="1:2">
      <c r="A89" s="64">
        <v>88</v>
      </c>
      <c r="B89" s="66" t="s">
        <v>176</v>
      </c>
    </row>
    <row r="90" spans="1:2">
      <c r="A90" s="64">
        <v>89</v>
      </c>
      <c r="B90" s="66" t="s">
        <v>177</v>
      </c>
    </row>
    <row r="91" spans="1:2">
      <c r="A91" s="64">
        <v>90</v>
      </c>
      <c r="B91" s="66" t="s">
        <v>178</v>
      </c>
    </row>
    <row r="92" spans="1:2">
      <c r="A92" s="64">
        <v>91</v>
      </c>
      <c r="B92" s="66" t="s">
        <v>179</v>
      </c>
    </row>
    <row r="93" spans="1:2">
      <c r="A93" s="64">
        <v>92</v>
      </c>
      <c r="B93" s="66" t="s">
        <v>180</v>
      </c>
    </row>
    <row r="94" spans="1:2">
      <c r="A94" s="64">
        <v>93</v>
      </c>
      <c r="B94" s="66" t="s">
        <v>181</v>
      </c>
    </row>
    <row r="95" spans="1:2">
      <c r="A95" s="64">
        <v>94</v>
      </c>
      <c r="B95" s="66" t="s">
        <v>182</v>
      </c>
    </row>
    <row r="96" spans="1:2">
      <c r="A96" s="64">
        <v>95</v>
      </c>
      <c r="B96" s="66" t="s">
        <v>183</v>
      </c>
    </row>
    <row r="97" spans="1:2">
      <c r="A97" s="64">
        <v>96</v>
      </c>
      <c r="B97" s="66" t="s">
        <v>184</v>
      </c>
    </row>
    <row r="98" spans="1:2">
      <c r="A98" s="64">
        <v>97</v>
      </c>
      <c r="B98" s="66" t="s">
        <v>185</v>
      </c>
    </row>
    <row r="99" spans="1:2">
      <c r="A99" s="64">
        <v>98</v>
      </c>
      <c r="B99" s="66" t="s">
        <v>186</v>
      </c>
    </row>
    <row r="100" spans="1:2">
      <c r="A100" s="64">
        <v>99</v>
      </c>
      <c r="B100" s="66" t="s">
        <v>187</v>
      </c>
    </row>
    <row r="101" spans="1:2">
      <c r="A101" s="64">
        <v>100</v>
      </c>
      <c r="B101" s="66" t="s">
        <v>188</v>
      </c>
    </row>
    <row r="102" spans="1:2">
      <c r="A102" s="64">
        <v>101</v>
      </c>
      <c r="B102" s="66" t="s">
        <v>189</v>
      </c>
    </row>
    <row r="103" spans="1:2">
      <c r="A103" s="64">
        <v>102</v>
      </c>
      <c r="B103" s="66" t="s">
        <v>190</v>
      </c>
    </row>
    <row r="104" spans="1:2">
      <c r="A104" s="64">
        <v>103</v>
      </c>
      <c r="B104" s="66" t="s">
        <v>191</v>
      </c>
    </row>
    <row r="105" spans="1:2">
      <c r="A105" s="64">
        <v>104</v>
      </c>
      <c r="B105" s="66" t="s">
        <v>192</v>
      </c>
    </row>
    <row r="106" spans="1:2">
      <c r="A106" s="64">
        <v>105</v>
      </c>
      <c r="B106" s="66" t="s">
        <v>193</v>
      </c>
    </row>
    <row r="107" spans="1:2">
      <c r="A107" s="64">
        <v>106</v>
      </c>
      <c r="B107" s="66" t="s">
        <v>194</v>
      </c>
    </row>
    <row r="108" spans="1:2">
      <c r="A108" s="64">
        <v>107</v>
      </c>
      <c r="B108" s="66" t="s">
        <v>195</v>
      </c>
    </row>
    <row r="109" spans="1:2">
      <c r="A109" s="64">
        <v>108</v>
      </c>
      <c r="B109" s="66" t="s">
        <v>196</v>
      </c>
    </row>
    <row r="110" spans="1:2">
      <c r="A110" s="64">
        <v>109</v>
      </c>
      <c r="B110" s="66" t="s">
        <v>197</v>
      </c>
    </row>
    <row r="111" spans="1:2">
      <c r="A111" s="64">
        <v>110</v>
      </c>
      <c r="B111" s="66" t="s">
        <v>198</v>
      </c>
    </row>
    <row r="112" spans="1:2">
      <c r="A112" s="64">
        <v>111</v>
      </c>
      <c r="B112" s="66" t="s">
        <v>199</v>
      </c>
    </row>
    <row r="113" spans="1:2">
      <c r="A113" s="64">
        <v>112</v>
      </c>
      <c r="B113" s="66" t="s">
        <v>200</v>
      </c>
    </row>
    <row r="114" spans="1:2">
      <c r="A114" s="64">
        <v>113</v>
      </c>
      <c r="B114" s="66" t="s">
        <v>201</v>
      </c>
    </row>
    <row r="115" spans="1:2">
      <c r="A115" s="64">
        <v>114</v>
      </c>
      <c r="B115" s="66" t="s">
        <v>202</v>
      </c>
    </row>
    <row r="116" spans="1:2">
      <c r="A116" s="64">
        <v>115</v>
      </c>
      <c r="B116" s="66" t="s">
        <v>203</v>
      </c>
    </row>
    <row r="117" spans="1:2">
      <c r="A117" s="64">
        <v>116</v>
      </c>
      <c r="B117" s="66" t="s">
        <v>204</v>
      </c>
    </row>
    <row r="118" spans="1:2">
      <c r="A118" s="64">
        <v>117</v>
      </c>
      <c r="B118" s="66" t="s">
        <v>205</v>
      </c>
    </row>
    <row r="119" spans="1:2">
      <c r="A119" s="64">
        <v>118</v>
      </c>
      <c r="B119" s="66" t="s">
        <v>206</v>
      </c>
    </row>
    <row r="120" spans="1:2">
      <c r="A120" s="64">
        <v>119</v>
      </c>
      <c r="B120" s="66" t="s">
        <v>207</v>
      </c>
    </row>
    <row r="121" spans="1:2">
      <c r="A121" s="64">
        <v>120</v>
      </c>
      <c r="B121" s="66" t="s">
        <v>208</v>
      </c>
    </row>
    <row r="122" spans="1:2">
      <c r="A122" s="64">
        <v>121</v>
      </c>
      <c r="B122" s="66" t="s">
        <v>209</v>
      </c>
    </row>
    <row r="123" spans="1:2">
      <c r="A123" s="64">
        <v>122</v>
      </c>
      <c r="B123" s="66" t="s">
        <v>210</v>
      </c>
    </row>
    <row r="124" spans="1:2">
      <c r="A124" s="64">
        <v>123</v>
      </c>
      <c r="B124" s="66" t="s">
        <v>211</v>
      </c>
    </row>
    <row r="125" spans="1:2">
      <c r="A125" s="64">
        <v>124</v>
      </c>
      <c r="B125" s="66" t="s">
        <v>212</v>
      </c>
    </row>
    <row r="126" spans="1:2">
      <c r="A126" s="64">
        <v>125</v>
      </c>
      <c r="B126" s="66" t="s">
        <v>213</v>
      </c>
    </row>
    <row r="127" spans="1:2">
      <c r="A127" s="64">
        <v>126</v>
      </c>
      <c r="B127" s="66" t="s">
        <v>214</v>
      </c>
    </row>
    <row r="128" spans="1:2">
      <c r="A128" s="64">
        <v>127</v>
      </c>
      <c r="B128" s="66" t="s">
        <v>215</v>
      </c>
    </row>
    <row r="129" spans="1:2">
      <c r="A129" s="64">
        <v>128</v>
      </c>
      <c r="B129" s="66" t="s">
        <v>216</v>
      </c>
    </row>
    <row r="130" spans="1:2">
      <c r="A130" s="64">
        <v>129</v>
      </c>
      <c r="B130" s="66" t="s">
        <v>217</v>
      </c>
    </row>
    <row r="131" spans="1:2">
      <c r="A131" s="64">
        <v>130</v>
      </c>
      <c r="B131" s="66" t="s">
        <v>218</v>
      </c>
    </row>
    <row r="132" spans="1:2">
      <c r="A132" s="64">
        <v>131</v>
      </c>
      <c r="B132" s="66" t="s">
        <v>219</v>
      </c>
    </row>
    <row r="133" spans="1:2">
      <c r="A133" s="64">
        <v>132</v>
      </c>
      <c r="B133" s="66" t="s">
        <v>220</v>
      </c>
    </row>
    <row r="134" spans="1:2">
      <c r="A134" s="64">
        <v>133</v>
      </c>
      <c r="B134" s="66" t="s">
        <v>221</v>
      </c>
    </row>
    <row r="135" spans="1:2">
      <c r="A135" s="64">
        <v>134</v>
      </c>
      <c r="B135" s="66" t="s">
        <v>222</v>
      </c>
    </row>
    <row r="136" spans="1:2">
      <c r="A136" s="64">
        <v>135</v>
      </c>
      <c r="B136" s="66" t="s">
        <v>223</v>
      </c>
    </row>
    <row r="137" spans="1:2">
      <c r="A137" s="64">
        <v>136</v>
      </c>
      <c r="B137" s="66" t="s">
        <v>224</v>
      </c>
    </row>
    <row r="138" spans="1:2">
      <c r="A138" s="64">
        <v>137</v>
      </c>
      <c r="B138" s="66" t="s">
        <v>225</v>
      </c>
    </row>
    <row r="139" spans="1:2">
      <c r="A139" s="64">
        <v>138</v>
      </c>
      <c r="B139" s="66" t="s">
        <v>226</v>
      </c>
    </row>
    <row r="140" spans="1:2">
      <c r="A140" s="64">
        <v>139</v>
      </c>
      <c r="B140" s="66" t="s">
        <v>227</v>
      </c>
    </row>
    <row r="141" spans="1:2">
      <c r="A141" s="64">
        <v>140</v>
      </c>
      <c r="B141" s="66" t="s">
        <v>228</v>
      </c>
    </row>
    <row r="142" spans="1:2">
      <c r="A142" s="64">
        <v>141</v>
      </c>
      <c r="B142" s="66" t="s">
        <v>229</v>
      </c>
    </row>
    <row r="143" spans="1:2">
      <c r="A143" s="64">
        <v>142</v>
      </c>
      <c r="B143" s="66" t="s">
        <v>230</v>
      </c>
    </row>
    <row r="144" spans="1:2">
      <c r="A144" s="64">
        <v>143</v>
      </c>
      <c r="B144" s="66" t="s">
        <v>231</v>
      </c>
    </row>
    <row r="145" spans="1:2">
      <c r="A145" s="64">
        <v>144</v>
      </c>
      <c r="B145" s="66" t="s">
        <v>232</v>
      </c>
    </row>
    <row r="146" spans="1:2">
      <c r="A146" s="64">
        <v>145</v>
      </c>
      <c r="B146" s="66" t="s">
        <v>233</v>
      </c>
    </row>
    <row r="147" spans="1:2">
      <c r="A147" s="64">
        <v>146</v>
      </c>
      <c r="B147" s="66" t="s">
        <v>234</v>
      </c>
    </row>
    <row r="148" spans="1:2">
      <c r="A148" s="64">
        <v>147</v>
      </c>
      <c r="B148" s="66" t="s">
        <v>235</v>
      </c>
    </row>
    <row r="149" spans="1:2">
      <c r="A149" s="64">
        <v>148</v>
      </c>
      <c r="B149" s="66" t="s">
        <v>236</v>
      </c>
    </row>
    <row r="150" spans="1:2">
      <c r="A150" s="64">
        <v>149</v>
      </c>
      <c r="B150" s="66" t="s">
        <v>237</v>
      </c>
    </row>
    <row r="151" spans="1:2">
      <c r="A151" s="64">
        <v>150</v>
      </c>
      <c r="B151" s="66" t="s">
        <v>238</v>
      </c>
    </row>
    <row r="152" spans="1:2">
      <c r="A152" s="64">
        <v>151</v>
      </c>
      <c r="B152" s="66" t="s">
        <v>239</v>
      </c>
    </row>
    <row r="153" spans="1:2">
      <c r="A153" s="64">
        <v>152</v>
      </c>
      <c r="B153" s="66" t="s">
        <v>240</v>
      </c>
    </row>
    <row r="154" spans="1:2">
      <c r="A154" s="64">
        <v>153</v>
      </c>
      <c r="B154" s="66" t="s">
        <v>241</v>
      </c>
    </row>
    <row r="155" spans="1:2">
      <c r="A155" s="64">
        <v>154</v>
      </c>
      <c r="B155" s="66" t="s">
        <v>242</v>
      </c>
    </row>
    <row r="156" spans="1:2">
      <c r="A156" s="64">
        <v>155</v>
      </c>
      <c r="B156" s="66" t="s">
        <v>243</v>
      </c>
    </row>
    <row r="157" spans="1:2">
      <c r="A157" s="64">
        <v>156</v>
      </c>
      <c r="B157" s="66" t="s">
        <v>244</v>
      </c>
    </row>
    <row r="158" spans="1:2">
      <c r="A158" s="64">
        <v>157</v>
      </c>
      <c r="B158" s="66" t="s">
        <v>245</v>
      </c>
    </row>
    <row r="159" spans="1:2">
      <c r="A159" s="64">
        <v>158</v>
      </c>
      <c r="B159" s="66" t="s">
        <v>246</v>
      </c>
    </row>
    <row r="160" spans="1:2">
      <c r="A160" s="64">
        <v>159</v>
      </c>
      <c r="B160" s="66" t="s">
        <v>247</v>
      </c>
    </row>
    <row r="161" spans="1:2">
      <c r="A161" s="64">
        <v>160</v>
      </c>
      <c r="B161" s="66" t="s">
        <v>248</v>
      </c>
    </row>
    <row r="162" spans="1:2">
      <c r="A162" s="64">
        <v>161</v>
      </c>
      <c r="B162" s="66" t="s">
        <v>249</v>
      </c>
    </row>
    <row r="163" spans="1:2">
      <c r="A163" s="64">
        <v>162</v>
      </c>
      <c r="B163" s="66" t="s">
        <v>250</v>
      </c>
    </row>
    <row r="164" spans="1:2">
      <c r="A164" s="64">
        <v>163</v>
      </c>
      <c r="B164" s="66" t="s">
        <v>251</v>
      </c>
    </row>
    <row r="165" spans="1:2">
      <c r="A165" s="64">
        <v>164</v>
      </c>
      <c r="B165" s="66" t="s">
        <v>252</v>
      </c>
    </row>
    <row r="166" spans="1:2">
      <c r="A166" s="64">
        <v>165</v>
      </c>
      <c r="B166" s="66" t="s">
        <v>253</v>
      </c>
    </row>
    <row r="167" spans="1:2">
      <c r="A167" s="64">
        <v>166</v>
      </c>
      <c r="B167" s="66" t="s">
        <v>254</v>
      </c>
    </row>
    <row r="168" spans="1:2">
      <c r="A168" s="64">
        <v>167</v>
      </c>
      <c r="B168" s="66" t="s">
        <v>255</v>
      </c>
    </row>
    <row r="169" spans="1:2">
      <c r="A169" s="64">
        <v>168</v>
      </c>
      <c r="B169" s="66" t="s">
        <v>256</v>
      </c>
    </row>
    <row r="170" spans="1:2">
      <c r="A170" s="64">
        <v>169</v>
      </c>
      <c r="B170" s="66" t="s">
        <v>257</v>
      </c>
    </row>
    <row r="171" spans="1:2">
      <c r="A171" s="64">
        <v>170</v>
      </c>
      <c r="B171" s="66" t="s">
        <v>258</v>
      </c>
    </row>
    <row r="172" spans="1:2">
      <c r="A172" s="64">
        <v>171</v>
      </c>
      <c r="B172" s="66" t="s">
        <v>259</v>
      </c>
    </row>
    <row r="173" spans="1:2">
      <c r="A173" s="64">
        <v>172</v>
      </c>
      <c r="B173" s="66" t="s">
        <v>260</v>
      </c>
    </row>
    <row r="174" spans="1:2">
      <c r="A174" s="64">
        <v>173</v>
      </c>
      <c r="B174" s="66" t="s">
        <v>261</v>
      </c>
    </row>
    <row r="175" spans="1:2">
      <c r="A175" s="64">
        <v>174</v>
      </c>
      <c r="B175" s="66" t="s">
        <v>262</v>
      </c>
    </row>
    <row r="176" spans="1:2">
      <c r="A176" s="64">
        <v>175</v>
      </c>
      <c r="B176" s="66" t="s">
        <v>263</v>
      </c>
    </row>
    <row r="177" spans="1:2">
      <c r="A177" s="64">
        <v>176</v>
      </c>
      <c r="B177" s="66" t="s">
        <v>264</v>
      </c>
    </row>
    <row r="178" spans="1:2">
      <c r="A178" s="64">
        <v>177</v>
      </c>
      <c r="B178" s="66" t="s">
        <v>265</v>
      </c>
    </row>
    <row r="179" spans="1:2">
      <c r="A179" s="64">
        <v>178</v>
      </c>
      <c r="B179" s="66" t="s">
        <v>266</v>
      </c>
    </row>
    <row r="180" spans="1:2">
      <c r="A180" s="64">
        <v>179</v>
      </c>
      <c r="B180" s="66" t="s">
        <v>267</v>
      </c>
    </row>
    <row r="181" spans="1:2">
      <c r="A181" s="64">
        <v>180</v>
      </c>
      <c r="B181" s="66" t="s">
        <v>268</v>
      </c>
    </row>
    <row r="182" spans="1:2">
      <c r="A182" s="64">
        <v>181</v>
      </c>
      <c r="B182" s="66" t="s">
        <v>269</v>
      </c>
    </row>
    <row r="183" spans="1:2">
      <c r="A183" s="64">
        <v>182</v>
      </c>
      <c r="B183" s="66" t="s">
        <v>270</v>
      </c>
    </row>
    <row r="184" spans="1:2">
      <c r="A184" s="64">
        <v>183</v>
      </c>
      <c r="B184" s="66" t="s">
        <v>271</v>
      </c>
    </row>
    <row r="185" spans="1:2">
      <c r="A185" s="64">
        <v>184</v>
      </c>
      <c r="B185" s="66" t="s">
        <v>272</v>
      </c>
    </row>
    <row r="186" spans="1:2">
      <c r="A186" s="64">
        <v>185</v>
      </c>
      <c r="B186" s="66" t="s">
        <v>273</v>
      </c>
    </row>
    <row r="187" spans="1:2">
      <c r="A187" s="64">
        <v>186</v>
      </c>
      <c r="B187" s="66" t="s">
        <v>274</v>
      </c>
    </row>
    <row r="188" spans="1:2">
      <c r="A188" s="64">
        <v>187</v>
      </c>
      <c r="B188" s="66" t="s">
        <v>275</v>
      </c>
    </row>
    <row r="189" spans="1:2">
      <c r="A189" s="64">
        <v>188</v>
      </c>
      <c r="B189" s="66" t="s">
        <v>276</v>
      </c>
    </row>
    <row r="190" spans="1:2">
      <c r="A190" s="64">
        <v>189</v>
      </c>
      <c r="B190" s="66" t="s">
        <v>277</v>
      </c>
    </row>
    <row r="191" spans="1:2">
      <c r="A191" s="64">
        <v>190</v>
      </c>
      <c r="B191" s="66" t="s">
        <v>278</v>
      </c>
    </row>
    <row r="192" spans="1:2">
      <c r="A192" s="64">
        <v>191</v>
      </c>
      <c r="B192" s="66" t="s">
        <v>279</v>
      </c>
    </row>
    <row r="193" spans="1:2">
      <c r="A193" s="64">
        <v>192</v>
      </c>
      <c r="B193" s="66" t="s">
        <v>280</v>
      </c>
    </row>
    <row r="194" spans="1:2">
      <c r="A194" s="64">
        <v>193</v>
      </c>
      <c r="B194" s="66" t="s">
        <v>281</v>
      </c>
    </row>
    <row r="195" spans="1:2">
      <c r="A195" s="64">
        <v>194</v>
      </c>
      <c r="B195" s="66" t="s">
        <v>282</v>
      </c>
    </row>
    <row r="196" spans="1:2">
      <c r="A196" s="64">
        <v>195</v>
      </c>
      <c r="B196" s="66" t="s">
        <v>283</v>
      </c>
    </row>
    <row r="197" spans="1:2">
      <c r="A197" s="64">
        <v>196</v>
      </c>
      <c r="B197" s="66" t="s">
        <v>284</v>
      </c>
    </row>
    <row r="198" spans="1:2">
      <c r="A198" s="64">
        <v>197</v>
      </c>
      <c r="B198" s="66" t="s">
        <v>285</v>
      </c>
    </row>
    <row r="199" spans="1:2">
      <c r="A199" s="64">
        <v>198</v>
      </c>
      <c r="B199" s="66" t="s">
        <v>286</v>
      </c>
    </row>
    <row r="200" spans="1:2">
      <c r="A200" s="64">
        <v>199</v>
      </c>
      <c r="B200" s="66" t="s">
        <v>287</v>
      </c>
    </row>
    <row r="201" spans="1:2">
      <c r="A201" s="64">
        <v>200</v>
      </c>
      <c r="B201" s="66" t="s">
        <v>288</v>
      </c>
    </row>
    <row r="202" spans="1:2">
      <c r="A202" s="64">
        <v>201</v>
      </c>
      <c r="B202" s="66" t="s">
        <v>289</v>
      </c>
    </row>
    <row r="203" spans="1:2">
      <c r="A203" s="64">
        <v>202</v>
      </c>
      <c r="B203" s="66" t="s">
        <v>290</v>
      </c>
    </row>
    <row r="204" spans="1:2">
      <c r="A204" s="64">
        <v>203</v>
      </c>
      <c r="B204" s="66" t="s">
        <v>291</v>
      </c>
    </row>
    <row r="205" spans="1:2">
      <c r="A205" s="64">
        <v>204</v>
      </c>
      <c r="B205" s="66" t="s">
        <v>292</v>
      </c>
    </row>
    <row r="206" spans="1:2">
      <c r="A206" s="64">
        <v>205</v>
      </c>
      <c r="B206" s="66" t="s">
        <v>293</v>
      </c>
    </row>
    <row r="207" spans="1:2">
      <c r="A207" s="64">
        <v>206</v>
      </c>
      <c r="B207" s="66" t="s">
        <v>294</v>
      </c>
    </row>
    <row r="208" spans="1:2">
      <c r="A208" s="64">
        <v>207</v>
      </c>
      <c r="B208" s="66" t="s">
        <v>295</v>
      </c>
    </row>
    <row r="209" spans="1:2">
      <c r="A209" s="64">
        <v>208</v>
      </c>
      <c r="B209" s="66" t="s">
        <v>296</v>
      </c>
    </row>
    <row r="210" spans="1:2">
      <c r="A210" s="64">
        <v>209</v>
      </c>
      <c r="B210" s="66" t="s">
        <v>297</v>
      </c>
    </row>
    <row r="211" spans="1:2">
      <c r="A211" s="64">
        <v>210</v>
      </c>
      <c r="B211" s="66" t="s">
        <v>298</v>
      </c>
    </row>
    <row r="212" spans="1:2">
      <c r="A212" s="64">
        <v>211</v>
      </c>
      <c r="B212" s="66" t="s">
        <v>299</v>
      </c>
    </row>
    <row r="213" spans="1:2">
      <c r="A213" s="64">
        <v>212</v>
      </c>
      <c r="B213" s="66" t="s">
        <v>300</v>
      </c>
    </row>
    <row r="214" spans="1:2">
      <c r="A214" s="64">
        <v>213</v>
      </c>
      <c r="B214" s="66" t="s">
        <v>301</v>
      </c>
    </row>
    <row r="215" spans="1:2">
      <c r="A215" s="64">
        <v>214</v>
      </c>
      <c r="B215" s="66" t="s">
        <v>302</v>
      </c>
    </row>
    <row r="216" spans="1:2">
      <c r="A216" s="64">
        <v>215</v>
      </c>
      <c r="B216" s="66" t="s">
        <v>303</v>
      </c>
    </row>
    <row r="217" spans="1:2">
      <c r="A217" s="64">
        <v>216</v>
      </c>
      <c r="B217" s="66" t="s">
        <v>304</v>
      </c>
    </row>
    <row r="218" spans="1:2">
      <c r="A218" s="64">
        <v>217</v>
      </c>
      <c r="B218" s="66" t="s">
        <v>305</v>
      </c>
    </row>
    <row r="219" spans="1:2">
      <c r="A219" s="64">
        <v>218</v>
      </c>
      <c r="B219" s="66" t="s">
        <v>306</v>
      </c>
    </row>
    <row r="220" spans="1:2">
      <c r="A220" s="64">
        <v>219</v>
      </c>
      <c r="B220" s="66" t="s">
        <v>307</v>
      </c>
    </row>
    <row r="221" spans="1:2">
      <c r="A221" s="64">
        <v>220</v>
      </c>
      <c r="B221" s="66" t="s">
        <v>308</v>
      </c>
    </row>
    <row r="222" spans="1:2">
      <c r="A222" s="64">
        <v>221</v>
      </c>
      <c r="B222" s="66" t="s">
        <v>309</v>
      </c>
    </row>
    <row r="223" spans="1:2">
      <c r="A223" s="64">
        <v>222</v>
      </c>
      <c r="B223" s="66" t="s">
        <v>310</v>
      </c>
    </row>
    <row r="224" spans="1:2">
      <c r="A224" s="64">
        <v>223</v>
      </c>
      <c r="B224" s="66" t="s">
        <v>311</v>
      </c>
    </row>
    <row r="225" spans="1:2">
      <c r="A225" s="64">
        <v>224</v>
      </c>
      <c r="B225" s="66" t="s">
        <v>312</v>
      </c>
    </row>
    <row r="226" spans="1:2">
      <c r="A226" s="64">
        <v>225</v>
      </c>
      <c r="B226" s="66" t="s">
        <v>313</v>
      </c>
    </row>
    <row r="227" spans="1:2">
      <c r="A227" s="64">
        <v>226</v>
      </c>
      <c r="B227" s="66" t="s">
        <v>314</v>
      </c>
    </row>
    <row r="228" spans="1:2">
      <c r="A228" s="64">
        <v>227</v>
      </c>
      <c r="B228" s="66" t="s">
        <v>315</v>
      </c>
    </row>
    <row r="229" spans="1:2">
      <c r="A229" s="64">
        <v>228</v>
      </c>
      <c r="B229" s="66" t="s">
        <v>316</v>
      </c>
    </row>
    <row r="230" spans="1:2">
      <c r="A230" s="64">
        <v>229</v>
      </c>
      <c r="B230" s="66" t="s">
        <v>317</v>
      </c>
    </row>
    <row r="231" spans="1:2">
      <c r="A231" s="64">
        <v>230</v>
      </c>
      <c r="B231" s="66" t="s">
        <v>318</v>
      </c>
    </row>
    <row r="232" spans="1:2">
      <c r="A232" s="64">
        <v>231</v>
      </c>
      <c r="B232" s="66" t="s">
        <v>319</v>
      </c>
    </row>
    <row r="233" spans="1:2">
      <c r="A233" s="64">
        <v>232</v>
      </c>
      <c r="B233" s="66" t="s">
        <v>320</v>
      </c>
    </row>
    <row r="234" spans="1:2">
      <c r="A234" s="64">
        <v>233</v>
      </c>
      <c r="B234" s="66" t="s">
        <v>321</v>
      </c>
    </row>
    <row r="235" spans="1:2">
      <c r="A235" s="64">
        <v>234</v>
      </c>
      <c r="B235" s="66" t="s">
        <v>322</v>
      </c>
    </row>
    <row r="236" spans="1:2">
      <c r="A236" s="64">
        <v>235</v>
      </c>
      <c r="B236" s="66" t="s">
        <v>323</v>
      </c>
    </row>
    <row r="237" spans="1:2">
      <c r="A237" s="64">
        <v>236</v>
      </c>
      <c r="B237" s="66" t="s">
        <v>324</v>
      </c>
    </row>
    <row r="238" spans="1:2">
      <c r="A238" s="64">
        <v>237</v>
      </c>
      <c r="B238" s="66" t="s">
        <v>325</v>
      </c>
    </row>
    <row r="239" spans="1:2">
      <c r="A239" s="64">
        <v>238</v>
      </c>
      <c r="B239" s="66" t="s">
        <v>326</v>
      </c>
    </row>
    <row r="240" spans="1:2">
      <c r="A240" s="64">
        <v>239</v>
      </c>
      <c r="B240" s="66" t="s">
        <v>327</v>
      </c>
    </row>
    <row r="241" spans="1:2">
      <c r="A241" s="64">
        <v>240</v>
      </c>
      <c r="B241" s="66" t="s">
        <v>328</v>
      </c>
    </row>
    <row r="242" spans="1:2">
      <c r="A242" s="64">
        <v>241</v>
      </c>
      <c r="B242" s="66" t="s">
        <v>329</v>
      </c>
    </row>
    <row r="243" spans="1:2">
      <c r="A243" s="64">
        <v>242</v>
      </c>
      <c r="B243" s="66" t="s">
        <v>330</v>
      </c>
    </row>
    <row r="244" spans="1:2">
      <c r="A244" s="64">
        <v>243</v>
      </c>
      <c r="B244" s="66" t="s">
        <v>331</v>
      </c>
    </row>
    <row r="245" spans="1:2">
      <c r="A245" s="64">
        <v>244</v>
      </c>
      <c r="B245" s="66" t="s">
        <v>332</v>
      </c>
    </row>
    <row r="246" spans="1:2">
      <c r="A246" s="64">
        <v>245</v>
      </c>
      <c r="B246" s="66" t="s">
        <v>333</v>
      </c>
    </row>
    <row r="247" spans="1:2">
      <c r="A247" s="64">
        <v>246</v>
      </c>
      <c r="B247" s="66" t="s">
        <v>334</v>
      </c>
    </row>
    <row r="248" spans="1:2">
      <c r="A248" s="64">
        <v>247</v>
      </c>
      <c r="B248" s="66" t="s">
        <v>335</v>
      </c>
    </row>
    <row r="249" spans="1:2">
      <c r="A249" s="64">
        <v>248</v>
      </c>
      <c r="B249" s="66" t="s">
        <v>336</v>
      </c>
    </row>
    <row r="250" spans="1:2">
      <c r="A250" s="64">
        <v>249</v>
      </c>
      <c r="B250" s="66" t="s">
        <v>337</v>
      </c>
    </row>
    <row r="251" spans="1:2">
      <c r="A251" s="64">
        <v>250</v>
      </c>
      <c r="B251" s="66" t="s">
        <v>338</v>
      </c>
    </row>
    <row r="252" spans="1:2">
      <c r="A252" s="64">
        <v>251</v>
      </c>
      <c r="B252" s="66" t="s">
        <v>339</v>
      </c>
    </row>
    <row r="253" spans="1:2">
      <c r="A253" s="64">
        <v>252</v>
      </c>
      <c r="B253" s="66" t="s">
        <v>340</v>
      </c>
    </row>
    <row r="254" spans="1:2">
      <c r="A254" s="64">
        <v>253</v>
      </c>
      <c r="B254" s="66" t="s">
        <v>341</v>
      </c>
    </row>
    <row r="255" spans="1:2">
      <c r="A255" s="64">
        <v>254</v>
      </c>
      <c r="B255" s="66" t="s">
        <v>342</v>
      </c>
    </row>
    <row r="256" spans="1:2">
      <c r="A256" s="64">
        <v>255</v>
      </c>
      <c r="B256" s="66" t="s">
        <v>343</v>
      </c>
    </row>
    <row r="257" spans="1:2">
      <c r="A257" s="64">
        <v>256</v>
      </c>
      <c r="B257" s="66" t="s">
        <v>344</v>
      </c>
    </row>
    <row r="258" spans="1:2">
      <c r="A258" s="64">
        <v>257</v>
      </c>
      <c r="B258" s="66" t="s">
        <v>345</v>
      </c>
    </row>
    <row r="259" spans="1:2">
      <c r="A259" s="64">
        <v>258</v>
      </c>
      <c r="B259" s="66" t="s">
        <v>346</v>
      </c>
    </row>
    <row r="260" spans="1:2">
      <c r="A260" s="64">
        <v>259</v>
      </c>
      <c r="B260" s="66" t="s">
        <v>347</v>
      </c>
    </row>
    <row r="261" spans="1:2">
      <c r="A261" s="64">
        <v>260</v>
      </c>
      <c r="B261" s="66" t="s">
        <v>348</v>
      </c>
    </row>
    <row r="262" spans="1:2">
      <c r="A262" s="64">
        <v>261</v>
      </c>
      <c r="B262" s="66" t="s">
        <v>349</v>
      </c>
    </row>
    <row r="263" spans="1:2">
      <c r="A263" s="64">
        <v>262</v>
      </c>
      <c r="B263" s="66" t="s">
        <v>350</v>
      </c>
    </row>
    <row r="264" spans="1:2">
      <c r="A264" s="64">
        <v>263</v>
      </c>
      <c r="B264" s="66" t="s">
        <v>351</v>
      </c>
    </row>
    <row r="265" spans="1:2">
      <c r="A265" s="64">
        <v>264</v>
      </c>
      <c r="B265" s="66" t="s">
        <v>352</v>
      </c>
    </row>
    <row r="266" spans="1:2">
      <c r="A266" s="64">
        <v>265</v>
      </c>
      <c r="B266" s="66" t="s">
        <v>353</v>
      </c>
    </row>
    <row r="267" spans="1:2">
      <c r="A267" s="64">
        <v>266</v>
      </c>
      <c r="B267" s="66" t="s">
        <v>354</v>
      </c>
    </row>
    <row r="268" spans="1:2">
      <c r="A268" s="64">
        <v>267</v>
      </c>
      <c r="B268" s="66" t="s">
        <v>355</v>
      </c>
    </row>
    <row r="269" spans="1:2">
      <c r="A269" s="64">
        <v>268</v>
      </c>
      <c r="B269" s="66" t="s">
        <v>356</v>
      </c>
    </row>
    <row r="270" spans="1:2">
      <c r="A270" s="64">
        <v>269</v>
      </c>
      <c r="B270" s="66" t="s">
        <v>357</v>
      </c>
    </row>
    <row r="271" spans="1:2">
      <c r="A271" s="64">
        <v>270</v>
      </c>
      <c r="B271" s="66" t="s">
        <v>358</v>
      </c>
    </row>
    <row r="272" spans="1:2">
      <c r="A272" s="64">
        <v>271</v>
      </c>
      <c r="B272" s="66" t="s">
        <v>359</v>
      </c>
    </row>
    <row r="273" spans="1:2">
      <c r="A273" s="64">
        <v>272</v>
      </c>
      <c r="B273" s="66" t="s">
        <v>360</v>
      </c>
    </row>
    <row r="274" spans="1:2">
      <c r="A274" s="64">
        <v>273</v>
      </c>
      <c r="B274" s="66" t="s">
        <v>361</v>
      </c>
    </row>
    <row r="275" spans="1:2">
      <c r="A275" s="64">
        <v>274</v>
      </c>
      <c r="B275" s="66" t="s">
        <v>362</v>
      </c>
    </row>
    <row r="276" spans="1:2">
      <c r="A276" s="64">
        <v>275</v>
      </c>
      <c r="B276" s="66" t="s">
        <v>363</v>
      </c>
    </row>
    <row r="277" spans="1:2">
      <c r="A277" s="64">
        <v>276</v>
      </c>
      <c r="B277" s="66" t="s">
        <v>364</v>
      </c>
    </row>
    <row r="278" spans="1:2">
      <c r="A278" s="64">
        <v>277</v>
      </c>
      <c r="B278" s="66" t="s">
        <v>365</v>
      </c>
    </row>
    <row r="279" spans="1:2">
      <c r="A279" s="64">
        <v>278</v>
      </c>
      <c r="B279" s="66" t="s">
        <v>366</v>
      </c>
    </row>
    <row r="280" spans="1:2">
      <c r="A280" s="64">
        <v>279</v>
      </c>
      <c r="B280" s="66" t="s">
        <v>367</v>
      </c>
    </row>
    <row r="281" spans="1:2">
      <c r="A281" s="64">
        <v>280</v>
      </c>
      <c r="B281" s="66" t="s">
        <v>368</v>
      </c>
    </row>
    <row r="282" spans="1:2">
      <c r="A282" s="64">
        <v>281</v>
      </c>
      <c r="B282" s="66" t="s">
        <v>369</v>
      </c>
    </row>
    <row r="283" spans="1:2">
      <c r="A283" s="64">
        <v>282</v>
      </c>
      <c r="B283" s="66" t="s">
        <v>370</v>
      </c>
    </row>
    <row r="284" spans="1:2">
      <c r="A284" s="64">
        <v>283</v>
      </c>
      <c r="B284" s="66" t="s">
        <v>371</v>
      </c>
    </row>
    <row r="285" spans="1:2">
      <c r="A285" s="64">
        <v>284</v>
      </c>
      <c r="B285" s="66" t="s">
        <v>372</v>
      </c>
    </row>
    <row r="286" spans="1:2">
      <c r="A286" s="64">
        <v>285</v>
      </c>
      <c r="B286" s="66" t="s">
        <v>373</v>
      </c>
    </row>
    <row r="287" spans="1:2">
      <c r="A287" s="64">
        <v>286</v>
      </c>
      <c r="B287" s="66" t="s">
        <v>374</v>
      </c>
    </row>
    <row r="288" spans="1:2">
      <c r="A288" s="64">
        <v>287</v>
      </c>
      <c r="B288" s="66" t="s">
        <v>375</v>
      </c>
    </row>
    <row r="289" spans="1:2">
      <c r="A289" s="64">
        <v>288</v>
      </c>
      <c r="B289" s="66" t="s">
        <v>376</v>
      </c>
    </row>
    <row r="290" spans="1:2">
      <c r="A290" s="64">
        <v>289</v>
      </c>
      <c r="B290" s="66" t="s">
        <v>377</v>
      </c>
    </row>
    <row r="291" spans="1:2">
      <c r="A291" s="64">
        <v>290</v>
      </c>
      <c r="B291" s="66" t="s">
        <v>378</v>
      </c>
    </row>
    <row r="292" spans="1:2">
      <c r="A292" s="64">
        <v>291</v>
      </c>
      <c r="B292" s="66" t="s">
        <v>379</v>
      </c>
    </row>
    <row r="293" spans="1:2">
      <c r="A293" s="64">
        <v>292</v>
      </c>
      <c r="B293" s="66" t="s">
        <v>380</v>
      </c>
    </row>
    <row r="294" spans="1:2">
      <c r="A294" s="65" t="s">
        <v>71</v>
      </c>
      <c r="B294" s="65"/>
    </row>
  </sheetData>
  <phoneticPr fontId="0" type="noConversion"/>
  <pageMargins left="0.78740157499999996" right="0.78740157499999996" top="0.984251969" bottom="0.984251969" header="0.4921259845" footer="0.492125984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AN171"/>
  <sheetViews>
    <sheetView zoomScale="85" zoomScaleNormal="100" workbookViewId="0">
      <selection activeCell="A7" sqref="A7"/>
    </sheetView>
  </sheetViews>
  <sheetFormatPr baseColWidth="10" defaultRowHeight="12.75"/>
  <cols>
    <col min="1" max="1" width="10.42578125" style="4" customWidth="1"/>
    <col min="2" max="2" width="18.85546875" style="52" customWidth="1"/>
    <col min="3" max="3" width="21.7109375" style="52" customWidth="1"/>
    <col min="4" max="4" width="18.85546875" style="4" customWidth="1"/>
    <col min="5" max="6" width="13.28515625" style="4" customWidth="1"/>
    <col min="7" max="7" width="7.85546875" style="4" customWidth="1"/>
    <col min="8" max="8" width="29.85546875" style="4" customWidth="1"/>
    <col min="9" max="9" width="16" style="4" customWidth="1"/>
    <col min="10" max="10" width="24" style="4" customWidth="1"/>
    <col min="11" max="11" width="16" style="4" customWidth="1"/>
    <col min="12" max="12" width="14.28515625" style="4" customWidth="1"/>
    <col min="13" max="13" width="16.140625" style="4" customWidth="1"/>
    <col min="14" max="15" width="11.42578125" style="4"/>
    <col min="21" max="21" width="15" customWidth="1"/>
    <col min="22" max="22" width="18" customWidth="1"/>
    <col min="24" max="24" width="14.5703125" customWidth="1"/>
    <col min="25" max="25" width="14.28515625" customWidth="1"/>
    <col min="27" max="27" width="12" bestFit="1" customWidth="1"/>
  </cols>
  <sheetData>
    <row r="1" spans="1:40" ht="32.25" customHeight="1">
      <c r="A1" s="48" t="str">
        <f>IF('Fichier Parametres'!C11="","",""&amp;$J$2&amp;$J$1&amp;'Fichier Parametres'!H11&amp;'Fichier Parametres'!C11)</f>
        <v>0216</v>
      </c>
      <c r="B1" s="49" t="str">
        <f>IF(A1="","","#"&amp;A1)</f>
        <v>#0216</v>
      </c>
      <c r="C1" s="49" t="str">
        <f>IF(E1=0,"",E1)</f>
        <v>*16*</v>
      </c>
      <c r="D1" s="48"/>
      <c r="E1" s="50" t="str">
        <f>IF(ISNA(F1),"",F1)</f>
        <v>*16*</v>
      </c>
      <c r="F1" s="48" t="str">
        <f>IF('Fichier Parametres'!E11="",'Fichier Parametres'!D11,'Fichier Parametres'!E11)</f>
        <v>*16*</v>
      </c>
      <c r="G1" s="37"/>
      <c r="H1" s="55" t="str">
        <f>"#"&amp;J1</f>
        <v>#0</v>
      </c>
      <c r="I1" s="47" t="str">
        <f>'Fichier Parametres'!D5</f>
        <v>Filtre 1</v>
      </c>
      <c r="J1" s="47">
        <f>VLOOKUP(I1,'Fichier Parametres'!R:S,2,FALSE)</f>
        <v>0</v>
      </c>
      <c r="K1" s="37"/>
      <c r="L1" s="38"/>
      <c r="M1" s="38"/>
      <c r="N1" s="39"/>
      <c r="O1" s="39"/>
      <c r="P1" s="22"/>
      <c r="Q1" s="22"/>
      <c r="R1" s="22"/>
      <c r="S1" s="22"/>
      <c r="T1" s="23"/>
      <c r="U1" s="22"/>
      <c r="V1" s="22"/>
      <c r="W1" s="22"/>
      <c r="X1" s="22"/>
      <c r="Y1" s="22"/>
      <c r="Z1" s="22"/>
      <c r="AA1" s="22"/>
      <c r="AB1" s="22"/>
      <c r="AC1" s="22"/>
      <c r="AD1" s="22"/>
      <c r="AE1" s="22"/>
      <c r="AF1" s="22"/>
      <c r="AG1" s="22"/>
      <c r="AH1" s="22"/>
      <c r="AI1" s="22"/>
      <c r="AJ1" s="22"/>
      <c r="AK1" s="22"/>
      <c r="AL1" s="22"/>
      <c r="AM1" s="22"/>
      <c r="AN1" s="22"/>
    </row>
    <row r="2" spans="1:40" ht="33.75" customHeight="1">
      <c r="A2" s="48" t="str">
        <f>IF('Fichier Parametres'!C12="","",""&amp;$J$2&amp;$J$1&amp;'Fichier Parametres'!H12&amp;'Fichier Parametres'!C12)</f>
        <v>0419</v>
      </c>
      <c r="B2" s="49" t="str">
        <f t="shared" ref="B2:B65" si="0">IF(A2="","","#"&amp;A2)</f>
        <v>#0419</v>
      </c>
      <c r="C2" s="49" t="str">
        <f t="shared" ref="C2:C65" si="1">IF(E2=0,"",E2)</f>
        <v>*19*</v>
      </c>
      <c r="D2" s="48"/>
      <c r="E2" s="50" t="str">
        <f t="shared" ref="E2:E65" si="2">IF(ISNA(F2),"",F2)</f>
        <v>*19*</v>
      </c>
      <c r="F2" s="48" t="str">
        <f>IF('Fichier Parametres'!E12="",'Fichier Parametres'!D12,'Fichier Parametres'!E12)</f>
        <v>*19*</v>
      </c>
      <c r="G2" s="37"/>
      <c r="H2" s="51"/>
      <c r="I2" s="47"/>
      <c r="J2" s="47"/>
      <c r="K2" s="37"/>
      <c r="L2" s="38"/>
      <c r="M2" s="38"/>
      <c r="N2" s="39"/>
      <c r="O2" s="39"/>
      <c r="P2" s="22"/>
      <c r="Q2" s="22"/>
      <c r="R2" s="22"/>
      <c r="S2" s="22"/>
      <c r="T2" s="22"/>
      <c r="U2" s="22"/>
      <c r="V2" s="22"/>
      <c r="W2" s="22"/>
      <c r="X2" s="22"/>
      <c r="Y2" s="22"/>
      <c r="Z2" s="22"/>
      <c r="AA2" s="22"/>
      <c r="AB2" s="22"/>
      <c r="AC2" s="22"/>
      <c r="AD2" s="22"/>
      <c r="AE2" s="22"/>
      <c r="AF2" s="22"/>
      <c r="AG2" s="22"/>
      <c r="AH2" s="22"/>
      <c r="AI2" s="22"/>
      <c r="AJ2" s="22"/>
      <c r="AK2" s="22"/>
      <c r="AL2" s="22"/>
      <c r="AM2" s="22"/>
      <c r="AN2" s="22"/>
    </row>
    <row r="3" spans="1:40" ht="35.25" customHeight="1">
      <c r="A3" s="48" t="str">
        <f>IF('Fichier Parametres'!C13="","",""&amp;$J$2&amp;$J$1&amp;'Fichier Parametres'!H13&amp;'Fichier Parametres'!C13)</f>
        <v>0217</v>
      </c>
      <c r="B3" s="49" t="str">
        <f t="shared" si="0"/>
        <v>#0217</v>
      </c>
      <c r="C3" s="49" t="str">
        <f t="shared" si="1"/>
        <v>*17*</v>
      </c>
      <c r="D3" s="48"/>
      <c r="E3" s="50" t="str">
        <f t="shared" si="2"/>
        <v>*17*</v>
      </c>
      <c r="F3" s="48" t="str">
        <f>IF('Fichier Parametres'!E13="",'Fichier Parametres'!D13,'Fichier Parametres'!E13)</f>
        <v>*17*</v>
      </c>
      <c r="G3" s="40"/>
      <c r="H3" s="40"/>
      <c r="I3" s="47" t="str">
        <f>'Fichier Parametres'!G5</f>
        <v>Blabla</v>
      </c>
      <c r="J3" s="40"/>
      <c r="K3" s="40"/>
      <c r="L3" s="40"/>
      <c r="M3" s="40"/>
      <c r="N3" s="40"/>
      <c r="O3" s="40"/>
      <c r="P3" s="22"/>
      <c r="Q3" s="22"/>
      <c r="R3" s="22"/>
      <c r="S3" s="22"/>
      <c r="T3" s="22"/>
      <c r="U3" s="22"/>
      <c r="V3" s="22"/>
      <c r="W3" s="22"/>
      <c r="X3" s="22"/>
      <c r="Y3" s="22"/>
      <c r="Z3" s="22"/>
      <c r="AA3" s="24"/>
      <c r="AB3" s="22"/>
      <c r="AC3" s="22"/>
      <c r="AD3" s="22"/>
      <c r="AE3" s="22"/>
      <c r="AF3" s="22"/>
      <c r="AG3" s="22"/>
      <c r="AH3" s="22"/>
      <c r="AI3" s="22"/>
      <c r="AJ3" s="22"/>
      <c r="AK3" s="22"/>
      <c r="AL3" s="22"/>
      <c r="AM3" s="22"/>
      <c r="AN3" s="22"/>
    </row>
    <row r="4" spans="1:40" ht="36.75" customHeight="1">
      <c r="A4" s="48" t="str">
        <f>IF('Fichier Parametres'!C14="","",""&amp;$J$2&amp;$J$1&amp;'Fichier Parametres'!H14&amp;'Fichier Parametres'!C14)</f>
        <v>0218</v>
      </c>
      <c r="B4" s="49" t="str">
        <f t="shared" si="0"/>
        <v>#0218</v>
      </c>
      <c r="C4" s="49" t="str">
        <f t="shared" si="1"/>
        <v>*18*</v>
      </c>
      <c r="D4" s="48"/>
      <c r="E4" s="50" t="str">
        <f t="shared" si="2"/>
        <v>*18*</v>
      </c>
      <c r="F4" s="48" t="str">
        <f>IF('Fichier Parametres'!E14="",'Fichier Parametres'!D14,'Fichier Parametres'!E14)</f>
        <v>*18*</v>
      </c>
      <c r="G4" s="40"/>
      <c r="H4" s="40"/>
      <c r="I4" s="40"/>
      <c r="J4" s="40"/>
      <c r="K4" s="40"/>
      <c r="L4" s="40"/>
      <c r="M4" s="40"/>
      <c r="N4" s="40"/>
      <c r="O4" s="40"/>
      <c r="P4" s="22"/>
      <c r="Q4" s="22"/>
      <c r="R4" s="22"/>
      <c r="S4" s="22"/>
      <c r="T4" s="22"/>
      <c r="U4" s="22"/>
      <c r="V4" s="22"/>
      <c r="W4" s="22"/>
      <c r="X4" s="22"/>
      <c r="Y4" s="22"/>
      <c r="Z4" s="22"/>
      <c r="AA4" s="23"/>
      <c r="AB4" s="22"/>
      <c r="AC4" s="22"/>
      <c r="AD4" s="22"/>
      <c r="AE4" s="22"/>
      <c r="AF4" s="22"/>
      <c r="AG4" s="22"/>
      <c r="AH4" s="22"/>
      <c r="AI4" s="22"/>
      <c r="AJ4" s="22"/>
      <c r="AK4" s="22"/>
      <c r="AL4" s="22"/>
      <c r="AM4" s="22"/>
      <c r="AN4" s="22"/>
    </row>
    <row r="5" spans="1:40" s="27" customFormat="1" ht="35.25" customHeight="1">
      <c r="A5" s="48" t="str">
        <f>IF('Fichier Parametres'!C15="","",""&amp;$J$2&amp;$J$1&amp;'Fichier Parametres'!H15&amp;'Fichier Parametres'!C15)</f>
        <v>021</v>
      </c>
      <c r="B5" s="49" t="str">
        <f t="shared" si="0"/>
        <v>#021</v>
      </c>
      <c r="C5" s="49" t="str">
        <f t="shared" si="1"/>
        <v>*1*</v>
      </c>
      <c r="D5" s="48"/>
      <c r="E5" s="50" t="str">
        <f t="shared" si="2"/>
        <v>*1*</v>
      </c>
      <c r="F5" s="48" t="str">
        <f>IF('Fichier Parametres'!E15="",'Fichier Parametres'!D15,'Fichier Parametres'!E15)</f>
        <v>*1*</v>
      </c>
      <c r="G5" s="38"/>
      <c r="H5" s="38"/>
      <c r="I5" s="41"/>
      <c r="J5" s="41"/>
      <c r="K5" s="42"/>
      <c r="L5" s="43"/>
      <c r="M5" s="43"/>
      <c r="N5" s="44"/>
      <c r="O5" s="44"/>
      <c r="P5" s="4"/>
      <c r="Q5" s="4"/>
      <c r="R5" s="4"/>
      <c r="S5" s="4"/>
      <c r="T5" s="4"/>
      <c r="U5" s="4"/>
      <c r="V5" s="4"/>
      <c r="W5" s="4"/>
      <c r="X5" s="4"/>
      <c r="Y5" s="4"/>
      <c r="Z5" s="4"/>
      <c r="AA5" s="25"/>
      <c r="AB5" s="4"/>
      <c r="AC5" s="4"/>
      <c r="AD5" s="26"/>
      <c r="AE5" s="4"/>
      <c r="AF5" s="4"/>
      <c r="AG5" s="4"/>
      <c r="AH5" s="4"/>
      <c r="AI5" s="4"/>
      <c r="AJ5" s="4"/>
      <c r="AK5" s="4"/>
      <c r="AL5" s="4"/>
      <c r="AM5" s="4"/>
      <c r="AN5" s="4"/>
    </row>
    <row r="6" spans="1:40" s="27" customFormat="1" ht="35.25" customHeight="1">
      <c r="A6" s="48" t="str">
        <f>IF('Fichier Parametres'!C16="","",""&amp;$J$2&amp;$J$1&amp;'Fichier Parametres'!H16&amp;'Fichier Parametres'!C16)</f>
        <v>0102</v>
      </c>
      <c r="B6" s="49" t="str">
        <f t="shared" si="0"/>
        <v>#0102</v>
      </c>
      <c r="C6" s="49" t="str">
        <f t="shared" si="1"/>
        <v>*2*</v>
      </c>
      <c r="D6" s="48"/>
      <c r="E6" s="50" t="str">
        <f t="shared" si="2"/>
        <v>*2*</v>
      </c>
      <c r="F6" s="48" t="str">
        <f>IF('Fichier Parametres'!E16="",'Fichier Parametres'!D16,'Fichier Parametres'!E16)</f>
        <v>*2*</v>
      </c>
      <c r="G6" s="38"/>
      <c r="H6" s="38"/>
      <c r="I6" s="41"/>
      <c r="J6" s="41"/>
      <c r="K6" s="42"/>
      <c r="L6" s="43"/>
      <c r="M6" s="43"/>
      <c r="N6" s="44"/>
      <c r="O6" s="44"/>
      <c r="P6" s="4"/>
      <c r="Q6" s="4"/>
      <c r="R6" s="4"/>
      <c r="S6" s="4"/>
      <c r="T6" s="4"/>
      <c r="U6" s="4"/>
      <c r="V6" s="4"/>
      <c r="W6" s="4"/>
      <c r="X6" s="4"/>
      <c r="Y6" s="4"/>
      <c r="Z6" s="4"/>
      <c r="AA6" s="25"/>
      <c r="AB6" s="4"/>
      <c r="AC6" s="4"/>
      <c r="AD6" s="26"/>
      <c r="AE6" s="4"/>
      <c r="AF6" s="4"/>
      <c r="AG6" s="4"/>
      <c r="AH6" s="4"/>
      <c r="AI6" s="4"/>
      <c r="AJ6" s="4"/>
      <c r="AK6" s="4"/>
      <c r="AL6" s="4"/>
      <c r="AM6" s="4"/>
      <c r="AN6" s="4"/>
    </row>
    <row r="7" spans="1:40" s="27" customFormat="1" ht="35.25" customHeight="1">
      <c r="A7" s="48" t="str">
        <f>IF('Fichier Parametres'!C17="","",""&amp;$J$2&amp;$J$1&amp;'Fichier Parametres'!H17&amp;'Fichier Parametres'!C17)</f>
        <v>0103</v>
      </c>
      <c r="B7" s="49" t="str">
        <f t="shared" si="0"/>
        <v>#0103</v>
      </c>
      <c r="C7" s="49" t="str">
        <f t="shared" si="1"/>
        <v>*3*</v>
      </c>
      <c r="D7" s="48"/>
      <c r="E7" s="50" t="str">
        <f t="shared" si="2"/>
        <v>*3*</v>
      </c>
      <c r="F7" s="48" t="str">
        <f>IF('Fichier Parametres'!E17="",'Fichier Parametres'!D17,'Fichier Parametres'!E17)</f>
        <v>*3*</v>
      </c>
      <c r="G7" s="38"/>
      <c r="H7" s="38"/>
      <c r="I7" s="41"/>
      <c r="J7" s="41"/>
      <c r="K7" s="42"/>
      <c r="L7" s="43"/>
      <c r="M7" s="43"/>
      <c r="N7" s="44"/>
      <c r="O7" s="44"/>
      <c r="P7" s="4"/>
      <c r="Q7" s="4"/>
      <c r="R7" s="4"/>
      <c r="S7" s="4"/>
      <c r="T7" s="4"/>
      <c r="U7" s="4"/>
      <c r="V7" s="4"/>
      <c r="W7" s="4"/>
      <c r="X7" s="4"/>
      <c r="Y7" s="4"/>
      <c r="Z7" s="4"/>
      <c r="AA7" s="25"/>
      <c r="AB7" s="4"/>
      <c r="AC7" s="4"/>
      <c r="AD7" s="26"/>
      <c r="AE7" s="4"/>
      <c r="AF7" s="4"/>
      <c r="AG7" s="4"/>
      <c r="AH7" s="4"/>
      <c r="AI7" s="4"/>
      <c r="AJ7" s="4"/>
      <c r="AK7" s="4"/>
      <c r="AL7" s="4"/>
      <c r="AM7" s="4"/>
      <c r="AN7" s="4"/>
    </row>
    <row r="8" spans="1:40" s="27" customFormat="1" ht="35.25" customHeight="1">
      <c r="A8" s="48" t="str">
        <f>IF('Fichier Parametres'!C18="","",""&amp;$J$2&amp;$J$1&amp;'Fichier Parametres'!H18&amp;'Fichier Parametres'!C18)</f>
        <v>084</v>
      </c>
      <c r="B8" s="49" t="str">
        <f t="shared" si="0"/>
        <v>#084</v>
      </c>
      <c r="C8" s="49" t="str">
        <f t="shared" si="1"/>
        <v>*4*</v>
      </c>
      <c r="D8" s="48"/>
      <c r="E8" s="50" t="str">
        <f t="shared" si="2"/>
        <v>*4*</v>
      </c>
      <c r="F8" s="48" t="str">
        <f>IF('Fichier Parametres'!E18="",'Fichier Parametres'!D18,'Fichier Parametres'!E18)</f>
        <v>*4*</v>
      </c>
      <c r="G8" s="38"/>
      <c r="H8" s="38"/>
      <c r="I8" s="41"/>
      <c r="J8" s="41"/>
      <c r="K8" s="42"/>
      <c r="L8" s="43"/>
      <c r="M8" s="43"/>
      <c r="N8" s="44"/>
      <c r="O8" s="44"/>
      <c r="P8" s="4"/>
      <c r="Q8" s="4"/>
      <c r="R8" s="4"/>
      <c r="S8" s="4"/>
      <c r="T8" s="4"/>
      <c r="U8" s="4"/>
      <c r="V8" s="4"/>
      <c r="W8" s="4"/>
      <c r="X8" s="4"/>
      <c r="Y8" s="4"/>
      <c r="Z8" s="4"/>
      <c r="AA8" s="25"/>
      <c r="AB8" s="4"/>
      <c r="AC8" s="4"/>
      <c r="AD8" s="26"/>
      <c r="AE8" s="4"/>
      <c r="AF8" s="4"/>
      <c r="AG8" s="4"/>
      <c r="AH8" s="4"/>
      <c r="AI8" s="4"/>
      <c r="AJ8" s="4"/>
      <c r="AK8" s="4"/>
      <c r="AL8" s="4"/>
      <c r="AM8" s="4"/>
      <c r="AN8" s="4"/>
    </row>
    <row r="9" spans="1:40" ht="35.25" customHeight="1">
      <c r="A9" s="48" t="str">
        <f>IF('Fichier Parametres'!C19="","",""&amp;$J$2&amp;$J$1&amp;'Fichier Parametres'!H19&amp;'Fichier Parametres'!C19)</f>
        <v>05</v>
      </c>
      <c r="B9" s="49" t="str">
        <f t="shared" si="0"/>
        <v>#05</v>
      </c>
      <c r="C9" s="49" t="str">
        <f t="shared" si="1"/>
        <v>*5*</v>
      </c>
      <c r="D9" s="48"/>
      <c r="E9" s="50" t="str">
        <f t="shared" si="2"/>
        <v>*5*</v>
      </c>
      <c r="F9" s="48" t="str">
        <f>IF('Fichier Parametres'!E19="",'Fichier Parametres'!D19,'Fichier Parametres'!E19)</f>
        <v>*5*</v>
      </c>
      <c r="G9" s="38"/>
      <c r="H9" s="38"/>
      <c r="I9" s="41"/>
      <c r="J9" s="41"/>
      <c r="K9" s="42"/>
      <c r="L9" s="43"/>
      <c r="M9" s="43"/>
      <c r="N9" s="44"/>
      <c r="O9" s="44"/>
      <c r="P9" s="22"/>
      <c r="Q9" s="22"/>
      <c r="R9" s="22"/>
      <c r="S9" s="22"/>
      <c r="T9" s="22"/>
      <c r="U9" s="22"/>
      <c r="V9" s="22"/>
      <c r="W9" s="22"/>
      <c r="X9" s="22"/>
      <c r="Y9" s="22"/>
      <c r="Z9" s="22"/>
      <c r="AA9" s="28"/>
      <c r="AB9" s="22"/>
      <c r="AC9" s="22"/>
      <c r="AD9" s="23"/>
      <c r="AE9" s="22"/>
      <c r="AF9" s="22"/>
      <c r="AG9" s="22"/>
      <c r="AH9" s="22"/>
      <c r="AI9" s="22"/>
      <c r="AJ9" s="22"/>
      <c r="AK9" s="22"/>
      <c r="AL9" s="22"/>
      <c r="AM9" s="22"/>
      <c r="AN9" s="22"/>
    </row>
    <row r="10" spans="1:40" ht="35.25" customHeight="1">
      <c r="A10" s="48" t="str">
        <f>IF('Fichier Parametres'!C20="","",""&amp;$J$2&amp;$J$1&amp;'Fichier Parametres'!H20&amp;'Fichier Parametres'!C20)</f>
        <v>0106</v>
      </c>
      <c r="B10" s="49" t="str">
        <f t="shared" si="0"/>
        <v>#0106</v>
      </c>
      <c r="C10" s="49" t="str">
        <f t="shared" si="1"/>
        <v>*6*</v>
      </c>
      <c r="D10" s="48"/>
      <c r="E10" s="50" t="str">
        <f t="shared" si="2"/>
        <v>*6*</v>
      </c>
      <c r="F10" s="48" t="str">
        <f>IF('Fichier Parametres'!E20="",'Fichier Parametres'!D20,'Fichier Parametres'!E20)</f>
        <v>*6*</v>
      </c>
      <c r="G10" s="38"/>
      <c r="H10" s="38"/>
      <c r="I10" s="41"/>
      <c r="J10" s="41"/>
      <c r="K10" s="42"/>
      <c r="L10" s="43"/>
      <c r="M10" s="43"/>
      <c r="N10" s="44"/>
      <c r="O10" s="44"/>
      <c r="P10" s="29"/>
      <c r="Q10" s="30"/>
      <c r="R10" s="30"/>
      <c r="S10" s="30"/>
      <c r="T10" s="30"/>
      <c r="U10" s="30"/>
      <c r="V10" s="4"/>
      <c r="W10" s="4"/>
      <c r="X10" s="4"/>
      <c r="Y10" s="22"/>
      <c r="Z10" s="22"/>
      <c r="AA10" s="28"/>
      <c r="AB10" s="22"/>
      <c r="AC10" s="22"/>
      <c r="AD10" s="23"/>
      <c r="AE10" s="22"/>
      <c r="AF10" s="22"/>
      <c r="AG10" s="22"/>
      <c r="AH10" s="22"/>
      <c r="AI10" s="22"/>
      <c r="AJ10" s="22"/>
      <c r="AK10" s="22"/>
      <c r="AL10" s="22"/>
      <c r="AM10" s="22"/>
      <c r="AN10" s="22"/>
    </row>
    <row r="11" spans="1:40" ht="35.25" customHeight="1">
      <c r="A11" s="48" t="str">
        <f>IF('Fichier Parametres'!C21="","",""&amp;$J$2&amp;$J$1&amp;'Fichier Parametres'!H21&amp;'Fichier Parametres'!C21)</f>
        <v>017</v>
      </c>
      <c r="B11" s="49" t="str">
        <f t="shared" si="0"/>
        <v>#017</v>
      </c>
      <c r="C11" s="49" t="str">
        <f t="shared" si="1"/>
        <v>*7*</v>
      </c>
      <c r="D11" s="48"/>
      <c r="E11" s="50" t="str">
        <f t="shared" si="2"/>
        <v>*7*</v>
      </c>
      <c r="F11" s="48" t="str">
        <f>IF('Fichier Parametres'!E21="",'Fichier Parametres'!D21,'Fichier Parametres'!E21)</f>
        <v>*7*</v>
      </c>
      <c r="G11" s="38"/>
      <c r="H11" s="38"/>
      <c r="I11" s="41"/>
      <c r="J11" s="41"/>
      <c r="K11" s="42"/>
      <c r="L11" s="43"/>
      <c r="M11" s="43"/>
      <c r="N11" s="44"/>
      <c r="O11" s="44"/>
      <c r="P11" s="30"/>
      <c r="Q11" s="30"/>
      <c r="R11" s="30"/>
      <c r="S11" s="30"/>
      <c r="T11" s="30"/>
      <c r="U11" s="30"/>
      <c r="V11" s="4"/>
      <c r="W11" s="4"/>
      <c r="X11" s="4"/>
      <c r="Y11" s="22"/>
      <c r="Z11" s="22"/>
      <c r="AA11" s="28"/>
      <c r="AB11" s="22"/>
      <c r="AC11" s="22"/>
      <c r="AD11" s="23"/>
      <c r="AE11" s="22"/>
      <c r="AF11" s="22"/>
      <c r="AG11" s="22"/>
      <c r="AH11" s="22"/>
      <c r="AI11" s="22"/>
      <c r="AJ11" s="22"/>
      <c r="AK11" s="22"/>
      <c r="AL11" s="22"/>
      <c r="AM11" s="22"/>
      <c r="AN11" s="22"/>
    </row>
    <row r="12" spans="1:40" ht="35.25" customHeight="1">
      <c r="A12" s="48" t="str">
        <f>IF('Fichier Parametres'!C22="","",""&amp;$J$2&amp;$J$1&amp;'Fichier Parametres'!H22&amp;'Fichier Parametres'!C22)</f>
        <v>048</v>
      </c>
      <c r="B12" s="49" t="str">
        <f t="shared" si="0"/>
        <v>#048</v>
      </c>
      <c r="C12" s="49" t="str">
        <f t="shared" si="1"/>
        <v>*8*</v>
      </c>
      <c r="D12" s="48"/>
      <c r="E12" s="50" t="str">
        <f t="shared" si="2"/>
        <v>*8*</v>
      </c>
      <c r="F12" s="48" t="str">
        <f>IF('Fichier Parametres'!E22="",'Fichier Parametres'!D22,'Fichier Parametres'!E22)</f>
        <v>*8*</v>
      </c>
      <c r="G12" s="38"/>
      <c r="H12" s="38"/>
      <c r="I12" s="41"/>
      <c r="J12" s="41"/>
      <c r="K12" s="42"/>
      <c r="L12" s="43"/>
      <c r="M12" s="43"/>
      <c r="N12" s="44"/>
      <c r="O12" s="44"/>
      <c r="P12" s="31"/>
      <c r="Q12" s="31"/>
      <c r="R12" s="31"/>
      <c r="S12" s="31"/>
      <c r="T12" s="31"/>
      <c r="U12" s="31"/>
      <c r="V12" s="31"/>
      <c r="W12" s="31"/>
      <c r="X12" s="31"/>
      <c r="Y12" s="32"/>
      <c r="Z12" s="22"/>
      <c r="AA12" s="28"/>
      <c r="AB12" s="22"/>
      <c r="AC12" s="22"/>
      <c r="AD12" s="23"/>
      <c r="AE12" s="22"/>
      <c r="AF12" s="22"/>
      <c r="AG12" s="22"/>
      <c r="AH12" s="22"/>
      <c r="AI12" s="22"/>
      <c r="AJ12" s="22"/>
      <c r="AK12" s="22"/>
      <c r="AL12" s="22"/>
      <c r="AM12" s="22"/>
      <c r="AN12" s="22"/>
    </row>
    <row r="13" spans="1:40" ht="35.25" customHeight="1">
      <c r="A13" s="48" t="str">
        <f>IF('Fichier Parametres'!C23="","",""&amp;$J$2&amp;$J$1&amp;'Fichier Parametres'!H23&amp;'Fichier Parametres'!C23)</f>
        <v>049</v>
      </c>
      <c r="B13" s="49" t="str">
        <f t="shared" si="0"/>
        <v>#049</v>
      </c>
      <c r="C13" s="49" t="str">
        <f t="shared" si="1"/>
        <v>*9*</v>
      </c>
      <c r="D13" s="48"/>
      <c r="E13" s="50" t="str">
        <f t="shared" si="2"/>
        <v>*9*</v>
      </c>
      <c r="F13" s="48" t="str">
        <f>IF('Fichier Parametres'!E23="",'Fichier Parametres'!D23,'Fichier Parametres'!E23)</f>
        <v>*9*</v>
      </c>
      <c r="G13" s="38"/>
      <c r="H13" s="38"/>
      <c r="I13" s="41"/>
      <c r="J13" s="41"/>
      <c r="K13" s="42"/>
      <c r="L13" s="43"/>
      <c r="M13" s="43"/>
      <c r="N13" s="44"/>
      <c r="O13" s="44"/>
      <c r="P13" s="4"/>
      <c r="Q13" s="4"/>
      <c r="R13" s="4"/>
      <c r="S13" s="4"/>
      <c r="T13" s="4"/>
      <c r="U13" s="4"/>
      <c r="V13" s="4"/>
      <c r="W13" s="4"/>
      <c r="X13" s="4"/>
      <c r="Y13" s="22"/>
      <c r="Z13" s="22"/>
      <c r="AA13" s="28"/>
      <c r="AB13" s="22"/>
      <c r="AC13" s="22"/>
      <c r="AD13" s="23"/>
      <c r="AE13" s="22"/>
      <c r="AF13" s="22"/>
      <c r="AG13" s="22"/>
      <c r="AH13" s="22"/>
      <c r="AI13" s="22"/>
      <c r="AJ13" s="22"/>
      <c r="AK13" s="22"/>
      <c r="AL13" s="22"/>
      <c r="AM13" s="22"/>
      <c r="AN13" s="22"/>
    </row>
    <row r="14" spans="1:40" ht="35.25" customHeight="1">
      <c r="A14" s="48" t="str">
        <f>IF('Fichier Parametres'!C24="","",""&amp;$J$2&amp;$J$1&amp;'Fichier Parametres'!H24&amp;'Fichier Parametres'!C24)</f>
        <v>0410</v>
      </c>
      <c r="B14" s="49" t="str">
        <f t="shared" si="0"/>
        <v>#0410</v>
      </c>
      <c r="C14" s="49" t="str">
        <f t="shared" si="1"/>
        <v>*10*</v>
      </c>
      <c r="D14" s="48"/>
      <c r="E14" s="50" t="str">
        <f t="shared" si="2"/>
        <v>*10*</v>
      </c>
      <c r="F14" s="48" t="str">
        <f>IF('Fichier Parametres'!E24="",'Fichier Parametres'!D24,'Fichier Parametres'!E24)</f>
        <v>*10*</v>
      </c>
      <c r="G14" s="38"/>
      <c r="H14" s="38"/>
      <c r="I14" s="41"/>
      <c r="J14" s="41"/>
      <c r="K14" s="42"/>
      <c r="L14" s="43"/>
      <c r="M14" s="43"/>
      <c r="N14" s="44"/>
      <c r="O14" s="44"/>
      <c r="P14" s="29"/>
      <c r="Q14" s="30"/>
      <c r="R14" s="30"/>
      <c r="S14" s="30"/>
      <c r="T14" s="30"/>
      <c r="U14" s="30"/>
      <c r="V14" s="4"/>
      <c r="W14" s="4"/>
      <c r="X14" s="4"/>
      <c r="Y14" s="22"/>
      <c r="Z14" s="22"/>
      <c r="AA14" s="28"/>
      <c r="AB14" s="22"/>
      <c r="AC14" s="22"/>
      <c r="AD14" s="23"/>
      <c r="AE14" s="22"/>
      <c r="AF14" s="22"/>
      <c r="AG14" s="22"/>
      <c r="AH14" s="22"/>
      <c r="AI14" s="22"/>
      <c r="AJ14" s="22"/>
      <c r="AK14" s="22"/>
      <c r="AL14" s="22"/>
      <c r="AM14" s="22"/>
      <c r="AN14" s="22"/>
    </row>
    <row r="15" spans="1:40" ht="35.25" customHeight="1">
      <c r="A15" s="48" t="str">
        <f>IF('Fichier Parametres'!C25="","",""&amp;$J$2&amp;$J$1&amp;'Fichier Parametres'!H25&amp;'Fichier Parametres'!C25)</f>
        <v>0411</v>
      </c>
      <c r="B15" s="49" t="str">
        <f t="shared" si="0"/>
        <v>#0411</v>
      </c>
      <c r="C15" s="49" t="str">
        <f t="shared" si="1"/>
        <v>*11*</v>
      </c>
      <c r="D15" s="48"/>
      <c r="E15" s="50" t="str">
        <f t="shared" si="2"/>
        <v>*11*</v>
      </c>
      <c r="F15" s="48" t="str">
        <f>IF('Fichier Parametres'!E25="",'Fichier Parametres'!D25,'Fichier Parametres'!E25)</f>
        <v>*11*</v>
      </c>
      <c r="G15" s="38"/>
      <c r="H15" s="38"/>
      <c r="I15" s="41"/>
      <c r="J15" s="41"/>
      <c r="K15" s="42"/>
      <c r="L15" s="43"/>
      <c r="M15" s="43"/>
      <c r="N15" s="44"/>
      <c r="O15" s="44"/>
      <c r="P15" s="30"/>
      <c r="Q15" s="30"/>
      <c r="R15" s="30"/>
      <c r="S15" s="30"/>
      <c r="T15" s="30"/>
      <c r="U15" s="30"/>
      <c r="V15" s="4"/>
      <c r="W15" s="4"/>
      <c r="X15" s="4"/>
      <c r="Y15" s="22"/>
      <c r="Z15" s="22"/>
      <c r="AA15" s="28"/>
      <c r="AB15" s="22"/>
      <c r="AC15" s="22"/>
      <c r="AD15" s="23"/>
      <c r="AE15" s="22"/>
      <c r="AF15" s="22"/>
      <c r="AG15" s="22"/>
      <c r="AH15" s="22"/>
      <c r="AI15" s="22"/>
      <c r="AJ15" s="22"/>
      <c r="AK15" s="22"/>
      <c r="AL15" s="22"/>
      <c r="AM15" s="22"/>
      <c r="AN15" s="22"/>
    </row>
    <row r="16" spans="1:40" ht="35.25" customHeight="1">
      <c r="A16" s="48" t="str">
        <f>IF('Fichier Parametres'!C26="","",""&amp;$J$2&amp;$J$1&amp;'Fichier Parametres'!H26&amp;'Fichier Parametres'!C26)</f>
        <v>0412</v>
      </c>
      <c r="B16" s="49" t="str">
        <f t="shared" si="0"/>
        <v>#0412</v>
      </c>
      <c r="C16" s="49" t="str">
        <f t="shared" si="1"/>
        <v>*12*</v>
      </c>
      <c r="D16" s="48"/>
      <c r="E16" s="50" t="str">
        <f t="shared" si="2"/>
        <v>*12*</v>
      </c>
      <c r="F16" s="48" t="str">
        <f>IF('Fichier Parametres'!E26="",'Fichier Parametres'!D26,'Fichier Parametres'!E26)</f>
        <v>*12*</v>
      </c>
      <c r="G16" s="38"/>
      <c r="H16" s="38"/>
      <c r="I16" s="41"/>
      <c r="J16" s="41"/>
      <c r="K16" s="42"/>
      <c r="L16" s="43"/>
      <c r="M16" s="43"/>
      <c r="N16" s="44"/>
      <c r="O16" s="44"/>
      <c r="P16" s="33"/>
      <c r="Q16" s="33"/>
      <c r="R16" s="33"/>
      <c r="S16" s="33"/>
      <c r="T16" s="33"/>
      <c r="U16" s="33"/>
      <c r="V16" s="4"/>
      <c r="W16" s="4"/>
      <c r="X16" s="4"/>
      <c r="Y16" s="22"/>
      <c r="Z16" s="22"/>
      <c r="AA16" s="28"/>
      <c r="AB16" s="22"/>
      <c r="AC16" s="22"/>
      <c r="AD16" s="23"/>
      <c r="AE16" s="22"/>
      <c r="AF16" s="22"/>
      <c r="AG16" s="22"/>
      <c r="AH16" s="22"/>
      <c r="AI16" s="22"/>
      <c r="AJ16" s="22"/>
      <c r="AK16" s="22"/>
      <c r="AL16" s="22"/>
      <c r="AM16" s="22"/>
      <c r="AN16" s="22"/>
    </row>
    <row r="17" spans="1:40" ht="35.25" customHeight="1">
      <c r="A17" s="48" t="str">
        <f>IF('Fichier Parametres'!C27="","",""&amp;$J$2&amp;$J$1&amp;'Fichier Parametres'!H27&amp;'Fichier Parametres'!C27)</f>
        <v>0413</v>
      </c>
      <c r="B17" s="49" t="str">
        <f t="shared" si="0"/>
        <v>#0413</v>
      </c>
      <c r="C17" s="49" t="str">
        <f t="shared" si="1"/>
        <v>*13*</v>
      </c>
      <c r="D17" s="48"/>
      <c r="E17" s="50" t="str">
        <f t="shared" si="2"/>
        <v>*13*</v>
      </c>
      <c r="F17" s="48" t="str">
        <f>IF('Fichier Parametres'!E27="",'Fichier Parametres'!D27,'Fichier Parametres'!E27)</f>
        <v>*13*</v>
      </c>
      <c r="G17" s="38"/>
      <c r="H17" s="38"/>
      <c r="I17" s="41"/>
      <c r="J17" s="41"/>
      <c r="K17" s="42"/>
      <c r="L17" s="43"/>
      <c r="M17" s="43"/>
      <c r="N17" s="44"/>
      <c r="O17" s="44"/>
      <c r="P17" s="29"/>
      <c r="Q17" s="30"/>
      <c r="R17" s="30"/>
      <c r="S17" s="30"/>
      <c r="T17" s="30"/>
      <c r="U17" s="30"/>
      <c r="V17" s="4"/>
      <c r="W17" s="4"/>
      <c r="X17" s="4"/>
      <c r="Y17" s="22"/>
      <c r="Z17" s="22"/>
      <c r="AA17" s="28"/>
      <c r="AB17" s="22"/>
      <c r="AC17" s="22"/>
      <c r="AD17" s="23"/>
      <c r="AE17" s="22"/>
      <c r="AF17" s="22"/>
      <c r="AG17" s="22"/>
      <c r="AH17" s="22"/>
      <c r="AI17" s="22"/>
      <c r="AJ17" s="22"/>
      <c r="AK17" s="22"/>
      <c r="AL17" s="22"/>
      <c r="AM17" s="22"/>
      <c r="AN17" s="22"/>
    </row>
    <row r="18" spans="1:40" ht="35.25" customHeight="1">
      <c r="A18" s="48" t="str">
        <f>IF('Fichier Parametres'!C28="","",""&amp;$J$2&amp;$J$1&amp;'Fichier Parametres'!H28&amp;'Fichier Parametres'!C28)</f>
        <v>0414</v>
      </c>
      <c r="B18" s="49" t="str">
        <f t="shared" si="0"/>
        <v>#0414</v>
      </c>
      <c r="C18" s="49" t="str">
        <f t="shared" si="1"/>
        <v>*14*</v>
      </c>
      <c r="D18" s="48"/>
      <c r="E18" s="50" t="str">
        <f t="shared" si="2"/>
        <v>*14*</v>
      </c>
      <c r="F18" s="48" t="str">
        <f>IF('Fichier Parametres'!E28="",'Fichier Parametres'!D28,'Fichier Parametres'!E28)</f>
        <v>*14*</v>
      </c>
      <c r="G18" s="38"/>
      <c r="H18" s="38"/>
      <c r="I18" s="41"/>
      <c r="J18" s="41"/>
      <c r="K18" s="42"/>
      <c r="L18" s="43"/>
      <c r="M18" s="43"/>
      <c r="N18" s="44"/>
      <c r="O18" s="44"/>
      <c r="P18" s="30"/>
      <c r="Q18" s="30"/>
      <c r="R18" s="30"/>
      <c r="S18" s="30"/>
      <c r="T18" s="30"/>
      <c r="U18" s="30"/>
      <c r="V18" s="4"/>
      <c r="W18" s="4"/>
      <c r="X18" s="4"/>
      <c r="Y18" s="22"/>
      <c r="Z18" s="22"/>
      <c r="AA18" s="28"/>
      <c r="AB18" s="22"/>
      <c r="AC18" s="22"/>
      <c r="AD18" s="23"/>
      <c r="AE18" s="22"/>
      <c r="AF18" s="22"/>
      <c r="AG18" s="22"/>
      <c r="AH18" s="22"/>
      <c r="AI18" s="22"/>
      <c r="AJ18" s="22"/>
      <c r="AK18" s="22"/>
      <c r="AL18" s="22"/>
      <c r="AM18" s="22"/>
      <c r="AN18" s="22"/>
    </row>
    <row r="19" spans="1:40" ht="35.25" customHeight="1">
      <c r="A19" s="48" t="str">
        <f>IF('Fichier Parametres'!C29="","",""&amp;$J$2&amp;$J$1&amp;'Fichier Parametres'!H29&amp;'Fichier Parametres'!C29)</f>
        <v>0415</v>
      </c>
      <c r="B19" s="49" t="str">
        <f t="shared" si="0"/>
        <v>#0415</v>
      </c>
      <c r="C19" s="49" t="str">
        <f t="shared" si="1"/>
        <v>*15*</v>
      </c>
      <c r="D19" s="48"/>
      <c r="E19" s="50" t="str">
        <f t="shared" si="2"/>
        <v>*15*</v>
      </c>
      <c r="F19" s="48" t="str">
        <f>IF('Fichier Parametres'!E29="",'Fichier Parametres'!D29,'Fichier Parametres'!E29)</f>
        <v>*15*</v>
      </c>
      <c r="G19" s="38"/>
      <c r="H19" s="38"/>
      <c r="I19" s="41"/>
      <c r="J19" s="41"/>
      <c r="K19" s="42"/>
      <c r="L19" s="43"/>
      <c r="M19" s="43"/>
      <c r="N19" s="44"/>
      <c r="O19" s="44"/>
      <c r="P19" s="34"/>
      <c r="Q19" s="34"/>
      <c r="R19" s="34"/>
      <c r="S19" s="34"/>
      <c r="T19" s="34"/>
      <c r="U19" s="34"/>
      <c r="V19" s="34"/>
      <c r="W19" s="4"/>
      <c r="X19" s="4"/>
      <c r="Y19" s="22"/>
      <c r="Z19" s="22"/>
      <c r="AA19" s="28"/>
      <c r="AB19" s="22"/>
      <c r="AC19" s="22"/>
      <c r="AD19" s="23"/>
      <c r="AE19" s="22"/>
      <c r="AF19" s="22"/>
      <c r="AG19" s="22"/>
      <c r="AH19" s="22"/>
      <c r="AI19" s="22"/>
      <c r="AJ19" s="22"/>
      <c r="AK19" s="22"/>
      <c r="AL19" s="22"/>
      <c r="AM19" s="22"/>
      <c r="AN19" s="22"/>
    </row>
    <row r="20" spans="1:40" ht="35.25" customHeight="1">
      <c r="A20" s="48" t="str">
        <f>IF('Fichier Parametres'!C30="","",""&amp;$J$2&amp;$J$1&amp;'Fichier Parametres'!H30&amp;'Fichier Parametres'!C30)</f>
        <v>0220</v>
      </c>
      <c r="B20" s="49" t="str">
        <f t="shared" si="0"/>
        <v>#0220</v>
      </c>
      <c r="C20" s="49" t="str">
        <f t="shared" si="1"/>
        <v>*20*</v>
      </c>
      <c r="D20" s="48"/>
      <c r="E20" s="50" t="str">
        <f t="shared" si="2"/>
        <v>*20*</v>
      </c>
      <c r="F20" s="48" t="str">
        <f>IF('Fichier Parametres'!E30="",'Fichier Parametres'!D30,'Fichier Parametres'!E30)</f>
        <v>*20*</v>
      </c>
      <c r="G20" s="38"/>
      <c r="H20" s="38"/>
      <c r="I20" s="41"/>
      <c r="J20" s="41"/>
      <c r="K20" s="42"/>
      <c r="L20" s="43"/>
      <c r="M20" s="43"/>
      <c r="N20" s="44"/>
      <c r="O20" s="44"/>
      <c r="P20" s="22"/>
      <c r="Q20" s="22"/>
      <c r="R20" s="22"/>
      <c r="S20" s="22"/>
      <c r="T20" s="22"/>
      <c r="U20" s="22"/>
      <c r="V20" s="22"/>
      <c r="W20" s="22"/>
      <c r="X20" s="22"/>
      <c r="Y20" s="22"/>
      <c r="Z20" s="22"/>
      <c r="AA20" s="28"/>
      <c r="AB20" s="22"/>
      <c r="AC20" s="22"/>
      <c r="AD20" s="23"/>
      <c r="AE20" s="22"/>
      <c r="AF20" s="22"/>
      <c r="AG20" s="22"/>
      <c r="AH20" s="22"/>
      <c r="AI20" s="22"/>
      <c r="AJ20" s="22"/>
      <c r="AK20" s="22"/>
      <c r="AL20" s="22"/>
      <c r="AM20" s="22"/>
      <c r="AN20" s="22"/>
    </row>
    <row r="21" spans="1:40" ht="35.25" customHeight="1">
      <c r="A21" s="48" t="str">
        <f>IF('Fichier Parametres'!C31="","",""&amp;$J$2&amp;$J$1&amp;'Fichier Parametres'!H31&amp;'Fichier Parametres'!C31)</f>
        <v>021</v>
      </c>
      <c r="B21" s="49" t="str">
        <f t="shared" si="0"/>
        <v>#021</v>
      </c>
      <c r="C21" s="49" t="str">
        <f t="shared" si="1"/>
        <v>*21*</v>
      </c>
      <c r="D21" s="48"/>
      <c r="E21" s="50" t="str">
        <f t="shared" si="2"/>
        <v>*21*</v>
      </c>
      <c r="F21" s="48" t="str">
        <f>IF('Fichier Parametres'!E31="",'Fichier Parametres'!D31,'Fichier Parametres'!E31)</f>
        <v>*21*</v>
      </c>
      <c r="G21" s="38"/>
      <c r="H21" s="38"/>
      <c r="I21" s="41"/>
      <c r="J21" s="41"/>
      <c r="K21" s="42"/>
      <c r="L21" s="43"/>
      <c r="M21" s="43"/>
      <c r="N21" s="44"/>
      <c r="O21" s="44"/>
      <c r="P21" s="22"/>
      <c r="Q21" s="22"/>
      <c r="R21" s="22"/>
      <c r="S21" s="22"/>
      <c r="T21" s="22"/>
      <c r="U21" s="22"/>
      <c r="V21" s="22"/>
      <c r="W21" s="22"/>
      <c r="X21" s="22"/>
      <c r="Y21" s="22"/>
      <c r="Z21" s="22"/>
      <c r="AA21" s="28"/>
      <c r="AB21" s="22"/>
      <c r="AC21" s="22"/>
      <c r="AD21" s="23"/>
      <c r="AE21" s="22"/>
      <c r="AF21" s="22"/>
      <c r="AG21" s="22"/>
      <c r="AH21" s="22"/>
      <c r="AI21" s="22"/>
      <c r="AJ21" s="22"/>
      <c r="AK21" s="22"/>
      <c r="AL21" s="22"/>
      <c r="AM21" s="22"/>
      <c r="AN21" s="22"/>
    </row>
    <row r="22" spans="1:40" ht="35.25" customHeight="1">
      <c r="A22" s="48" t="str">
        <f>IF('Fichier Parametres'!C32="","",""&amp;$J$2&amp;$J$1&amp;'Fichier Parametres'!H32&amp;'Fichier Parametres'!C32)</f>
        <v>022</v>
      </c>
      <c r="B22" s="49" t="str">
        <f t="shared" si="0"/>
        <v>#022</v>
      </c>
      <c r="C22" s="49" t="str">
        <f t="shared" si="1"/>
        <v>*22*</v>
      </c>
      <c r="D22" s="48"/>
      <c r="E22" s="50" t="str">
        <f t="shared" si="2"/>
        <v>*22*</v>
      </c>
      <c r="F22" s="48" t="str">
        <f>IF('Fichier Parametres'!E32="",'Fichier Parametres'!D32,'Fichier Parametres'!E32)</f>
        <v>*22*</v>
      </c>
      <c r="G22" s="38"/>
      <c r="H22" s="38"/>
      <c r="I22" s="41"/>
      <c r="J22" s="41"/>
      <c r="K22" s="42"/>
      <c r="L22" s="43"/>
      <c r="M22" s="43"/>
      <c r="N22" s="44"/>
      <c r="O22" s="44"/>
      <c r="P22" s="22"/>
      <c r="Q22" s="22"/>
      <c r="R22" s="22"/>
      <c r="S22" s="22"/>
      <c r="T22" s="22"/>
      <c r="U22" s="22"/>
      <c r="V22" s="22"/>
      <c r="W22" s="22"/>
      <c r="X22" s="22"/>
      <c r="Y22" s="22"/>
      <c r="Z22" s="22"/>
      <c r="AA22" s="28"/>
      <c r="AB22" s="22"/>
      <c r="AC22" s="22"/>
      <c r="AD22" s="23"/>
      <c r="AE22" s="22"/>
      <c r="AF22" s="22"/>
      <c r="AG22" s="22"/>
      <c r="AH22" s="22"/>
      <c r="AI22" s="22"/>
      <c r="AJ22" s="22"/>
      <c r="AK22" s="22"/>
      <c r="AL22" s="22"/>
      <c r="AM22" s="22"/>
      <c r="AN22" s="22"/>
    </row>
    <row r="23" spans="1:40" ht="35.25" customHeight="1">
      <c r="A23" s="48" t="str">
        <f>IF('Fichier Parametres'!C33="","",""&amp;$J$2&amp;$J$1&amp;'Fichier Parametres'!H33&amp;'Fichier Parametres'!C33)</f>
        <v>0423</v>
      </c>
      <c r="B23" s="49" t="str">
        <f t="shared" si="0"/>
        <v>#0423</v>
      </c>
      <c r="C23" s="49" t="str">
        <f t="shared" si="1"/>
        <v>*23*</v>
      </c>
      <c r="D23" s="48"/>
      <c r="E23" s="50" t="str">
        <f t="shared" si="2"/>
        <v>*23*</v>
      </c>
      <c r="F23" s="48" t="str">
        <f>IF('Fichier Parametres'!E33="",'Fichier Parametres'!D33,'Fichier Parametres'!E33)</f>
        <v>*23*</v>
      </c>
      <c r="G23" s="38"/>
      <c r="H23" s="38"/>
      <c r="I23" s="41"/>
      <c r="J23" s="41"/>
      <c r="K23" s="42"/>
      <c r="L23" s="43"/>
      <c r="M23" s="43"/>
      <c r="N23" s="44"/>
      <c r="O23" s="44"/>
      <c r="P23" s="22"/>
      <c r="Q23" s="22"/>
      <c r="R23" s="22"/>
      <c r="S23" s="22"/>
      <c r="T23" s="22"/>
      <c r="U23" s="22"/>
      <c r="V23" s="22"/>
      <c r="W23" s="22"/>
      <c r="X23" s="22"/>
      <c r="Y23" s="22"/>
      <c r="Z23" s="22"/>
      <c r="AA23" s="28"/>
      <c r="AB23" s="22"/>
      <c r="AC23" s="22"/>
      <c r="AD23" s="23"/>
      <c r="AE23" s="22"/>
      <c r="AF23" s="22"/>
      <c r="AG23" s="22"/>
      <c r="AH23" s="22"/>
      <c r="AI23" s="22"/>
      <c r="AJ23" s="22"/>
      <c r="AK23" s="22"/>
      <c r="AL23" s="22"/>
      <c r="AM23" s="22"/>
      <c r="AN23" s="22"/>
    </row>
    <row r="24" spans="1:40" ht="35.25" customHeight="1">
      <c r="A24" s="48" t="str">
        <f>IF('Fichier Parametres'!C34="","",""&amp;$J$2&amp;$J$1&amp;'Fichier Parametres'!H34&amp;'Fichier Parametres'!C34)</f>
        <v>0224</v>
      </c>
      <c r="B24" s="49" t="str">
        <f t="shared" si="0"/>
        <v>#0224</v>
      </c>
      <c r="C24" s="49" t="str">
        <f t="shared" si="1"/>
        <v>*24*</v>
      </c>
      <c r="D24" s="48"/>
      <c r="E24" s="50" t="str">
        <f t="shared" si="2"/>
        <v>*24*</v>
      </c>
      <c r="F24" s="48" t="str">
        <f>IF('Fichier Parametres'!E34="",'Fichier Parametres'!D34,'Fichier Parametres'!E34)</f>
        <v>*24*</v>
      </c>
      <c r="G24" s="38"/>
      <c r="H24" s="38"/>
      <c r="I24" s="41"/>
      <c r="J24" s="41"/>
      <c r="K24" s="42"/>
      <c r="L24" s="43"/>
      <c r="M24" s="43"/>
      <c r="N24" s="44"/>
      <c r="O24" s="44"/>
      <c r="P24" s="22"/>
      <c r="Q24" s="22"/>
      <c r="R24" s="22"/>
      <c r="S24" s="22"/>
      <c r="T24" s="22"/>
      <c r="U24" s="22"/>
      <c r="V24" s="22"/>
      <c r="W24" s="22"/>
      <c r="X24" s="22"/>
      <c r="Y24" s="22"/>
      <c r="Z24" s="22"/>
      <c r="AA24" s="28"/>
      <c r="AB24" s="22"/>
      <c r="AC24" s="22"/>
      <c r="AD24" s="35"/>
    </row>
    <row r="25" spans="1:40" ht="35.25" customHeight="1">
      <c r="A25" s="48" t="str">
        <f>IF('Fichier Parametres'!C35="","",""&amp;$J$2&amp;$J$1&amp;'Fichier Parametres'!H35&amp;'Fichier Parametres'!C35)</f>
        <v>0225</v>
      </c>
      <c r="B25" s="49" t="str">
        <f t="shared" si="0"/>
        <v>#0225</v>
      </c>
      <c r="C25" s="49" t="str">
        <f t="shared" si="1"/>
        <v>*25*</v>
      </c>
      <c r="D25" s="48"/>
      <c r="E25" s="50" t="str">
        <f t="shared" si="2"/>
        <v>*25*</v>
      </c>
      <c r="F25" s="48" t="str">
        <f>IF('Fichier Parametres'!E35="",'Fichier Parametres'!D35,'Fichier Parametres'!E35)</f>
        <v>*25*</v>
      </c>
      <c r="G25" s="38"/>
      <c r="H25" s="38"/>
      <c r="I25" s="41"/>
      <c r="J25" s="41"/>
      <c r="K25" s="42"/>
      <c r="L25" s="43"/>
      <c r="M25" s="43"/>
      <c r="N25" s="44"/>
      <c r="O25" s="44"/>
      <c r="AA25" s="36"/>
      <c r="AD25" s="35"/>
    </row>
    <row r="26" spans="1:40" ht="35.25" customHeight="1">
      <c r="A26" s="48" t="str">
        <f>IF('Fichier Parametres'!C36="","",""&amp;$J$2&amp;$J$1&amp;'Fichier Parametres'!H36&amp;'Fichier Parametres'!C36)</f>
        <v>0226</v>
      </c>
      <c r="B26" s="49" t="str">
        <f t="shared" si="0"/>
        <v>#0226</v>
      </c>
      <c r="C26" s="49" t="str">
        <f t="shared" si="1"/>
        <v>*26*</v>
      </c>
      <c r="D26" s="48"/>
      <c r="E26" s="50" t="str">
        <f t="shared" si="2"/>
        <v>*26*</v>
      </c>
      <c r="F26" s="48" t="str">
        <f>IF('Fichier Parametres'!E36="",'Fichier Parametres'!D36,'Fichier Parametres'!E36)</f>
        <v>*26*</v>
      </c>
      <c r="G26" s="38"/>
      <c r="H26" s="38"/>
      <c r="I26" s="41"/>
      <c r="J26" s="41"/>
      <c r="K26" s="42"/>
      <c r="L26" s="43"/>
      <c r="M26" s="43"/>
      <c r="N26" s="44"/>
      <c r="O26" s="44"/>
      <c r="AA26" s="36"/>
      <c r="AD26" s="35"/>
    </row>
    <row r="27" spans="1:40" ht="35.25" customHeight="1">
      <c r="A27" s="48" t="str">
        <f>IF('Fichier Parametres'!C37="","",""&amp;$J$2&amp;$J$1&amp;'Fichier Parametres'!H37&amp;'Fichier Parametres'!C37)</f>
        <v>0227</v>
      </c>
      <c r="B27" s="49" t="str">
        <f t="shared" si="0"/>
        <v>#0227</v>
      </c>
      <c r="C27" s="49" t="str">
        <f t="shared" si="1"/>
        <v>*27*</v>
      </c>
      <c r="D27" s="48"/>
      <c r="E27" s="50" t="str">
        <f t="shared" si="2"/>
        <v>*27*</v>
      </c>
      <c r="F27" s="48" t="str">
        <f>IF('Fichier Parametres'!E37="",'Fichier Parametres'!D37,'Fichier Parametres'!E37)</f>
        <v>*27*</v>
      </c>
      <c r="G27" s="38"/>
      <c r="H27" s="38"/>
      <c r="I27" s="41"/>
      <c r="J27" s="41"/>
      <c r="K27" s="42"/>
      <c r="L27" s="43"/>
      <c r="M27" s="43"/>
      <c r="N27" s="44"/>
      <c r="O27" s="44"/>
      <c r="AA27" s="36"/>
      <c r="AD27" s="35"/>
    </row>
    <row r="28" spans="1:40" ht="35.25" customHeight="1">
      <c r="A28" s="48" t="str">
        <f>IF('Fichier Parametres'!C38="","",""&amp;$J$2&amp;$J$1&amp;'Fichier Parametres'!H38&amp;'Fichier Parametres'!C38)</f>
        <v>0428</v>
      </c>
      <c r="B28" s="49" t="str">
        <f t="shared" si="0"/>
        <v>#0428</v>
      </c>
      <c r="C28" s="49" t="str">
        <f t="shared" si="1"/>
        <v>*28*</v>
      </c>
      <c r="D28" s="48"/>
      <c r="E28" s="50" t="str">
        <f t="shared" si="2"/>
        <v>*28*</v>
      </c>
      <c r="F28" s="48" t="str">
        <f>IF('Fichier Parametres'!E38="",'Fichier Parametres'!D38,'Fichier Parametres'!E38)</f>
        <v>*28*</v>
      </c>
      <c r="G28" s="38"/>
      <c r="H28" s="38"/>
      <c r="I28" s="41"/>
      <c r="J28" s="41"/>
      <c r="K28" s="42"/>
      <c r="L28" s="43"/>
      <c r="M28" s="43"/>
      <c r="N28" s="44"/>
      <c r="O28" s="44"/>
      <c r="AA28" s="36"/>
      <c r="AD28" s="35"/>
    </row>
    <row r="29" spans="1:40" ht="35.25" customHeight="1">
      <c r="A29" s="48" t="str">
        <f>IF('Fichier Parametres'!C39="","",""&amp;$J$2&amp;$J$1&amp;'Fichier Parametres'!H39&amp;'Fichier Parametres'!C39)</f>
        <v>0229</v>
      </c>
      <c r="B29" s="49" t="str">
        <f t="shared" si="0"/>
        <v>#0229</v>
      </c>
      <c r="C29" s="49" t="str">
        <f t="shared" si="1"/>
        <v>*29*</v>
      </c>
      <c r="D29" s="48"/>
      <c r="E29" s="50" t="str">
        <f t="shared" si="2"/>
        <v>*29*</v>
      </c>
      <c r="F29" s="48" t="str">
        <f>IF('Fichier Parametres'!E39="",'Fichier Parametres'!D39,'Fichier Parametres'!E39)</f>
        <v>*29*</v>
      </c>
      <c r="G29" s="38"/>
      <c r="H29" s="38"/>
      <c r="I29" s="41"/>
      <c r="J29" s="41"/>
      <c r="K29" s="42"/>
      <c r="L29" s="43"/>
      <c r="M29" s="43"/>
      <c r="N29" s="44"/>
      <c r="O29" s="44"/>
      <c r="AA29" s="36"/>
      <c r="AD29" s="35"/>
    </row>
    <row r="30" spans="1:40" ht="35.25" customHeight="1">
      <c r="A30" s="48" t="str">
        <f>IF('Fichier Parametres'!C40="","",""&amp;$J$2&amp;$J$1&amp;'Fichier Parametres'!H40&amp;'Fichier Parametres'!C40)</f>
        <v>0430</v>
      </c>
      <c r="B30" s="49" t="str">
        <f t="shared" si="0"/>
        <v>#0430</v>
      </c>
      <c r="C30" s="49" t="str">
        <f t="shared" si="1"/>
        <v>*30*</v>
      </c>
      <c r="D30" s="48"/>
      <c r="E30" s="50" t="str">
        <f t="shared" si="2"/>
        <v>*30*</v>
      </c>
      <c r="F30" s="48" t="str">
        <f>IF('Fichier Parametres'!E40="",'Fichier Parametres'!D40,'Fichier Parametres'!E40)</f>
        <v>*30*</v>
      </c>
      <c r="G30" s="38"/>
      <c r="H30" s="38"/>
      <c r="I30" s="41"/>
      <c r="J30" s="41"/>
      <c r="K30" s="42"/>
      <c r="L30" s="43"/>
      <c r="M30" s="43"/>
      <c r="N30" s="44"/>
      <c r="O30" s="44"/>
      <c r="AA30" s="36"/>
      <c r="AD30" s="35"/>
    </row>
    <row r="31" spans="1:40" ht="35.25" customHeight="1">
      <c r="A31" s="48" t="str">
        <f>IF('Fichier Parametres'!C41="","",""&amp;$J$2&amp;$J$1&amp;'Fichier Parametres'!H41&amp;'Fichier Parametres'!C41)</f>
        <v>0431</v>
      </c>
      <c r="B31" s="49" t="str">
        <f t="shared" si="0"/>
        <v>#0431</v>
      </c>
      <c r="C31" s="49" t="str">
        <f t="shared" si="1"/>
        <v>*31*</v>
      </c>
      <c r="D31" s="48"/>
      <c r="E31" s="50" t="str">
        <f t="shared" si="2"/>
        <v>*31*</v>
      </c>
      <c r="F31" s="48" t="str">
        <f>IF('Fichier Parametres'!E41="",'Fichier Parametres'!D41,'Fichier Parametres'!E41)</f>
        <v>*31*</v>
      </c>
      <c r="G31" s="38"/>
      <c r="H31" s="38"/>
      <c r="I31" s="41"/>
      <c r="J31" s="41"/>
      <c r="K31" s="42"/>
      <c r="L31" s="43"/>
      <c r="M31" s="43"/>
      <c r="N31" s="44"/>
      <c r="O31" s="44"/>
      <c r="AA31" s="36"/>
      <c r="AD31" s="35"/>
    </row>
    <row r="32" spans="1:40" ht="35.25" customHeight="1">
      <c r="A32" s="48" t="str">
        <f>IF('Fichier Parametres'!C42="","",""&amp;$J$2&amp;$J$1&amp;'Fichier Parametres'!H42&amp;'Fichier Parametres'!C42)</f>
        <v>025032</v>
      </c>
      <c r="B32" s="49" t="str">
        <f t="shared" si="0"/>
        <v>#025032</v>
      </c>
      <c r="C32" s="49" t="str">
        <f t="shared" si="1"/>
        <v>*32*</v>
      </c>
      <c r="D32" s="45"/>
      <c r="E32" s="50" t="str">
        <f t="shared" si="2"/>
        <v>*32*</v>
      </c>
      <c r="F32" s="48" t="str">
        <f>IF('Fichier Parametres'!E42="",'Fichier Parametres'!D42,'Fichier Parametres'!E42)</f>
        <v>*32*</v>
      </c>
      <c r="G32" s="38"/>
      <c r="H32" s="38"/>
      <c r="I32" s="41"/>
      <c r="J32" s="41"/>
      <c r="K32" s="42"/>
      <c r="L32" s="43"/>
      <c r="M32" s="43"/>
      <c r="N32" s="44"/>
      <c r="O32" s="44"/>
      <c r="AA32" s="36"/>
      <c r="AD32" s="35"/>
    </row>
    <row r="33" spans="1:30" ht="35.25" customHeight="1">
      <c r="A33" s="48" t="str">
        <f>IF('Fichier Parametres'!C43="","",""&amp;$J$2&amp;$J$1&amp;'Fichier Parametres'!H43&amp;'Fichier Parametres'!C43)</f>
        <v>0233</v>
      </c>
      <c r="B33" s="49" t="str">
        <f t="shared" si="0"/>
        <v>#0233</v>
      </c>
      <c r="C33" s="49" t="str">
        <f t="shared" si="1"/>
        <v>*33*</v>
      </c>
      <c r="D33" s="45"/>
      <c r="E33" s="50" t="str">
        <f t="shared" si="2"/>
        <v>*33*</v>
      </c>
      <c r="F33" s="48" t="str">
        <f>IF('Fichier Parametres'!E43="",'Fichier Parametres'!D43,'Fichier Parametres'!E43)</f>
        <v>*33*</v>
      </c>
      <c r="G33" s="38"/>
      <c r="H33" s="38"/>
      <c r="I33" s="41"/>
      <c r="J33" s="41"/>
      <c r="K33" s="42"/>
      <c r="L33" s="43"/>
      <c r="M33" s="43"/>
      <c r="N33" s="44"/>
      <c r="O33" s="44"/>
      <c r="AA33" s="36"/>
      <c r="AD33" s="35"/>
    </row>
    <row r="34" spans="1:30" ht="35.25" customHeight="1">
      <c r="A34" s="48" t="str">
        <f>IF('Fichier Parametres'!C44="","",""&amp;$J$2&amp;$J$1&amp;'Fichier Parametres'!H44&amp;'Fichier Parametres'!C44)</f>
        <v>0534</v>
      </c>
      <c r="B34" s="49" t="str">
        <f t="shared" si="0"/>
        <v>#0534</v>
      </c>
      <c r="C34" s="49" t="str">
        <f t="shared" si="1"/>
        <v>*34*</v>
      </c>
      <c r="D34" s="45"/>
      <c r="E34" s="50" t="str">
        <f t="shared" si="2"/>
        <v>*34*</v>
      </c>
      <c r="F34" s="48" t="str">
        <f>IF('Fichier Parametres'!E44="",'Fichier Parametres'!D44,'Fichier Parametres'!E44)</f>
        <v>*34*</v>
      </c>
      <c r="G34" s="38"/>
      <c r="H34" s="38"/>
      <c r="I34" s="41"/>
      <c r="J34" s="41"/>
      <c r="K34" s="42"/>
      <c r="L34" s="43"/>
      <c r="M34" s="43"/>
      <c r="N34" s="44"/>
      <c r="O34" s="44"/>
      <c r="AA34" s="36"/>
      <c r="AD34" s="35"/>
    </row>
    <row r="35" spans="1:30" ht="35.25" customHeight="1">
      <c r="A35" s="48" t="str">
        <f>IF('Fichier Parametres'!C45="","",""&amp;$J$2&amp;$J$1&amp;'Fichier Parametres'!H45&amp;'Fichier Parametres'!C45)</f>
        <v>01035</v>
      </c>
      <c r="B35" s="49" t="str">
        <f t="shared" si="0"/>
        <v>#01035</v>
      </c>
      <c r="C35" s="49" t="str">
        <f t="shared" si="1"/>
        <v>*35*</v>
      </c>
      <c r="D35" s="45"/>
      <c r="E35" s="50" t="str">
        <f t="shared" si="2"/>
        <v>*35*</v>
      </c>
      <c r="F35" s="48" t="str">
        <f>IF('Fichier Parametres'!E45="",'Fichier Parametres'!D45,'Fichier Parametres'!E45)</f>
        <v>*35*</v>
      </c>
      <c r="G35" s="38"/>
      <c r="H35" s="38"/>
      <c r="I35" s="41"/>
      <c r="J35" s="41"/>
      <c r="K35" s="42"/>
      <c r="L35" s="43"/>
      <c r="M35" s="43"/>
      <c r="N35" s="44"/>
      <c r="O35" s="44"/>
      <c r="AA35" s="36"/>
      <c r="AD35" s="35"/>
    </row>
    <row r="36" spans="1:30" ht="35.25" customHeight="1">
      <c r="A36" s="48" t="str">
        <f>IF('Fichier Parametres'!C46="","",""&amp;$J$2&amp;$J$1&amp;'Fichier Parametres'!H46&amp;'Fichier Parametres'!C46)</f>
        <v>01536</v>
      </c>
      <c r="B36" s="49" t="str">
        <f t="shared" si="0"/>
        <v>#01536</v>
      </c>
      <c r="C36" s="49" t="str">
        <f t="shared" si="1"/>
        <v>*36*</v>
      </c>
      <c r="D36" s="45"/>
      <c r="E36" s="50" t="str">
        <f t="shared" si="2"/>
        <v>*36*</v>
      </c>
      <c r="F36" s="48" t="str">
        <f>IF('Fichier Parametres'!E46="",'Fichier Parametres'!D46,'Fichier Parametres'!E46)</f>
        <v>*36*</v>
      </c>
      <c r="G36" s="38"/>
      <c r="H36" s="38"/>
      <c r="I36" s="41"/>
      <c r="J36" s="41"/>
      <c r="K36" s="42"/>
      <c r="L36" s="43"/>
      <c r="M36" s="43"/>
      <c r="N36" s="44"/>
      <c r="O36" s="44"/>
      <c r="AA36" s="36"/>
      <c r="AD36" s="35"/>
    </row>
    <row r="37" spans="1:30" ht="35.25" customHeight="1">
      <c r="A37" s="48" t="str">
        <f>IF('Fichier Parametres'!C47="","",""&amp;$J$2&amp;$J$1&amp;'Fichier Parametres'!H47&amp;'Fichier Parametres'!C47)</f>
        <v>0237</v>
      </c>
      <c r="B37" s="49" t="str">
        <f t="shared" si="0"/>
        <v>#0237</v>
      </c>
      <c r="C37" s="49" t="str">
        <f t="shared" si="1"/>
        <v>*37*</v>
      </c>
      <c r="D37" s="45"/>
      <c r="E37" s="50" t="str">
        <f t="shared" si="2"/>
        <v>*37*</v>
      </c>
      <c r="F37" s="48" t="str">
        <f>IF('Fichier Parametres'!E47="",'Fichier Parametres'!D47,'Fichier Parametres'!E47)</f>
        <v>*37*</v>
      </c>
      <c r="G37" s="38"/>
      <c r="H37" s="38"/>
      <c r="I37" s="41"/>
      <c r="J37" s="41"/>
      <c r="K37" s="42"/>
      <c r="L37" s="43"/>
      <c r="M37" s="43"/>
      <c r="N37" s="44"/>
      <c r="O37" s="44"/>
      <c r="AA37" s="36"/>
      <c r="AD37" s="35"/>
    </row>
    <row r="38" spans="1:30" ht="35.25" customHeight="1">
      <c r="A38" s="48" t="str">
        <f>IF('Fichier Parametres'!C48="","",""&amp;$J$2&amp;$J$1&amp;'Fichier Parametres'!H48&amp;'Fichier Parametres'!C48)</f>
        <v>0238</v>
      </c>
      <c r="B38" s="49" t="str">
        <f t="shared" si="0"/>
        <v>#0238</v>
      </c>
      <c r="C38" s="49" t="str">
        <f t="shared" si="1"/>
        <v>*38*</v>
      </c>
      <c r="D38" s="45"/>
      <c r="E38" s="50" t="str">
        <f t="shared" si="2"/>
        <v>*38*</v>
      </c>
      <c r="F38" s="48" t="str">
        <f>IF('Fichier Parametres'!E48="",'Fichier Parametres'!D48,'Fichier Parametres'!E48)</f>
        <v>*38*</v>
      </c>
      <c r="G38" s="38"/>
      <c r="H38" s="38"/>
      <c r="I38" s="41"/>
      <c r="J38" s="41"/>
      <c r="K38" s="42"/>
      <c r="L38" s="43"/>
      <c r="M38" s="43"/>
      <c r="N38" s="44"/>
      <c r="O38" s="44"/>
      <c r="AA38" s="36"/>
      <c r="AD38" s="35"/>
    </row>
    <row r="39" spans="1:30" ht="35.25" customHeight="1">
      <c r="A39" s="48" t="str">
        <f>IF('Fichier Parametres'!C49="","",""&amp;$J$2&amp;$J$1&amp;'Fichier Parametres'!H49&amp;'Fichier Parametres'!C49)</f>
        <v>0239</v>
      </c>
      <c r="B39" s="49" t="str">
        <f t="shared" si="0"/>
        <v>#0239</v>
      </c>
      <c r="C39" s="49" t="str">
        <f t="shared" si="1"/>
        <v>*39*</v>
      </c>
      <c r="D39" s="45"/>
      <c r="E39" s="50" t="str">
        <f t="shared" si="2"/>
        <v>*39*</v>
      </c>
      <c r="F39" s="48" t="str">
        <f>IF('Fichier Parametres'!E49="",'Fichier Parametres'!D49,'Fichier Parametres'!E49)</f>
        <v>*39*</v>
      </c>
      <c r="G39" s="38"/>
      <c r="H39" s="38"/>
      <c r="I39" s="41"/>
      <c r="J39" s="41"/>
      <c r="K39" s="42"/>
      <c r="L39" s="43"/>
      <c r="M39" s="43"/>
      <c r="N39" s="44"/>
      <c r="O39" s="44"/>
      <c r="AA39" s="36"/>
      <c r="AD39" s="35"/>
    </row>
    <row r="40" spans="1:30" ht="35.25" customHeight="1">
      <c r="A40" s="48" t="str">
        <f>IF('Fichier Parametres'!C50="","",""&amp;$J$2&amp;$J$1&amp;'Fichier Parametres'!H50&amp;'Fichier Parametres'!C50)</f>
        <v>0140</v>
      </c>
      <c r="B40" s="49" t="str">
        <f t="shared" si="0"/>
        <v>#0140</v>
      </c>
      <c r="C40" s="49" t="str">
        <f t="shared" si="1"/>
        <v>*40*</v>
      </c>
      <c r="D40" s="45"/>
      <c r="E40" s="50" t="str">
        <f t="shared" si="2"/>
        <v>*40*</v>
      </c>
      <c r="F40" s="48" t="str">
        <f>IF('Fichier Parametres'!E50="",'Fichier Parametres'!D50,'Fichier Parametres'!E50)</f>
        <v>*40*</v>
      </c>
      <c r="G40" s="38"/>
      <c r="H40" s="38"/>
      <c r="I40" s="41"/>
      <c r="J40" s="41"/>
      <c r="K40" s="42"/>
      <c r="L40" s="43"/>
      <c r="M40" s="43"/>
      <c r="N40" s="44"/>
      <c r="O40" s="44"/>
      <c r="AA40" s="36"/>
      <c r="AD40" s="35"/>
    </row>
    <row r="41" spans="1:30" ht="35.25" customHeight="1">
      <c r="A41" s="48" t="str">
        <f>IF('Fichier Parametres'!C51="","",""&amp;$J$2&amp;$J$1&amp;'Fichier Parametres'!H51&amp;'Fichier Parametres'!C51)</f>
        <v>0241</v>
      </c>
      <c r="B41" s="49" t="str">
        <f t="shared" si="0"/>
        <v>#0241</v>
      </c>
      <c r="C41" s="49" t="str">
        <f t="shared" si="1"/>
        <v>*41*</v>
      </c>
      <c r="D41" s="45"/>
      <c r="E41" s="50" t="str">
        <f t="shared" si="2"/>
        <v>*41*</v>
      </c>
      <c r="F41" s="48" t="str">
        <f>IF('Fichier Parametres'!E51="",'Fichier Parametres'!D51,'Fichier Parametres'!E51)</f>
        <v>*41*</v>
      </c>
      <c r="G41" s="38"/>
      <c r="H41" s="38"/>
      <c r="I41" s="41"/>
      <c r="J41" s="41"/>
      <c r="K41" s="42"/>
      <c r="L41" s="43"/>
      <c r="M41" s="43"/>
      <c r="N41" s="44"/>
      <c r="O41" s="44"/>
      <c r="AA41" s="36"/>
      <c r="AD41" s="35"/>
    </row>
    <row r="42" spans="1:30" ht="35.25" customHeight="1">
      <c r="A42" s="48" t="str">
        <f>IF('Fichier Parametres'!C52="","",""&amp;$J$2&amp;$J$1&amp;'Fichier Parametres'!H52&amp;'Fichier Parametres'!C52)</f>
        <v>0142</v>
      </c>
      <c r="B42" s="49" t="str">
        <f t="shared" si="0"/>
        <v>#0142</v>
      </c>
      <c r="C42" s="49" t="str">
        <f t="shared" si="1"/>
        <v>*42*</v>
      </c>
      <c r="D42" s="45"/>
      <c r="E42" s="50" t="str">
        <f t="shared" si="2"/>
        <v>*42*</v>
      </c>
      <c r="F42" s="48" t="str">
        <f>IF('Fichier Parametres'!E52="",'Fichier Parametres'!D52,'Fichier Parametres'!E52)</f>
        <v>*42*</v>
      </c>
      <c r="G42" s="38"/>
      <c r="H42" s="38"/>
      <c r="I42" s="41"/>
      <c r="J42" s="41"/>
      <c r="K42" s="42"/>
      <c r="L42" s="43"/>
      <c r="M42" s="43"/>
      <c r="N42" s="44"/>
      <c r="O42" s="44"/>
      <c r="AA42" s="36"/>
      <c r="AD42" s="35"/>
    </row>
    <row r="43" spans="1:30" ht="35.25" customHeight="1">
      <c r="A43" s="48" t="str">
        <f>IF('Fichier Parametres'!C53="","",""&amp;$J$2&amp;$J$1&amp;'Fichier Parametres'!H53&amp;'Fichier Parametres'!C53)</f>
        <v>05043</v>
      </c>
      <c r="B43" s="49" t="str">
        <f t="shared" si="0"/>
        <v>#05043</v>
      </c>
      <c r="C43" s="49" t="str">
        <f t="shared" si="1"/>
        <v>*43*</v>
      </c>
      <c r="D43" s="45"/>
      <c r="E43" s="50" t="str">
        <f t="shared" si="2"/>
        <v>*43*</v>
      </c>
      <c r="F43" s="48" t="str">
        <f>IF('Fichier Parametres'!E53="",'Fichier Parametres'!D53,'Fichier Parametres'!E53)</f>
        <v>*43*</v>
      </c>
      <c r="G43" s="38"/>
      <c r="H43" s="38"/>
      <c r="I43" s="41"/>
      <c r="J43" s="41"/>
      <c r="K43" s="42"/>
      <c r="L43" s="43"/>
      <c r="M43" s="43"/>
      <c r="N43" s="44"/>
      <c r="O43" s="44"/>
      <c r="AA43" s="36"/>
      <c r="AD43" s="35"/>
    </row>
    <row r="44" spans="1:30" ht="35.25" customHeight="1">
      <c r="A44" s="48" t="str">
        <f>IF('Fichier Parametres'!C54="","",""&amp;$J$2&amp;$J$1&amp;'Fichier Parametres'!H54&amp;'Fichier Parametres'!C54)</f>
        <v>0144</v>
      </c>
      <c r="B44" s="49" t="str">
        <f t="shared" si="0"/>
        <v>#0144</v>
      </c>
      <c r="C44" s="49" t="str">
        <f t="shared" si="1"/>
        <v>*44*</v>
      </c>
      <c r="D44" s="45"/>
      <c r="E44" s="50" t="str">
        <f t="shared" si="2"/>
        <v>*44*</v>
      </c>
      <c r="F44" s="48" t="str">
        <f>IF('Fichier Parametres'!E54="",'Fichier Parametres'!D54,'Fichier Parametres'!E54)</f>
        <v>*44*</v>
      </c>
      <c r="G44" s="38"/>
      <c r="H44" s="38"/>
      <c r="I44" s="41"/>
      <c r="J44" s="41"/>
      <c r="K44" s="42"/>
      <c r="L44" s="43"/>
      <c r="M44" s="43"/>
      <c r="N44" s="44"/>
      <c r="O44" s="44"/>
      <c r="AA44" s="36"/>
      <c r="AD44" s="35"/>
    </row>
    <row r="45" spans="1:30" ht="35.25" customHeight="1">
      <c r="A45" s="48" t="str">
        <f>IF('Fichier Parametres'!C55="","",""&amp;$J$2&amp;$J$1&amp;'Fichier Parametres'!H55&amp;'Fichier Parametres'!C55)</f>
        <v>05045</v>
      </c>
      <c r="B45" s="49" t="str">
        <f t="shared" si="0"/>
        <v>#05045</v>
      </c>
      <c r="C45" s="49" t="str">
        <f t="shared" si="1"/>
        <v>*45*</v>
      </c>
      <c r="D45" s="45"/>
      <c r="E45" s="50" t="str">
        <f t="shared" si="2"/>
        <v>*45*</v>
      </c>
      <c r="F45" s="48" t="str">
        <f>IF('Fichier Parametres'!E55="",'Fichier Parametres'!D55,'Fichier Parametres'!E55)</f>
        <v>*45*</v>
      </c>
      <c r="G45" s="38"/>
      <c r="H45" s="38"/>
      <c r="I45" s="41"/>
      <c r="J45" s="41"/>
      <c r="K45" s="42"/>
      <c r="L45" s="43"/>
      <c r="M45" s="43"/>
      <c r="N45" s="44"/>
      <c r="O45" s="44"/>
      <c r="AA45" s="36"/>
      <c r="AD45" s="35"/>
    </row>
    <row r="46" spans="1:30" ht="35.25" customHeight="1">
      <c r="A46" s="48" t="str">
        <f>IF('Fichier Parametres'!C56="","",""&amp;$J$2&amp;$J$1&amp;'Fichier Parametres'!H56&amp;'Fichier Parametres'!C56)</f>
        <v>0146</v>
      </c>
      <c r="B46" s="49" t="str">
        <f t="shared" si="0"/>
        <v>#0146</v>
      </c>
      <c r="C46" s="49" t="str">
        <f t="shared" si="1"/>
        <v>*46*</v>
      </c>
      <c r="D46" s="45"/>
      <c r="E46" s="50" t="str">
        <f t="shared" si="2"/>
        <v>*46*</v>
      </c>
      <c r="F46" s="48" t="str">
        <f>IF('Fichier Parametres'!E56="",'Fichier Parametres'!D56,'Fichier Parametres'!E56)</f>
        <v>*46*</v>
      </c>
      <c r="G46" s="38"/>
      <c r="H46" s="38"/>
      <c r="I46" s="41"/>
      <c r="J46" s="41"/>
      <c r="K46" s="42"/>
      <c r="L46" s="43"/>
      <c r="M46" s="43"/>
      <c r="N46" s="44"/>
      <c r="O46" s="44"/>
      <c r="AA46" s="36"/>
      <c r="AD46" s="35"/>
    </row>
    <row r="47" spans="1:30" ht="35.25" customHeight="1">
      <c r="A47" s="48" t="str">
        <f>IF('Fichier Parametres'!C57="","",""&amp;$J$2&amp;$J$1&amp;'Fichier Parametres'!H57&amp;'Fichier Parametres'!C57)</f>
        <v>0147</v>
      </c>
      <c r="B47" s="49" t="str">
        <f t="shared" si="0"/>
        <v>#0147</v>
      </c>
      <c r="C47" s="49" t="str">
        <f t="shared" si="1"/>
        <v>*47*</v>
      </c>
      <c r="D47" s="45"/>
      <c r="E47" s="50" t="str">
        <f t="shared" si="2"/>
        <v>*47*</v>
      </c>
      <c r="F47" s="48" t="str">
        <f>IF('Fichier Parametres'!E57="",'Fichier Parametres'!D57,'Fichier Parametres'!E57)</f>
        <v>*47*</v>
      </c>
      <c r="G47" s="38"/>
      <c r="H47" s="38"/>
      <c r="I47" s="41"/>
      <c r="J47" s="41"/>
      <c r="K47" s="42"/>
      <c r="L47" s="43"/>
      <c r="M47" s="43"/>
      <c r="N47" s="44"/>
      <c r="O47" s="44"/>
      <c r="AA47" s="36"/>
      <c r="AD47" s="35"/>
    </row>
    <row r="48" spans="1:30" ht="35.25" customHeight="1">
      <c r="A48" s="48" t="str">
        <f>IF('Fichier Parametres'!C58="","",""&amp;$J$2&amp;$J$1&amp;'Fichier Parametres'!H58&amp;'Fichier Parametres'!C58)</f>
        <v>0148</v>
      </c>
      <c r="B48" s="49" t="str">
        <f t="shared" si="0"/>
        <v>#0148</v>
      </c>
      <c r="C48" s="49" t="str">
        <f t="shared" si="1"/>
        <v>*48*</v>
      </c>
      <c r="D48" s="45"/>
      <c r="E48" s="50" t="str">
        <f t="shared" si="2"/>
        <v>*48*</v>
      </c>
      <c r="F48" s="48" t="str">
        <f>IF('Fichier Parametres'!E58="",'Fichier Parametres'!D58,'Fichier Parametres'!E58)</f>
        <v>*48*</v>
      </c>
      <c r="G48" s="38"/>
      <c r="H48" s="38"/>
      <c r="I48" s="41"/>
      <c r="J48" s="41"/>
      <c r="K48" s="42"/>
      <c r="L48" s="43"/>
      <c r="M48" s="43"/>
      <c r="N48" s="44"/>
      <c r="O48" s="44"/>
      <c r="AA48" s="36"/>
      <c r="AD48" s="35"/>
    </row>
    <row r="49" spans="1:30" ht="35.25" customHeight="1">
      <c r="A49" s="48" t="str">
        <f>IF('Fichier Parametres'!C59="","",""&amp;$J$2&amp;$J$1&amp;'Fichier Parametres'!H59&amp;'Fichier Parametres'!C59)</f>
        <v>0149</v>
      </c>
      <c r="B49" s="49" t="str">
        <f t="shared" si="0"/>
        <v>#0149</v>
      </c>
      <c r="C49" s="49" t="str">
        <f t="shared" si="1"/>
        <v>*49*</v>
      </c>
      <c r="D49" s="45"/>
      <c r="E49" s="50" t="str">
        <f t="shared" si="2"/>
        <v>*49*</v>
      </c>
      <c r="F49" s="48" t="str">
        <f>IF('Fichier Parametres'!E59="",'Fichier Parametres'!D59,'Fichier Parametres'!E59)</f>
        <v>*49*</v>
      </c>
      <c r="G49" s="38"/>
      <c r="H49" s="38"/>
      <c r="I49" s="41"/>
      <c r="J49" s="41"/>
      <c r="K49" s="42"/>
      <c r="L49" s="43"/>
      <c r="M49" s="43"/>
      <c r="N49" s="44"/>
      <c r="O49" s="44"/>
      <c r="AA49" s="36"/>
      <c r="AD49" s="35"/>
    </row>
    <row r="50" spans="1:30" ht="35.25" customHeight="1">
      <c r="A50" s="48" t="str">
        <f>IF('Fichier Parametres'!C60="","",""&amp;$J$2&amp;$J$1&amp;'Fichier Parametres'!H60&amp;'Fichier Parametres'!C60)</f>
        <v>0150</v>
      </c>
      <c r="B50" s="49" t="str">
        <f t="shared" si="0"/>
        <v>#0150</v>
      </c>
      <c r="C50" s="49" t="str">
        <f t="shared" si="1"/>
        <v>*50*</v>
      </c>
      <c r="D50" s="45"/>
      <c r="E50" s="50" t="str">
        <f t="shared" si="2"/>
        <v>*50*</v>
      </c>
      <c r="F50" s="48" t="str">
        <f>IF('Fichier Parametres'!E60="",'Fichier Parametres'!D60,'Fichier Parametres'!E60)</f>
        <v>*50*</v>
      </c>
      <c r="G50" s="38"/>
      <c r="H50" s="38"/>
      <c r="I50" s="41"/>
      <c r="J50" s="41"/>
      <c r="K50" s="42"/>
      <c r="L50" s="43"/>
      <c r="M50" s="43"/>
      <c r="N50" s="44"/>
      <c r="O50" s="44"/>
      <c r="AA50" s="36"/>
      <c r="AD50" s="35"/>
    </row>
    <row r="51" spans="1:30" ht="35.25" customHeight="1">
      <c r="A51" s="48" t="str">
        <f>IF('Fichier Parametres'!C61="","",""&amp;$J$2&amp;$J$1&amp;'Fichier Parametres'!H61&amp;'Fichier Parametres'!C61)</f>
        <v>03051</v>
      </c>
      <c r="B51" s="49" t="str">
        <f t="shared" si="0"/>
        <v>#03051</v>
      </c>
      <c r="C51" s="49" t="str">
        <f t="shared" si="1"/>
        <v>*51*</v>
      </c>
      <c r="D51" s="45"/>
      <c r="E51" s="50" t="str">
        <f t="shared" si="2"/>
        <v>*51*</v>
      </c>
      <c r="F51" s="48" t="str">
        <f>IF('Fichier Parametres'!E61="",'Fichier Parametres'!D61,'Fichier Parametres'!E61)</f>
        <v>*51*</v>
      </c>
      <c r="G51" s="38"/>
      <c r="H51" s="38"/>
      <c r="I51" s="41"/>
      <c r="J51" s="41"/>
      <c r="K51" s="42"/>
      <c r="L51" s="43"/>
      <c r="M51" s="43"/>
      <c r="N51" s="44"/>
      <c r="O51" s="44"/>
      <c r="AA51" s="36"/>
      <c r="AD51" s="35"/>
    </row>
    <row r="52" spans="1:30" ht="35.25" customHeight="1">
      <c r="A52" s="48" t="str">
        <f>IF('Fichier Parametres'!C62="","",""&amp;$J$2&amp;$J$1&amp;'Fichier Parametres'!H62&amp;'Fichier Parametres'!C62)</f>
        <v>0152</v>
      </c>
      <c r="B52" s="49" t="str">
        <f t="shared" si="0"/>
        <v>#0152</v>
      </c>
      <c r="C52" s="49" t="str">
        <f t="shared" si="1"/>
        <v>*52*</v>
      </c>
      <c r="D52" s="45"/>
      <c r="E52" s="50" t="str">
        <f t="shared" si="2"/>
        <v>*52*</v>
      </c>
      <c r="F52" s="48" t="str">
        <f>IF('Fichier Parametres'!E62="",'Fichier Parametres'!D62,'Fichier Parametres'!E62)</f>
        <v>*52*</v>
      </c>
      <c r="G52" s="38"/>
      <c r="H52" s="38"/>
      <c r="I52" s="41"/>
      <c r="J52" s="41"/>
      <c r="K52" s="42"/>
      <c r="L52" s="43"/>
      <c r="M52" s="43"/>
      <c r="N52" s="44"/>
      <c r="O52" s="44"/>
      <c r="AA52" s="36"/>
      <c r="AD52" s="35"/>
    </row>
    <row r="53" spans="1:30" ht="35.25" customHeight="1">
      <c r="A53" s="48" t="str">
        <f>IF('Fichier Parametres'!C63="","",""&amp;$J$2&amp;$J$1&amp;'Fichier Parametres'!H63&amp;'Fichier Parametres'!C63)</f>
        <v>0153</v>
      </c>
      <c r="B53" s="49" t="str">
        <f t="shared" si="0"/>
        <v>#0153</v>
      </c>
      <c r="C53" s="49" t="str">
        <f t="shared" si="1"/>
        <v>*53*</v>
      </c>
      <c r="D53" s="45"/>
      <c r="E53" s="50" t="str">
        <f t="shared" si="2"/>
        <v>*53*</v>
      </c>
      <c r="F53" s="48" t="str">
        <f>IF('Fichier Parametres'!E63="",'Fichier Parametres'!D63,'Fichier Parametres'!E63)</f>
        <v>*53*</v>
      </c>
      <c r="G53" s="38"/>
      <c r="H53" s="38"/>
      <c r="I53" s="41"/>
      <c r="J53" s="41"/>
      <c r="K53" s="42"/>
      <c r="L53" s="43"/>
      <c r="M53" s="43"/>
      <c r="N53" s="44"/>
      <c r="O53" s="44"/>
      <c r="AA53" s="36"/>
      <c r="AD53" s="35"/>
    </row>
    <row r="54" spans="1:30" ht="35.25" customHeight="1">
      <c r="A54" s="48" t="str">
        <f>IF('Fichier Parametres'!C64="","",""&amp;$J$2&amp;$J$1&amp;'Fichier Parametres'!H64&amp;'Fichier Parametres'!C64)</f>
        <v>0154</v>
      </c>
      <c r="B54" s="49" t="str">
        <f t="shared" si="0"/>
        <v>#0154</v>
      </c>
      <c r="C54" s="49" t="str">
        <f t="shared" si="1"/>
        <v>*54*</v>
      </c>
      <c r="D54" s="45"/>
      <c r="E54" s="50" t="str">
        <f t="shared" si="2"/>
        <v>*54*</v>
      </c>
      <c r="F54" s="48" t="str">
        <f>IF('Fichier Parametres'!E64="",'Fichier Parametres'!D64,'Fichier Parametres'!E64)</f>
        <v>*54*</v>
      </c>
      <c r="G54" s="38"/>
      <c r="H54" s="38"/>
      <c r="I54" s="41"/>
      <c r="J54" s="41"/>
      <c r="K54" s="42"/>
      <c r="L54" s="43"/>
      <c r="M54" s="43"/>
      <c r="N54" s="44"/>
      <c r="O54" s="44"/>
      <c r="AA54" s="36"/>
      <c r="AD54" s="35"/>
    </row>
    <row r="55" spans="1:30" ht="35.25" customHeight="1">
      <c r="A55" s="48" t="str">
        <f>IF('Fichier Parametres'!C65="","",""&amp;$J$2&amp;$J$1&amp;'Fichier Parametres'!H65&amp;'Fichier Parametres'!C65)</f>
        <v>0155</v>
      </c>
      <c r="B55" s="49" t="str">
        <f t="shared" si="0"/>
        <v>#0155</v>
      </c>
      <c r="C55" s="49" t="str">
        <f t="shared" si="1"/>
        <v>*55*</v>
      </c>
      <c r="D55" s="45"/>
      <c r="E55" s="50" t="str">
        <f t="shared" si="2"/>
        <v>*55*</v>
      </c>
      <c r="F55" s="48" t="str">
        <f>IF('Fichier Parametres'!E65="",'Fichier Parametres'!D65,'Fichier Parametres'!E65)</f>
        <v>*55*</v>
      </c>
      <c r="G55" s="38"/>
      <c r="H55" s="38"/>
      <c r="I55" s="41"/>
      <c r="J55" s="41"/>
      <c r="K55" s="42"/>
      <c r="L55" s="43"/>
      <c r="M55" s="43"/>
      <c r="N55" s="44"/>
      <c r="O55" s="44"/>
      <c r="AA55" s="36"/>
      <c r="AD55" s="35"/>
    </row>
    <row r="56" spans="1:30" ht="35.25" customHeight="1">
      <c r="A56" s="48" t="e">
        <f>IF('Fichier Parametres'!#REF!="","",""&amp;$J$2&amp;$J$1&amp;'Fichier Parametres'!#REF!&amp;'Fichier Parametres'!#REF!)</f>
        <v>#REF!</v>
      </c>
      <c r="B56" s="49" t="e">
        <f t="shared" si="0"/>
        <v>#REF!</v>
      </c>
      <c r="C56" s="49" t="e">
        <f t="shared" si="1"/>
        <v>#REF!</v>
      </c>
      <c r="D56" s="45"/>
      <c r="E56" s="50" t="e">
        <f t="shared" si="2"/>
        <v>#REF!</v>
      </c>
      <c r="F56" s="48" t="e">
        <f>IF('Fichier Parametres'!#REF!="",'Fichier Parametres'!#REF!,'Fichier Parametres'!#REF!)</f>
        <v>#REF!</v>
      </c>
      <c r="G56" s="38"/>
      <c r="H56" s="38"/>
      <c r="I56" s="41"/>
      <c r="J56" s="41"/>
      <c r="K56" s="42"/>
      <c r="L56" s="43"/>
      <c r="M56" s="43"/>
      <c r="N56" s="44"/>
      <c r="O56" s="44"/>
      <c r="AA56" s="36"/>
      <c r="AD56" s="35"/>
    </row>
    <row r="57" spans="1:30" ht="35.25" customHeight="1">
      <c r="A57" s="48" t="e">
        <f>IF('Fichier Parametres'!#REF!="","",""&amp;$J$2&amp;$J$1&amp;'Fichier Parametres'!#REF!&amp;'Fichier Parametres'!#REF!)</f>
        <v>#REF!</v>
      </c>
      <c r="B57" s="49" t="e">
        <f t="shared" si="0"/>
        <v>#REF!</v>
      </c>
      <c r="C57" s="49" t="e">
        <f t="shared" si="1"/>
        <v>#REF!</v>
      </c>
      <c r="D57" s="45"/>
      <c r="E57" s="50" t="e">
        <f t="shared" si="2"/>
        <v>#REF!</v>
      </c>
      <c r="F57" s="48" t="e">
        <f>IF('Fichier Parametres'!#REF!="",'Fichier Parametres'!#REF!,'Fichier Parametres'!#REF!)</f>
        <v>#REF!</v>
      </c>
      <c r="G57" s="38"/>
      <c r="H57" s="38"/>
      <c r="I57" s="41"/>
      <c r="J57" s="41"/>
      <c r="K57" s="42"/>
      <c r="L57" s="43"/>
      <c r="M57" s="43"/>
      <c r="N57" s="44"/>
      <c r="O57" s="44"/>
      <c r="AA57" s="36"/>
      <c r="AD57" s="35"/>
    </row>
    <row r="58" spans="1:30" ht="35.25" customHeight="1">
      <c r="A58" s="48" t="str">
        <f>IF('Fichier Parametres'!C66="","",""&amp;$J$2&amp;$J$1&amp;'Fichier Parametres'!H66&amp;'Fichier Parametres'!C66)</f>
        <v>0156</v>
      </c>
      <c r="B58" s="49" t="str">
        <f t="shared" si="0"/>
        <v>#0156</v>
      </c>
      <c r="C58" s="49" t="str">
        <f t="shared" si="1"/>
        <v>*56*</v>
      </c>
      <c r="D58" s="45"/>
      <c r="E58" s="50" t="str">
        <f t="shared" si="2"/>
        <v>*56*</v>
      </c>
      <c r="F58" s="48" t="str">
        <f>IF('Fichier Parametres'!E66="",'Fichier Parametres'!D66,'Fichier Parametres'!E66)</f>
        <v>*56*</v>
      </c>
      <c r="G58" s="38"/>
      <c r="H58" s="38"/>
      <c r="I58" s="41"/>
      <c r="J58" s="41"/>
      <c r="K58" s="42"/>
      <c r="L58" s="43"/>
      <c r="M58" s="43"/>
      <c r="N58" s="44"/>
      <c r="O58" s="44"/>
      <c r="AA58" s="36"/>
      <c r="AD58" s="35"/>
    </row>
    <row r="59" spans="1:30" ht="35.25" customHeight="1">
      <c r="A59" s="48" t="str">
        <f>IF('Fichier Parametres'!C67="","",""&amp;$J$2&amp;$J$1&amp;'Fichier Parametres'!H67&amp;'Fichier Parametres'!C67)</f>
        <v>0157</v>
      </c>
      <c r="B59" s="49" t="str">
        <f t="shared" si="0"/>
        <v>#0157</v>
      </c>
      <c r="C59" s="49" t="str">
        <f t="shared" si="1"/>
        <v>*57*</v>
      </c>
      <c r="D59" s="45"/>
      <c r="E59" s="50" t="str">
        <f t="shared" si="2"/>
        <v>*57*</v>
      </c>
      <c r="F59" s="48" t="str">
        <f>IF('Fichier Parametres'!E67="",'Fichier Parametres'!D67,'Fichier Parametres'!E67)</f>
        <v>*57*</v>
      </c>
      <c r="G59" s="38"/>
      <c r="H59" s="38"/>
      <c r="I59" s="41"/>
      <c r="J59" s="41"/>
      <c r="K59" s="42"/>
      <c r="L59" s="43"/>
      <c r="M59" s="43"/>
      <c r="N59" s="44"/>
      <c r="O59" s="44"/>
      <c r="AA59" s="36"/>
      <c r="AD59" s="35"/>
    </row>
    <row r="60" spans="1:30" ht="35.25" customHeight="1">
      <c r="A60" s="48" t="str">
        <f>IF('Fichier Parametres'!C68="","",""&amp;$J$2&amp;$J$1&amp;'Fichier Parametres'!H68&amp;'Fichier Parametres'!C68)</f>
        <v>0158</v>
      </c>
      <c r="B60" s="49" t="str">
        <f t="shared" si="0"/>
        <v>#0158</v>
      </c>
      <c r="C60" s="49" t="str">
        <f t="shared" si="1"/>
        <v>*58*</v>
      </c>
      <c r="D60" s="45"/>
      <c r="E60" s="50" t="str">
        <f t="shared" si="2"/>
        <v>*58*</v>
      </c>
      <c r="F60" s="48" t="str">
        <f>IF('Fichier Parametres'!E68="",'Fichier Parametres'!D68,'Fichier Parametres'!E68)</f>
        <v>*58*</v>
      </c>
      <c r="G60" s="38"/>
      <c r="H60" s="38"/>
      <c r="I60" s="41"/>
      <c r="J60" s="41"/>
      <c r="K60" s="42"/>
      <c r="L60" s="43"/>
      <c r="M60" s="43"/>
      <c r="N60" s="44"/>
      <c r="O60" s="44"/>
      <c r="AA60" s="36"/>
      <c r="AD60" s="35"/>
    </row>
    <row r="61" spans="1:30" ht="35.25" customHeight="1">
      <c r="A61" s="48" t="str">
        <f>IF('Fichier Parametres'!C69="","",""&amp;$J$2&amp;$J$1&amp;'Fichier Parametres'!H69&amp;'Fichier Parametres'!C69)</f>
        <v>0159</v>
      </c>
      <c r="B61" s="49" t="str">
        <f t="shared" si="0"/>
        <v>#0159</v>
      </c>
      <c r="C61" s="49" t="str">
        <f t="shared" si="1"/>
        <v>*59*</v>
      </c>
      <c r="D61" s="45"/>
      <c r="E61" s="50" t="str">
        <f t="shared" si="2"/>
        <v>*59*</v>
      </c>
      <c r="F61" s="48" t="str">
        <f>IF('Fichier Parametres'!E69="",'Fichier Parametres'!D69,'Fichier Parametres'!E69)</f>
        <v>*59*</v>
      </c>
      <c r="G61" s="38"/>
      <c r="H61" s="38"/>
      <c r="I61" s="41"/>
      <c r="J61" s="41"/>
      <c r="K61" s="42"/>
      <c r="L61" s="43"/>
      <c r="M61" s="43"/>
      <c r="N61" s="44"/>
      <c r="O61" s="44"/>
      <c r="AA61" s="36"/>
      <c r="AD61" s="35"/>
    </row>
    <row r="62" spans="1:30" ht="35.25" customHeight="1">
      <c r="A62" s="48" t="str">
        <f>IF('Fichier Parametres'!C70="","",""&amp;$J$2&amp;$J$1&amp;'Fichier Parametres'!H70&amp;'Fichier Parametres'!C70)</f>
        <v>0160</v>
      </c>
      <c r="B62" s="49" t="str">
        <f t="shared" si="0"/>
        <v>#0160</v>
      </c>
      <c r="C62" s="49" t="str">
        <f t="shared" si="1"/>
        <v>*60*</v>
      </c>
      <c r="D62" s="45"/>
      <c r="E62" s="50" t="str">
        <f t="shared" si="2"/>
        <v>*60*</v>
      </c>
      <c r="F62" s="48" t="str">
        <f>IF('Fichier Parametres'!E70="",'Fichier Parametres'!D70,'Fichier Parametres'!E70)</f>
        <v>*60*</v>
      </c>
      <c r="G62" s="38"/>
      <c r="H62" s="38"/>
      <c r="I62" s="41"/>
      <c r="J62" s="41"/>
      <c r="K62" s="42"/>
      <c r="L62" s="43"/>
      <c r="M62" s="43"/>
      <c r="N62" s="44"/>
      <c r="O62" s="44"/>
      <c r="AA62" s="36"/>
      <c r="AD62" s="35"/>
    </row>
    <row r="63" spans="1:30" ht="35.25" customHeight="1">
      <c r="A63" s="48" t="e">
        <f>IF('Fichier Parametres'!#REF!="","",""&amp;$J$2&amp;$J$1&amp;'Fichier Parametres'!#REF!&amp;'Fichier Parametres'!#REF!)</f>
        <v>#REF!</v>
      </c>
      <c r="B63" s="49" t="e">
        <f t="shared" si="0"/>
        <v>#REF!</v>
      </c>
      <c r="C63" s="49" t="e">
        <f t="shared" si="1"/>
        <v>#REF!</v>
      </c>
      <c r="D63" s="45"/>
      <c r="E63" s="50" t="e">
        <f t="shared" si="2"/>
        <v>#REF!</v>
      </c>
      <c r="F63" s="48" t="e">
        <f>IF('Fichier Parametres'!#REF!="",'Fichier Parametres'!#REF!,'Fichier Parametres'!#REF!)</f>
        <v>#REF!</v>
      </c>
      <c r="G63" s="38"/>
      <c r="H63" s="38"/>
      <c r="I63" s="41"/>
      <c r="J63" s="41"/>
      <c r="K63" s="42"/>
      <c r="L63" s="43"/>
      <c r="M63" s="43"/>
      <c r="N63" s="44"/>
      <c r="O63" s="44"/>
      <c r="AA63" s="36"/>
      <c r="AD63" s="35"/>
    </row>
    <row r="64" spans="1:30" ht="35.25" customHeight="1">
      <c r="A64" s="48" t="str">
        <f>IF('Fichier Parametres'!C71="","",""&amp;$J$2&amp;$J$1&amp;'Fichier Parametres'!H71&amp;'Fichier Parametres'!C71)</f>
        <v>0161</v>
      </c>
      <c r="B64" s="49" t="str">
        <f t="shared" si="0"/>
        <v>#0161</v>
      </c>
      <c r="C64" s="49" t="str">
        <f t="shared" si="1"/>
        <v>*61*</v>
      </c>
      <c r="D64" s="45"/>
      <c r="E64" s="50" t="str">
        <f t="shared" si="2"/>
        <v>*61*</v>
      </c>
      <c r="F64" s="48" t="str">
        <f>IF('Fichier Parametres'!E71="",'Fichier Parametres'!D71,'Fichier Parametres'!E71)</f>
        <v>*61*</v>
      </c>
      <c r="G64" s="38"/>
      <c r="H64" s="38"/>
      <c r="I64" s="41"/>
      <c r="J64" s="41"/>
      <c r="K64" s="42"/>
      <c r="L64" s="43"/>
      <c r="M64" s="43"/>
      <c r="N64" s="44"/>
      <c r="O64" s="44"/>
      <c r="AA64" s="36"/>
      <c r="AD64" s="35"/>
    </row>
    <row r="65" spans="1:30" ht="35.25" customHeight="1">
      <c r="A65" s="48" t="str">
        <f>IF('Fichier Parametres'!C72="","",""&amp;$J$2&amp;$J$1&amp;'Fichier Parametres'!H72&amp;'Fichier Parametres'!C72)</f>
        <v>0162</v>
      </c>
      <c r="B65" s="49" t="str">
        <f t="shared" si="0"/>
        <v>#0162</v>
      </c>
      <c r="C65" s="49" t="str">
        <f t="shared" si="1"/>
        <v>*62*</v>
      </c>
      <c r="D65" s="45"/>
      <c r="E65" s="50" t="str">
        <f t="shared" si="2"/>
        <v>*62*</v>
      </c>
      <c r="F65" s="48" t="str">
        <f>IF('Fichier Parametres'!E72="",'Fichier Parametres'!D72,'Fichier Parametres'!E72)</f>
        <v>*62*</v>
      </c>
      <c r="G65" s="38"/>
      <c r="H65" s="38"/>
      <c r="I65" s="41"/>
      <c r="J65" s="41"/>
      <c r="K65" s="42"/>
      <c r="L65" s="43"/>
      <c r="M65" s="43"/>
      <c r="N65" s="44"/>
      <c r="O65" s="44"/>
      <c r="AA65" s="36"/>
      <c r="AD65" s="35"/>
    </row>
    <row r="66" spans="1:30" ht="35.25" customHeight="1">
      <c r="A66" s="48" t="e">
        <f>IF('Fichier Parametres'!#REF!="","",""&amp;$J$2&amp;$J$1&amp;'Fichier Parametres'!#REF!&amp;'Fichier Parametres'!#REF!)</f>
        <v>#REF!</v>
      </c>
      <c r="B66" s="49" t="e">
        <f t="shared" ref="B66:B129" si="3">IF(A66="","","#"&amp;A66)</f>
        <v>#REF!</v>
      </c>
      <c r="C66" s="49" t="e">
        <f t="shared" ref="C66:C129" si="4">IF(E66=0,"",E66)</f>
        <v>#REF!</v>
      </c>
      <c r="D66" s="45"/>
      <c r="E66" s="50" t="e">
        <f t="shared" ref="E66:E129" si="5">IF(ISNA(F66),"",F66)</f>
        <v>#REF!</v>
      </c>
      <c r="F66" s="48" t="e">
        <f>IF('Fichier Parametres'!#REF!="",'Fichier Parametres'!#REF!,'Fichier Parametres'!#REF!)</f>
        <v>#REF!</v>
      </c>
      <c r="G66" s="38"/>
      <c r="H66" s="38"/>
      <c r="I66" s="41"/>
      <c r="J66" s="41"/>
      <c r="K66" s="42"/>
      <c r="L66" s="43"/>
      <c r="M66" s="43"/>
      <c r="N66" s="44"/>
      <c r="O66" s="44"/>
      <c r="AA66" s="36"/>
      <c r="AD66" s="35"/>
    </row>
    <row r="67" spans="1:30" ht="35.25" customHeight="1">
      <c r="A67" s="48" t="str">
        <f>IF('Fichier Parametres'!C73="","",""&amp;$J$2&amp;$J$1&amp;'Fichier Parametres'!H73&amp;'Fichier Parametres'!C73)</f>
        <v>0663</v>
      </c>
      <c r="B67" s="49" t="str">
        <f t="shared" si="3"/>
        <v>#0663</v>
      </c>
      <c r="C67" s="49" t="str">
        <f t="shared" si="4"/>
        <v>*63*</v>
      </c>
      <c r="D67" s="45"/>
      <c r="E67" s="50" t="str">
        <f t="shared" si="5"/>
        <v>*63*</v>
      </c>
      <c r="F67" s="48" t="str">
        <f>IF('Fichier Parametres'!E73="",'Fichier Parametres'!D73,'Fichier Parametres'!E73)</f>
        <v>*63*</v>
      </c>
      <c r="G67" s="38"/>
      <c r="H67" s="38"/>
      <c r="I67" s="41"/>
      <c r="J67" s="41"/>
      <c r="K67" s="42"/>
      <c r="L67" s="43"/>
      <c r="M67" s="43"/>
      <c r="N67" s="44"/>
      <c r="O67" s="44"/>
      <c r="AA67" s="36"/>
      <c r="AD67" s="35"/>
    </row>
    <row r="68" spans="1:30" ht="35.25" customHeight="1">
      <c r="A68" s="48" t="e">
        <f>IF('Fichier Parametres'!#REF!="","",""&amp;$J$2&amp;$J$1&amp;'Fichier Parametres'!#REF!&amp;'Fichier Parametres'!#REF!)</f>
        <v>#REF!</v>
      </c>
      <c r="B68" s="49" t="e">
        <f t="shared" si="3"/>
        <v>#REF!</v>
      </c>
      <c r="C68" s="49" t="e">
        <f t="shared" si="4"/>
        <v>#REF!</v>
      </c>
      <c r="D68" s="45"/>
      <c r="E68" s="50" t="e">
        <f t="shared" si="5"/>
        <v>#REF!</v>
      </c>
      <c r="F68" s="48" t="e">
        <f>IF('Fichier Parametres'!#REF!="",'Fichier Parametres'!#REF!,'Fichier Parametres'!#REF!)</f>
        <v>#REF!</v>
      </c>
      <c r="G68" s="38"/>
      <c r="H68" s="38"/>
      <c r="I68" s="41"/>
      <c r="J68" s="41"/>
      <c r="K68" s="42"/>
      <c r="L68" s="43"/>
      <c r="M68" s="43"/>
      <c r="N68" s="44"/>
      <c r="O68" s="44"/>
      <c r="AA68" s="36"/>
      <c r="AD68" s="35"/>
    </row>
    <row r="69" spans="1:30" ht="35.25" customHeight="1">
      <c r="A69" s="48" t="str">
        <f>IF('Fichier Parametres'!C74="","",""&amp;$J$2&amp;$J$1&amp;'Fichier Parametres'!H74&amp;'Fichier Parametres'!C74)</f>
        <v>0364</v>
      </c>
      <c r="B69" s="49" t="str">
        <f t="shared" si="3"/>
        <v>#0364</v>
      </c>
      <c r="C69" s="49" t="str">
        <f t="shared" si="4"/>
        <v>*64*</v>
      </c>
      <c r="D69" s="45"/>
      <c r="E69" s="50" t="str">
        <f t="shared" si="5"/>
        <v>*64*</v>
      </c>
      <c r="F69" s="48" t="str">
        <f>IF('Fichier Parametres'!E74="",'Fichier Parametres'!D74,'Fichier Parametres'!E74)</f>
        <v>*64*</v>
      </c>
      <c r="G69" s="38"/>
      <c r="H69" s="38"/>
      <c r="I69" s="41"/>
      <c r="J69" s="41"/>
      <c r="K69" s="42"/>
      <c r="L69" s="43"/>
      <c r="M69" s="43"/>
      <c r="N69" s="44"/>
      <c r="O69" s="44"/>
      <c r="AA69" s="36"/>
      <c r="AD69" s="35"/>
    </row>
    <row r="70" spans="1:30" ht="35.25" customHeight="1">
      <c r="A70" s="48" t="e">
        <f>IF('Fichier Parametres'!#REF!="","",""&amp;$J$2&amp;$J$1&amp;'Fichier Parametres'!#REF!&amp;'Fichier Parametres'!#REF!)</f>
        <v>#REF!</v>
      </c>
      <c r="B70" s="49" t="e">
        <f t="shared" si="3"/>
        <v>#REF!</v>
      </c>
      <c r="C70" s="49" t="e">
        <f t="shared" si="4"/>
        <v>#REF!</v>
      </c>
      <c r="D70" s="45"/>
      <c r="E70" s="50" t="e">
        <f t="shared" si="5"/>
        <v>#REF!</v>
      </c>
      <c r="F70" s="48" t="e">
        <f>IF('Fichier Parametres'!#REF!="",'Fichier Parametres'!#REF!,'Fichier Parametres'!#REF!)</f>
        <v>#REF!</v>
      </c>
      <c r="G70" s="38"/>
      <c r="H70" s="38"/>
      <c r="I70" s="41"/>
      <c r="J70" s="41"/>
      <c r="K70" s="42"/>
      <c r="L70" s="43"/>
      <c r="M70" s="43"/>
      <c r="N70" s="44"/>
      <c r="O70" s="44"/>
      <c r="AA70" s="36"/>
      <c r="AD70" s="35"/>
    </row>
    <row r="71" spans="1:30" ht="35.25" customHeight="1">
      <c r="A71" s="48" t="e">
        <f>IF('Fichier Parametres'!#REF!="","",""&amp;$J$2&amp;$J$1&amp;'Fichier Parametres'!#REF!&amp;'Fichier Parametres'!#REF!)</f>
        <v>#REF!</v>
      </c>
      <c r="B71" s="49" t="e">
        <f t="shared" si="3"/>
        <v>#REF!</v>
      </c>
      <c r="C71" s="49" t="e">
        <f t="shared" si="4"/>
        <v>#REF!</v>
      </c>
      <c r="D71" s="45"/>
      <c r="E71" s="50" t="e">
        <f t="shared" si="5"/>
        <v>#REF!</v>
      </c>
      <c r="F71" s="48" t="e">
        <f>IF('Fichier Parametres'!#REF!="",'Fichier Parametres'!#REF!,'Fichier Parametres'!#REF!)</f>
        <v>#REF!</v>
      </c>
      <c r="G71" s="38"/>
      <c r="H71" s="38"/>
      <c r="I71" s="41"/>
      <c r="J71" s="41"/>
      <c r="K71" s="42"/>
      <c r="L71" s="43"/>
      <c r="M71" s="43"/>
      <c r="N71" s="44"/>
      <c r="O71" s="44"/>
      <c r="AA71" s="36"/>
      <c r="AD71" s="35"/>
    </row>
    <row r="72" spans="1:30" ht="35.25" customHeight="1">
      <c r="A72" s="48" t="e">
        <f>IF('Fichier Parametres'!#REF!="","",""&amp;$J$2&amp;$J$1&amp;'Fichier Parametres'!#REF!&amp;'Fichier Parametres'!#REF!)</f>
        <v>#REF!</v>
      </c>
      <c r="B72" s="49" t="e">
        <f t="shared" si="3"/>
        <v>#REF!</v>
      </c>
      <c r="C72" s="49" t="e">
        <f t="shared" si="4"/>
        <v>#REF!</v>
      </c>
      <c r="D72" s="45"/>
      <c r="E72" s="50" t="e">
        <f t="shared" si="5"/>
        <v>#REF!</v>
      </c>
      <c r="F72" s="48" t="e">
        <f>IF('Fichier Parametres'!#REF!="",'Fichier Parametres'!#REF!,'Fichier Parametres'!#REF!)</f>
        <v>#REF!</v>
      </c>
      <c r="G72" s="38"/>
      <c r="H72" s="38"/>
      <c r="I72" s="41"/>
      <c r="J72" s="41"/>
      <c r="K72" s="42"/>
      <c r="L72" s="43"/>
      <c r="M72" s="43"/>
      <c r="N72" s="44"/>
      <c r="O72" s="44"/>
      <c r="AA72" s="36"/>
      <c r="AD72" s="35"/>
    </row>
    <row r="73" spans="1:30" ht="35.25" customHeight="1">
      <c r="A73" s="48" t="str">
        <f>IF('Fichier Parametres'!C75="","",""&amp;$J$2&amp;$J$1&amp;'Fichier Parametres'!H75&amp;'Fichier Parametres'!C75)</f>
        <v>0265</v>
      </c>
      <c r="B73" s="49" t="str">
        <f t="shared" si="3"/>
        <v>#0265</v>
      </c>
      <c r="C73" s="49" t="str">
        <f t="shared" si="4"/>
        <v>*65*</v>
      </c>
      <c r="D73" s="45"/>
      <c r="E73" s="50" t="str">
        <f t="shared" si="5"/>
        <v>*65*</v>
      </c>
      <c r="F73" s="48" t="str">
        <f>IF('Fichier Parametres'!E75="",'Fichier Parametres'!D75,'Fichier Parametres'!E75)</f>
        <v>*65*</v>
      </c>
      <c r="G73" s="38"/>
      <c r="H73" s="38"/>
      <c r="I73" s="41"/>
      <c r="J73" s="41"/>
      <c r="K73" s="42"/>
      <c r="L73" s="43"/>
      <c r="M73" s="43"/>
      <c r="N73" s="44"/>
      <c r="O73" s="44"/>
      <c r="AA73" s="36"/>
      <c r="AD73" s="35"/>
    </row>
    <row r="74" spans="1:30" ht="35.25" customHeight="1">
      <c r="A74" s="48" t="e">
        <f>IF('Fichier Parametres'!#REF!="","",""&amp;$J$2&amp;$J$1&amp;'Fichier Parametres'!#REF!&amp;'Fichier Parametres'!#REF!)</f>
        <v>#REF!</v>
      </c>
      <c r="B74" s="49" t="e">
        <f t="shared" si="3"/>
        <v>#REF!</v>
      </c>
      <c r="C74" s="49" t="e">
        <f t="shared" si="4"/>
        <v>#REF!</v>
      </c>
      <c r="D74" s="45"/>
      <c r="E74" s="50" t="e">
        <f t="shared" si="5"/>
        <v>#REF!</v>
      </c>
      <c r="F74" s="48" t="e">
        <f>IF('Fichier Parametres'!#REF!="",'Fichier Parametres'!#REF!,'Fichier Parametres'!#REF!)</f>
        <v>#REF!</v>
      </c>
      <c r="G74" s="38"/>
      <c r="H74" s="38"/>
      <c r="I74" s="41"/>
      <c r="J74" s="41"/>
      <c r="K74" s="42"/>
      <c r="L74" s="43"/>
      <c r="M74" s="43"/>
      <c r="N74" s="44"/>
      <c r="O74" s="44"/>
      <c r="AA74" s="36"/>
      <c r="AD74" s="35"/>
    </row>
    <row r="75" spans="1:30" ht="35.25" customHeight="1">
      <c r="A75" s="48" t="e">
        <f>IF('Fichier Parametres'!#REF!="","",""&amp;$J$2&amp;$J$1&amp;'Fichier Parametres'!#REF!&amp;'Fichier Parametres'!#REF!)</f>
        <v>#REF!</v>
      </c>
      <c r="B75" s="49" t="e">
        <f t="shared" si="3"/>
        <v>#REF!</v>
      </c>
      <c r="C75" s="49" t="e">
        <f t="shared" si="4"/>
        <v>#REF!</v>
      </c>
      <c r="D75" s="45"/>
      <c r="E75" s="50" t="e">
        <f t="shared" si="5"/>
        <v>#REF!</v>
      </c>
      <c r="F75" s="48" t="e">
        <f>IF('Fichier Parametres'!#REF!="",'Fichier Parametres'!#REF!,'Fichier Parametres'!#REF!)</f>
        <v>#REF!</v>
      </c>
      <c r="G75" s="38"/>
      <c r="H75" s="38"/>
      <c r="I75" s="41"/>
      <c r="J75" s="41"/>
      <c r="K75" s="42"/>
      <c r="L75" s="43"/>
      <c r="M75" s="43"/>
      <c r="N75" s="44"/>
      <c r="O75" s="44"/>
      <c r="AA75" s="36"/>
      <c r="AD75" s="35"/>
    </row>
    <row r="76" spans="1:30" ht="35.25" customHeight="1">
      <c r="A76" s="48" t="e">
        <f>IF('Fichier Parametres'!#REF!="","",""&amp;$J$2&amp;$J$1&amp;'Fichier Parametres'!#REF!&amp;'Fichier Parametres'!#REF!)</f>
        <v>#REF!</v>
      </c>
      <c r="B76" s="49" t="e">
        <f t="shared" si="3"/>
        <v>#REF!</v>
      </c>
      <c r="C76" s="49" t="e">
        <f t="shared" si="4"/>
        <v>#REF!</v>
      </c>
      <c r="D76" s="45"/>
      <c r="E76" s="50" t="e">
        <f t="shared" si="5"/>
        <v>#REF!</v>
      </c>
      <c r="F76" s="48" t="e">
        <f>IF('Fichier Parametres'!#REF!="",'Fichier Parametres'!#REF!,'Fichier Parametres'!#REF!)</f>
        <v>#REF!</v>
      </c>
      <c r="G76" s="38"/>
      <c r="H76" s="38"/>
      <c r="I76" s="41"/>
      <c r="J76" s="41"/>
      <c r="K76" s="42"/>
      <c r="L76" s="43"/>
      <c r="M76" s="43"/>
      <c r="N76" s="44"/>
      <c r="O76" s="44"/>
      <c r="AA76" s="36"/>
      <c r="AD76" s="35"/>
    </row>
    <row r="77" spans="1:30" ht="35.25" customHeight="1">
      <c r="A77" s="48" t="e">
        <f>IF('Fichier Parametres'!#REF!="","",""&amp;$J$2&amp;$J$1&amp;'Fichier Parametres'!#REF!&amp;'Fichier Parametres'!#REF!)</f>
        <v>#REF!</v>
      </c>
      <c r="B77" s="49" t="e">
        <f t="shared" si="3"/>
        <v>#REF!</v>
      </c>
      <c r="C77" s="49" t="e">
        <f t="shared" si="4"/>
        <v>#REF!</v>
      </c>
      <c r="D77" s="45"/>
      <c r="E77" s="50" t="e">
        <f t="shared" si="5"/>
        <v>#REF!</v>
      </c>
      <c r="F77" s="48" t="e">
        <f>IF('Fichier Parametres'!#REF!="",'Fichier Parametres'!#REF!,'Fichier Parametres'!#REF!)</f>
        <v>#REF!</v>
      </c>
      <c r="G77" s="38"/>
      <c r="H77" s="38"/>
      <c r="I77" s="41"/>
      <c r="J77" s="41"/>
      <c r="K77" s="42"/>
      <c r="L77" s="43"/>
      <c r="M77" s="43"/>
      <c r="N77" s="44"/>
      <c r="O77" s="44"/>
      <c r="AA77" s="36"/>
      <c r="AD77" s="35"/>
    </row>
    <row r="78" spans="1:30" ht="35.25" customHeight="1">
      <c r="A78" s="48" t="str">
        <f>IF('Fichier Parametres'!C76="","",""&amp;$J$2&amp;$J$1&amp;'Fichier Parametres'!H76&amp;'Fichier Parametres'!C76)</f>
        <v>0666</v>
      </c>
      <c r="B78" s="49" t="str">
        <f t="shared" si="3"/>
        <v>#0666</v>
      </c>
      <c r="C78" s="49" t="str">
        <f t="shared" si="4"/>
        <v>*66*</v>
      </c>
      <c r="D78" s="45"/>
      <c r="E78" s="50" t="str">
        <f t="shared" si="5"/>
        <v>*66*</v>
      </c>
      <c r="F78" s="48" t="str">
        <f>IF('Fichier Parametres'!E76="",'Fichier Parametres'!D76,'Fichier Parametres'!E76)</f>
        <v>*66*</v>
      </c>
      <c r="G78" s="38"/>
      <c r="H78" s="38"/>
      <c r="I78" s="41"/>
      <c r="J78" s="41"/>
      <c r="K78" s="42"/>
      <c r="L78" s="43"/>
      <c r="M78" s="43"/>
      <c r="N78" s="44"/>
      <c r="O78" s="44"/>
      <c r="AA78" s="36"/>
      <c r="AD78" s="35"/>
    </row>
    <row r="79" spans="1:30" ht="35.25" customHeight="1">
      <c r="A79" s="48" t="str">
        <f>IF('Fichier Parametres'!C77="","",""&amp;$J$2&amp;$J$1&amp;'Fichier Parametres'!H77&amp;'Fichier Parametres'!C77)</f>
        <v>067</v>
      </c>
      <c r="B79" s="49" t="str">
        <f t="shared" si="3"/>
        <v>#067</v>
      </c>
      <c r="C79" s="49" t="str">
        <f t="shared" si="4"/>
        <v>*67*</v>
      </c>
      <c r="D79" s="45"/>
      <c r="E79" s="50" t="str">
        <f t="shared" si="5"/>
        <v>*67*</v>
      </c>
      <c r="F79" s="48" t="str">
        <f>IF('Fichier Parametres'!E77="",'Fichier Parametres'!D77,'Fichier Parametres'!E77)</f>
        <v>*67*</v>
      </c>
      <c r="G79" s="38"/>
      <c r="H79" s="38"/>
      <c r="I79" s="41"/>
      <c r="J79" s="41"/>
      <c r="K79" s="42"/>
      <c r="L79" s="43"/>
      <c r="M79" s="43"/>
      <c r="N79" s="44"/>
      <c r="O79" s="44"/>
      <c r="AA79" s="36"/>
      <c r="AD79" s="35"/>
    </row>
    <row r="80" spans="1:30" ht="35.25" customHeight="1">
      <c r="A80" s="48" t="str">
        <f>IF('Fichier Parametres'!C78="","",""&amp;$J$2&amp;$J$1&amp;'Fichier Parametres'!H78&amp;'Fichier Parametres'!C78)</f>
        <v>0668</v>
      </c>
      <c r="B80" s="49" t="str">
        <f t="shared" si="3"/>
        <v>#0668</v>
      </c>
      <c r="C80" s="49" t="str">
        <f t="shared" si="4"/>
        <v>*68*</v>
      </c>
      <c r="D80" s="45"/>
      <c r="E80" s="50" t="str">
        <f t="shared" si="5"/>
        <v>*68*</v>
      </c>
      <c r="F80" s="48" t="str">
        <f>IF('Fichier Parametres'!E78="",'Fichier Parametres'!D78,'Fichier Parametres'!E78)</f>
        <v>*68*</v>
      </c>
      <c r="G80" s="38"/>
      <c r="H80" s="38"/>
      <c r="I80" s="41"/>
      <c r="J80" s="41"/>
      <c r="K80" s="42"/>
      <c r="L80" s="43"/>
      <c r="M80" s="43"/>
      <c r="N80" s="44"/>
      <c r="O80" s="44"/>
      <c r="AA80" s="36"/>
      <c r="AD80" s="35"/>
    </row>
    <row r="81" spans="1:30" ht="35.25" customHeight="1">
      <c r="A81" s="48" t="str">
        <f>IF('Fichier Parametres'!C79="","",""&amp;$J$2&amp;$J$1&amp;'Fichier Parametres'!H79&amp;'Fichier Parametres'!C79)</f>
        <v>0269</v>
      </c>
      <c r="B81" s="49" t="str">
        <f t="shared" si="3"/>
        <v>#0269</v>
      </c>
      <c r="C81" s="49" t="str">
        <f t="shared" si="4"/>
        <v>*69*</v>
      </c>
      <c r="D81" s="45"/>
      <c r="E81" s="50" t="str">
        <f t="shared" si="5"/>
        <v>*69*</v>
      </c>
      <c r="F81" s="48" t="str">
        <f>IF('Fichier Parametres'!E79="",'Fichier Parametres'!D79,'Fichier Parametres'!E79)</f>
        <v>*69*</v>
      </c>
      <c r="G81" s="38"/>
      <c r="H81" s="38"/>
      <c r="I81" s="41"/>
      <c r="J81" s="41"/>
      <c r="K81" s="42"/>
      <c r="L81" s="43"/>
      <c r="M81" s="43"/>
      <c r="N81" s="44"/>
      <c r="O81" s="44"/>
      <c r="AA81" s="36"/>
      <c r="AD81" s="35"/>
    </row>
    <row r="82" spans="1:30" ht="35.25" customHeight="1">
      <c r="A82" s="48" t="str">
        <f>IF('Fichier Parametres'!C80="","",""&amp;$J$2&amp;$J$1&amp;'Fichier Parametres'!H80&amp;'Fichier Parametres'!C80)</f>
        <v>070</v>
      </c>
      <c r="B82" s="49" t="str">
        <f t="shared" si="3"/>
        <v>#070</v>
      </c>
      <c r="C82" s="49" t="str">
        <f t="shared" si="4"/>
        <v>*70*</v>
      </c>
      <c r="D82" s="45"/>
      <c r="E82" s="50" t="str">
        <f t="shared" si="5"/>
        <v>*70*</v>
      </c>
      <c r="F82" s="48" t="str">
        <f>IF('Fichier Parametres'!E80="",'Fichier Parametres'!D80,'Fichier Parametres'!E80)</f>
        <v>*70*</v>
      </c>
      <c r="G82" s="38"/>
      <c r="H82" s="38"/>
      <c r="I82" s="41"/>
      <c r="J82" s="41"/>
      <c r="K82" s="42"/>
      <c r="L82" s="43"/>
      <c r="M82" s="43"/>
      <c r="N82" s="44"/>
      <c r="O82" s="44"/>
      <c r="AA82" s="36"/>
      <c r="AD82" s="35"/>
    </row>
    <row r="83" spans="1:30" ht="35.25" customHeight="1">
      <c r="A83" s="48" t="str">
        <f>IF('Fichier Parametres'!C81="","",""&amp;$J$2&amp;$J$1&amp;'Fichier Parametres'!H81&amp;'Fichier Parametres'!C81)</f>
        <v>0271</v>
      </c>
      <c r="B83" s="49" t="str">
        <f t="shared" si="3"/>
        <v>#0271</v>
      </c>
      <c r="C83" s="49" t="str">
        <f t="shared" si="4"/>
        <v>*71*</v>
      </c>
      <c r="D83" s="45"/>
      <c r="E83" s="50" t="str">
        <f t="shared" si="5"/>
        <v>*71*</v>
      </c>
      <c r="F83" s="48" t="str">
        <f>IF('Fichier Parametres'!E81="",'Fichier Parametres'!D81,'Fichier Parametres'!E81)</f>
        <v>*71*</v>
      </c>
      <c r="G83" s="38"/>
      <c r="H83" s="38"/>
      <c r="I83" s="41"/>
      <c r="J83" s="41"/>
      <c r="K83" s="42"/>
      <c r="L83" s="43"/>
      <c r="M83" s="43"/>
      <c r="N83" s="44"/>
      <c r="O83" s="44"/>
      <c r="AA83" s="36"/>
      <c r="AD83" s="35"/>
    </row>
    <row r="84" spans="1:30" ht="35.25" customHeight="1">
      <c r="A84" s="48" t="str">
        <f>IF('Fichier Parametres'!C82="","",""&amp;$J$2&amp;$J$1&amp;'Fichier Parametres'!H82&amp;'Fichier Parametres'!C82)</f>
        <v>0272</v>
      </c>
      <c r="B84" s="49" t="str">
        <f t="shared" si="3"/>
        <v>#0272</v>
      </c>
      <c r="C84" s="49" t="str">
        <f t="shared" si="4"/>
        <v>*72*</v>
      </c>
      <c r="D84" s="45"/>
      <c r="E84" s="50" t="str">
        <f t="shared" si="5"/>
        <v>*72*</v>
      </c>
      <c r="F84" s="48" t="str">
        <f>IF('Fichier Parametres'!E82="",'Fichier Parametres'!D82,'Fichier Parametres'!E82)</f>
        <v>*72*</v>
      </c>
      <c r="G84" s="38"/>
      <c r="H84" s="38"/>
      <c r="I84" s="41"/>
      <c r="J84" s="41"/>
      <c r="K84" s="42"/>
      <c r="L84" s="43"/>
      <c r="M84" s="43"/>
      <c r="N84" s="44"/>
      <c r="O84" s="44"/>
      <c r="AA84" s="36"/>
      <c r="AD84" s="35"/>
    </row>
    <row r="85" spans="1:30" ht="35.25" customHeight="1">
      <c r="A85" s="48" t="str">
        <f>IF('Fichier Parametres'!C83="","",""&amp;$J$2&amp;$J$1&amp;'Fichier Parametres'!H83&amp;'Fichier Parametres'!C83)</f>
        <v>0473</v>
      </c>
      <c r="B85" s="49" t="str">
        <f t="shared" si="3"/>
        <v>#0473</v>
      </c>
      <c r="C85" s="49" t="str">
        <f t="shared" si="4"/>
        <v>*73*</v>
      </c>
      <c r="D85" s="45"/>
      <c r="E85" s="50" t="str">
        <f t="shared" si="5"/>
        <v>*73*</v>
      </c>
      <c r="F85" s="48" t="str">
        <f>IF('Fichier Parametres'!E83="",'Fichier Parametres'!D83,'Fichier Parametres'!E83)</f>
        <v>*73*</v>
      </c>
      <c r="G85" s="38"/>
      <c r="H85" s="38"/>
      <c r="I85" s="41"/>
      <c r="J85" s="41"/>
      <c r="K85" s="42"/>
      <c r="L85" s="43"/>
      <c r="M85" s="43"/>
      <c r="N85" s="44"/>
      <c r="O85" s="44"/>
      <c r="AA85" s="36"/>
      <c r="AD85" s="35"/>
    </row>
    <row r="86" spans="1:30" ht="35.25" customHeight="1">
      <c r="A86" s="48" t="str">
        <f>IF('Fichier Parametres'!C84="","",""&amp;$J$2&amp;$J$1&amp;'Fichier Parametres'!H84&amp;'Fichier Parametres'!C84)</f>
        <v>0474</v>
      </c>
      <c r="B86" s="49" t="str">
        <f t="shared" si="3"/>
        <v>#0474</v>
      </c>
      <c r="C86" s="49" t="str">
        <f t="shared" si="4"/>
        <v>*74*</v>
      </c>
      <c r="D86" s="45"/>
      <c r="E86" s="50" t="str">
        <f t="shared" si="5"/>
        <v>*74*</v>
      </c>
      <c r="F86" s="48" t="str">
        <f>IF('Fichier Parametres'!E84="",'Fichier Parametres'!D84,'Fichier Parametres'!E84)</f>
        <v>*74*</v>
      </c>
      <c r="G86" s="38"/>
      <c r="H86" s="38"/>
      <c r="I86" s="41"/>
      <c r="J86" s="41"/>
      <c r="K86" s="42"/>
      <c r="L86" s="43"/>
      <c r="M86" s="43"/>
      <c r="N86" s="44"/>
      <c r="O86" s="44"/>
      <c r="AA86" s="36"/>
      <c r="AD86" s="35"/>
    </row>
    <row r="87" spans="1:30" ht="35.25" customHeight="1">
      <c r="A87" s="48" t="str">
        <f>IF('Fichier Parametres'!C85="","",""&amp;$J$2&amp;$J$1&amp;'Fichier Parametres'!H85&amp;'Fichier Parametres'!C85)</f>
        <v>075</v>
      </c>
      <c r="B87" s="49" t="str">
        <f t="shared" si="3"/>
        <v>#075</v>
      </c>
      <c r="C87" s="49" t="str">
        <f t="shared" si="4"/>
        <v>*75*</v>
      </c>
      <c r="D87" s="45"/>
      <c r="E87" s="50" t="str">
        <f t="shared" si="5"/>
        <v>*75*</v>
      </c>
      <c r="F87" s="48" t="str">
        <f>IF('Fichier Parametres'!E85="",'Fichier Parametres'!D85,'Fichier Parametres'!E85)</f>
        <v>*75*</v>
      </c>
      <c r="G87" s="38"/>
      <c r="H87" s="38"/>
      <c r="I87" s="41"/>
      <c r="J87" s="41"/>
      <c r="K87" s="42"/>
      <c r="L87" s="43"/>
      <c r="M87" s="43"/>
      <c r="N87" s="44"/>
      <c r="O87" s="44"/>
      <c r="AA87" s="36"/>
      <c r="AD87" s="35"/>
    </row>
    <row r="88" spans="1:30" ht="35.25" customHeight="1">
      <c r="A88" s="48" t="str">
        <f>IF('Fichier Parametres'!C86="","",""&amp;$J$2&amp;$J$1&amp;'Fichier Parametres'!H86&amp;'Fichier Parametres'!C86)</f>
        <v>0476</v>
      </c>
      <c r="B88" s="49" t="str">
        <f t="shared" si="3"/>
        <v>#0476</v>
      </c>
      <c r="C88" s="49" t="str">
        <f t="shared" si="4"/>
        <v>*76*</v>
      </c>
      <c r="D88" s="45"/>
      <c r="E88" s="50" t="str">
        <f t="shared" si="5"/>
        <v>*76*</v>
      </c>
      <c r="F88" s="48" t="str">
        <f>IF('Fichier Parametres'!E86="",'Fichier Parametres'!D86,'Fichier Parametres'!E86)</f>
        <v>*76*</v>
      </c>
      <c r="G88" s="38"/>
      <c r="H88" s="38"/>
      <c r="I88" s="41"/>
      <c r="J88" s="41"/>
      <c r="K88" s="42"/>
      <c r="L88" s="43"/>
      <c r="M88" s="43"/>
      <c r="N88" s="44"/>
      <c r="O88" s="44"/>
      <c r="AA88" s="36"/>
      <c r="AD88" s="35"/>
    </row>
    <row r="89" spans="1:30" ht="35.25" customHeight="1">
      <c r="A89" s="48" t="str">
        <f>IF('Fichier Parametres'!C87="","",""&amp;$J$2&amp;$J$1&amp;'Fichier Parametres'!H87&amp;'Fichier Parametres'!C87)</f>
        <v>077</v>
      </c>
      <c r="B89" s="49" t="str">
        <f t="shared" si="3"/>
        <v>#077</v>
      </c>
      <c r="C89" s="49" t="str">
        <f t="shared" si="4"/>
        <v>*77*</v>
      </c>
      <c r="D89" s="45"/>
      <c r="E89" s="50" t="str">
        <f t="shared" si="5"/>
        <v>*77*</v>
      </c>
      <c r="F89" s="48" t="str">
        <f>IF('Fichier Parametres'!E87="",'Fichier Parametres'!D87,'Fichier Parametres'!E87)</f>
        <v>*77*</v>
      </c>
      <c r="G89" s="38"/>
      <c r="H89" s="38"/>
      <c r="I89" s="41"/>
      <c r="J89" s="41"/>
      <c r="K89" s="42"/>
      <c r="L89" s="43"/>
      <c r="M89" s="43"/>
      <c r="N89" s="44"/>
      <c r="O89" s="44"/>
      <c r="AA89" s="36"/>
      <c r="AD89" s="35"/>
    </row>
    <row r="90" spans="1:30">
      <c r="A90" s="48" t="str">
        <f>IF('Fichier Parametres'!C88="","",""&amp;$J$2&amp;$J$1&amp;'Fichier Parametres'!H88&amp;'Fichier Parametres'!C88)</f>
        <v>078</v>
      </c>
      <c r="B90" s="49" t="str">
        <f t="shared" si="3"/>
        <v>#078</v>
      </c>
      <c r="C90" s="49" t="str">
        <f t="shared" si="4"/>
        <v>*78*</v>
      </c>
      <c r="E90" s="50" t="str">
        <f t="shared" si="5"/>
        <v>*78*</v>
      </c>
      <c r="F90" s="48" t="str">
        <f>IF('Fichier Parametres'!E88="",'Fichier Parametres'!D88,'Fichier Parametres'!E88)</f>
        <v>*78*</v>
      </c>
      <c r="K90" s="46"/>
    </row>
    <row r="91" spans="1:30">
      <c r="A91" s="48" t="str">
        <f>IF('Fichier Parametres'!C89="","",""&amp;$J$2&amp;$J$1&amp;'Fichier Parametres'!H89&amp;'Fichier Parametres'!C89)</f>
        <v>0479</v>
      </c>
      <c r="B91" s="49" t="str">
        <f t="shared" si="3"/>
        <v>#0479</v>
      </c>
      <c r="C91" s="49" t="str">
        <f t="shared" si="4"/>
        <v>*79*</v>
      </c>
      <c r="E91" s="50" t="str">
        <f t="shared" si="5"/>
        <v>*79*</v>
      </c>
      <c r="F91" s="48" t="str">
        <f>IF('Fichier Parametres'!E89="",'Fichier Parametres'!D89,'Fichier Parametres'!E89)</f>
        <v>*79*</v>
      </c>
      <c r="K91" s="46"/>
    </row>
    <row r="92" spans="1:30">
      <c r="A92" s="48" t="str">
        <f>IF('Fichier Parametres'!C90="","",""&amp;$J$2&amp;$J$1&amp;'Fichier Parametres'!H90&amp;'Fichier Parametres'!C90)</f>
        <v>0480</v>
      </c>
      <c r="B92" s="49" t="str">
        <f t="shared" si="3"/>
        <v>#0480</v>
      </c>
      <c r="C92" s="49" t="str">
        <f t="shared" si="4"/>
        <v>*80*</v>
      </c>
      <c r="E92" s="50" t="str">
        <f t="shared" si="5"/>
        <v>*80*</v>
      </c>
      <c r="F92" s="48" t="str">
        <f>IF('Fichier Parametres'!E90="",'Fichier Parametres'!D90,'Fichier Parametres'!E90)</f>
        <v>*80*</v>
      </c>
      <c r="K92" s="46"/>
    </row>
    <row r="93" spans="1:30">
      <c r="A93" s="48" t="str">
        <f>IF('Fichier Parametres'!C91="","",""&amp;$J$2&amp;$J$1&amp;'Fichier Parametres'!H91&amp;'Fichier Parametres'!C91)</f>
        <v>0481</v>
      </c>
      <c r="B93" s="49" t="str">
        <f t="shared" si="3"/>
        <v>#0481</v>
      </c>
      <c r="C93" s="49" t="str">
        <f t="shared" si="4"/>
        <v>*81*</v>
      </c>
      <c r="E93" s="50" t="str">
        <f t="shared" si="5"/>
        <v>*81*</v>
      </c>
      <c r="F93" s="48" t="str">
        <f>IF('Fichier Parametres'!E91="",'Fichier Parametres'!D91,'Fichier Parametres'!E91)</f>
        <v>*81*</v>
      </c>
      <c r="K93" s="46"/>
    </row>
    <row r="94" spans="1:30">
      <c r="A94" s="48" t="str">
        <f>IF('Fichier Parametres'!C92="","",""&amp;$J$2&amp;$J$1&amp;'Fichier Parametres'!H92&amp;'Fichier Parametres'!C92)</f>
        <v>082</v>
      </c>
      <c r="B94" s="49" t="str">
        <f t="shared" si="3"/>
        <v>#082</v>
      </c>
      <c r="C94" s="49" t="str">
        <f t="shared" si="4"/>
        <v>*82*</v>
      </c>
      <c r="E94" s="50" t="str">
        <f t="shared" si="5"/>
        <v>*82*</v>
      </c>
      <c r="F94" s="48" t="str">
        <f>IF('Fichier Parametres'!E92="",'Fichier Parametres'!D92,'Fichier Parametres'!E92)</f>
        <v>*82*</v>
      </c>
      <c r="K94" s="46"/>
    </row>
    <row r="95" spans="1:30">
      <c r="A95" s="48" t="str">
        <f>IF('Fichier Parametres'!C93="","",""&amp;$J$2&amp;$J$1&amp;'Fichier Parametres'!H93&amp;'Fichier Parametres'!C93)</f>
        <v>01083</v>
      </c>
      <c r="B95" s="49" t="str">
        <f t="shared" si="3"/>
        <v>#01083</v>
      </c>
      <c r="C95" s="49" t="str">
        <f t="shared" si="4"/>
        <v>*83*</v>
      </c>
      <c r="E95" s="50" t="str">
        <f t="shared" si="5"/>
        <v>*83*</v>
      </c>
      <c r="F95" s="48" t="str">
        <f>IF('Fichier Parametres'!E93="",'Fichier Parametres'!D93,'Fichier Parametres'!E93)</f>
        <v>*83*</v>
      </c>
      <c r="K95" s="46"/>
    </row>
    <row r="96" spans="1:30">
      <c r="A96" s="48" t="str">
        <f>IF('Fichier Parametres'!C94="","",""&amp;$J$2&amp;$J$1&amp;'Fichier Parametres'!H94&amp;'Fichier Parametres'!C94)</f>
        <v>084</v>
      </c>
      <c r="B96" s="49" t="str">
        <f t="shared" si="3"/>
        <v>#084</v>
      </c>
      <c r="C96" s="49" t="str">
        <f t="shared" si="4"/>
        <v>*84*</v>
      </c>
      <c r="E96" s="50" t="str">
        <f t="shared" si="5"/>
        <v>*84*</v>
      </c>
      <c r="F96" s="48" t="str">
        <f>IF('Fichier Parametres'!E94="",'Fichier Parametres'!D94,'Fichier Parametres'!E94)</f>
        <v>*84*</v>
      </c>
      <c r="K96" s="46"/>
    </row>
    <row r="97" spans="1:11">
      <c r="A97" s="48" t="str">
        <f>IF('Fichier Parametres'!C95="","",""&amp;$J$2&amp;$J$1&amp;'Fichier Parametres'!H95&amp;'Fichier Parametres'!C95)</f>
        <v>085</v>
      </c>
      <c r="B97" s="49" t="str">
        <f t="shared" si="3"/>
        <v>#085</v>
      </c>
      <c r="C97" s="49" t="str">
        <f t="shared" si="4"/>
        <v>*85*</v>
      </c>
      <c r="E97" s="50" t="str">
        <f t="shared" si="5"/>
        <v>*85*</v>
      </c>
      <c r="F97" s="48" t="str">
        <f>IF('Fichier Parametres'!E95="",'Fichier Parametres'!D95,'Fichier Parametres'!E95)</f>
        <v>*85*</v>
      </c>
      <c r="K97" s="46"/>
    </row>
    <row r="98" spans="1:11">
      <c r="A98" s="48" t="str">
        <f>IF('Fichier Parametres'!C96="","",""&amp;$J$2&amp;$J$1&amp;'Fichier Parametres'!H96&amp;'Fichier Parametres'!C96)</f>
        <v>01086</v>
      </c>
      <c r="B98" s="49" t="str">
        <f t="shared" si="3"/>
        <v>#01086</v>
      </c>
      <c r="C98" s="49" t="str">
        <f t="shared" si="4"/>
        <v>*86*</v>
      </c>
      <c r="E98" s="50" t="str">
        <f t="shared" si="5"/>
        <v>*86*</v>
      </c>
      <c r="F98" s="48" t="str">
        <f>IF('Fichier Parametres'!E96="",'Fichier Parametres'!D96,'Fichier Parametres'!E96)</f>
        <v>*86*</v>
      </c>
      <c r="K98" s="46"/>
    </row>
    <row r="99" spans="1:11">
      <c r="A99" s="48" t="str">
        <f>IF('Fichier Parametres'!C97="","",""&amp;$J$2&amp;$J$1&amp;'Fichier Parametres'!H97&amp;'Fichier Parametres'!C97)</f>
        <v>01087</v>
      </c>
      <c r="B99" s="49" t="str">
        <f t="shared" si="3"/>
        <v>#01087</v>
      </c>
      <c r="C99" s="49" t="str">
        <f t="shared" si="4"/>
        <v>*87*</v>
      </c>
      <c r="E99" s="50" t="str">
        <f t="shared" si="5"/>
        <v>*87*</v>
      </c>
      <c r="F99" s="48" t="str">
        <f>IF('Fichier Parametres'!E97="",'Fichier Parametres'!D97,'Fichier Parametres'!E97)</f>
        <v>*87*</v>
      </c>
      <c r="K99" s="46"/>
    </row>
    <row r="100" spans="1:11">
      <c r="A100" s="48" t="str">
        <f>IF('Fichier Parametres'!C98="","",""&amp;$J$2&amp;$J$1&amp;'Fichier Parametres'!H98&amp;'Fichier Parametres'!C98)</f>
        <v>0288</v>
      </c>
      <c r="B100" s="49" t="str">
        <f t="shared" si="3"/>
        <v>#0288</v>
      </c>
      <c r="C100" s="49" t="str">
        <f t="shared" si="4"/>
        <v>*88*</v>
      </c>
      <c r="E100" s="50" t="str">
        <f t="shared" si="5"/>
        <v>*88*</v>
      </c>
      <c r="F100" s="48" t="str">
        <f>IF('Fichier Parametres'!E98="",'Fichier Parametres'!D98,'Fichier Parametres'!E98)</f>
        <v>*88*</v>
      </c>
      <c r="K100" s="46"/>
    </row>
    <row r="101" spans="1:11">
      <c r="A101" s="48" t="str">
        <f>IF('Fichier Parametres'!C99="","",""&amp;$J$2&amp;$J$1&amp;'Fichier Parametres'!H99&amp;'Fichier Parametres'!C99)</f>
        <v>0489</v>
      </c>
      <c r="B101" s="49" t="str">
        <f t="shared" si="3"/>
        <v>#0489</v>
      </c>
      <c r="C101" s="49" t="str">
        <f t="shared" si="4"/>
        <v>*89*</v>
      </c>
      <c r="E101" s="50" t="str">
        <f t="shared" si="5"/>
        <v>*89*</v>
      </c>
      <c r="F101" s="48" t="str">
        <f>IF('Fichier Parametres'!E99="",'Fichier Parametres'!D99,'Fichier Parametres'!E99)</f>
        <v>*89*</v>
      </c>
      <c r="K101" s="46"/>
    </row>
    <row r="102" spans="1:11">
      <c r="A102" s="48" t="str">
        <f>IF('Fichier Parametres'!C100="","",""&amp;$J$2&amp;$J$1&amp;'Fichier Parametres'!H100&amp;'Fichier Parametres'!C100)</f>
        <v>0290</v>
      </c>
      <c r="B102" s="49" t="str">
        <f t="shared" si="3"/>
        <v>#0290</v>
      </c>
      <c r="C102" s="49" t="str">
        <f t="shared" si="4"/>
        <v>*90*</v>
      </c>
      <c r="E102" s="50" t="str">
        <f t="shared" si="5"/>
        <v>*90*</v>
      </c>
      <c r="F102" s="48" t="str">
        <f>IF('Fichier Parametres'!E100="",'Fichier Parametres'!D100,'Fichier Parametres'!E100)</f>
        <v>*90*</v>
      </c>
      <c r="K102" s="46"/>
    </row>
    <row r="103" spans="1:11">
      <c r="A103" s="48" t="str">
        <f>IF('Fichier Parametres'!C101="","",""&amp;$J$2&amp;$J$1&amp;'Fichier Parametres'!H101&amp;'Fichier Parametres'!C101)</f>
        <v>01091</v>
      </c>
      <c r="B103" s="49" t="str">
        <f t="shared" si="3"/>
        <v>#01091</v>
      </c>
      <c r="C103" s="49" t="str">
        <f t="shared" si="4"/>
        <v>*91*</v>
      </c>
      <c r="E103" s="50" t="str">
        <f t="shared" si="5"/>
        <v>*91*</v>
      </c>
      <c r="F103" s="48" t="str">
        <f>IF('Fichier Parametres'!E101="",'Fichier Parametres'!D101,'Fichier Parametres'!E101)</f>
        <v>*91*</v>
      </c>
      <c r="K103" s="46"/>
    </row>
    <row r="104" spans="1:11">
      <c r="A104" s="48" t="str">
        <f>IF('Fichier Parametres'!C102="","",""&amp;$J$2&amp;$J$1&amp;'Fichier Parametres'!H102&amp;'Fichier Parametres'!C102)</f>
        <v>01092</v>
      </c>
      <c r="B104" s="49" t="str">
        <f t="shared" si="3"/>
        <v>#01092</v>
      </c>
      <c r="C104" s="49" t="str">
        <f t="shared" si="4"/>
        <v>*92*</v>
      </c>
      <c r="E104" s="50" t="str">
        <f t="shared" si="5"/>
        <v>*92*</v>
      </c>
      <c r="F104" s="48" t="str">
        <f>IF('Fichier Parametres'!E102="",'Fichier Parametres'!D102,'Fichier Parametres'!E102)</f>
        <v>*92*</v>
      </c>
      <c r="K104" s="46"/>
    </row>
    <row r="105" spans="1:11">
      <c r="A105" s="48" t="str">
        <f>IF('Fichier Parametres'!C103="","",""&amp;$J$2&amp;$J$1&amp;'Fichier Parametres'!H103&amp;'Fichier Parametres'!C103)</f>
        <v>01093</v>
      </c>
      <c r="B105" s="49" t="str">
        <f t="shared" si="3"/>
        <v>#01093</v>
      </c>
      <c r="C105" s="49" t="str">
        <f t="shared" si="4"/>
        <v>*93*</v>
      </c>
      <c r="E105" s="50" t="str">
        <f t="shared" si="5"/>
        <v>*93*</v>
      </c>
      <c r="F105" s="48" t="str">
        <f>IF('Fichier Parametres'!E103="",'Fichier Parametres'!D103,'Fichier Parametres'!E103)</f>
        <v>*93*</v>
      </c>
      <c r="K105" s="46"/>
    </row>
    <row r="106" spans="1:11">
      <c r="A106" s="48" t="str">
        <f>IF('Fichier Parametres'!C104="","",""&amp;$J$2&amp;$J$1&amp;'Fichier Parametres'!H104&amp;'Fichier Parametres'!C104)</f>
        <v>0294</v>
      </c>
      <c r="B106" s="49" t="str">
        <f t="shared" si="3"/>
        <v>#0294</v>
      </c>
      <c r="C106" s="49" t="str">
        <f t="shared" si="4"/>
        <v>*94*</v>
      </c>
      <c r="E106" s="50" t="str">
        <f t="shared" si="5"/>
        <v>*94*</v>
      </c>
      <c r="F106" s="48" t="str">
        <f>IF('Fichier Parametres'!E104="",'Fichier Parametres'!D104,'Fichier Parametres'!E104)</f>
        <v>*94*</v>
      </c>
      <c r="K106" s="46"/>
    </row>
    <row r="107" spans="1:11">
      <c r="A107" s="48" t="str">
        <f>IF('Fichier Parametres'!C105="","",""&amp;$J$2&amp;$J$1&amp;'Fichier Parametres'!H105&amp;'Fichier Parametres'!C105)</f>
        <v>0295</v>
      </c>
      <c r="B107" s="49" t="str">
        <f t="shared" si="3"/>
        <v>#0295</v>
      </c>
      <c r="C107" s="49" t="str">
        <f t="shared" si="4"/>
        <v>*95*</v>
      </c>
      <c r="E107" s="50" t="str">
        <f t="shared" si="5"/>
        <v>*95*</v>
      </c>
      <c r="F107" s="48" t="str">
        <f>IF('Fichier Parametres'!E105="",'Fichier Parametres'!D105,'Fichier Parametres'!E105)</f>
        <v>*95*</v>
      </c>
      <c r="K107" s="46"/>
    </row>
    <row r="108" spans="1:11">
      <c r="A108" s="48" t="str">
        <f>IF('Fichier Parametres'!C106="","",""&amp;$J$2&amp;$J$1&amp;'Fichier Parametres'!H106&amp;'Fichier Parametres'!C106)</f>
        <v>0296</v>
      </c>
      <c r="B108" s="49" t="str">
        <f t="shared" si="3"/>
        <v>#0296</v>
      </c>
      <c r="C108" s="49" t="str">
        <f t="shared" si="4"/>
        <v>*96*</v>
      </c>
      <c r="E108" s="50" t="str">
        <f t="shared" si="5"/>
        <v>*96*</v>
      </c>
      <c r="F108" s="48" t="str">
        <f>IF('Fichier Parametres'!E106="",'Fichier Parametres'!D106,'Fichier Parametres'!E106)</f>
        <v>*96*</v>
      </c>
      <c r="K108" s="46"/>
    </row>
    <row r="109" spans="1:11">
      <c r="A109" s="48" t="str">
        <f>IF('Fichier Parametres'!C107="","",""&amp;$J$2&amp;$J$1&amp;'Fichier Parametres'!H107&amp;'Fichier Parametres'!C107)</f>
        <v>0297</v>
      </c>
      <c r="B109" s="49" t="str">
        <f t="shared" si="3"/>
        <v>#0297</v>
      </c>
      <c r="C109" s="49" t="str">
        <f t="shared" si="4"/>
        <v>*97*</v>
      </c>
      <c r="E109" s="50" t="str">
        <f t="shared" si="5"/>
        <v>*97*</v>
      </c>
      <c r="F109" s="48" t="str">
        <f>IF('Fichier Parametres'!E107="",'Fichier Parametres'!D107,'Fichier Parametres'!E107)</f>
        <v>*97*</v>
      </c>
      <c r="K109" s="46"/>
    </row>
    <row r="110" spans="1:11">
      <c r="A110" s="48" t="str">
        <f>IF('Fichier Parametres'!C108="","",""&amp;$J$2&amp;$J$1&amp;'Fichier Parametres'!H108&amp;'Fichier Parametres'!C108)</f>
        <v>0298</v>
      </c>
      <c r="B110" s="49" t="str">
        <f t="shared" si="3"/>
        <v>#0298</v>
      </c>
      <c r="C110" s="49" t="str">
        <f t="shared" si="4"/>
        <v>*98*</v>
      </c>
      <c r="E110" s="50" t="str">
        <f t="shared" si="5"/>
        <v>*98*</v>
      </c>
      <c r="F110" s="48" t="str">
        <f>IF('Fichier Parametres'!E108="",'Fichier Parametres'!D108,'Fichier Parametres'!E108)</f>
        <v>*98*</v>
      </c>
      <c r="K110" s="46"/>
    </row>
    <row r="111" spans="1:11">
      <c r="A111" s="48" t="str">
        <f>IF('Fichier Parametres'!C109="","",""&amp;$J$2&amp;$J$1&amp;'Fichier Parametres'!H109&amp;'Fichier Parametres'!C109)</f>
        <v>0299</v>
      </c>
      <c r="B111" s="49" t="str">
        <f t="shared" si="3"/>
        <v>#0299</v>
      </c>
      <c r="C111" s="49" t="str">
        <f t="shared" si="4"/>
        <v>*99*</v>
      </c>
      <c r="E111" s="50" t="str">
        <f t="shared" si="5"/>
        <v>*99*</v>
      </c>
      <c r="F111" s="48" t="str">
        <f>IF('Fichier Parametres'!E109="",'Fichier Parametres'!D109,'Fichier Parametres'!E109)</f>
        <v>*99*</v>
      </c>
      <c r="K111" s="46"/>
    </row>
    <row r="112" spans="1:11">
      <c r="A112" s="48" t="str">
        <f>IF('Fichier Parametres'!C110="","",""&amp;$J$2&amp;$J$1&amp;'Fichier Parametres'!H110&amp;'Fichier Parametres'!C110)</f>
        <v>05100</v>
      </c>
      <c r="B112" s="49" t="str">
        <f t="shared" si="3"/>
        <v>#05100</v>
      </c>
      <c r="C112" s="49" t="str">
        <f t="shared" si="4"/>
        <v>*100*</v>
      </c>
      <c r="E112" s="50" t="str">
        <f t="shared" si="5"/>
        <v>*100*</v>
      </c>
      <c r="F112" s="48" t="str">
        <f>IF('Fichier Parametres'!E110="",'Fichier Parametres'!D110,'Fichier Parametres'!E110)</f>
        <v>*100*</v>
      </c>
      <c r="K112" s="46"/>
    </row>
    <row r="113" spans="1:11">
      <c r="A113" s="48" t="str">
        <f>IF('Fichier Parametres'!C111="","",""&amp;$J$2&amp;$J$1&amp;'Fichier Parametres'!H111&amp;'Fichier Parametres'!C111)</f>
        <v>02101</v>
      </c>
      <c r="B113" s="49" t="str">
        <f t="shared" si="3"/>
        <v>#02101</v>
      </c>
      <c r="C113" s="49" t="str">
        <f t="shared" si="4"/>
        <v>*101*</v>
      </c>
      <c r="E113" s="50" t="str">
        <f t="shared" si="5"/>
        <v>*101*</v>
      </c>
      <c r="F113" s="48" t="str">
        <f>IF('Fichier Parametres'!E111="",'Fichier Parametres'!D111,'Fichier Parametres'!E111)</f>
        <v>*101*</v>
      </c>
      <c r="K113" s="46"/>
    </row>
    <row r="114" spans="1:11">
      <c r="A114" s="48" t="str">
        <f>IF('Fichier Parametres'!C112="","",""&amp;$J$2&amp;$J$1&amp;'Fichier Parametres'!H112&amp;'Fichier Parametres'!C112)</f>
        <v>05102</v>
      </c>
      <c r="B114" s="49" t="str">
        <f t="shared" si="3"/>
        <v>#05102</v>
      </c>
      <c r="C114" s="49" t="str">
        <f t="shared" si="4"/>
        <v>*102*</v>
      </c>
      <c r="E114" s="50" t="str">
        <f t="shared" si="5"/>
        <v>*102*</v>
      </c>
      <c r="F114" s="48" t="str">
        <f>IF('Fichier Parametres'!E112="",'Fichier Parametres'!D112,'Fichier Parametres'!E112)</f>
        <v>*102*</v>
      </c>
      <c r="K114" s="46"/>
    </row>
    <row r="115" spans="1:11">
      <c r="A115" s="48" t="str">
        <f>IF('Fichier Parametres'!C113="","",""&amp;$J$2&amp;$J$1&amp;'Fichier Parametres'!H113&amp;'Fichier Parametres'!C113)</f>
        <v>05103</v>
      </c>
      <c r="B115" s="49" t="str">
        <f t="shared" si="3"/>
        <v>#05103</v>
      </c>
      <c r="C115" s="49" t="str">
        <f t="shared" si="4"/>
        <v>*103*</v>
      </c>
      <c r="E115" s="50" t="str">
        <f t="shared" si="5"/>
        <v>*103*</v>
      </c>
      <c r="F115" s="48" t="str">
        <f>IF('Fichier Parametres'!E113="",'Fichier Parametres'!D113,'Fichier Parametres'!E113)</f>
        <v>*103*</v>
      </c>
      <c r="K115" s="46"/>
    </row>
    <row r="116" spans="1:11">
      <c r="A116" s="48" t="str">
        <f>IF('Fichier Parametres'!C114="","",""&amp;$J$2&amp;$J$1&amp;'Fichier Parametres'!H114&amp;'Fichier Parametres'!C114)</f>
        <v>015000104</v>
      </c>
      <c r="B116" s="49" t="str">
        <f t="shared" si="3"/>
        <v>#015000104</v>
      </c>
      <c r="C116" s="49" t="str">
        <f t="shared" si="4"/>
        <v>*104*</v>
      </c>
      <c r="E116" s="50" t="str">
        <f t="shared" si="5"/>
        <v>*104*</v>
      </c>
      <c r="F116" s="48" t="str">
        <f>IF('Fichier Parametres'!E114="",'Fichier Parametres'!D114,'Fichier Parametres'!E114)</f>
        <v>*104*</v>
      </c>
      <c r="K116" s="46"/>
    </row>
    <row r="117" spans="1:11">
      <c r="A117" s="48" t="str">
        <f>IF('Fichier Parametres'!C115="","",""&amp;$J$2&amp;$J$1&amp;'Fichier Parametres'!H115&amp;'Fichier Parametres'!C115)</f>
        <v>04000105</v>
      </c>
      <c r="B117" s="49" t="str">
        <f t="shared" si="3"/>
        <v>#04000105</v>
      </c>
      <c r="C117" s="49" t="str">
        <f t="shared" si="4"/>
        <v>*105*</v>
      </c>
      <c r="E117" s="50" t="str">
        <f t="shared" si="5"/>
        <v>*105*</v>
      </c>
      <c r="F117" s="48" t="str">
        <f>IF('Fichier Parametres'!E115="",'Fichier Parametres'!D115,'Fichier Parametres'!E115)</f>
        <v>*105*</v>
      </c>
      <c r="K117" s="46"/>
    </row>
    <row r="118" spans="1:11">
      <c r="A118" s="48" t="str">
        <f>IF('Fichier Parametres'!C116="","",""&amp;$J$2&amp;$J$1&amp;'Fichier Parametres'!H116&amp;'Fichier Parametres'!C116)</f>
        <v>010000106</v>
      </c>
      <c r="B118" s="49" t="str">
        <f t="shared" si="3"/>
        <v>#010000106</v>
      </c>
      <c r="C118" s="49" t="str">
        <f t="shared" si="4"/>
        <v>*106*</v>
      </c>
      <c r="E118" s="50" t="str">
        <f t="shared" si="5"/>
        <v>*106*</v>
      </c>
      <c r="F118" s="48" t="str">
        <f>IF('Fichier Parametres'!E116="",'Fichier Parametres'!D116,'Fichier Parametres'!E116)</f>
        <v>*106*</v>
      </c>
      <c r="K118" s="46"/>
    </row>
    <row r="119" spans="1:11">
      <c r="A119" s="48" t="str">
        <f>IF('Fichier Parametres'!C117="","",""&amp;$J$2&amp;$J$1&amp;'Fichier Parametres'!H117&amp;'Fichier Parametres'!C117)</f>
        <v>096107</v>
      </c>
      <c r="B119" s="49" t="str">
        <f t="shared" si="3"/>
        <v>#096107</v>
      </c>
      <c r="C119" s="49" t="str">
        <f t="shared" si="4"/>
        <v>*107*</v>
      </c>
      <c r="E119" s="50" t="str">
        <f t="shared" si="5"/>
        <v>*107*</v>
      </c>
      <c r="F119" s="48" t="str">
        <f>IF('Fichier Parametres'!E117="",'Fichier Parametres'!D117,'Fichier Parametres'!E117)</f>
        <v>*107*</v>
      </c>
      <c r="K119" s="46"/>
    </row>
    <row r="120" spans="1:11">
      <c r="A120" s="48" t="str">
        <f>IF('Fichier Parametres'!C118="","",""&amp;$J$2&amp;$J$1&amp;'Fichier Parametres'!H118&amp;'Fichier Parametres'!C118)</f>
        <v>016108</v>
      </c>
      <c r="B120" s="49" t="str">
        <f t="shared" si="3"/>
        <v>#016108</v>
      </c>
      <c r="C120" s="49" t="str">
        <f t="shared" si="4"/>
        <v>*108*</v>
      </c>
      <c r="E120" s="50" t="str">
        <f t="shared" si="5"/>
        <v>*108*</v>
      </c>
      <c r="F120" s="48" t="str">
        <f>IF('Fichier Parametres'!E118="",'Fichier Parametres'!D118,'Fichier Parametres'!E118)</f>
        <v>*108*</v>
      </c>
      <c r="K120" s="46"/>
    </row>
    <row r="121" spans="1:11">
      <c r="A121" s="48" t="str">
        <f>IF('Fichier Parametres'!C119="","","#"&amp;$J$2&amp;$J$1&amp;'Fichier Parametres'!H119&amp;'Fichier Parametres'!C119)</f>
        <v>#0200109</v>
      </c>
      <c r="B121" s="49" t="str">
        <f t="shared" si="3"/>
        <v>##0200109</v>
      </c>
      <c r="C121" s="49" t="str">
        <f t="shared" si="4"/>
        <v>*109*</v>
      </c>
      <c r="E121" s="50" t="str">
        <f t="shared" si="5"/>
        <v>*109*</v>
      </c>
      <c r="F121" s="48" t="str">
        <f>IF('Fichier Parametres'!E119="",'Fichier Parametres'!D119,'Fichier Parametres'!E119)</f>
        <v>*109*</v>
      </c>
      <c r="K121" s="46"/>
    </row>
    <row r="122" spans="1:11">
      <c r="A122" s="48" t="str">
        <f>IF('Fichier Parametres'!C120="","","#"&amp;$J$2&amp;$J$1&amp;'Fichier Parametres'!H120&amp;'Fichier Parametres'!C120)</f>
        <v>#0400110</v>
      </c>
      <c r="B122" s="49" t="str">
        <f t="shared" si="3"/>
        <v>##0400110</v>
      </c>
      <c r="C122" s="49" t="str">
        <f t="shared" si="4"/>
        <v>*110*</v>
      </c>
      <c r="E122" s="50" t="str">
        <f t="shared" si="5"/>
        <v>*110*</v>
      </c>
      <c r="F122" s="48" t="str">
        <f>IF('Fichier Parametres'!E120="",'Fichier Parametres'!D120,'Fichier Parametres'!E120)</f>
        <v>*110*</v>
      </c>
      <c r="K122" s="46"/>
    </row>
    <row r="123" spans="1:11">
      <c r="A123" s="48" t="str">
        <f>IF('Fichier Parametres'!C121="","","#"&amp;$J$2&amp;$J$1&amp;'Fichier Parametres'!H121&amp;'Fichier Parametres'!C121)</f>
        <v>#0400111</v>
      </c>
      <c r="B123" s="49" t="str">
        <f t="shared" si="3"/>
        <v>##0400111</v>
      </c>
      <c r="C123" s="49" t="str">
        <f t="shared" si="4"/>
        <v>*111*</v>
      </c>
      <c r="E123" s="50" t="str">
        <f t="shared" si="5"/>
        <v>*111*</v>
      </c>
      <c r="F123" s="48" t="str">
        <f>IF('Fichier Parametres'!E121="",'Fichier Parametres'!D121,'Fichier Parametres'!E121)</f>
        <v>*111*</v>
      </c>
      <c r="K123" s="46"/>
    </row>
    <row r="124" spans="1:11">
      <c r="A124" s="48" t="str">
        <f>IF('Fichier Parametres'!C122="","","#"&amp;$J$2&amp;$J$1&amp;'Fichier Parametres'!H122&amp;'Fichier Parametres'!C122)</f>
        <v>#020112</v>
      </c>
      <c r="B124" s="49" t="str">
        <f t="shared" si="3"/>
        <v>##020112</v>
      </c>
      <c r="C124" s="49" t="str">
        <f t="shared" si="4"/>
        <v>*112*</v>
      </c>
      <c r="E124" s="50" t="str">
        <f t="shared" si="5"/>
        <v>*112*</v>
      </c>
      <c r="F124" s="48" t="str">
        <f>IF('Fichier Parametres'!E122="",'Fichier Parametres'!D122,'Fichier Parametres'!E122)</f>
        <v>*112*</v>
      </c>
      <c r="K124" s="46"/>
    </row>
    <row r="125" spans="1:11">
      <c r="A125" s="48" t="str">
        <f>IF('Fichier Parametres'!C123="","","#"&amp;$J$2&amp;$J$1&amp;'Fichier Parametres'!H123&amp;'Fichier Parametres'!C123)</f>
        <v>#0100113</v>
      </c>
      <c r="B125" s="49" t="str">
        <f t="shared" si="3"/>
        <v>##0100113</v>
      </c>
      <c r="C125" s="49" t="str">
        <f t="shared" si="4"/>
        <v>*113*</v>
      </c>
      <c r="E125" s="50" t="str">
        <f t="shared" si="5"/>
        <v>*113*</v>
      </c>
      <c r="F125" s="48" t="str">
        <f>IF('Fichier Parametres'!E123="",'Fichier Parametres'!D123,'Fichier Parametres'!E123)</f>
        <v>*113*</v>
      </c>
      <c r="K125" s="46"/>
    </row>
    <row r="126" spans="1:11">
      <c r="A126" s="48" t="str">
        <f>IF('Fichier Parametres'!C124="","","#"&amp;$J$2&amp;$J$1&amp;'Fichier Parametres'!H124&amp;'Fichier Parametres'!C124)</f>
        <v>#06114</v>
      </c>
      <c r="B126" s="49" t="str">
        <f t="shared" si="3"/>
        <v>##06114</v>
      </c>
      <c r="C126" s="49" t="str">
        <f t="shared" si="4"/>
        <v>*114*</v>
      </c>
      <c r="E126" s="50" t="str">
        <f t="shared" si="5"/>
        <v>*114*</v>
      </c>
      <c r="F126" s="48" t="str">
        <f>IF('Fichier Parametres'!E124="",'Fichier Parametres'!D124,'Fichier Parametres'!E124)</f>
        <v>*114*</v>
      </c>
      <c r="K126" s="46"/>
    </row>
    <row r="127" spans="1:11">
      <c r="A127" s="48" t="str">
        <f>IF('Fichier Parametres'!C125="","","#"&amp;$J$2&amp;$J$1&amp;'Fichier Parametres'!H125&amp;'Fichier Parametres'!C125)</f>
        <v>#010115</v>
      </c>
      <c r="B127" s="49" t="str">
        <f t="shared" si="3"/>
        <v>##010115</v>
      </c>
      <c r="C127" s="49" t="str">
        <f t="shared" si="4"/>
        <v>*115*</v>
      </c>
      <c r="E127" s="50" t="str">
        <f t="shared" si="5"/>
        <v>*115*</v>
      </c>
      <c r="F127" s="48" t="str">
        <f>IF('Fichier Parametres'!E125="",'Fichier Parametres'!D125,'Fichier Parametres'!E125)</f>
        <v>*115*</v>
      </c>
      <c r="K127" s="46"/>
    </row>
    <row r="128" spans="1:11">
      <c r="A128" s="48" t="str">
        <f>IF('Fichier Parametres'!C126="","","#"&amp;$J$2&amp;$J$1&amp;'Fichier Parametres'!H126&amp;'Fichier Parametres'!C126)</f>
        <v>#0200116</v>
      </c>
      <c r="B128" s="49" t="str">
        <f t="shared" si="3"/>
        <v>##0200116</v>
      </c>
      <c r="C128" s="49" t="str">
        <f t="shared" si="4"/>
        <v>*116*</v>
      </c>
      <c r="E128" s="50" t="str">
        <f t="shared" si="5"/>
        <v>*116*</v>
      </c>
      <c r="F128" s="48" t="str">
        <f>IF('Fichier Parametres'!E126="",'Fichier Parametres'!D126,'Fichier Parametres'!E126)</f>
        <v>*116*</v>
      </c>
      <c r="K128" s="46"/>
    </row>
    <row r="129" spans="1:11">
      <c r="A129" s="48" t="str">
        <f>IF('Fichier Parametres'!C127="","","#"&amp;$J$2&amp;$J$1&amp;'Fichier Parametres'!H127&amp;'Fichier Parametres'!C127)</f>
        <v>#01117</v>
      </c>
      <c r="B129" s="49" t="str">
        <f t="shared" si="3"/>
        <v>##01117</v>
      </c>
      <c r="C129" s="49" t="str">
        <f t="shared" si="4"/>
        <v>*117*</v>
      </c>
      <c r="E129" s="50" t="str">
        <f t="shared" si="5"/>
        <v>*117*</v>
      </c>
      <c r="F129" s="48" t="str">
        <f>IF('Fichier Parametres'!E127="",'Fichier Parametres'!D127,'Fichier Parametres'!E127)</f>
        <v>*117*</v>
      </c>
      <c r="K129" s="46"/>
    </row>
    <row r="130" spans="1:11">
      <c r="A130" s="48" t="str">
        <f>IF('Fichier Parametres'!C128="","","#"&amp;$J$2&amp;$J$1&amp;'Fichier Parametres'!H128&amp;'Fichier Parametres'!C128)</f>
        <v>#010118</v>
      </c>
      <c r="B130" s="49" t="str">
        <f t="shared" ref="B130:B162" si="6">IF(A130="","","#"&amp;A130)</f>
        <v>##010118</v>
      </c>
      <c r="C130" s="49" t="str">
        <f t="shared" ref="C130:C150" si="7">IF(E130=0,"",E130)</f>
        <v>*118*</v>
      </c>
      <c r="E130" s="50" t="str">
        <f t="shared" ref="E130:E150" si="8">IF(ISNA(F130),"",F130)</f>
        <v>*118*</v>
      </c>
      <c r="F130" s="48" t="str">
        <f>IF('Fichier Parametres'!E128="",'Fichier Parametres'!D128,'Fichier Parametres'!E128)</f>
        <v>*118*</v>
      </c>
      <c r="K130" s="46"/>
    </row>
    <row r="131" spans="1:11">
      <c r="A131" s="48" t="str">
        <f>IF('Fichier Parametres'!C129="","","#"&amp;$J$2&amp;$J$1&amp;'Fichier Parametres'!H129&amp;'Fichier Parametres'!C129)</f>
        <v>#064119</v>
      </c>
      <c r="B131" s="49" t="str">
        <f t="shared" si="6"/>
        <v>##064119</v>
      </c>
      <c r="C131" s="49" t="str">
        <f t="shared" si="7"/>
        <v>*119*</v>
      </c>
      <c r="E131" s="50" t="str">
        <f t="shared" si="8"/>
        <v>*119*</v>
      </c>
      <c r="F131" s="48" t="str">
        <f>IF('Fichier Parametres'!E129="",'Fichier Parametres'!D129,'Fichier Parametres'!E129)</f>
        <v>*119*</v>
      </c>
      <c r="K131" s="46"/>
    </row>
    <row r="132" spans="1:11">
      <c r="A132" s="48" t="str">
        <f>IF('Fichier Parametres'!C130="","","#"&amp;$J$2&amp;$J$1&amp;'Fichier Parametres'!H130&amp;'Fichier Parametres'!C130)</f>
        <v>#06120</v>
      </c>
      <c r="B132" s="49" t="str">
        <f t="shared" si="6"/>
        <v>##06120</v>
      </c>
      <c r="C132" s="49" t="str">
        <f t="shared" si="7"/>
        <v>*120*</v>
      </c>
      <c r="E132" s="50" t="str">
        <f t="shared" si="8"/>
        <v>*120*</v>
      </c>
      <c r="F132" s="48" t="str">
        <f>IF('Fichier Parametres'!E130="",'Fichier Parametres'!D130,'Fichier Parametres'!E130)</f>
        <v>*120*</v>
      </c>
      <c r="K132" s="46"/>
    </row>
    <row r="133" spans="1:11">
      <c r="A133" s="48" t="str">
        <f>IF('Fichier Parametres'!C131="","","#"&amp;$J$2&amp;$J$1&amp;'Fichier Parametres'!H131&amp;'Fichier Parametres'!C131)</f>
        <v>#02121</v>
      </c>
      <c r="B133" s="49" t="str">
        <f t="shared" si="6"/>
        <v>##02121</v>
      </c>
      <c r="C133" s="49" t="str">
        <f t="shared" si="7"/>
        <v>*121*</v>
      </c>
      <c r="E133" s="50" t="str">
        <f t="shared" si="8"/>
        <v>*121*</v>
      </c>
      <c r="F133" s="48" t="str">
        <f>IF('Fichier Parametres'!E131="",'Fichier Parametres'!D131,'Fichier Parametres'!E131)</f>
        <v>*121*</v>
      </c>
      <c r="K133" s="46"/>
    </row>
    <row r="134" spans="1:11">
      <c r="A134" s="48" t="str">
        <f>IF('Fichier Parametres'!C132="","","#"&amp;$J$2&amp;$J$1&amp;'Fichier Parametres'!H132&amp;'Fichier Parametres'!C132)</f>
        <v>#02122</v>
      </c>
      <c r="B134" s="49" t="str">
        <f t="shared" si="6"/>
        <v>##02122</v>
      </c>
      <c r="C134" s="49" t="str">
        <f t="shared" si="7"/>
        <v>*122*</v>
      </c>
      <c r="E134" s="50" t="str">
        <f t="shared" si="8"/>
        <v>*122*</v>
      </c>
      <c r="F134" s="48" t="str">
        <f>IF('Fichier Parametres'!E132="",'Fichier Parametres'!D132,'Fichier Parametres'!E132)</f>
        <v>*122*</v>
      </c>
      <c r="K134" s="46"/>
    </row>
    <row r="135" spans="1:11">
      <c r="A135" s="48" t="str">
        <f>IF('Fichier Parametres'!C133="","","#"&amp;$J$2&amp;$J$1&amp;'Fichier Parametres'!H133&amp;'Fichier Parametres'!C133)</f>
        <v>#02123</v>
      </c>
      <c r="B135" s="49" t="str">
        <f t="shared" si="6"/>
        <v>##02123</v>
      </c>
      <c r="C135" s="49" t="str">
        <f t="shared" si="7"/>
        <v>*123*</v>
      </c>
      <c r="E135" s="50" t="str">
        <f t="shared" si="8"/>
        <v>*123*</v>
      </c>
      <c r="F135" s="48" t="str">
        <f>IF('Fichier Parametres'!E133="",'Fichier Parametres'!D133,'Fichier Parametres'!E133)</f>
        <v>*123*</v>
      </c>
      <c r="K135" s="46"/>
    </row>
    <row r="136" spans="1:11">
      <c r="A136" s="48" t="str">
        <f>IF('Fichier Parametres'!C134="","","#"&amp;$J$2&amp;$J$1&amp;'Fichier Parametres'!H134&amp;'Fichier Parametres'!C134)</f>
        <v>#0250124</v>
      </c>
      <c r="B136" s="49" t="str">
        <f t="shared" si="6"/>
        <v>##0250124</v>
      </c>
      <c r="C136" s="49" t="str">
        <f t="shared" si="7"/>
        <v>*124*</v>
      </c>
      <c r="E136" s="50" t="str">
        <f t="shared" si="8"/>
        <v>*124*</v>
      </c>
      <c r="F136" s="48" t="str">
        <f>IF('Fichier Parametres'!E134="",'Fichier Parametres'!D134,'Fichier Parametres'!E134)</f>
        <v>*124*</v>
      </c>
      <c r="K136" s="46"/>
    </row>
    <row r="137" spans="1:11">
      <c r="A137" s="48" t="str">
        <f>IF('Fichier Parametres'!C135="","","#"&amp;$J$2&amp;$J$1&amp;'Fichier Parametres'!H135&amp;'Fichier Parametres'!C135)</f>
        <v>#040125</v>
      </c>
      <c r="B137" s="49" t="str">
        <f t="shared" si="6"/>
        <v>##040125</v>
      </c>
      <c r="C137" s="49" t="str">
        <f t="shared" si="7"/>
        <v>*125*</v>
      </c>
      <c r="E137" s="50" t="str">
        <f t="shared" si="8"/>
        <v>*125*</v>
      </c>
      <c r="F137" s="48" t="str">
        <f>IF('Fichier Parametres'!E135="",'Fichier Parametres'!D135,'Fichier Parametres'!E135)</f>
        <v>*125*</v>
      </c>
      <c r="K137" s="46"/>
    </row>
    <row r="138" spans="1:11">
      <c r="A138" s="48" t="str">
        <f>IF('Fichier Parametres'!C136="","","#"&amp;$J$2&amp;$J$1&amp;'Fichier Parametres'!H136&amp;'Fichier Parametres'!C136)</f>
        <v>#02126</v>
      </c>
      <c r="B138" s="49" t="str">
        <f t="shared" si="6"/>
        <v>##02126</v>
      </c>
      <c r="C138" s="49" t="str">
        <f t="shared" si="7"/>
        <v>*126*</v>
      </c>
      <c r="E138" s="50" t="str">
        <f t="shared" si="8"/>
        <v>*126*</v>
      </c>
      <c r="F138" s="48" t="str">
        <f>IF('Fichier Parametres'!E136="",'Fichier Parametres'!D136,'Fichier Parametres'!E136)</f>
        <v>*126*</v>
      </c>
      <c r="K138" s="46"/>
    </row>
    <row r="139" spans="1:11">
      <c r="A139" s="48" t="str">
        <f>IF('Fichier Parametres'!C137="","","#"&amp;$J$2&amp;$J$1&amp;'Fichier Parametres'!H137&amp;'Fichier Parametres'!C137)</f>
        <v>#02127</v>
      </c>
      <c r="B139" s="49" t="str">
        <f t="shared" si="6"/>
        <v>##02127</v>
      </c>
      <c r="C139" s="49" t="str">
        <f t="shared" si="7"/>
        <v>*127*</v>
      </c>
      <c r="E139" s="50" t="str">
        <f t="shared" si="8"/>
        <v>*127*</v>
      </c>
      <c r="F139" s="48" t="str">
        <f>IF('Fichier Parametres'!E137="",'Fichier Parametres'!D137,'Fichier Parametres'!E137)</f>
        <v>*127*</v>
      </c>
      <c r="K139" s="46"/>
    </row>
    <row r="140" spans="1:11">
      <c r="A140" s="48" t="str">
        <f>IF('Fichier Parametres'!C138="","","#"&amp;$J$2&amp;$J$1&amp;'Fichier Parametres'!H138&amp;'Fichier Parametres'!C138)</f>
        <v>#02128</v>
      </c>
      <c r="B140" s="49" t="str">
        <f t="shared" si="6"/>
        <v>##02128</v>
      </c>
      <c r="C140" s="49" t="str">
        <f t="shared" si="7"/>
        <v>*128*</v>
      </c>
      <c r="E140" s="50" t="str">
        <f t="shared" si="8"/>
        <v>*128*</v>
      </c>
      <c r="F140" s="48" t="str">
        <f>IF('Fichier Parametres'!E138="",'Fichier Parametres'!D138,'Fichier Parametres'!E138)</f>
        <v>*128*</v>
      </c>
      <c r="K140" s="46"/>
    </row>
    <row r="141" spans="1:11">
      <c r="A141" s="48" t="str">
        <f>IF('Fichier Parametres'!C139="","","#"&amp;$J$2&amp;$J$1&amp;'Fichier Parametres'!H139&amp;'Fichier Parametres'!C139)</f>
        <v>#01129</v>
      </c>
      <c r="B141" s="49" t="str">
        <f t="shared" si="6"/>
        <v>##01129</v>
      </c>
      <c r="C141" s="49" t="str">
        <f t="shared" si="7"/>
        <v>*129*</v>
      </c>
      <c r="E141" s="50" t="str">
        <f t="shared" si="8"/>
        <v>*129*</v>
      </c>
      <c r="F141" s="48" t="str">
        <f>IF('Fichier Parametres'!E139="",'Fichier Parametres'!D139,'Fichier Parametres'!E139)</f>
        <v>*129*</v>
      </c>
      <c r="K141" s="46"/>
    </row>
    <row r="142" spans="1:11">
      <c r="A142" s="48" t="str">
        <f>IF('Fichier Parametres'!C140="","","#"&amp;$J$2&amp;$J$1&amp;'Fichier Parametres'!H140&amp;'Fichier Parametres'!C140)</f>
        <v>#01130</v>
      </c>
      <c r="B142" s="49" t="str">
        <f t="shared" si="6"/>
        <v>##01130</v>
      </c>
      <c r="C142" s="49" t="str">
        <f t="shared" si="7"/>
        <v>*130*</v>
      </c>
      <c r="E142" s="50" t="str">
        <f t="shared" si="8"/>
        <v>*130*</v>
      </c>
      <c r="F142" s="48" t="str">
        <f>IF('Fichier Parametres'!E140="",'Fichier Parametres'!D140,'Fichier Parametres'!E140)</f>
        <v>*130*</v>
      </c>
      <c r="K142" s="46"/>
    </row>
    <row r="143" spans="1:11">
      <c r="A143" s="48" t="str">
        <f>IF('Fichier Parametres'!C141="","","#"&amp;$J$2&amp;$J$1&amp;'Fichier Parametres'!H141&amp;'Fichier Parametres'!C141)</f>
        <v>#01131</v>
      </c>
      <c r="B143" s="49" t="str">
        <f t="shared" si="6"/>
        <v>##01131</v>
      </c>
      <c r="C143" s="49" t="str">
        <f t="shared" si="7"/>
        <v>*131*</v>
      </c>
      <c r="E143" s="50" t="str">
        <f t="shared" si="8"/>
        <v>*131*</v>
      </c>
      <c r="F143" s="48" t="str">
        <f>IF('Fichier Parametres'!E141="",'Fichier Parametres'!D141,'Fichier Parametres'!E141)</f>
        <v>*131*</v>
      </c>
      <c r="K143" s="46"/>
    </row>
    <row r="144" spans="1:11">
      <c r="A144" s="48" t="str">
        <f>IF('Fichier Parametres'!C142="","","#"&amp;$J$2&amp;$J$1&amp;'Fichier Parametres'!H142&amp;'Fichier Parametres'!C142)</f>
        <v>#01132</v>
      </c>
      <c r="B144" s="49" t="str">
        <f t="shared" si="6"/>
        <v>##01132</v>
      </c>
      <c r="C144" s="49" t="str">
        <f t="shared" si="7"/>
        <v>*132*</v>
      </c>
      <c r="E144" s="50" t="str">
        <f t="shared" si="8"/>
        <v>*132*</v>
      </c>
      <c r="F144" s="48" t="str">
        <f>IF('Fichier Parametres'!E142="",'Fichier Parametres'!D142,'Fichier Parametres'!E142)</f>
        <v>*132*</v>
      </c>
      <c r="K144" s="46"/>
    </row>
    <row r="145" spans="1:6">
      <c r="A145" s="48" t="str">
        <f>IF('Fichier Parametres'!C143="","","#"&amp;$J$2&amp;$J$1&amp;'Fichier Parametres'!H143&amp;'Fichier Parametres'!C143)</f>
        <v>#01133</v>
      </c>
      <c r="B145" s="49" t="str">
        <f t="shared" si="6"/>
        <v>##01133</v>
      </c>
      <c r="C145" s="49" t="str">
        <f t="shared" si="7"/>
        <v>*133*</v>
      </c>
      <c r="E145" s="50" t="str">
        <f t="shared" si="8"/>
        <v>*133*</v>
      </c>
      <c r="F145" s="48" t="str">
        <f>IF('Fichier Parametres'!E143="",'Fichier Parametres'!D143,'Fichier Parametres'!E143)</f>
        <v>*133*</v>
      </c>
    </row>
    <row r="146" spans="1:6">
      <c r="A146" s="48" t="str">
        <f>IF('Fichier Parametres'!C144="","","#"&amp;$J$2&amp;$J$1&amp;'Fichier Parametres'!H144&amp;'Fichier Parametres'!C144)</f>
        <v>#01134</v>
      </c>
      <c r="B146" s="49" t="str">
        <f t="shared" si="6"/>
        <v>##01134</v>
      </c>
      <c r="C146" s="49" t="str">
        <f t="shared" si="7"/>
        <v>*134*</v>
      </c>
      <c r="E146" s="50" t="str">
        <f t="shared" si="8"/>
        <v>*134*</v>
      </c>
      <c r="F146" s="48" t="str">
        <f>IF('Fichier Parametres'!E144="",'Fichier Parametres'!D144,'Fichier Parametres'!E144)</f>
        <v>*134*</v>
      </c>
    </row>
    <row r="147" spans="1:6">
      <c r="A147" s="48" t="str">
        <f>IF('Fichier Parametres'!C145="","","#"&amp;$J$2&amp;$J$1&amp;'Fichier Parametres'!H145&amp;'Fichier Parametres'!C145)</f>
        <v>#01135</v>
      </c>
      <c r="B147" s="49" t="str">
        <f t="shared" si="6"/>
        <v>##01135</v>
      </c>
      <c r="C147" s="49" t="str">
        <f t="shared" si="7"/>
        <v>*135*</v>
      </c>
      <c r="E147" s="50" t="str">
        <f t="shared" si="8"/>
        <v>*135*</v>
      </c>
      <c r="F147" s="48" t="str">
        <f>IF('Fichier Parametres'!E145="",'Fichier Parametres'!D145,'Fichier Parametres'!E145)</f>
        <v>*135*</v>
      </c>
    </row>
    <row r="148" spans="1:6">
      <c r="A148" s="48" t="str">
        <f>IF('Fichier Parametres'!C146="","","#"&amp;$J$2&amp;$J$1&amp;'Fichier Parametres'!H146&amp;'Fichier Parametres'!C146)</f>
        <v>#01136</v>
      </c>
      <c r="B148" s="49" t="str">
        <f t="shared" si="6"/>
        <v>##01136</v>
      </c>
      <c r="C148" s="49" t="str">
        <f t="shared" si="7"/>
        <v>*136*</v>
      </c>
      <c r="E148" s="50" t="str">
        <f t="shared" si="8"/>
        <v>*136*</v>
      </c>
      <c r="F148" s="48" t="str">
        <f>IF('Fichier Parametres'!E146="",'Fichier Parametres'!D146,'Fichier Parametres'!E146)</f>
        <v>*136*</v>
      </c>
    </row>
    <row r="149" spans="1:6">
      <c r="A149" s="48" t="str">
        <f>IF('Fichier Parametres'!C147="","","#"&amp;$J$2&amp;$J$1&amp;'Fichier Parametres'!H147&amp;'Fichier Parametres'!C147)</f>
        <v>#01137</v>
      </c>
      <c r="B149" s="49" t="str">
        <f t="shared" si="6"/>
        <v>##01137</v>
      </c>
      <c r="C149" s="49" t="str">
        <f t="shared" si="7"/>
        <v>*137*</v>
      </c>
      <c r="E149" s="50" t="str">
        <f t="shared" si="8"/>
        <v>*137*</v>
      </c>
      <c r="F149" s="48" t="str">
        <f>IF('Fichier Parametres'!E147="",'Fichier Parametres'!D147,'Fichier Parametres'!E147)</f>
        <v>*137*</v>
      </c>
    </row>
    <row r="150" spans="1:6">
      <c r="A150" s="48" t="str">
        <f>IF('Fichier Parametres'!C148="","","#"&amp;$J$2&amp;$J$1&amp;'Fichier Parametres'!H148&amp;'Fichier Parametres'!C148)</f>
        <v>#01138</v>
      </c>
      <c r="B150" s="49" t="str">
        <f t="shared" si="6"/>
        <v>##01138</v>
      </c>
      <c r="C150" s="49" t="str">
        <f t="shared" si="7"/>
        <v>*138*</v>
      </c>
      <c r="E150" s="50" t="str">
        <f t="shared" si="8"/>
        <v>*138*</v>
      </c>
      <c r="F150" s="48" t="str">
        <f>IF('Fichier Parametres'!E148="",'Fichier Parametres'!D148,'Fichier Parametres'!E148)</f>
        <v>*138*</v>
      </c>
    </row>
    <row r="151" spans="1:6">
      <c r="B151" s="49" t="str">
        <f t="shared" si="6"/>
        <v/>
      </c>
    </row>
    <row r="152" spans="1:6">
      <c r="B152" s="49" t="str">
        <f t="shared" si="6"/>
        <v/>
      </c>
    </row>
    <row r="153" spans="1:6">
      <c r="B153" s="49" t="str">
        <f t="shared" si="6"/>
        <v/>
      </c>
    </row>
    <row r="154" spans="1:6">
      <c r="B154" s="49" t="str">
        <f t="shared" si="6"/>
        <v/>
      </c>
    </row>
    <row r="155" spans="1:6">
      <c r="B155" s="49" t="str">
        <f t="shared" si="6"/>
        <v/>
      </c>
    </row>
    <row r="156" spans="1:6">
      <c r="B156" s="49" t="str">
        <f t="shared" si="6"/>
        <v/>
      </c>
    </row>
    <row r="157" spans="1:6">
      <c r="B157" s="49" t="str">
        <f t="shared" si="6"/>
        <v/>
      </c>
    </row>
    <row r="158" spans="1:6">
      <c r="B158" s="49" t="str">
        <f t="shared" si="6"/>
        <v/>
      </c>
    </row>
    <row r="159" spans="1:6">
      <c r="B159" s="49" t="str">
        <f t="shared" si="6"/>
        <v/>
      </c>
    </row>
    <row r="160" spans="1:6">
      <c r="B160" s="49" t="str">
        <f t="shared" si="6"/>
        <v/>
      </c>
    </row>
    <row r="161" spans="2:2">
      <c r="B161" s="49" t="str">
        <f t="shared" si="6"/>
        <v/>
      </c>
    </row>
    <row r="162" spans="2:2">
      <c r="B162" s="49" t="str">
        <f t="shared" si="6"/>
        <v/>
      </c>
    </row>
    <row r="163" spans="2:2">
      <c r="B163" s="49" t="str">
        <f>IF(A163="","","#"&amp;A163)</f>
        <v/>
      </c>
    </row>
    <row r="164" spans="2:2">
      <c r="B164" s="49" t="str">
        <f t="shared" ref="B164:B171" si="9">IF(A164="","","#"&amp;A164)</f>
        <v/>
      </c>
    </row>
    <row r="165" spans="2:2">
      <c r="B165" s="49" t="str">
        <f t="shared" si="9"/>
        <v/>
      </c>
    </row>
    <row r="166" spans="2:2">
      <c r="B166" s="49" t="str">
        <f t="shared" si="9"/>
        <v/>
      </c>
    </row>
    <row r="167" spans="2:2">
      <c r="B167" s="49" t="str">
        <f t="shared" si="9"/>
        <v/>
      </c>
    </row>
    <row r="168" spans="2:2">
      <c r="B168" s="49" t="str">
        <f t="shared" si="9"/>
        <v/>
      </c>
    </row>
    <row r="169" spans="2:2">
      <c r="B169" s="49" t="str">
        <f t="shared" si="9"/>
        <v/>
      </c>
    </row>
    <row r="170" spans="2:2">
      <c r="B170" s="49" t="str">
        <f t="shared" si="9"/>
        <v/>
      </c>
    </row>
    <row r="171" spans="2:2">
      <c r="B171" s="49" t="str">
        <f t="shared" si="9"/>
        <v/>
      </c>
    </row>
  </sheetData>
  <phoneticPr fontId="4" type="noConversion"/>
  <conditionalFormatting sqref="G5:O89 D32:D89">
    <cfRule type="cellIs" dxfId="0" priority="1" stopIfTrue="1" operator="equal">
      <formula>0</formula>
    </cfRule>
  </conditionalFormatting>
  <dataValidations count="1">
    <dataValidation type="list" allowBlank="1" showInputMessage="1" showErrorMessage="1" sqref="K5:K89">
      <formula1>"X"</formula1>
    </dataValidation>
  </dataValidations>
  <printOptions horizontalCentered="1"/>
  <pageMargins left="0" right="0" top="0" bottom="0" header="0" footer="0"/>
  <pageSetup paperSize="9" scale="40" fitToHeight="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Etiquettes NEW</vt:lpstr>
      <vt:lpstr>Fichier Parametres</vt:lpstr>
      <vt:lpstr>Etiquettes Etagère</vt:lpstr>
      <vt:lpstr>Etiquettes Reappro</vt:lpstr>
      <vt:lpstr>Catalogue</vt:lpstr>
      <vt:lpstr>CatalogueBC</vt:lpstr>
      <vt:lpstr>CatalogueBC!Zone_d_impression</vt:lpstr>
      <vt:lpstr>'Etiquettes Etagère'!Zone_d_impression</vt:lpstr>
      <vt:lpstr>'Etiquettes Reappro'!Zone_d_impression</vt:lpstr>
    </vt:vector>
  </TitlesOfParts>
  <Company>LVM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rambaudse</dc:creator>
  <cp:lastModifiedBy>Joseph</cp:lastModifiedBy>
  <cp:lastPrinted>2017-06-29T14:01:48Z</cp:lastPrinted>
  <dcterms:created xsi:type="dcterms:W3CDTF">2009-09-07T09:32:50Z</dcterms:created>
  <dcterms:modified xsi:type="dcterms:W3CDTF">2017-07-04T15:57:42Z</dcterms:modified>
</cp:coreProperties>
</file>