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10880"/>
  </bookViews>
  <sheets>
    <sheet name="Accueil" sheetId="6" r:id="rId1"/>
    <sheet name="base" sheetId="4" r:id="rId2"/>
    <sheet name="MVTS" sheetId="5" r:id="rId3"/>
    <sheet name="Mois" sheetId="7" r:id="rId4"/>
    <sheet name="Histo_ventes" sheetId="10" r:id="rId5"/>
    <sheet name="Calendrier" sheetId="9" r:id="rId6"/>
  </sheets>
  <definedNames>
    <definedName name="_xlnm._FilterDatabase" localSheetId="1" hidden="1">base!$A$1:$A$204</definedName>
    <definedName name="Marques">OFFSET(base!$Z$2,,,COUNTA(base!$Z:$Z)-1)</definedName>
    <definedName name="MVTS_E">OFFSET(MVTS!$F$2,,,COUNTA(MVTS!$F:$F)-1)</definedName>
    <definedName name="MVTS_S">OFFSET(MVTS!$E$2,,,COUNTA(MVTS!$E:$E)-1)</definedName>
    <definedName name="Produits">OFFSET(MVTS!$D$2,,,COUNTA(MVTS!$D:$D)-1)</definedName>
    <definedName name="semainier">Calendrier!$A$2:$B$367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7" l="1"/>
  <c r="AC1" i="5" l="1"/>
  <c r="B6" i="5" l="1"/>
  <c r="B5" i="5"/>
  <c r="B2" i="5"/>
  <c r="B3" i="5"/>
  <c r="B4" i="5"/>
  <c r="B4" i="7" l="1"/>
  <c r="E3" i="7"/>
  <c r="F11" i="7"/>
  <c r="D11" i="7"/>
  <c r="B11" i="7"/>
  <c r="E10" i="7"/>
  <c r="C10" i="7"/>
  <c r="F9" i="7"/>
  <c r="D9" i="7"/>
  <c r="B9" i="7"/>
  <c r="E8" i="7"/>
  <c r="C8" i="7"/>
  <c r="F7" i="7"/>
  <c r="D7" i="7"/>
  <c r="B7" i="7"/>
  <c r="E6" i="7"/>
  <c r="C6" i="7"/>
  <c r="F5" i="7"/>
  <c r="D5" i="7"/>
  <c r="B5" i="7"/>
  <c r="E4" i="7"/>
  <c r="C4" i="7"/>
  <c r="C3" i="7"/>
  <c r="B3" i="7"/>
  <c r="D3" i="7"/>
  <c r="F3" i="7"/>
  <c r="E11" i="7"/>
  <c r="C11" i="7"/>
  <c r="F10" i="7"/>
  <c r="D10" i="7"/>
  <c r="B10" i="7"/>
  <c r="E9" i="7"/>
  <c r="C9" i="7"/>
  <c r="F8" i="7"/>
  <c r="D8" i="7"/>
  <c r="B8" i="7"/>
  <c r="E7" i="7"/>
  <c r="C7" i="7"/>
  <c r="F6" i="7"/>
  <c r="D6" i="7"/>
  <c r="B6" i="7"/>
  <c r="E5" i="7"/>
  <c r="C5" i="7"/>
  <c r="F4" i="7"/>
  <c r="D4" i="7"/>
  <c r="G4" i="7"/>
  <c r="H4" i="7" s="1"/>
  <c r="G5" i="7"/>
  <c r="H5" i="7" s="1"/>
  <c r="G6" i="7"/>
  <c r="H6" i="7" s="1"/>
  <c r="G7" i="7"/>
  <c r="H7" i="7" s="1"/>
  <c r="G8" i="7"/>
  <c r="H8" i="7" s="1"/>
  <c r="G9" i="7"/>
  <c r="H9" i="7" s="1"/>
  <c r="G10" i="7"/>
  <c r="H10" i="7" s="1"/>
  <c r="G11" i="7"/>
  <c r="H11" i="7" s="1"/>
  <c r="G3" i="7"/>
  <c r="H3" i="7" s="1"/>
  <c r="D168" i="4" l="1"/>
  <c r="D169" i="4"/>
  <c r="D170" i="4"/>
  <c r="D171" i="4"/>
  <c r="D172" i="4"/>
  <c r="D173" i="4"/>
  <c r="D174" i="4"/>
  <c r="D175" i="4"/>
  <c r="D176" i="4"/>
  <c r="D2" i="4"/>
  <c r="D10" i="4"/>
  <c r="D11" i="4"/>
  <c r="D12" i="4"/>
  <c r="D13" i="4"/>
  <c r="D14" i="4"/>
  <c r="D15" i="4"/>
  <c r="D16" i="4"/>
  <c r="D17" i="4"/>
  <c r="D3" i="4"/>
  <c r="D5" i="4"/>
  <c r="D6" i="4"/>
  <c r="D7" i="4"/>
  <c r="D8" i="4"/>
  <c r="D9" i="4"/>
  <c r="D18" i="4"/>
  <c r="D4" i="4"/>
  <c r="D65" i="4"/>
  <c r="D77" i="4"/>
  <c r="D81" i="4"/>
  <c r="D82" i="4"/>
  <c r="D83" i="4"/>
  <c r="D84" i="4"/>
  <c r="D85" i="4"/>
  <c r="D86" i="4"/>
  <c r="D87" i="4"/>
  <c r="D66" i="4"/>
  <c r="D68" i="4"/>
  <c r="D69" i="4"/>
  <c r="D70" i="4"/>
  <c r="D71" i="4"/>
  <c r="D72" i="4"/>
  <c r="D73" i="4"/>
  <c r="D74" i="4"/>
  <c r="D75" i="4"/>
  <c r="D76" i="4"/>
  <c r="D78" i="4"/>
  <c r="D79" i="4"/>
  <c r="D80" i="4"/>
  <c r="D88" i="4"/>
  <c r="D89" i="4"/>
  <c r="D67" i="4"/>
  <c r="D118" i="4"/>
  <c r="D128" i="4"/>
  <c r="D129" i="4"/>
  <c r="D130" i="4"/>
  <c r="D131" i="4"/>
  <c r="D132" i="4"/>
  <c r="D133" i="4"/>
  <c r="D134" i="4"/>
  <c r="D135" i="4"/>
  <c r="D119" i="4"/>
  <c r="D121" i="4"/>
  <c r="D122" i="4"/>
  <c r="D123" i="4"/>
  <c r="D124" i="4"/>
  <c r="D125" i="4"/>
  <c r="D126" i="4"/>
  <c r="D127" i="4"/>
  <c r="D136" i="4"/>
  <c r="D137" i="4"/>
  <c r="D138" i="4"/>
  <c r="D139" i="4"/>
  <c r="D120" i="4"/>
  <c r="D37" i="4"/>
  <c r="D49" i="4"/>
  <c r="D54" i="4"/>
  <c r="D55" i="4"/>
  <c r="D56" i="4"/>
  <c r="D57" i="4"/>
  <c r="D58" i="4"/>
  <c r="D59" i="4"/>
  <c r="D60" i="4"/>
  <c r="D38" i="4"/>
  <c r="D40" i="4"/>
  <c r="D41" i="4"/>
  <c r="D42" i="4"/>
  <c r="D43" i="4"/>
  <c r="D44" i="4"/>
  <c r="D45" i="4"/>
  <c r="D46" i="4"/>
  <c r="D47" i="4"/>
  <c r="D48" i="4"/>
  <c r="D50" i="4"/>
  <c r="D51" i="4"/>
  <c r="D52" i="4"/>
  <c r="D53" i="4"/>
  <c r="D61" i="4"/>
  <c r="D62" i="4"/>
  <c r="D63" i="4"/>
  <c r="D64" i="4"/>
  <c r="D39" i="4"/>
  <c r="D19" i="4"/>
  <c r="D27" i="4"/>
  <c r="D28" i="4"/>
  <c r="D29" i="4"/>
  <c r="D30" i="4"/>
  <c r="D31" i="4"/>
  <c r="D32" i="4"/>
  <c r="D33" i="4"/>
  <c r="D34" i="4"/>
  <c r="D20" i="4"/>
  <c r="D22" i="4"/>
  <c r="D23" i="4"/>
  <c r="D24" i="4"/>
  <c r="D25" i="4"/>
  <c r="D26" i="4"/>
  <c r="D35" i="4"/>
  <c r="D36" i="4"/>
  <c r="D21" i="4"/>
  <c r="D140" i="4"/>
  <c r="D152" i="4"/>
  <c r="D157" i="4"/>
  <c r="D158" i="4"/>
  <c r="D159" i="4"/>
  <c r="D160" i="4"/>
  <c r="D161" i="4"/>
  <c r="D162" i="4"/>
  <c r="D163" i="4"/>
  <c r="D141" i="4"/>
  <c r="D143" i="4"/>
  <c r="D144" i="4"/>
  <c r="D145" i="4"/>
  <c r="D146" i="4"/>
  <c r="D147" i="4"/>
  <c r="D148" i="4"/>
  <c r="D149" i="4"/>
  <c r="D150" i="4"/>
  <c r="D151" i="4"/>
  <c r="D153" i="4"/>
  <c r="D154" i="4"/>
  <c r="D155" i="4"/>
  <c r="D156" i="4"/>
  <c r="D164" i="4"/>
  <c r="D165" i="4"/>
  <c r="D166" i="4"/>
  <c r="D142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90" i="4"/>
  <c r="D102" i="4"/>
  <c r="D107" i="4"/>
  <c r="D108" i="4"/>
  <c r="D109" i="4"/>
  <c r="D110" i="4"/>
  <c r="D111" i="4"/>
  <c r="D112" i="4"/>
  <c r="D113" i="4"/>
  <c r="D91" i="4"/>
  <c r="D93" i="4"/>
  <c r="D94" i="4"/>
  <c r="D95" i="4"/>
  <c r="D96" i="4"/>
  <c r="D97" i="4"/>
  <c r="D98" i="4"/>
  <c r="D99" i="4"/>
  <c r="D100" i="4"/>
  <c r="D101" i="4"/>
  <c r="D103" i="4"/>
  <c r="D104" i="4"/>
  <c r="D105" i="4"/>
  <c r="D106" i="4"/>
  <c r="D114" i="4"/>
  <c r="D115" i="4"/>
  <c r="D116" i="4"/>
  <c r="D117" i="4"/>
  <c r="D92" i="4"/>
  <c r="D167" i="4"/>
</calcChain>
</file>

<file path=xl/sharedStrings.xml><?xml version="1.0" encoding="utf-8"?>
<sst xmlns="http://schemas.openxmlformats.org/spreadsheetml/2006/main" count="478" uniqueCount="246">
  <si>
    <t>L'OREAL</t>
  </si>
  <si>
    <t>BAR COIFFURE</t>
  </si>
  <si>
    <t>GOLDWELL</t>
  </si>
  <si>
    <t>BHS</t>
  </si>
  <si>
    <t>Stock Initial</t>
  </si>
  <si>
    <t>Produits</t>
  </si>
  <si>
    <t>Gamme de produits</t>
  </si>
  <si>
    <t>Nouv Stock</t>
  </si>
  <si>
    <t>produits</t>
  </si>
  <si>
    <t>Date</t>
  </si>
  <si>
    <t>Qté S</t>
  </si>
  <si>
    <t>Qté E</t>
  </si>
  <si>
    <t>Gamme de Produits</t>
  </si>
  <si>
    <t>DIVERS</t>
  </si>
  <si>
    <t>oreal shampoing</t>
  </si>
  <si>
    <t>oreala</t>
  </si>
  <si>
    <t>orealc</t>
  </si>
  <si>
    <t>oreald</t>
  </si>
  <si>
    <t>oreale</t>
  </si>
  <si>
    <t>orealf</t>
  </si>
  <si>
    <t>orealg</t>
  </si>
  <si>
    <t>orealh</t>
  </si>
  <si>
    <t>orealo</t>
  </si>
  <si>
    <t>Prix Unitaire</t>
  </si>
  <si>
    <t>bar 2</t>
  </si>
  <si>
    <t>bar 3</t>
  </si>
  <si>
    <t>bar 4</t>
  </si>
  <si>
    <t>bar 5</t>
  </si>
  <si>
    <t>bar 6</t>
  </si>
  <si>
    <t>bar 7</t>
  </si>
  <si>
    <t>bar 8</t>
  </si>
  <si>
    <t>bar 9</t>
  </si>
  <si>
    <t>bar 10</t>
  </si>
  <si>
    <t>bar 11</t>
  </si>
  <si>
    <t>bar 12</t>
  </si>
  <si>
    <t>bar 13</t>
  </si>
  <si>
    <t>bar 14</t>
  </si>
  <si>
    <t>bar 15</t>
  </si>
  <si>
    <t>bar 99</t>
  </si>
  <si>
    <t>bar 100</t>
  </si>
  <si>
    <t>cacest 1</t>
  </si>
  <si>
    <t>cacest 2</t>
  </si>
  <si>
    <t>cacest 3</t>
  </si>
  <si>
    <t>cacest 4</t>
  </si>
  <si>
    <t>cacest 5</t>
  </si>
  <si>
    <t>cacest 6</t>
  </si>
  <si>
    <t>cacest 7</t>
  </si>
  <si>
    <t>cacest 8</t>
  </si>
  <si>
    <t>cacest 9</t>
  </si>
  <si>
    <t>cacest 10</t>
  </si>
  <si>
    <t>cacest 11</t>
  </si>
  <si>
    <t>cacest 12</t>
  </si>
  <si>
    <t>cacest 13</t>
  </si>
  <si>
    <t>cacest 14</t>
  </si>
  <si>
    <t>cacest 15</t>
  </si>
  <si>
    <t>cacest 16</t>
  </si>
  <si>
    <t>cacest 17</t>
  </si>
  <si>
    <t>cacest 18</t>
  </si>
  <si>
    <t>cacest 19</t>
  </si>
  <si>
    <t>cacest 20</t>
  </si>
  <si>
    <t>cacest 21</t>
  </si>
  <si>
    <t>cacest 22</t>
  </si>
  <si>
    <t>cacest 98</t>
  </si>
  <si>
    <t>cacest 99</t>
  </si>
  <si>
    <t>cacest 100</t>
  </si>
  <si>
    <t>CAC.EST</t>
  </si>
  <si>
    <t>goldwell 1</t>
  </si>
  <si>
    <t>goldwell 2</t>
  </si>
  <si>
    <t>goldwell 3</t>
  </si>
  <si>
    <t>goldwell 4</t>
  </si>
  <si>
    <t>goldwell 5</t>
  </si>
  <si>
    <t>goldwell 6</t>
  </si>
  <si>
    <t>goldwell 7</t>
  </si>
  <si>
    <t>goldwell 8</t>
  </si>
  <si>
    <t>goldwell 10</t>
  </si>
  <si>
    <t>goldwell 11</t>
  </si>
  <si>
    <t>goldwell 12</t>
  </si>
  <si>
    <t>goldwell 13</t>
  </si>
  <si>
    <t>goldwell 14</t>
  </si>
  <si>
    <t>goldwell 15</t>
  </si>
  <si>
    <t>goldwell 16</t>
  </si>
  <si>
    <t>goldwell 17</t>
  </si>
  <si>
    <t>goldwell 96</t>
  </si>
  <si>
    <t>goldwell 97</t>
  </si>
  <si>
    <t>goldwell 98</t>
  </si>
  <si>
    <t>goldwell 99</t>
  </si>
  <si>
    <t>goldwell 100</t>
  </si>
  <si>
    <t>bout coif 1</t>
  </si>
  <si>
    <t>bout coif 2</t>
  </si>
  <si>
    <t>bout coif 3</t>
  </si>
  <si>
    <t>bout coif 4</t>
  </si>
  <si>
    <t>bout coif 5</t>
  </si>
  <si>
    <t>bout coif 6</t>
  </si>
  <si>
    <t>bout coif 7</t>
  </si>
  <si>
    <t>bout coif 8</t>
  </si>
  <si>
    <t>bout coif 9</t>
  </si>
  <si>
    <t>bout coif 10</t>
  </si>
  <si>
    <t>bout coif 11</t>
  </si>
  <si>
    <t>bout coif 12</t>
  </si>
  <si>
    <t>bout coif 13</t>
  </si>
  <si>
    <t>bout coif 14</t>
  </si>
  <si>
    <t>bout coif 15</t>
  </si>
  <si>
    <t>bout coif 16</t>
  </si>
  <si>
    <t>bout coif 17</t>
  </si>
  <si>
    <t>bout coif 18</t>
  </si>
  <si>
    <t>bout coif 19</t>
  </si>
  <si>
    <t>bout coif 20</t>
  </si>
  <si>
    <t>bout coif 21</t>
  </si>
  <si>
    <t>bout coif 22</t>
  </si>
  <si>
    <t>bout coif 23</t>
  </si>
  <si>
    <t>bout coif 96</t>
  </si>
  <si>
    <t>bout coif 97</t>
  </si>
  <si>
    <t>bout coif 98</t>
  </si>
  <si>
    <t>bout coif 99</t>
  </si>
  <si>
    <t>bout coif 100</t>
  </si>
  <si>
    <t>BOUT. COIFFEUR</t>
  </si>
  <si>
    <t>bhs 1</t>
  </si>
  <si>
    <t>bhs 2</t>
  </si>
  <si>
    <t>bhs 3</t>
  </si>
  <si>
    <t>bhs 4</t>
  </si>
  <si>
    <t>bhs 5</t>
  </si>
  <si>
    <t>bhs 6</t>
  </si>
  <si>
    <t>bhs 7</t>
  </si>
  <si>
    <t>bhs 8</t>
  </si>
  <si>
    <t>bhs 9</t>
  </si>
  <si>
    <t>bhs 10</t>
  </si>
  <si>
    <t>bhs 11</t>
  </si>
  <si>
    <t>bhs 12</t>
  </si>
  <si>
    <t>bhs 13</t>
  </si>
  <si>
    <t>bhs 14</t>
  </si>
  <si>
    <t>bhs 15</t>
  </si>
  <si>
    <t>bhs 98</t>
  </si>
  <si>
    <t>bhs 99</t>
  </si>
  <si>
    <t>bhs 100</t>
  </si>
  <si>
    <t>hair pommade 1</t>
  </si>
  <si>
    <t>hair pommade 2</t>
  </si>
  <si>
    <t>hair pommade 3</t>
  </si>
  <si>
    <t>hair pommade 4</t>
  </si>
  <si>
    <t>hair pommade 5</t>
  </si>
  <si>
    <t>hair pommade 6</t>
  </si>
  <si>
    <t>hair pommade 7</t>
  </si>
  <si>
    <t>hair pommade 8</t>
  </si>
  <si>
    <t>hair pommade 9</t>
  </si>
  <si>
    <t>hair pommade 10</t>
  </si>
  <si>
    <t>hair pommade 11</t>
  </si>
  <si>
    <t>hair pommade 12</t>
  </si>
  <si>
    <t>hair pommade 13</t>
  </si>
  <si>
    <t>hair pommade 14</t>
  </si>
  <si>
    <t>hair pommade 15</t>
  </si>
  <si>
    <t>hair pommade 16</t>
  </si>
  <si>
    <t>hair pommade 17</t>
  </si>
  <si>
    <t>hair pommade 18</t>
  </si>
  <si>
    <t>hair pommade 19</t>
  </si>
  <si>
    <t>hair pommade 20</t>
  </si>
  <si>
    <t>hair pommade 21</t>
  </si>
  <si>
    <t>hair pommade 22</t>
  </si>
  <si>
    <t>hair pommade 23</t>
  </si>
  <si>
    <t>hair pommade 97</t>
  </si>
  <si>
    <t>hair pommade 98</t>
  </si>
  <si>
    <t>hair pommade 99</t>
  </si>
  <si>
    <t>hair pommade 100</t>
  </si>
  <si>
    <t>HAIR POMMADE</t>
  </si>
  <si>
    <t>Pure Naturals 01</t>
  </si>
  <si>
    <t>Pure Naturals 02</t>
  </si>
  <si>
    <t>Pure Naturals 03</t>
  </si>
  <si>
    <t>Pure Naturals 04</t>
  </si>
  <si>
    <t>Pure Naturals 05</t>
  </si>
  <si>
    <t>Pure Naturals 06</t>
  </si>
  <si>
    <t>Pure Naturals 07</t>
  </si>
  <si>
    <t>Pure Naturals 08</t>
  </si>
  <si>
    <t>Pure Naturals 09</t>
  </si>
  <si>
    <t>Pure Naturals 10</t>
  </si>
  <si>
    <t>Pure Naturals 11</t>
  </si>
  <si>
    <t>Pure Naturals 12</t>
  </si>
  <si>
    <t>Pure Naturals 13</t>
  </si>
  <si>
    <t>Pure Naturals 14</t>
  </si>
  <si>
    <t>Pure Naturals 15</t>
  </si>
  <si>
    <t>Pure Naturals 16</t>
  </si>
  <si>
    <t>Pure Naturals 17</t>
  </si>
  <si>
    <t>Pure Naturals 18</t>
  </si>
  <si>
    <t>Pure Naturals 19</t>
  </si>
  <si>
    <t>Pure Naturals 20</t>
  </si>
  <si>
    <t>Pure Naturals 21</t>
  </si>
  <si>
    <t>Pure Naturals 22</t>
  </si>
  <si>
    <t>Pure Naturals 23</t>
  </si>
  <si>
    <t>Pure Naturals 24</t>
  </si>
  <si>
    <t>Pure Naturals 25</t>
  </si>
  <si>
    <t>Pure Naturals 26</t>
  </si>
  <si>
    <t>wella 241</t>
  </si>
  <si>
    <t>wella 242</t>
  </si>
  <si>
    <t>WELLA</t>
  </si>
  <si>
    <t>Divers 1</t>
  </si>
  <si>
    <t>Divers 2</t>
  </si>
  <si>
    <t>Divers 3</t>
  </si>
  <si>
    <t>Divers 4</t>
  </si>
  <si>
    <t>Divers 5</t>
  </si>
  <si>
    <t>Divers 6</t>
  </si>
  <si>
    <t>Divers 7</t>
  </si>
  <si>
    <t>Divers 8</t>
  </si>
  <si>
    <t>Divers 9</t>
  </si>
  <si>
    <t>Divers 10</t>
  </si>
  <si>
    <t>Divers 11</t>
  </si>
  <si>
    <t>Divers 12</t>
  </si>
  <si>
    <t>Divers 13</t>
  </si>
  <si>
    <t>Divers 14</t>
  </si>
  <si>
    <t>Divers 15</t>
  </si>
  <si>
    <t>Divers 16</t>
  </si>
  <si>
    <t>Divers 17</t>
  </si>
  <si>
    <t>Divers 18</t>
  </si>
  <si>
    <t>Divers 19</t>
  </si>
  <si>
    <t>Divers 20</t>
  </si>
  <si>
    <t>Divers 21</t>
  </si>
  <si>
    <t>Divers 22</t>
  </si>
  <si>
    <t>Divers 23</t>
  </si>
  <si>
    <t>Divers 96</t>
  </si>
  <si>
    <t>Divers 97</t>
  </si>
  <si>
    <t>Divers 98</t>
  </si>
  <si>
    <t>Divers 99</t>
  </si>
  <si>
    <t>Divers 100</t>
  </si>
  <si>
    <t>Goldwell 9</t>
  </si>
  <si>
    <t>Bar 1</t>
  </si>
  <si>
    <t>MARQUES</t>
  </si>
  <si>
    <t>Qté produits vendus</t>
  </si>
  <si>
    <t>RecetteTotale</t>
  </si>
  <si>
    <t>N° Semaine</t>
  </si>
  <si>
    <t>S1</t>
  </si>
  <si>
    <t>S2</t>
  </si>
  <si>
    <t>S3</t>
  </si>
  <si>
    <t>S4</t>
  </si>
  <si>
    <t>S5</t>
  </si>
  <si>
    <t>Janvier</t>
  </si>
  <si>
    <t>N° semaine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</si>
  <si>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</si>
  <si>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</si>
  <si>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</si>
  <si>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</si>
  <si>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</si>
  <si>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</si>
  <si>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</si>
  <si>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</si>
  <si>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</si>
  <si>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</si>
  <si>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</si>
  <si>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</si>
  <si>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NON</t>
  </si>
  <si>
    <t>Historique mensuel du total des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</si>
</sst>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#,##0.00\ &quot;€&quot;"/>
  </numFmts>
  <fonts count="4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4" xfId="0" applyBorder="1"/>
    <xf numFmtId="0" fontId="1" fillId="2" borderId="4" xfId="0" applyFont="1" applyFill="1" applyBorder="1" applyAlignment="1"/>
    <xf numFmtId="14" fontId="0" fillId="0" borderId="0" xfId="0" applyNumberFormat="1"/>
    <xf numFmtId="0" fontId="1" fillId="0" borderId="4" xfId="0" applyFont="1" applyFill="1" applyBorder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2" xfId="0" applyFill="1" applyBorder="1"/>
    <xf numFmtId="0" fontId="0" fillId="0" borderId="1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Fill="1" applyBorder="1"/>
    <xf numFmtId="165" fontId="0" fillId="0" borderId="0" xfId="1" applyNumberFormat="1" applyFont="1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0" fontId="0" fillId="0" borderId="4" xfId="0" applyFill="1" applyBorder="1"/>
    <xf numFmtId="0" fontId="2" fillId="0" borderId="1" xfId="0" applyFont="1" applyBorder="1" applyAlignment="1" applyProtection="1">
      <alignment horizontal="left"/>
      <protection locked="0"/>
    </xf>
    <xf numFmtId="0" fontId="0" fillId="0" borderId="3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Fill="1" applyBorder="1" applyProtection="1">
      <protection locked="0"/>
    </xf>
    <xf numFmtId="165" fontId="0" fillId="0" borderId="6" xfId="1" applyNumberFormat="1" applyFont="1" applyFill="1" applyBorder="1" applyProtection="1">
      <protection locked="0"/>
    </xf>
    <xf numFmtId="165" fontId="0" fillId="0" borderId="0" xfId="1" applyNumberFormat="1" applyFont="1" applyBorder="1" applyProtection="1">
      <protection locked="0"/>
    </xf>
    <xf numFmtId="166" fontId="0" fillId="0" borderId="4" xfId="0" applyNumberFormat="1" applyBorder="1"/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NumberFormat="1"/>
    <xf numFmtId="0" fontId="2" fillId="2" borderId="4" xfId="0" applyFont="1" applyFill="1" applyBorder="1" applyAlignment="1"/>
    <xf numFmtId="16" fontId="0" fillId="0" borderId="0" xfId="0" applyNumberFormat="1"/>
    <xf numFmtId="0" fontId="0" fillId="0" borderId="0" xfId="0" applyAlignment="1">
      <alignment horizontal="center"/>
    </xf>
    <xf numFmtId="0" fontId="0" fillId="4" borderId="7" xfId="0" applyFill="1" applyBorder="1" applyAlignment="1">
      <alignment horizontal="center"/>
    </xf>
  </cellXfs>
  <cellStyles count="2">
    <cellStyle name="Monétaire 2" xfId="1"/>
    <cellStyle name="Normal" xfId="0" builtinId="0"/>
  </cellStyles>
  <dxfs count="8"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right style="thin">
          <color indexed="64"/>
        </right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</xdr:colOff>
      <xdr:row>15</xdr:row>
      <xdr:rowOff>158750</xdr:rowOff>
    </xdr:from>
    <xdr:to>
      <xdr:col>4</xdr:col>
      <xdr:colOff>82550</xdr:colOff>
      <xdr:row>20</xdr:row>
      <xdr:rowOff>38100</xdr:rowOff>
    </xdr:to>
    <xdr:sp macro="[0]!test" textlink="">
      <xdr:nvSpPr>
        <xdr:cNvPr id="2" name="Rectangle à coins arrondis 1"/>
        <xdr:cNvSpPr/>
      </xdr:nvSpPr>
      <xdr:spPr>
        <a:xfrm>
          <a:off x="863600" y="2825750"/>
          <a:ext cx="2266950" cy="7683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Accès formulaire de saisie</a:t>
          </a:r>
        </a:p>
      </xdr:txBody>
    </xdr:sp>
    <xdr:clientData/>
  </xdr:twoCellAnchor>
  <xdr:twoCellAnchor>
    <xdr:from>
      <xdr:col>5</xdr:col>
      <xdr:colOff>596900</xdr:colOff>
      <xdr:row>12</xdr:row>
      <xdr:rowOff>114300</xdr:rowOff>
    </xdr:from>
    <xdr:to>
      <xdr:col>9</xdr:col>
      <xdr:colOff>139700</xdr:colOff>
      <xdr:row>17</xdr:row>
      <xdr:rowOff>0</xdr:rowOff>
    </xdr:to>
    <xdr:sp macro="[0]!test2" textlink="">
      <xdr:nvSpPr>
        <xdr:cNvPr id="3" name="Rectangle à coins arrondis 2"/>
        <xdr:cNvSpPr/>
      </xdr:nvSpPr>
      <xdr:spPr>
        <a:xfrm>
          <a:off x="4406900" y="2247900"/>
          <a:ext cx="2590800" cy="774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Accès</a:t>
          </a:r>
          <a:r>
            <a:rPr lang="fr-FR" sz="1600" baseline="0"/>
            <a:t> formulaire gestion de la base</a:t>
          </a:r>
          <a:endParaRPr lang="fr-FR" sz="1600"/>
        </a:p>
      </xdr:txBody>
    </xdr:sp>
    <xdr:clientData/>
  </xdr:twoCellAnchor>
  <xdr:twoCellAnchor>
    <xdr:from>
      <xdr:col>10</xdr:col>
      <xdr:colOff>279400</xdr:colOff>
      <xdr:row>16</xdr:row>
      <xdr:rowOff>12700</xdr:rowOff>
    </xdr:from>
    <xdr:to>
      <xdr:col>13</xdr:col>
      <xdr:colOff>723900</xdr:colOff>
      <xdr:row>20</xdr:row>
      <xdr:rowOff>38100</xdr:rowOff>
    </xdr:to>
    <xdr:sp macro="[0]!Chgt_mois" textlink="">
      <xdr:nvSpPr>
        <xdr:cNvPr id="4" name="Rectangle à coins arrondis 3"/>
        <xdr:cNvSpPr/>
      </xdr:nvSpPr>
      <xdr:spPr>
        <a:xfrm>
          <a:off x="7899400" y="2857500"/>
          <a:ext cx="2730500" cy="7366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Changer de Mois</a:t>
          </a:r>
        </a:p>
        <a:p>
          <a:pPr algn="ctr"/>
          <a:r>
            <a:rPr lang="fr-FR" sz="1600"/>
            <a:t>(avec sauvegarde des MVTS)</a:t>
          </a:r>
        </a:p>
      </xdr:txBody>
    </xdr:sp>
    <xdr:clientData/>
  </xdr:twoCellAnchor>
  <xdr:twoCellAnchor>
    <xdr:from>
      <xdr:col>1</xdr:col>
      <xdr:colOff>330200</xdr:colOff>
      <xdr:row>3</xdr:row>
      <xdr:rowOff>44450</xdr:rowOff>
    </xdr:from>
    <xdr:to>
      <xdr:col>14</xdr:col>
      <xdr:colOff>279400</xdr:colOff>
      <xdr:row>9</xdr:row>
      <xdr:rowOff>152400</xdr:rowOff>
    </xdr:to>
    <xdr:sp macro="" textlink="">
      <xdr:nvSpPr>
        <xdr:cNvPr id="5" name="Rectangle 4"/>
        <xdr:cNvSpPr/>
      </xdr:nvSpPr>
      <xdr:spPr>
        <a:xfrm>
          <a:off x="1092200" y="577850"/>
          <a:ext cx="9855200" cy="1174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Aout 2016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E204" totalsRowShown="0" headerRowDxfId="7" tableBorderDxfId="6">
  <sortState ref="A2:E204">
    <sortCondition ref="A2:A204"/>
    <sortCondition ref="B2:B204"/>
  </sortState>
  <tableColumns count="5">
    <tableColumn id="1" name="Gamme de produits"/>
    <tableColumn id="2" name="Produits" dataDxfId="5"/>
    <tableColumn id="3" name="Stock Initial" dataDxfId="4"/>
    <tableColumn id="4" name="Nouv Stock" dataDxfId="3">
      <calculatedColumnFormula>IFERROR(C2-SUMPRODUCT((Produits=base!B2)*MVTS_S)+SUMPRODUCT((Produits=B2)*MVTS_E),0)</calculatedColumnFormula>
    </tableColumn>
    <tableColumn id="5" name="Prix Unitaire" dataDxfId="2" dataCellStyle="Monétaire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Date" dataDxfId="1"/>
    <tableColumn id="6" name="N° Semaine" dataDxfId="0">
      <calculatedColumnFormula>VLOOKUP(Tableau1[[#This Row],[Date]],semainier,2,FALSE)</calculatedColumnFormula>
    </tableColumn>
    <tableColumn id="2" name="Gamme de Produits"/>
    <tableColumn id="3" name="produits"/>
    <tableColumn id="4" name="Qté S"/>
    <tableColumn id="5" name="Qté 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21" sqref="I21"/>
    </sheetView>
  </sheetViews>
  <sheetFormatPr baseColWidth="10" defaultRowHeight="1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64"/>
  <sheetViews>
    <sheetView topLeftCell="N1" workbookViewId="0">
      <selection activeCell="Y19" sqref="Y19"/>
    </sheetView>
  </sheetViews>
  <sheetFormatPr baseColWidth="10" defaultRowHeight="14" x14ac:dyDescent="0.3"/>
  <cols>
    <col min="1" max="1" width="26.1796875" customWidth="1"/>
    <col min="2" max="2" width="30" customWidth="1"/>
    <col min="3" max="3" width="13.26953125" customWidth="1"/>
    <col min="4" max="4" width="12.7265625" customWidth="1"/>
    <col min="5" max="5" width="14" customWidth="1"/>
    <col min="26" max="26" width="27.1796875" customWidth="1"/>
  </cols>
  <sheetData>
    <row r="1" spans="1:26" x14ac:dyDescent="0.3">
      <c r="A1" s="1" t="s">
        <v>6</v>
      </c>
      <c r="B1" s="1" t="s">
        <v>5</v>
      </c>
      <c r="C1" s="1" t="s">
        <v>4</v>
      </c>
      <c r="D1" s="1" t="s">
        <v>7</v>
      </c>
      <c r="E1" s="9" t="s">
        <v>23</v>
      </c>
      <c r="Z1" s="1" t="s">
        <v>6</v>
      </c>
    </row>
    <row r="2" spans="1:26" x14ac:dyDescent="0.3">
      <c r="A2" s="2" t="s">
        <v>1</v>
      </c>
      <c r="B2" s="7" t="s">
        <v>220</v>
      </c>
      <c r="C2" s="4">
        <v>0</v>
      </c>
      <c r="D2" s="1">
        <f ca="1">IFERROR(C2-SUMPRODUCT((Produits=base!B12)*MVTS_S)+SUMPRODUCT((Produits=B2)*MVTS_E),0)</f>
        <v>0</v>
      </c>
      <c r="E2" s="19"/>
      <c r="V2" s="27"/>
      <c r="Z2" s="26" t="s">
        <v>1</v>
      </c>
    </row>
    <row r="3" spans="1:26" x14ac:dyDescent="0.3">
      <c r="A3" s="2" t="s">
        <v>1</v>
      </c>
      <c r="B3" s="7" t="s">
        <v>32</v>
      </c>
      <c r="C3" s="4">
        <v>0</v>
      </c>
      <c r="D3" s="1">
        <f ca="1">IFERROR(C3-SUMPRODUCT((Produits=base!B21)*MVTS_S)+SUMPRODUCT((Produits=B3)*MVTS_E),0)</f>
        <v>0</v>
      </c>
      <c r="E3" s="19">
        <v>0</v>
      </c>
      <c r="V3" s="27"/>
      <c r="Z3" s="1" t="s">
        <v>3</v>
      </c>
    </row>
    <row r="4" spans="1:26" x14ac:dyDescent="0.3">
      <c r="A4" s="2" t="s">
        <v>1</v>
      </c>
      <c r="B4" s="7" t="s">
        <v>39</v>
      </c>
      <c r="C4" s="4">
        <v>0</v>
      </c>
      <c r="D4" s="1">
        <f ca="1">IFERROR(C4-SUMPRODUCT((Produits=base!B28)*MVTS_S)+SUMPRODUCT((Produits=B4)*MVTS_E),0)</f>
        <v>0</v>
      </c>
      <c r="E4" s="19">
        <v>0</v>
      </c>
      <c r="V4" s="27"/>
      <c r="Z4" s="14" t="s">
        <v>115</v>
      </c>
    </row>
    <row r="5" spans="1:26" x14ac:dyDescent="0.3">
      <c r="A5" s="2" t="s">
        <v>1</v>
      </c>
      <c r="B5" s="7" t="s">
        <v>33</v>
      </c>
      <c r="C5" s="4">
        <v>0</v>
      </c>
      <c r="D5" s="1">
        <f ca="1">IFERROR(C5-SUMPRODUCT((Produits=base!B22)*MVTS_S)+SUMPRODUCT((Produits=B5)*MVTS_E),0)</f>
        <v>0</v>
      </c>
      <c r="E5" s="19">
        <v>0</v>
      </c>
      <c r="V5" s="27"/>
      <c r="Z5" s="13" t="s">
        <v>65</v>
      </c>
    </row>
    <row r="6" spans="1:26" x14ac:dyDescent="0.3">
      <c r="A6" s="2" t="s">
        <v>1</v>
      </c>
      <c r="B6" s="7" t="s">
        <v>34</v>
      </c>
      <c r="C6" s="4">
        <v>0</v>
      </c>
      <c r="D6" s="1">
        <f ca="1">IFERROR(C6-SUMPRODUCT((Produits=base!B23)*MVTS_S)+SUMPRODUCT((Produits=B6)*MVTS_E),0)</f>
        <v>0</v>
      </c>
      <c r="E6" s="19">
        <v>0</v>
      </c>
      <c r="V6" s="27"/>
      <c r="Z6" s="13" t="s">
        <v>13</v>
      </c>
    </row>
    <row r="7" spans="1:26" x14ac:dyDescent="0.3">
      <c r="A7" s="2" t="s">
        <v>1</v>
      </c>
      <c r="B7" s="7" t="s">
        <v>35</v>
      </c>
      <c r="C7" s="4">
        <v>0</v>
      </c>
      <c r="D7" s="1">
        <f ca="1">IFERROR(C7-SUMPRODUCT((Produits=base!B24)*MVTS_S)+SUMPRODUCT((Produits=B7)*MVTS_E),0)</f>
        <v>0</v>
      </c>
      <c r="E7" s="19">
        <v>0</v>
      </c>
      <c r="V7" s="27"/>
      <c r="Z7" s="12" t="s">
        <v>2</v>
      </c>
    </row>
    <row r="8" spans="1:26" x14ac:dyDescent="0.3">
      <c r="A8" s="2" t="s">
        <v>1</v>
      </c>
      <c r="B8" s="7" t="s">
        <v>36</v>
      </c>
      <c r="C8" s="4">
        <v>0</v>
      </c>
      <c r="D8" s="1">
        <f ca="1">IFERROR(C8-SUMPRODUCT((Produits=base!B25)*MVTS_S)+SUMPRODUCT((Produits=B8)*MVTS_E),0)</f>
        <v>0</v>
      </c>
      <c r="E8" s="19">
        <v>0</v>
      </c>
      <c r="V8" s="27"/>
      <c r="Z8" t="s">
        <v>161</v>
      </c>
    </row>
    <row r="9" spans="1:26" x14ac:dyDescent="0.3">
      <c r="A9" s="2" t="s">
        <v>1</v>
      </c>
      <c r="B9" s="7" t="s">
        <v>37</v>
      </c>
      <c r="C9" s="4">
        <v>0</v>
      </c>
      <c r="D9" s="1">
        <f ca="1">IFERROR(C9-SUMPRODUCT((Produits=base!B26)*MVTS_S)+SUMPRODUCT((Produits=B9)*MVTS_E),0)</f>
        <v>0</v>
      </c>
      <c r="E9" s="19">
        <v>0</v>
      </c>
      <c r="V9" s="27"/>
      <c r="Z9" s="11" t="s">
        <v>0</v>
      </c>
    </row>
    <row r="10" spans="1:26" x14ac:dyDescent="0.3">
      <c r="A10" s="2" t="s">
        <v>1</v>
      </c>
      <c r="B10" s="7" t="s">
        <v>24</v>
      </c>
      <c r="C10" s="4">
        <v>0</v>
      </c>
      <c r="D10" s="1">
        <f ca="1">IFERROR(C10-SUMPRODUCT((Produits=base!B13)*MVTS_S)+SUMPRODUCT((Produits=B10)*MVTS_E),0)</f>
        <v>0</v>
      </c>
      <c r="E10" s="19">
        <v>0</v>
      </c>
      <c r="V10" s="27"/>
      <c r="Z10" t="s">
        <v>190</v>
      </c>
    </row>
    <row r="11" spans="1:26" x14ac:dyDescent="0.3">
      <c r="A11" s="2" t="s">
        <v>1</v>
      </c>
      <c r="B11" s="7" t="s">
        <v>25</v>
      </c>
      <c r="C11" s="4">
        <v>0</v>
      </c>
      <c r="D11" s="1">
        <f ca="1">IFERROR(C11-SUMPRODUCT((Produits=base!B14)*MVTS_S)+SUMPRODUCT((Produits=B11)*MVTS_E),0)</f>
        <v>0</v>
      </c>
      <c r="E11" s="19">
        <v>0</v>
      </c>
      <c r="V11" s="27"/>
    </row>
    <row r="12" spans="1:26" x14ac:dyDescent="0.3">
      <c r="A12" s="2" t="s">
        <v>1</v>
      </c>
      <c r="B12" s="7" t="s">
        <v>26</v>
      </c>
      <c r="C12" s="4">
        <v>0</v>
      </c>
      <c r="D12" s="1">
        <f ca="1">IFERROR(C12-SUMPRODUCT((Produits=base!B15)*MVTS_S)+SUMPRODUCT((Produits=B12)*MVTS_E),0)</f>
        <v>0</v>
      </c>
      <c r="E12" s="10">
        <v>0</v>
      </c>
      <c r="V12" s="27"/>
    </row>
    <row r="13" spans="1:26" x14ac:dyDescent="0.3">
      <c r="A13" s="2" t="s">
        <v>1</v>
      </c>
      <c r="B13" s="7" t="s">
        <v>27</v>
      </c>
      <c r="C13" s="4">
        <v>0</v>
      </c>
      <c r="D13" s="1">
        <f ca="1">IFERROR(C13-SUMPRODUCT((Produits=base!B16)*MVTS_S)+SUMPRODUCT((Produits=B13)*MVTS_E),0)</f>
        <v>0</v>
      </c>
      <c r="E13" s="10">
        <v>0</v>
      </c>
      <c r="V13" s="27"/>
    </row>
    <row r="14" spans="1:26" x14ac:dyDescent="0.3">
      <c r="A14" s="2" t="s">
        <v>1</v>
      </c>
      <c r="B14" s="7" t="s">
        <v>28</v>
      </c>
      <c r="C14" s="4">
        <v>0</v>
      </c>
      <c r="D14" s="1">
        <f ca="1">IFERROR(C14-SUMPRODUCT((Produits=base!B17)*MVTS_S)+SUMPRODUCT((Produits=B14)*MVTS_E),0)</f>
        <v>0</v>
      </c>
      <c r="E14" s="10">
        <v>0</v>
      </c>
      <c r="V14" s="27"/>
    </row>
    <row r="15" spans="1:26" x14ac:dyDescent="0.3">
      <c r="A15" s="2" t="s">
        <v>1</v>
      </c>
      <c r="B15" s="7" t="s">
        <v>29</v>
      </c>
      <c r="C15" s="4">
        <v>0</v>
      </c>
      <c r="D15" s="1">
        <f ca="1">IFERROR(C15-SUMPRODUCT((Produits=base!B18)*MVTS_S)+SUMPRODUCT((Produits=B15)*MVTS_E),0)</f>
        <v>0</v>
      </c>
      <c r="E15" s="10">
        <v>0</v>
      </c>
      <c r="V15" s="27"/>
    </row>
    <row r="16" spans="1:26" x14ac:dyDescent="0.3">
      <c r="A16" s="2" t="s">
        <v>1</v>
      </c>
      <c r="B16" s="7" t="s">
        <v>30</v>
      </c>
      <c r="C16" s="4">
        <v>0</v>
      </c>
      <c r="D16" s="1">
        <f ca="1">IFERROR(C16-SUMPRODUCT((Produits=base!B19)*MVTS_S)+SUMPRODUCT((Produits=B16)*MVTS_E),0)</f>
        <v>0</v>
      </c>
      <c r="E16" s="10">
        <v>0</v>
      </c>
      <c r="V16" s="27"/>
    </row>
    <row r="17" spans="1:22" x14ac:dyDescent="0.3">
      <c r="A17" s="2" t="s">
        <v>1</v>
      </c>
      <c r="B17" s="7" t="s">
        <v>31</v>
      </c>
      <c r="C17" s="4">
        <v>0</v>
      </c>
      <c r="D17" s="1">
        <f ca="1">IFERROR(C17-SUMPRODUCT((Produits=base!B20)*MVTS_S)+SUMPRODUCT((Produits=B17)*MVTS_E),0)</f>
        <v>-2</v>
      </c>
      <c r="E17" s="10">
        <v>0</v>
      </c>
      <c r="V17" s="27"/>
    </row>
    <row r="18" spans="1:22" x14ac:dyDescent="0.3">
      <c r="A18" s="2" t="s">
        <v>1</v>
      </c>
      <c r="B18" s="7" t="s">
        <v>38</v>
      </c>
      <c r="C18" s="4">
        <v>0</v>
      </c>
      <c r="D18" s="1">
        <f ca="1">IFERROR(C18-SUMPRODUCT((Produits=base!B27)*MVTS_S)+SUMPRODUCT((Produits=B18)*MVTS_E),0)</f>
        <v>0</v>
      </c>
      <c r="E18" s="10">
        <v>0</v>
      </c>
      <c r="V18" s="27"/>
    </row>
    <row r="19" spans="1:22" x14ac:dyDescent="0.3">
      <c r="A19" s="1" t="s">
        <v>3</v>
      </c>
      <c r="B19" s="7" t="s">
        <v>116</v>
      </c>
      <c r="C19" s="4">
        <v>0</v>
      </c>
      <c r="D19" s="1">
        <f ca="1">IFERROR(C19-SUMPRODUCT((Produits=base!B104)*MVTS_S)+SUMPRODUCT((Produits=B19)*MVTS_E),0)</f>
        <v>0</v>
      </c>
      <c r="E19" s="10">
        <v>0</v>
      </c>
      <c r="V19" s="27"/>
    </row>
    <row r="20" spans="1:22" x14ac:dyDescent="0.3">
      <c r="A20" s="1" t="s">
        <v>3</v>
      </c>
      <c r="B20" s="8" t="s">
        <v>125</v>
      </c>
      <c r="C20" s="4">
        <v>0</v>
      </c>
      <c r="D20" s="1">
        <f ca="1">IFERROR(C20-SUMPRODUCT((Produits=base!B113)*MVTS_S)+SUMPRODUCT((Produits=B20)*MVTS_E),0)</f>
        <v>12</v>
      </c>
      <c r="E20" s="10">
        <v>0</v>
      </c>
      <c r="V20" s="27"/>
    </row>
    <row r="21" spans="1:22" x14ac:dyDescent="0.3">
      <c r="A21" s="1" t="s">
        <v>3</v>
      </c>
      <c r="B21" s="7" t="s">
        <v>133</v>
      </c>
      <c r="C21" s="4">
        <v>0</v>
      </c>
      <c r="D21" s="1">
        <f ca="1">IFERROR(C21-SUMPRODUCT((Produits=base!B121)*MVTS_S)+SUMPRODUCT((Produits=B21)*MVTS_E),0)</f>
        <v>0</v>
      </c>
      <c r="E21" s="10">
        <v>0</v>
      </c>
      <c r="V21" s="27"/>
    </row>
    <row r="22" spans="1:22" x14ac:dyDescent="0.3">
      <c r="A22" s="1" t="s">
        <v>3</v>
      </c>
      <c r="B22" s="7" t="s">
        <v>126</v>
      </c>
      <c r="C22" s="4">
        <v>0</v>
      </c>
      <c r="D22" s="1">
        <f ca="1">IFERROR(C22-SUMPRODUCT((Produits=base!B114)*MVTS_S)+SUMPRODUCT((Produits=B22)*MVTS_E),0)</f>
        <v>0</v>
      </c>
      <c r="E22" s="10">
        <v>0</v>
      </c>
      <c r="V22" s="27"/>
    </row>
    <row r="23" spans="1:22" x14ac:dyDescent="0.3">
      <c r="A23" s="1" t="s">
        <v>3</v>
      </c>
      <c r="B23" s="7" t="s">
        <v>127</v>
      </c>
      <c r="C23" s="4">
        <v>0</v>
      </c>
      <c r="D23" s="1">
        <f ca="1">IFERROR(C23-SUMPRODUCT((Produits=base!B115)*MVTS_S)+SUMPRODUCT((Produits=B23)*MVTS_E),0)</f>
        <v>0</v>
      </c>
      <c r="E23" s="10">
        <v>0</v>
      </c>
      <c r="V23" s="27"/>
    </row>
    <row r="24" spans="1:22" x14ac:dyDescent="0.3">
      <c r="A24" s="1" t="s">
        <v>3</v>
      </c>
      <c r="B24" s="7" t="s">
        <v>128</v>
      </c>
      <c r="C24" s="4">
        <v>0</v>
      </c>
      <c r="D24" s="1">
        <f ca="1">IFERROR(C24-SUMPRODUCT((Produits=base!B116)*MVTS_S)+SUMPRODUCT((Produits=B24)*MVTS_E),0)</f>
        <v>0</v>
      </c>
      <c r="E24" s="10">
        <v>0</v>
      </c>
      <c r="V24" s="27"/>
    </row>
    <row r="25" spans="1:22" x14ac:dyDescent="0.3">
      <c r="A25" s="1" t="s">
        <v>3</v>
      </c>
      <c r="B25" s="7" t="s">
        <v>129</v>
      </c>
      <c r="C25" s="4">
        <v>0</v>
      </c>
      <c r="D25" s="1">
        <f ca="1">IFERROR(C25-SUMPRODUCT((Produits=base!B117)*MVTS_S)+SUMPRODUCT((Produits=B25)*MVTS_E),0)</f>
        <v>0</v>
      </c>
      <c r="E25" s="10">
        <v>0</v>
      </c>
      <c r="V25" s="27"/>
    </row>
    <row r="26" spans="1:22" x14ac:dyDescent="0.3">
      <c r="A26" s="1" t="s">
        <v>3</v>
      </c>
      <c r="B26" s="7" t="s">
        <v>130</v>
      </c>
      <c r="C26" s="4">
        <v>0</v>
      </c>
      <c r="D26" s="1">
        <f ca="1">IFERROR(C26-SUMPRODUCT((Produits=base!B118)*MVTS_S)+SUMPRODUCT((Produits=B26)*MVTS_E),0)</f>
        <v>0</v>
      </c>
      <c r="E26" s="10">
        <v>0</v>
      </c>
      <c r="V26" s="27"/>
    </row>
    <row r="27" spans="1:22" x14ac:dyDescent="0.3">
      <c r="A27" s="1" t="s">
        <v>3</v>
      </c>
      <c r="B27" s="7" t="s">
        <v>117</v>
      </c>
      <c r="C27" s="4">
        <v>0</v>
      </c>
      <c r="D27" s="1">
        <f ca="1">IFERROR(C27-SUMPRODUCT((Produits=base!B105)*MVTS_S)+SUMPRODUCT((Produits=B27)*MVTS_E),0)</f>
        <v>0</v>
      </c>
      <c r="E27" s="10">
        <v>0</v>
      </c>
      <c r="V27" s="27"/>
    </row>
    <row r="28" spans="1:22" x14ac:dyDescent="0.3">
      <c r="A28" s="1" t="s">
        <v>3</v>
      </c>
      <c r="B28" s="7" t="s">
        <v>118</v>
      </c>
      <c r="C28" s="4">
        <v>0</v>
      </c>
      <c r="D28" s="1">
        <f ca="1">IFERROR(C28-SUMPRODUCT((Produits=base!B106)*MVTS_S)+SUMPRODUCT((Produits=B28)*MVTS_E),0)</f>
        <v>0</v>
      </c>
      <c r="E28" s="10">
        <v>0</v>
      </c>
      <c r="V28" s="27"/>
    </row>
    <row r="29" spans="1:22" x14ac:dyDescent="0.3">
      <c r="A29" s="1" t="s">
        <v>3</v>
      </c>
      <c r="B29" s="7" t="s">
        <v>119</v>
      </c>
      <c r="C29" s="4">
        <v>0</v>
      </c>
      <c r="D29" s="1">
        <f ca="1">IFERROR(C29-SUMPRODUCT((Produits=base!B107)*MVTS_S)+SUMPRODUCT((Produits=B29)*MVTS_E),0)</f>
        <v>0</v>
      </c>
      <c r="E29" s="10">
        <v>0</v>
      </c>
      <c r="V29" s="27"/>
    </row>
    <row r="30" spans="1:22" x14ac:dyDescent="0.3">
      <c r="A30" s="1" t="s">
        <v>3</v>
      </c>
      <c r="B30" s="7" t="s">
        <v>120</v>
      </c>
      <c r="C30" s="4">
        <v>0</v>
      </c>
      <c r="D30" s="1">
        <f ca="1">IFERROR(C30-SUMPRODUCT((Produits=base!B108)*MVTS_S)+SUMPRODUCT((Produits=B30)*MVTS_E),0)</f>
        <v>0</v>
      </c>
      <c r="E30" s="10">
        <v>0</v>
      </c>
      <c r="V30" s="27"/>
    </row>
    <row r="31" spans="1:22" x14ac:dyDescent="0.3">
      <c r="A31" s="1" t="s">
        <v>3</v>
      </c>
      <c r="B31" s="7" t="s">
        <v>121</v>
      </c>
      <c r="C31" s="4">
        <v>0</v>
      </c>
      <c r="D31" s="1">
        <f ca="1">IFERROR(C31-SUMPRODUCT((Produits=base!B109)*MVTS_S)+SUMPRODUCT((Produits=B31)*MVTS_E),0)</f>
        <v>0</v>
      </c>
      <c r="E31" s="10">
        <v>0</v>
      </c>
      <c r="V31" s="27"/>
    </row>
    <row r="32" spans="1:22" x14ac:dyDescent="0.3">
      <c r="A32" s="1" t="s">
        <v>3</v>
      </c>
      <c r="B32" s="7" t="s">
        <v>122</v>
      </c>
      <c r="C32" s="4">
        <v>0</v>
      </c>
      <c r="D32" s="1">
        <f ca="1">IFERROR(C32-SUMPRODUCT((Produits=base!B110)*MVTS_S)+SUMPRODUCT((Produits=B32)*MVTS_E),0)</f>
        <v>0</v>
      </c>
      <c r="E32" s="10">
        <v>0</v>
      </c>
      <c r="V32" s="27"/>
    </row>
    <row r="33" spans="1:22" x14ac:dyDescent="0.3">
      <c r="A33" s="1" t="s">
        <v>3</v>
      </c>
      <c r="B33" s="7" t="s">
        <v>123</v>
      </c>
      <c r="C33" s="4">
        <v>0</v>
      </c>
      <c r="D33" s="1">
        <f ca="1">IFERROR(C33-SUMPRODUCT((Produits=base!B111)*MVTS_S)+SUMPRODUCT((Produits=B33)*MVTS_E),0)</f>
        <v>0</v>
      </c>
      <c r="E33" s="10">
        <v>0</v>
      </c>
      <c r="V33" s="27"/>
    </row>
    <row r="34" spans="1:22" x14ac:dyDescent="0.3">
      <c r="A34" s="1" t="s">
        <v>3</v>
      </c>
      <c r="B34" s="7" t="s">
        <v>124</v>
      </c>
      <c r="C34" s="4">
        <v>0</v>
      </c>
      <c r="D34" s="1">
        <f ca="1">IFERROR(C34-SUMPRODUCT((Produits=base!B112)*MVTS_S)+SUMPRODUCT((Produits=B34)*MVTS_E),0)</f>
        <v>0</v>
      </c>
      <c r="E34" s="10">
        <v>0</v>
      </c>
      <c r="V34" s="27"/>
    </row>
    <row r="35" spans="1:22" x14ac:dyDescent="0.3">
      <c r="A35" s="1" t="s">
        <v>3</v>
      </c>
      <c r="B35" s="7" t="s">
        <v>131</v>
      </c>
      <c r="C35" s="4">
        <v>0</v>
      </c>
      <c r="D35" s="1">
        <f ca="1">IFERROR(C35-SUMPRODUCT((Produits=base!B119)*MVTS_S)+SUMPRODUCT((Produits=B35)*MVTS_E),0)</f>
        <v>0</v>
      </c>
      <c r="E35" s="10">
        <v>0</v>
      </c>
      <c r="V35" s="27"/>
    </row>
    <row r="36" spans="1:22" x14ac:dyDescent="0.3">
      <c r="A36" s="1" t="s">
        <v>3</v>
      </c>
      <c r="B36" s="7" t="s">
        <v>132</v>
      </c>
      <c r="C36" s="4">
        <v>0</v>
      </c>
      <c r="D36" s="1">
        <f ca="1">IFERROR(C36-SUMPRODUCT((Produits=base!B120)*MVTS_S)+SUMPRODUCT((Produits=B36)*MVTS_E),0)</f>
        <v>0</v>
      </c>
      <c r="E36" s="10">
        <v>0</v>
      </c>
      <c r="V36" s="27"/>
    </row>
    <row r="37" spans="1:22" x14ac:dyDescent="0.3">
      <c r="A37" s="14" t="s">
        <v>115</v>
      </c>
      <c r="B37" s="7" t="s">
        <v>87</v>
      </c>
      <c r="C37" s="4">
        <v>0</v>
      </c>
      <c r="D37" s="1">
        <f ca="1">IFERROR(C37-SUMPRODUCT((Produits=base!B76)*MVTS_S)+SUMPRODUCT((Produits=B37)*MVTS_E),0)</f>
        <v>0</v>
      </c>
      <c r="E37" s="10">
        <v>0</v>
      </c>
      <c r="V37" s="27"/>
    </row>
    <row r="38" spans="1:22" x14ac:dyDescent="0.3">
      <c r="A38" s="14" t="s">
        <v>115</v>
      </c>
      <c r="B38" s="7" t="s">
        <v>96</v>
      </c>
      <c r="C38" s="4">
        <v>0</v>
      </c>
      <c r="D38" s="1">
        <f ca="1">IFERROR(C38-SUMPRODUCT((Produits=base!B85)*MVTS_S)+SUMPRODUCT((Produits=B38)*MVTS_E),0)</f>
        <v>0</v>
      </c>
      <c r="E38" s="10">
        <v>0</v>
      </c>
      <c r="V38" s="27"/>
    </row>
    <row r="39" spans="1:22" x14ac:dyDescent="0.3">
      <c r="A39" s="14" t="s">
        <v>115</v>
      </c>
      <c r="B39" s="7" t="s">
        <v>114</v>
      </c>
      <c r="C39" s="4">
        <v>0</v>
      </c>
      <c r="D39" s="1">
        <f ca="1">IFERROR(C39-SUMPRODUCT((Produits=base!B103)*MVTS_S)+SUMPRODUCT((Produits=B39)*MVTS_E),0)</f>
        <v>0</v>
      </c>
      <c r="E39" s="10">
        <v>0</v>
      </c>
      <c r="V39" s="27"/>
    </row>
    <row r="40" spans="1:22" x14ac:dyDescent="0.3">
      <c r="A40" s="14" t="s">
        <v>115</v>
      </c>
      <c r="B40" s="7" t="s">
        <v>97</v>
      </c>
      <c r="C40" s="4">
        <v>0</v>
      </c>
      <c r="D40" s="1">
        <f ca="1">IFERROR(C40-SUMPRODUCT((Produits=base!B86)*MVTS_S)+SUMPRODUCT((Produits=B40)*MVTS_E),0)</f>
        <v>0</v>
      </c>
      <c r="E40" s="10">
        <v>0</v>
      </c>
      <c r="V40" s="27"/>
    </row>
    <row r="41" spans="1:22" x14ac:dyDescent="0.3">
      <c r="A41" s="14" t="s">
        <v>115</v>
      </c>
      <c r="B41" s="7" t="s">
        <v>98</v>
      </c>
      <c r="C41" s="4">
        <v>0</v>
      </c>
      <c r="D41" s="1">
        <f ca="1">IFERROR(C41-SUMPRODUCT((Produits=base!B87)*MVTS_S)+SUMPRODUCT((Produits=B41)*MVTS_E),0)</f>
        <v>0</v>
      </c>
      <c r="E41" s="10">
        <v>0</v>
      </c>
      <c r="V41" s="27"/>
    </row>
    <row r="42" spans="1:22" x14ac:dyDescent="0.3">
      <c r="A42" s="14" t="s">
        <v>115</v>
      </c>
      <c r="B42" s="7" t="s">
        <v>99</v>
      </c>
      <c r="C42" s="4">
        <v>0</v>
      </c>
      <c r="D42" s="1">
        <f ca="1">IFERROR(C42-SUMPRODUCT((Produits=base!B88)*MVTS_S)+SUMPRODUCT((Produits=B42)*MVTS_E),0)</f>
        <v>0</v>
      </c>
      <c r="E42" s="10">
        <v>0</v>
      </c>
      <c r="V42" s="27"/>
    </row>
    <row r="43" spans="1:22" x14ac:dyDescent="0.3">
      <c r="A43" s="14" t="s">
        <v>115</v>
      </c>
      <c r="B43" s="7" t="s">
        <v>100</v>
      </c>
      <c r="C43" s="4">
        <v>0</v>
      </c>
      <c r="D43" s="1">
        <f ca="1">IFERROR(C43-SUMPRODUCT((Produits=base!B89)*MVTS_S)+SUMPRODUCT((Produits=B43)*MVTS_E),0)</f>
        <v>0</v>
      </c>
      <c r="E43" s="10">
        <v>0</v>
      </c>
      <c r="V43" s="27"/>
    </row>
    <row r="44" spans="1:22" x14ac:dyDescent="0.3">
      <c r="A44" s="14" t="s">
        <v>115</v>
      </c>
      <c r="B44" s="7" t="s">
        <v>101</v>
      </c>
      <c r="C44" s="4">
        <v>0</v>
      </c>
      <c r="D44" s="1">
        <f ca="1">IFERROR(C44-SUMPRODUCT((Produits=base!B90)*MVTS_S)+SUMPRODUCT((Produits=B44)*MVTS_E),0)</f>
        <v>0</v>
      </c>
      <c r="E44" s="10">
        <v>0</v>
      </c>
      <c r="V44" s="27"/>
    </row>
    <row r="45" spans="1:22" x14ac:dyDescent="0.3">
      <c r="A45" s="14" t="s">
        <v>115</v>
      </c>
      <c r="B45" s="7" t="s">
        <v>102</v>
      </c>
      <c r="C45" s="4">
        <v>0</v>
      </c>
      <c r="D45" s="1">
        <f ca="1">IFERROR(C45-SUMPRODUCT((Produits=base!B91)*MVTS_S)+SUMPRODUCT((Produits=B45)*MVTS_E),0)</f>
        <v>-2</v>
      </c>
      <c r="E45" s="10">
        <v>0</v>
      </c>
      <c r="V45" s="27"/>
    </row>
    <row r="46" spans="1:22" x14ac:dyDescent="0.3">
      <c r="A46" s="14" t="s">
        <v>115</v>
      </c>
      <c r="B46" s="7" t="s">
        <v>103</v>
      </c>
      <c r="C46" s="4">
        <v>0</v>
      </c>
      <c r="D46" s="1">
        <f ca="1">IFERROR(C46-SUMPRODUCT((Produits=base!B92)*MVTS_S)+SUMPRODUCT((Produits=B46)*MVTS_E),0)</f>
        <v>0</v>
      </c>
      <c r="E46" s="10">
        <v>0</v>
      </c>
      <c r="V46" s="27"/>
    </row>
    <row r="47" spans="1:22" x14ac:dyDescent="0.3">
      <c r="A47" s="14" t="s">
        <v>115</v>
      </c>
      <c r="B47" s="7" t="s">
        <v>104</v>
      </c>
      <c r="C47" s="4">
        <v>0</v>
      </c>
      <c r="D47" s="1">
        <f ca="1">IFERROR(C47-SUMPRODUCT((Produits=base!B93)*MVTS_S)+SUMPRODUCT((Produits=B47)*MVTS_E),0)</f>
        <v>0</v>
      </c>
      <c r="E47" s="10">
        <v>0</v>
      </c>
      <c r="V47" s="27"/>
    </row>
    <row r="48" spans="1:22" x14ac:dyDescent="0.3">
      <c r="A48" s="14" t="s">
        <v>115</v>
      </c>
      <c r="B48" s="7" t="s">
        <v>105</v>
      </c>
      <c r="C48" s="4">
        <v>0</v>
      </c>
      <c r="D48" s="1">
        <f ca="1">IFERROR(C48-SUMPRODUCT((Produits=base!B94)*MVTS_S)+SUMPRODUCT((Produits=B48)*MVTS_E),0)</f>
        <v>0</v>
      </c>
      <c r="E48" s="10">
        <v>0</v>
      </c>
      <c r="V48" s="27"/>
    </row>
    <row r="49" spans="1:22" x14ac:dyDescent="0.3">
      <c r="A49" s="14" t="s">
        <v>115</v>
      </c>
      <c r="B49" s="7" t="s">
        <v>88</v>
      </c>
      <c r="C49" s="4">
        <v>0</v>
      </c>
      <c r="D49" s="1">
        <f ca="1">IFERROR(C49-SUMPRODUCT((Produits=base!B77)*MVTS_S)+SUMPRODUCT((Produits=B49)*MVTS_E),0)</f>
        <v>0</v>
      </c>
      <c r="E49" s="10">
        <v>0</v>
      </c>
      <c r="V49" s="27"/>
    </row>
    <row r="50" spans="1:22" x14ac:dyDescent="0.3">
      <c r="A50" s="14" t="s">
        <v>115</v>
      </c>
      <c r="B50" s="7" t="s">
        <v>106</v>
      </c>
      <c r="C50" s="4">
        <v>0</v>
      </c>
      <c r="D50" s="1">
        <f ca="1">IFERROR(C50-SUMPRODUCT((Produits=base!B95)*MVTS_S)+SUMPRODUCT((Produits=B50)*MVTS_E),0)</f>
        <v>0</v>
      </c>
      <c r="E50" s="10">
        <v>0</v>
      </c>
      <c r="V50" s="27"/>
    </row>
    <row r="51" spans="1:22" x14ac:dyDescent="0.3">
      <c r="A51" s="14" t="s">
        <v>115</v>
      </c>
      <c r="B51" s="7" t="s">
        <v>107</v>
      </c>
      <c r="C51" s="4">
        <v>0</v>
      </c>
      <c r="D51" s="1">
        <f ca="1">IFERROR(C51-SUMPRODUCT((Produits=base!B96)*MVTS_S)+SUMPRODUCT((Produits=B51)*MVTS_E),0)</f>
        <v>0</v>
      </c>
      <c r="E51" s="10">
        <v>0</v>
      </c>
      <c r="V51" s="27"/>
    </row>
    <row r="52" spans="1:22" x14ac:dyDescent="0.3">
      <c r="A52" s="14" t="s">
        <v>115</v>
      </c>
      <c r="B52" s="7" t="s">
        <v>108</v>
      </c>
      <c r="C52" s="4">
        <v>0</v>
      </c>
      <c r="D52" s="1">
        <f ca="1">IFERROR(C52-SUMPRODUCT((Produits=base!B97)*MVTS_S)+SUMPRODUCT((Produits=B52)*MVTS_E),0)</f>
        <v>0</v>
      </c>
      <c r="E52" s="10">
        <v>0</v>
      </c>
      <c r="V52" s="27"/>
    </row>
    <row r="53" spans="1:22" x14ac:dyDescent="0.3">
      <c r="A53" s="14" t="s">
        <v>115</v>
      </c>
      <c r="B53" s="7" t="s">
        <v>109</v>
      </c>
      <c r="C53" s="4">
        <v>0</v>
      </c>
      <c r="D53" s="1">
        <f ca="1">IFERROR(C53-SUMPRODUCT((Produits=base!B98)*MVTS_S)+SUMPRODUCT((Produits=B53)*MVTS_E),0)</f>
        <v>0</v>
      </c>
      <c r="E53" s="10">
        <v>0</v>
      </c>
      <c r="V53" s="27"/>
    </row>
    <row r="54" spans="1:22" x14ac:dyDescent="0.3">
      <c r="A54" s="6" t="s">
        <v>115</v>
      </c>
      <c r="B54" s="7" t="s">
        <v>89</v>
      </c>
      <c r="C54" s="4">
        <v>0</v>
      </c>
      <c r="D54" s="1">
        <f ca="1">IFERROR(C54-SUMPRODUCT((Produits=base!B78)*MVTS_S)+SUMPRODUCT((Produits=B54)*MVTS_E),0)</f>
        <v>0</v>
      </c>
      <c r="E54" s="10">
        <v>0</v>
      </c>
      <c r="V54" s="27"/>
    </row>
    <row r="55" spans="1:22" x14ac:dyDescent="0.3">
      <c r="A55" s="6" t="s">
        <v>115</v>
      </c>
      <c r="B55" s="7" t="s">
        <v>90</v>
      </c>
      <c r="C55" s="4">
        <v>0</v>
      </c>
      <c r="D55" s="1">
        <f ca="1">IFERROR(C55-SUMPRODUCT((Produits=base!B79)*MVTS_S)+SUMPRODUCT((Produits=B55)*MVTS_E),0)</f>
        <v>0</v>
      </c>
      <c r="E55" s="10">
        <v>0</v>
      </c>
      <c r="V55" s="27"/>
    </row>
    <row r="56" spans="1:22" x14ac:dyDescent="0.3">
      <c r="A56" s="6" t="s">
        <v>115</v>
      </c>
      <c r="B56" s="7" t="s">
        <v>91</v>
      </c>
      <c r="C56" s="4">
        <v>0</v>
      </c>
      <c r="D56" s="1">
        <f ca="1">IFERROR(C56-SUMPRODUCT((Produits=base!B80)*MVTS_S)+SUMPRODUCT((Produits=B56)*MVTS_E),0)</f>
        <v>0</v>
      </c>
      <c r="E56" s="10">
        <v>0</v>
      </c>
      <c r="V56" s="27"/>
    </row>
    <row r="57" spans="1:22" x14ac:dyDescent="0.3">
      <c r="A57" s="6" t="s">
        <v>115</v>
      </c>
      <c r="B57" s="7" t="s">
        <v>92</v>
      </c>
      <c r="C57" s="4">
        <v>0</v>
      </c>
      <c r="D57" s="1">
        <f ca="1">IFERROR(C57-SUMPRODUCT((Produits=base!B81)*MVTS_S)+SUMPRODUCT((Produits=B57)*MVTS_E),0)</f>
        <v>0</v>
      </c>
      <c r="E57" s="10">
        <v>0</v>
      </c>
      <c r="V57" s="27"/>
    </row>
    <row r="58" spans="1:22" x14ac:dyDescent="0.3">
      <c r="A58" s="6" t="s">
        <v>115</v>
      </c>
      <c r="B58" s="7" t="s">
        <v>93</v>
      </c>
      <c r="C58" s="4">
        <v>0</v>
      </c>
      <c r="D58" s="1">
        <f ca="1">IFERROR(C58-SUMPRODUCT((Produits=base!B82)*MVTS_S)+SUMPRODUCT((Produits=B58)*MVTS_E),0)</f>
        <v>0</v>
      </c>
      <c r="E58" s="10">
        <v>0</v>
      </c>
      <c r="V58" s="27"/>
    </row>
    <row r="59" spans="1:22" x14ac:dyDescent="0.3">
      <c r="A59" s="6" t="s">
        <v>115</v>
      </c>
      <c r="B59" s="7" t="s">
        <v>94</v>
      </c>
      <c r="C59" s="4">
        <v>0</v>
      </c>
      <c r="D59" s="1">
        <f ca="1">IFERROR(C59-SUMPRODUCT((Produits=base!B83)*MVTS_S)+SUMPRODUCT((Produits=B59)*MVTS_E),0)</f>
        <v>0</v>
      </c>
      <c r="E59" s="10">
        <v>0</v>
      </c>
      <c r="V59" s="27"/>
    </row>
    <row r="60" spans="1:22" x14ac:dyDescent="0.3">
      <c r="A60" s="6" t="s">
        <v>115</v>
      </c>
      <c r="B60" s="7" t="s">
        <v>95</v>
      </c>
      <c r="C60" s="4">
        <v>0</v>
      </c>
      <c r="D60" s="1">
        <f ca="1">IFERROR(C60-SUMPRODUCT((Produits=base!B84)*MVTS_S)+SUMPRODUCT((Produits=B60)*MVTS_E),0)</f>
        <v>0</v>
      </c>
      <c r="E60" s="10">
        <v>0</v>
      </c>
      <c r="V60" s="27"/>
    </row>
    <row r="61" spans="1:22" x14ac:dyDescent="0.3">
      <c r="A61" s="6" t="s">
        <v>115</v>
      </c>
      <c r="B61" s="7" t="s">
        <v>110</v>
      </c>
      <c r="C61" s="4">
        <v>0</v>
      </c>
      <c r="D61" s="1">
        <f ca="1">IFERROR(C61-SUMPRODUCT((Produits=base!B99)*MVTS_S)+SUMPRODUCT((Produits=B61)*MVTS_E),0)</f>
        <v>0</v>
      </c>
      <c r="E61" s="10">
        <v>0</v>
      </c>
      <c r="V61" s="27"/>
    </row>
    <row r="62" spans="1:22" x14ac:dyDescent="0.3">
      <c r="A62" s="6" t="s">
        <v>115</v>
      </c>
      <c r="B62" s="7" t="s">
        <v>111</v>
      </c>
      <c r="C62" s="4">
        <v>0</v>
      </c>
      <c r="D62" s="1">
        <f ca="1">IFERROR(C62-SUMPRODUCT((Produits=base!B100)*MVTS_S)+SUMPRODUCT((Produits=B62)*MVTS_E),0)</f>
        <v>0</v>
      </c>
      <c r="E62" s="10">
        <v>0</v>
      </c>
      <c r="V62" s="27"/>
    </row>
    <row r="63" spans="1:22" x14ac:dyDescent="0.3">
      <c r="A63" s="6" t="s">
        <v>115</v>
      </c>
      <c r="B63" s="7" t="s">
        <v>112</v>
      </c>
      <c r="C63" s="4">
        <v>0</v>
      </c>
      <c r="D63" s="1">
        <f ca="1">IFERROR(C63-SUMPRODUCT((Produits=base!B101)*MVTS_S)+SUMPRODUCT((Produits=B63)*MVTS_E),0)</f>
        <v>0</v>
      </c>
      <c r="E63" s="10">
        <v>0</v>
      </c>
      <c r="V63" s="27"/>
    </row>
    <row r="64" spans="1:22" x14ac:dyDescent="0.3">
      <c r="A64" s="6" t="s">
        <v>115</v>
      </c>
      <c r="B64" s="7" t="s">
        <v>113</v>
      </c>
      <c r="C64" s="4">
        <v>0</v>
      </c>
      <c r="D64" s="1">
        <f ca="1">IFERROR(C64-SUMPRODUCT((Produits=base!B102)*MVTS_S)+SUMPRODUCT((Produits=B64)*MVTS_E),0)</f>
        <v>0</v>
      </c>
      <c r="E64" s="10">
        <v>0</v>
      </c>
      <c r="V64" s="27"/>
    </row>
    <row r="65" spans="1:22" x14ac:dyDescent="0.3">
      <c r="A65" s="13" t="s">
        <v>65</v>
      </c>
      <c r="B65" s="7" t="s">
        <v>40</v>
      </c>
      <c r="C65" s="4">
        <v>0</v>
      </c>
      <c r="D65" s="1">
        <f ca="1">IFERROR(C65-SUMPRODUCT((Produits=base!B29)*MVTS_S)+SUMPRODUCT((Produits=B65)*MVTS_E),0)</f>
        <v>0</v>
      </c>
      <c r="E65" s="10">
        <v>0</v>
      </c>
      <c r="V65" s="27"/>
    </row>
    <row r="66" spans="1:22" x14ac:dyDescent="0.3">
      <c r="A66" s="13" t="s">
        <v>65</v>
      </c>
      <c r="B66" s="7" t="s">
        <v>49</v>
      </c>
      <c r="C66" s="4">
        <v>0</v>
      </c>
      <c r="D66" s="1">
        <f ca="1">IFERROR(C66-SUMPRODUCT((Produits=base!B38)*MVTS_S)+SUMPRODUCT((Produits=B66)*MVTS_E),0)</f>
        <v>0</v>
      </c>
      <c r="E66" s="10">
        <v>0</v>
      </c>
      <c r="V66" s="27"/>
    </row>
    <row r="67" spans="1:22" x14ac:dyDescent="0.3">
      <c r="A67" s="13" t="s">
        <v>65</v>
      </c>
      <c r="B67" s="7" t="s">
        <v>64</v>
      </c>
      <c r="C67" s="4">
        <v>0</v>
      </c>
      <c r="D67" s="1">
        <f ca="1">IFERROR(C67-SUMPRODUCT((Produits=base!B53)*MVTS_S)+SUMPRODUCT((Produits=B67)*MVTS_E),0)</f>
        <v>0</v>
      </c>
      <c r="E67" s="10">
        <v>0</v>
      </c>
      <c r="V67" s="27"/>
    </row>
    <row r="68" spans="1:22" x14ac:dyDescent="0.3">
      <c r="A68" s="13" t="s">
        <v>65</v>
      </c>
      <c r="B68" s="7" t="s">
        <v>50</v>
      </c>
      <c r="C68" s="4">
        <v>0</v>
      </c>
      <c r="D68" s="1">
        <f ca="1">IFERROR(C68-SUMPRODUCT((Produits=base!B39)*MVTS_S)+SUMPRODUCT((Produits=B68)*MVTS_E),0)</f>
        <v>0</v>
      </c>
      <c r="E68" s="10">
        <v>0</v>
      </c>
      <c r="V68" s="27"/>
    </row>
    <row r="69" spans="1:22" x14ac:dyDescent="0.3">
      <c r="A69" s="13" t="s">
        <v>65</v>
      </c>
      <c r="B69" s="7" t="s">
        <v>51</v>
      </c>
      <c r="C69" s="4">
        <v>0</v>
      </c>
      <c r="D69" s="1">
        <f ca="1">IFERROR(C69-SUMPRODUCT((Produits=base!B40)*MVTS_S)+SUMPRODUCT((Produits=B69)*MVTS_E),0)</f>
        <v>0</v>
      </c>
      <c r="E69" s="10">
        <v>0</v>
      </c>
      <c r="V69" s="27"/>
    </row>
    <row r="70" spans="1:22" x14ac:dyDescent="0.3">
      <c r="A70" s="13" t="s">
        <v>65</v>
      </c>
      <c r="B70" s="7" t="s">
        <v>52</v>
      </c>
      <c r="C70" s="4">
        <v>0</v>
      </c>
      <c r="D70" s="1">
        <f ca="1">IFERROR(C70-SUMPRODUCT((Produits=base!B41)*MVTS_S)+SUMPRODUCT((Produits=B70)*MVTS_E),0)</f>
        <v>0</v>
      </c>
      <c r="E70" s="10">
        <v>0</v>
      </c>
      <c r="V70" s="27"/>
    </row>
    <row r="71" spans="1:22" x14ac:dyDescent="0.3">
      <c r="A71" s="13" t="s">
        <v>65</v>
      </c>
      <c r="B71" s="7" t="s">
        <v>53</v>
      </c>
      <c r="C71" s="4">
        <v>0</v>
      </c>
      <c r="D71" s="1">
        <f ca="1">IFERROR(C71-SUMPRODUCT((Produits=base!B42)*MVTS_S)+SUMPRODUCT((Produits=B71)*MVTS_E),0)</f>
        <v>0</v>
      </c>
      <c r="E71" s="10">
        <v>0</v>
      </c>
      <c r="V71" s="27"/>
    </row>
    <row r="72" spans="1:22" x14ac:dyDescent="0.3">
      <c r="A72" s="13" t="s">
        <v>65</v>
      </c>
      <c r="B72" s="7" t="s">
        <v>54</v>
      </c>
      <c r="C72" s="4">
        <v>0</v>
      </c>
      <c r="D72" s="1">
        <f ca="1">IFERROR(C72-SUMPRODUCT((Produits=base!B43)*MVTS_S)+SUMPRODUCT((Produits=B72)*MVTS_E),0)</f>
        <v>0</v>
      </c>
      <c r="E72" s="10">
        <v>0</v>
      </c>
      <c r="V72" s="27"/>
    </row>
    <row r="73" spans="1:22" x14ac:dyDescent="0.3">
      <c r="A73" s="13" t="s">
        <v>65</v>
      </c>
      <c r="B73" s="7" t="s">
        <v>55</v>
      </c>
      <c r="C73" s="4">
        <v>0</v>
      </c>
      <c r="D73" s="1">
        <f ca="1">IFERROR(C73-SUMPRODUCT((Produits=base!B44)*MVTS_S)+SUMPRODUCT((Produits=B73)*MVTS_E),0)</f>
        <v>0</v>
      </c>
      <c r="E73" s="10">
        <v>0</v>
      </c>
      <c r="V73" s="27"/>
    </row>
    <row r="74" spans="1:22" x14ac:dyDescent="0.3">
      <c r="A74" s="13" t="s">
        <v>65</v>
      </c>
      <c r="B74" s="7" t="s">
        <v>56</v>
      </c>
      <c r="C74" s="4">
        <v>0</v>
      </c>
      <c r="D74" s="1">
        <f ca="1">IFERROR(C74-SUMPRODUCT((Produits=base!B45)*MVTS_S)+SUMPRODUCT((Produits=B74)*MVTS_E),0)</f>
        <v>0</v>
      </c>
      <c r="E74" s="10">
        <v>0</v>
      </c>
      <c r="V74" s="27"/>
    </row>
    <row r="75" spans="1:22" x14ac:dyDescent="0.3">
      <c r="A75" s="13" t="s">
        <v>65</v>
      </c>
      <c r="B75" s="7" t="s">
        <v>57</v>
      </c>
      <c r="C75" s="4">
        <v>0</v>
      </c>
      <c r="D75" s="1">
        <f ca="1">IFERROR(C75-SUMPRODUCT((Produits=base!B46)*MVTS_S)+SUMPRODUCT((Produits=B75)*MVTS_E),0)</f>
        <v>0</v>
      </c>
      <c r="E75" s="10">
        <v>0</v>
      </c>
      <c r="V75" s="27"/>
    </row>
    <row r="76" spans="1:22" x14ac:dyDescent="0.3">
      <c r="A76" s="13" t="s">
        <v>65</v>
      </c>
      <c r="B76" s="7" t="s">
        <v>58</v>
      </c>
      <c r="C76" s="4">
        <v>0</v>
      </c>
      <c r="D76" s="1">
        <f ca="1">IFERROR(C76-SUMPRODUCT((Produits=base!B47)*MVTS_S)+SUMPRODUCT((Produits=B76)*MVTS_E),0)</f>
        <v>0</v>
      </c>
      <c r="E76" s="10">
        <v>0</v>
      </c>
      <c r="V76" s="27"/>
    </row>
    <row r="77" spans="1:22" x14ac:dyDescent="0.3">
      <c r="A77" s="13" t="s">
        <v>65</v>
      </c>
      <c r="B77" s="7" t="s">
        <v>41</v>
      </c>
      <c r="C77" s="4">
        <v>0</v>
      </c>
      <c r="D77" s="1">
        <f ca="1">IFERROR(C77-SUMPRODUCT((Produits=base!B30)*MVTS_S)+SUMPRODUCT((Produits=B77)*MVTS_E),0)</f>
        <v>0</v>
      </c>
      <c r="E77" s="10">
        <v>0</v>
      </c>
      <c r="V77" s="27"/>
    </row>
    <row r="78" spans="1:22" x14ac:dyDescent="0.3">
      <c r="A78" s="13" t="s">
        <v>65</v>
      </c>
      <c r="B78" s="7" t="s">
        <v>59</v>
      </c>
      <c r="C78" s="4">
        <v>0</v>
      </c>
      <c r="D78" s="1">
        <f ca="1">IFERROR(C78-SUMPRODUCT((Produits=base!B48)*MVTS_S)+SUMPRODUCT((Produits=B78)*MVTS_E),0)</f>
        <v>0</v>
      </c>
      <c r="E78" s="10">
        <v>0</v>
      </c>
      <c r="V78" s="27"/>
    </row>
    <row r="79" spans="1:22" x14ac:dyDescent="0.3">
      <c r="A79" s="13" t="s">
        <v>65</v>
      </c>
      <c r="B79" s="7" t="s">
        <v>60</v>
      </c>
      <c r="C79" s="4">
        <v>0</v>
      </c>
      <c r="D79" s="1">
        <f ca="1">IFERROR(C79-SUMPRODUCT((Produits=base!B49)*MVTS_S)+SUMPRODUCT((Produits=B79)*MVTS_E),0)</f>
        <v>0</v>
      </c>
      <c r="E79" s="10">
        <v>0</v>
      </c>
      <c r="V79" s="27"/>
    </row>
    <row r="80" spans="1:22" x14ac:dyDescent="0.3">
      <c r="A80" s="13" t="s">
        <v>65</v>
      </c>
      <c r="B80" s="7" t="s">
        <v>61</v>
      </c>
      <c r="C80" s="4">
        <v>0</v>
      </c>
      <c r="D80" s="1">
        <f ca="1">IFERROR(C80-SUMPRODUCT((Produits=base!B50)*MVTS_S)+SUMPRODUCT((Produits=B80)*MVTS_E),0)</f>
        <v>0</v>
      </c>
      <c r="E80" s="10">
        <v>0</v>
      </c>
      <c r="V80" s="27"/>
    </row>
    <row r="81" spans="1:22" x14ac:dyDescent="0.3">
      <c r="A81" s="13" t="s">
        <v>65</v>
      </c>
      <c r="B81" s="7" t="s">
        <v>42</v>
      </c>
      <c r="C81" s="4">
        <v>0</v>
      </c>
      <c r="D81" s="1">
        <f ca="1">IFERROR(C81-SUMPRODUCT((Produits=base!B31)*MVTS_S)+SUMPRODUCT((Produits=B81)*MVTS_E),0)</f>
        <v>0</v>
      </c>
      <c r="E81" s="10">
        <v>0</v>
      </c>
      <c r="V81" s="27"/>
    </row>
    <row r="82" spans="1:22" x14ac:dyDescent="0.3">
      <c r="A82" s="13" t="s">
        <v>65</v>
      </c>
      <c r="B82" s="7" t="s">
        <v>43</v>
      </c>
      <c r="C82" s="4">
        <v>0</v>
      </c>
      <c r="D82" s="1">
        <f ca="1">IFERROR(C82-SUMPRODUCT((Produits=base!B32)*MVTS_S)+SUMPRODUCT((Produits=B82)*MVTS_E),0)</f>
        <v>0</v>
      </c>
      <c r="E82" s="10">
        <v>0</v>
      </c>
      <c r="V82" s="27"/>
    </row>
    <row r="83" spans="1:22" x14ac:dyDescent="0.3">
      <c r="A83" s="13" t="s">
        <v>65</v>
      </c>
      <c r="B83" s="7" t="s">
        <v>44</v>
      </c>
      <c r="C83" s="4">
        <v>0</v>
      </c>
      <c r="D83" s="1">
        <f ca="1">IFERROR(C83-SUMPRODUCT((Produits=base!B33)*MVTS_S)+SUMPRODUCT((Produits=B83)*MVTS_E),0)</f>
        <v>0</v>
      </c>
      <c r="E83" s="10">
        <v>0</v>
      </c>
      <c r="V83" s="27"/>
    </row>
    <row r="84" spans="1:22" x14ac:dyDescent="0.3">
      <c r="A84" s="13" t="s">
        <v>65</v>
      </c>
      <c r="B84" s="7" t="s">
        <v>45</v>
      </c>
      <c r="C84" s="4">
        <v>0</v>
      </c>
      <c r="D84" s="1">
        <f ca="1">IFERROR(C84-SUMPRODUCT((Produits=base!B34)*MVTS_S)+SUMPRODUCT((Produits=B84)*MVTS_E),0)</f>
        <v>0</v>
      </c>
      <c r="E84" s="10">
        <v>0</v>
      </c>
      <c r="V84" s="27"/>
    </row>
    <row r="85" spans="1:22" x14ac:dyDescent="0.3">
      <c r="A85" s="13" t="s">
        <v>65</v>
      </c>
      <c r="B85" s="7" t="s">
        <v>46</v>
      </c>
      <c r="C85" s="4">
        <v>0</v>
      </c>
      <c r="D85" s="1">
        <f ca="1">IFERROR(C85-SUMPRODUCT((Produits=base!B35)*MVTS_S)+SUMPRODUCT((Produits=B85)*MVTS_E),0)</f>
        <v>0</v>
      </c>
      <c r="E85" s="10">
        <v>0</v>
      </c>
      <c r="V85" s="27"/>
    </row>
    <row r="86" spans="1:22" x14ac:dyDescent="0.3">
      <c r="A86" s="13" t="s">
        <v>65</v>
      </c>
      <c r="B86" s="7" t="s">
        <v>47</v>
      </c>
      <c r="C86" s="4">
        <v>0</v>
      </c>
      <c r="D86" s="1">
        <f ca="1">IFERROR(C86-SUMPRODUCT((Produits=base!B36)*MVTS_S)+SUMPRODUCT((Produits=B86)*MVTS_E),0)</f>
        <v>0</v>
      </c>
      <c r="E86" s="10">
        <v>0</v>
      </c>
      <c r="V86" s="27"/>
    </row>
    <row r="87" spans="1:22" x14ac:dyDescent="0.3">
      <c r="A87" s="13" t="s">
        <v>65</v>
      </c>
      <c r="B87" s="7" t="s">
        <v>48</v>
      </c>
      <c r="C87" s="4">
        <v>0</v>
      </c>
      <c r="D87" s="1">
        <f ca="1">IFERROR(C87-SUMPRODUCT((Produits=base!B37)*MVTS_S)+SUMPRODUCT((Produits=B87)*MVTS_E),0)</f>
        <v>0</v>
      </c>
      <c r="E87" s="10">
        <v>0</v>
      </c>
      <c r="V87" s="27"/>
    </row>
    <row r="88" spans="1:22" x14ac:dyDescent="0.3">
      <c r="A88" s="13" t="s">
        <v>65</v>
      </c>
      <c r="B88" s="7" t="s">
        <v>62</v>
      </c>
      <c r="C88" s="4">
        <v>0</v>
      </c>
      <c r="D88" s="1">
        <f ca="1">IFERROR(C88-SUMPRODUCT((Produits=base!B51)*MVTS_S)+SUMPRODUCT((Produits=B88)*MVTS_E),0)</f>
        <v>0</v>
      </c>
      <c r="E88" s="10">
        <v>0</v>
      </c>
      <c r="V88" s="27"/>
    </row>
    <row r="89" spans="1:22" x14ac:dyDescent="0.3">
      <c r="A89" s="13" t="s">
        <v>65</v>
      </c>
      <c r="B89" s="7" t="s">
        <v>63</v>
      </c>
      <c r="C89" s="4">
        <v>0</v>
      </c>
      <c r="D89" s="1">
        <f ca="1">IFERROR(C89-SUMPRODUCT((Produits=base!B52)*MVTS_S)+SUMPRODUCT((Produits=B89)*MVTS_E),0)</f>
        <v>0</v>
      </c>
      <c r="E89" s="10">
        <v>0</v>
      </c>
      <c r="V89" s="27"/>
    </row>
    <row r="90" spans="1:22" x14ac:dyDescent="0.3">
      <c r="A90" s="13" t="s">
        <v>13</v>
      </c>
      <c r="B90" s="7" t="s">
        <v>191</v>
      </c>
      <c r="C90" s="4">
        <v>0</v>
      </c>
      <c r="D90" s="1">
        <f ca="1">IFERROR(C90-SUMPRODUCT((Produits=base!B177)*MVTS_S)+SUMPRODUCT((Produits=B90)*MVTS_E),0)</f>
        <v>0</v>
      </c>
      <c r="E90" s="10">
        <v>0</v>
      </c>
      <c r="V90" s="27"/>
    </row>
    <row r="91" spans="1:22" x14ac:dyDescent="0.3">
      <c r="A91" s="13" t="s">
        <v>13</v>
      </c>
      <c r="B91" s="7" t="s">
        <v>200</v>
      </c>
      <c r="C91" s="4">
        <v>0</v>
      </c>
      <c r="D91" s="1">
        <f ca="1">IFERROR(C91-SUMPRODUCT((Produits=base!B186)*MVTS_S)+SUMPRODUCT((Produits=B91)*MVTS_E),0)</f>
        <v>10</v>
      </c>
      <c r="E91" s="10">
        <v>0</v>
      </c>
      <c r="V91" s="27"/>
    </row>
    <row r="92" spans="1:22" x14ac:dyDescent="0.3">
      <c r="A92" s="13" t="s">
        <v>13</v>
      </c>
      <c r="B92" s="7" t="s">
        <v>218</v>
      </c>
      <c r="C92" s="4">
        <v>0</v>
      </c>
      <c r="D92" s="1">
        <f ca="1">IFERROR(C92-SUMPRODUCT((Produits=base!B204)*MVTS_S)+SUMPRODUCT((Produits=B92)*MVTS_E),0)</f>
        <v>0</v>
      </c>
      <c r="E92" s="10">
        <v>0</v>
      </c>
      <c r="V92" s="27"/>
    </row>
    <row r="93" spans="1:22" x14ac:dyDescent="0.3">
      <c r="A93" s="13" t="s">
        <v>13</v>
      </c>
      <c r="B93" s="7" t="s">
        <v>201</v>
      </c>
      <c r="C93" s="4">
        <v>0</v>
      </c>
      <c r="D93" s="1">
        <f ca="1">IFERROR(C93-SUMPRODUCT((Produits=base!B187)*MVTS_S)+SUMPRODUCT((Produits=B93)*MVTS_E),0)</f>
        <v>0</v>
      </c>
      <c r="E93" s="10">
        <v>0</v>
      </c>
      <c r="V93" s="27"/>
    </row>
    <row r="94" spans="1:22" x14ac:dyDescent="0.3">
      <c r="A94" s="13" t="s">
        <v>13</v>
      </c>
      <c r="B94" s="7" t="s">
        <v>202</v>
      </c>
      <c r="C94" s="4">
        <v>0</v>
      </c>
      <c r="D94" s="1">
        <f ca="1">IFERROR(C94-SUMPRODUCT((Produits=base!B188)*MVTS_S)+SUMPRODUCT((Produits=B94)*MVTS_E),0)</f>
        <v>0</v>
      </c>
      <c r="E94" s="10">
        <v>0</v>
      </c>
      <c r="V94" s="27"/>
    </row>
    <row r="95" spans="1:22" x14ac:dyDescent="0.3">
      <c r="A95" s="13" t="s">
        <v>13</v>
      </c>
      <c r="B95" s="7" t="s">
        <v>203</v>
      </c>
      <c r="C95" s="4">
        <v>0</v>
      </c>
      <c r="D95" s="1">
        <f ca="1">IFERROR(C95-SUMPRODUCT((Produits=base!B189)*MVTS_S)+SUMPRODUCT((Produits=B95)*MVTS_E),0)</f>
        <v>0</v>
      </c>
      <c r="E95" s="10">
        <v>0</v>
      </c>
      <c r="V95" s="27"/>
    </row>
    <row r="96" spans="1:22" x14ac:dyDescent="0.3">
      <c r="A96" s="13" t="s">
        <v>13</v>
      </c>
      <c r="B96" s="7" t="s">
        <v>204</v>
      </c>
      <c r="C96" s="4">
        <v>0</v>
      </c>
      <c r="D96" s="1">
        <f ca="1">IFERROR(C96-SUMPRODUCT((Produits=base!B190)*MVTS_S)+SUMPRODUCT((Produits=B96)*MVTS_E),0)</f>
        <v>0</v>
      </c>
      <c r="E96" s="10">
        <v>0</v>
      </c>
      <c r="V96" s="27"/>
    </row>
    <row r="97" spans="1:22" x14ac:dyDescent="0.3">
      <c r="A97" s="13" t="s">
        <v>13</v>
      </c>
      <c r="B97" s="7" t="s">
        <v>205</v>
      </c>
      <c r="C97" s="4">
        <v>0</v>
      </c>
      <c r="D97" s="1">
        <f ca="1">IFERROR(C97-SUMPRODUCT((Produits=base!B191)*MVTS_S)+SUMPRODUCT((Produits=B97)*MVTS_E),0)</f>
        <v>0</v>
      </c>
      <c r="E97" s="10">
        <v>0</v>
      </c>
      <c r="V97" s="27"/>
    </row>
    <row r="98" spans="1:22" x14ac:dyDescent="0.3">
      <c r="A98" s="13" t="s">
        <v>13</v>
      </c>
      <c r="B98" s="7" t="s">
        <v>206</v>
      </c>
      <c r="C98" s="4">
        <v>0</v>
      </c>
      <c r="D98" s="1">
        <f ca="1">IFERROR(C98-SUMPRODUCT((Produits=base!B192)*MVTS_S)+SUMPRODUCT((Produits=B98)*MVTS_E),0)</f>
        <v>0</v>
      </c>
      <c r="E98" s="10">
        <v>0</v>
      </c>
      <c r="V98" s="27"/>
    </row>
    <row r="99" spans="1:22" x14ac:dyDescent="0.3">
      <c r="A99" s="13" t="s">
        <v>13</v>
      </c>
      <c r="B99" s="7" t="s">
        <v>207</v>
      </c>
      <c r="C99" s="4">
        <v>0</v>
      </c>
      <c r="D99" s="1">
        <f ca="1">IFERROR(C99-SUMPRODUCT((Produits=base!B193)*MVTS_S)+SUMPRODUCT((Produits=B99)*MVTS_E),0)</f>
        <v>0</v>
      </c>
      <c r="E99" s="10">
        <v>0</v>
      </c>
      <c r="V99" s="27"/>
    </row>
    <row r="100" spans="1:22" x14ac:dyDescent="0.3">
      <c r="A100" s="13" t="s">
        <v>13</v>
      </c>
      <c r="B100" s="7" t="s">
        <v>208</v>
      </c>
      <c r="C100" s="4">
        <v>0</v>
      </c>
      <c r="D100" s="1">
        <f ca="1">IFERROR(C100-SUMPRODUCT((Produits=base!B194)*MVTS_S)+SUMPRODUCT((Produits=B100)*MVTS_E),0)</f>
        <v>0</v>
      </c>
      <c r="E100" s="10">
        <v>0</v>
      </c>
      <c r="V100" s="27"/>
    </row>
    <row r="101" spans="1:22" x14ac:dyDescent="0.3">
      <c r="A101" s="13" t="s">
        <v>13</v>
      </c>
      <c r="B101" s="7" t="s">
        <v>209</v>
      </c>
      <c r="C101" s="4">
        <v>0</v>
      </c>
      <c r="D101" s="1">
        <f ca="1">IFERROR(C101-SUMPRODUCT((Produits=base!B195)*MVTS_S)+SUMPRODUCT((Produits=B101)*MVTS_E),0)</f>
        <v>0</v>
      </c>
      <c r="E101" s="10">
        <v>0</v>
      </c>
      <c r="V101" s="27"/>
    </row>
    <row r="102" spans="1:22" x14ac:dyDescent="0.3">
      <c r="A102" s="13" t="s">
        <v>13</v>
      </c>
      <c r="B102" s="7" t="s">
        <v>192</v>
      </c>
      <c r="C102" s="4">
        <v>0</v>
      </c>
      <c r="D102" s="1">
        <f ca="1">IFERROR(C102-SUMPRODUCT((Produits=base!B178)*MVTS_S)+SUMPRODUCT((Produits=B102)*MVTS_E),0)</f>
        <v>0</v>
      </c>
      <c r="E102" s="10">
        <v>0</v>
      </c>
      <c r="V102" s="27"/>
    </row>
    <row r="103" spans="1:22" x14ac:dyDescent="0.3">
      <c r="A103" s="13" t="s">
        <v>13</v>
      </c>
      <c r="B103" s="7" t="s">
        <v>210</v>
      </c>
      <c r="C103" s="4">
        <v>0</v>
      </c>
      <c r="D103" s="1">
        <f ca="1">IFERROR(C103-SUMPRODUCT((Produits=base!B196)*MVTS_S)+SUMPRODUCT((Produits=B103)*MVTS_E),0)</f>
        <v>0</v>
      </c>
      <c r="E103" s="10">
        <v>0</v>
      </c>
      <c r="V103" s="27"/>
    </row>
    <row r="104" spans="1:22" x14ac:dyDescent="0.3">
      <c r="A104" t="s">
        <v>13</v>
      </c>
      <c r="B104" s="7" t="s">
        <v>211</v>
      </c>
      <c r="C104" s="4">
        <v>0</v>
      </c>
      <c r="D104" s="1">
        <f ca="1">IFERROR(C104-SUMPRODUCT((Produits=base!B197)*MVTS_S)+SUMPRODUCT((Produits=B104)*MVTS_E),0)</f>
        <v>0</v>
      </c>
      <c r="E104" s="10">
        <v>0</v>
      </c>
      <c r="V104" s="27"/>
    </row>
    <row r="105" spans="1:22" x14ac:dyDescent="0.3">
      <c r="A105" t="s">
        <v>13</v>
      </c>
      <c r="B105" s="7" t="s">
        <v>212</v>
      </c>
      <c r="C105" s="4">
        <v>0</v>
      </c>
      <c r="D105" s="1">
        <f ca="1">IFERROR(C105-SUMPRODUCT((Produits=base!B198)*MVTS_S)+SUMPRODUCT((Produits=B105)*MVTS_E),0)</f>
        <v>0</v>
      </c>
      <c r="E105" s="10">
        <v>0</v>
      </c>
      <c r="V105" s="27"/>
    </row>
    <row r="106" spans="1:22" x14ac:dyDescent="0.3">
      <c r="A106" t="s">
        <v>13</v>
      </c>
      <c r="B106" s="7" t="s">
        <v>213</v>
      </c>
      <c r="C106" s="4">
        <v>0</v>
      </c>
      <c r="D106" s="1">
        <f ca="1">IFERROR(C106-SUMPRODUCT((Produits=base!B199)*MVTS_S)+SUMPRODUCT((Produits=B106)*MVTS_E),0)</f>
        <v>0</v>
      </c>
      <c r="E106" s="10">
        <v>0</v>
      </c>
      <c r="V106" s="27"/>
    </row>
    <row r="107" spans="1:22" x14ac:dyDescent="0.3">
      <c r="A107" t="s">
        <v>13</v>
      </c>
      <c r="B107" s="7" t="s">
        <v>193</v>
      </c>
      <c r="C107" s="4">
        <v>0</v>
      </c>
      <c r="D107" s="1">
        <f ca="1">IFERROR(C107-SUMPRODUCT((Produits=base!B179)*MVTS_S)+SUMPRODUCT((Produits=B107)*MVTS_E),0)</f>
        <v>0</v>
      </c>
      <c r="E107" s="10">
        <v>0</v>
      </c>
      <c r="V107" s="27"/>
    </row>
    <row r="108" spans="1:22" x14ac:dyDescent="0.3">
      <c r="A108" t="s">
        <v>13</v>
      </c>
      <c r="B108" s="7" t="s">
        <v>194</v>
      </c>
      <c r="C108" s="4">
        <v>0</v>
      </c>
      <c r="D108" s="1">
        <f ca="1">IFERROR(C108-SUMPRODUCT((Produits=base!B180)*MVTS_S)+SUMPRODUCT((Produits=B108)*MVTS_E),0)</f>
        <v>0</v>
      </c>
      <c r="E108" s="10">
        <v>0</v>
      </c>
      <c r="V108" s="27"/>
    </row>
    <row r="109" spans="1:22" x14ac:dyDescent="0.3">
      <c r="A109" t="s">
        <v>13</v>
      </c>
      <c r="B109" s="7" t="s">
        <v>195</v>
      </c>
      <c r="C109" s="4">
        <v>0</v>
      </c>
      <c r="D109" s="1">
        <f ca="1">IFERROR(C109-SUMPRODUCT((Produits=base!B181)*MVTS_S)+SUMPRODUCT((Produits=B109)*MVTS_E),0)</f>
        <v>0</v>
      </c>
      <c r="E109" s="10">
        <v>0</v>
      </c>
      <c r="V109" s="27"/>
    </row>
    <row r="110" spans="1:22" x14ac:dyDescent="0.3">
      <c r="A110" t="s">
        <v>13</v>
      </c>
      <c r="B110" s="7" t="s">
        <v>196</v>
      </c>
      <c r="C110" s="4">
        <v>0</v>
      </c>
      <c r="D110" s="1">
        <f ca="1">IFERROR(C110-SUMPRODUCT((Produits=base!B182)*MVTS_S)+SUMPRODUCT((Produits=B110)*MVTS_E),0)</f>
        <v>0</v>
      </c>
      <c r="E110" s="10">
        <v>0</v>
      </c>
      <c r="V110" s="27"/>
    </row>
    <row r="111" spans="1:22" x14ac:dyDescent="0.3">
      <c r="A111" t="s">
        <v>13</v>
      </c>
      <c r="B111" s="7" t="s">
        <v>197</v>
      </c>
      <c r="C111" s="4">
        <v>0</v>
      </c>
      <c r="D111" s="1">
        <f ca="1">IFERROR(C111-SUMPRODUCT((Produits=base!B183)*MVTS_S)+SUMPRODUCT((Produits=B111)*MVTS_E),0)</f>
        <v>0</v>
      </c>
      <c r="E111" s="10">
        <v>0</v>
      </c>
      <c r="V111" s="27"/>
    </row>
    <row r="112" spans="1:22" x14ac:dyDescent="0.3">
      <c r="A112" t="s">
        <v>13</v>
      </c>
      <c r="B112" s="7" t="s">
        <v>198</v>
      </c>
      <c r="C112" s="4">
        <v>0</v>
      </c>
      <c r="D112" s="1">
        <f ca="1">IFERROR(C112-SUMPRODUCT((Produits=base!B184)*MVTS_S)+SUMPRODUCT((Produits=B112)*MVTS_E),0)</f>
        <v>0</v>
      </c>
      <c r="E112" s="10">
        <v>0</v>
      </c>
      <c r="V112" s="27"/>
    </row>
    <row r="113" spans="1:22" x14ac:dyDescent="0.3">
      <c r="A113" t="s">
        <v>13</v>
      </c>
      <c r="B113" s="7" t="s">
        <v>199</v>
      </c>
      <c r="C113" s="4">
        <v>0</v>
      </c>
      <c r="D113" s="1">
        <f ca="1">IFERROR(C113-SUMPRODUCT((Produits=base!B185)*MVTS_S)+SUMPRODUCT((Produits=B113)*MVTS_E),0)</f>
        <v>0</v>
      </c>
      <c r="E113" s="10">
        <v>0</v>
      </c>
      <c r="V113" s="27"/>
    </row>
    <row r="114" spans="1:22" x14ac:dyDescent="0.3">
      <c r="A114" t="s">
        <v>13</v>
      </c>
      <c r="B114" s="7" t="s">
        <v>214</v>
      </c>
      <c r="C114" s="4">
        <v>0</v>
      </c>
      <c r="D114" s="1">
        <f ca="1">IFERROR(C114-SUMPRODUCT((Produits=base!B200)*MVTS_S)+SUMPRODUCT((Produits=B114)*MVTS_E),0)</f>
        <v>0</v>
      </c>
      <c r="E114" s="10">
        <v>0</v>
      </c>
      <c r="V114" s="27"/>
    </row>
    <row r="115" spans="1:22" x14ac:dyDescent="0.3">
      <c r="A115" t="s">
        <v>13</v>
      </c>
      <c r="B115" s="7" t="s">
        <v>215</v>
      </c>
      <c r="C115" s="4">
        <v>0</v>
      </c>
      <c r="D115" s="1">
        <f ca="1">IFERROR(C115-SUMPRODUCT((Produits=base!B201)*MVTS_S)+SUMPRODUCT((Produits=B115)*MVTS_E),0)</f>
        <v>0</v>
      </c>
      <c r="E115" s="10">
        <v>0</v>
      </c>
      <c r="V115" s="27"/>
    </row>
    <row r="116" spans="1:22" x14ac:dyDescent="0.3">
      <c r="A116" t="s">
        <v>13</v>
      </c>
      <c r="B116" s="7" t="s">
        <v>216</v>
      </c>
      <c r="C116" s="4">
        <v>0</v>
      </c>
      <c r="D116" s="1">
        <f ca="1">IFERROR(C116-SUMPRODUCT((Produits=base!B202)*MVTS_S)+SUMPRODUCT((Produits=B116)*MVTS_E),0)</f>
        <v>0</v>
      </c>
      <c r="E116" s="10">
        <v>0</v>
      </c>
      <c r="V116" s="27"/>
    </row>
    <row r="117" spans="1:22" x14ac:dyDescent="0.3">
      <c r="A117" t="s">
        <v>13</v>
      </c>
      <c r="B117" s="7" t="s">
        <v>217</v>
      </c>
      <c r="C117" s="4">
        <v>0</v>
      </c>
      <c r="D117" s="1">
        <f ca="1">IFERROR(C117-SUMPRODUCT((Produits=base!B203)*MVTS_S)+SUMPRODUCT((Produits=B117)*MVTS_E),0)</f>
        <v>0</v>
      </c>
      <c r="E117" s="10">
        <v>0</v>
      </c>
      <c r="V117" s="27"/>
    </row>
    <row r="118" spans="1:22" x14ac:dyDescent="0.3">
      <c r="A118" s="12" t="s">
        <v>2</v>
      </c>
      <c r="B118" s="7" t="s">
        <v>66</v>
      </c>
      <c r="C118" s="4">
        <v>0</v>
      </c>
      <c r="D118" s="1">
        <f ca="1">IFERROR(C118-SUMPRODUCT((Produits=base!B54)*MVTS_S)+SUMPRODUCT((Produits=B118)*MVTS_E),0)</f>
        <v>0</v>
      </c>
      <c r="E118" s="10">
        <v>0</v>
      </c>
      <c r="V118" s="27"/>
    </row>
    <row r="119" spans="1:22" x14ac:dyDescent="0.3">
      <c r="A119" s="12" t="s">
        <v>2</v>
      </c>
      <c r="B119" s="7" t="s">
        <v>74</v>
      </c>
      <c r="C119" s="4">
        <v>0</v>
      </c>
      <c r="D119" s="1">
        <f ca="1">IFERROR(C119-SUMPRODUCT((Produits=base!B63)*MVTS_S)+SUMPRODUCT((Produits=B119)*MVTS_E),0)</f>
        <v>0</v>
      </c>
      <c r="E119" s="10">
        <v>0</v>
      </c>
      <c r="V119" s="27"/>
    </row>
    <row r="120" spans="1:22" x14ac:dyDescent="0.3">
      <c r="A120" s="12" t="s">
        <v>2</v>
      </c>
      <c r="B120" s="7" t="s">
        <v>86</v>
      </c>
      <c r="C120" s="4">
        <v>0</v>
      </c>
      <c r="D120" s="1">
        <f ca="1">IFERROR(C120-SUMPRODUCT((Produits=base!B75)*MVTS_S)+SUMPRODUCT((Produits=B120)*MVTS_E),0)</f>
        <v>0</v>
      </c>
      <c r="E120" s="10">
        <v>0</v>
      </c>
      <c r="V120" s="27"/>
    </row>
    <row r="121" spans="1:22" x14ac:dyDescent="0.3">
      <c r="A121" s="12" t="s">
        <v>2</v>
      </c>
      <c r="B121" s="7" t="s">
        <v>75</v>
      </c>
      <c r="C121" s="4">
        <v>0</v>
      </c>
      <c r="D121" s="1">
        <f ca="1">IFERROR(C121-SUMPRODUCT((Produits=base!B64)*MVTS_S)+SUMPRODUCT((Produits=B121)*MVTS_E),0)</f>
        <v>0</v>
      </c>
      <c r="E121" s="10">
        <v>0</v>
      </c>
      <c r="V121" s="27"/>
    </row>
    <row r="122" spans="1:22" x14ac:dyDescent="0.3">
      <c r="A122" s="12" t="s">
        <v>2</v>
      </c>
      <c r="B122" s="7" t="s">
        <v>76</v>
      </c>
      <c r="C122" s="4">
        <v>0</v>
      </c>
      <c r="D122" s="1">
        <f ca="1">IFERROR(C122-SUMPRODUCT((Produits=base!B65)*MVTS_S)+SUMPRODUCT((Produits=B122)*MVTS_E),0)</f>
        <v>0</v>
      </c>
      <c r="E122" s="10">
        <v>0</v>
      </c>
      <c r="V122" s="27"/>
    </row>
    <row r="123" spans="1:22" x14ac:dyDescent="0.3">
      <c r="A123" s="12" t="s">
        <v>2</v>
      </c>
      <c r="B123" s="7" t="s">
        <v>77</v>
      </c>
      <c r="C123" s="4">
        <v>0</v>
      </c>
      <c r="D123" s="1">
        <f ca="1">IFERROR(C123-SUMPRODUCT((Produits=base!B66)*MVTS_S)+SUMPRODUCT((Produits=B123)*MVTS_E),0)</f>
        <v>0</v>
      </c>
      <c r="E123" s="10">
        <v>0</v>
      </c>
      <c r="V123" s="27"/>
    </row>
    <row r="124" spans="1:22" x14ac:dyDescent="0.3">
      <c r="A124" s="12" t="s">
        <v>2</v>
      </c>
      <c r="B124" s="7" t="s">
        <v>78</v>
      </c>
      <c r="C124" s="4">
        <v>0</v>
      </c>
      <c r="D124" s="1">
        <f ca="1">IFERROR(C124-SUMPRODUCT((Produits=base!B67)*MVTS_S)+SUMPRODUCT((Produits=B124)*MVTS_E),0)</f>
        <v>0</v>
      </c>
      <c r="E124" s="10">
        <v>0</v>
      </c>
      <c r="V124" s="27"/>
    </row>
    <row r="125" spans="1:22" x14ac:dyDescent="0.3">
      <c r="A125" s="12" t="s">
        <v>2</v>
      </c>
      <c r="B125" s="7" t="s">
        <v>79</v>
      </c>
      <c r="C125" s="4">
        <v>0</v>
      </c>
      <c r="D125" s="1">
        <f ca="1">IFERROR(C125-SUMPRODUCT((Produits=base!B68)*MVTS_S)+SUMPRODUCT((Produits=B125)*MVTS_E),0)</f>
        <v>0</v>
      </c>
      <c r="E125" s="10">
        <v>0</v>
      </c>
      <c r="V125" s="27"/>
    </row>
    <row r="126" spans="1:22" x14ac:dyDescent="0.3">
      <c r="A126" s="12" t="s">
        <v>2</v>
      </c>
      <c r="B126" s="7" t="s">
        <v>80</v>
      </c>
      <c r="C126" s="4">
        <v>0</v>
      </c>
      <c r="D126" s="1">
        <f ca="1">IFERROR(C126-SUMPRODUCT((Produits=base!B69)*MVTS_S)+SUMPRODUCT((Produits=B126)*MVTS_E),0)</f>
        <v>0</v>
      </c>
      <c r="E126" s="10">
        <v>0</v>
      </c>
      <c r="V126" s="27"/>
    </row>
    <row r="127" spans="1:22" x14ac:dyDescent="0.3">
      <c r="A127" s="12" t="s">
        <v>2</v>
      </c>
      <c r="B127" s="7" t="s">
        <v>81</v>
      </c>
      <c r="C127" s="4">
        <v>0</v>
      </c>
      <c r="D127" s="1">
        <f ca="1">IFERROR(C127-SUMPRODUCT((Produits=base!B70)*MVTS_S)+SUMPRODUCT((Produits=B127)*MVTS_E),0)</f>
        <v>0</v>
      </c>
      <c r="E127" s="10">
        <v>0</v>
      </c>
      <c r="V127" s="27"/>
    </row>
    <row r="128" spans="1:22" x14ac:dyDescent="0.3">
      <c r="A128" s="12" t="s">
        <v>2</v>
      </c>
      <c r="B128" s="7" t="s">
        <v>67</v>
      </c>
      <c r="C128" s="4">
        <v>0</v>
      </c>
      <c r="D128" s="1">
        <f ca="1">IFERROR(C128-SUMPRODUCT((Produits=base!B55)*MVTS_S)+SUMPRODUCT((Produits=B128)*MVTS_E),0)</f>
        <v>0</v>
      </c>
      <c r="E128" s="10">
        <v>0</v>
      </c>
      <c r="V128" s="27"/>
    </row>
    <row r="129" spans="1:22" x14ac:dyDescent="0.3">
      <c r="A129" s="12" t="s">
        <v>2</v>
      </c>
      <c r="B129" s="7" t="s">
        <v>68</v>
      </c>
      <c r="C129" s="4">
        <v>0</v>
      </c>
      <c r="D129" s="1">
        <f ca="1">IFERROR(C129-SUMPRODUCT((Produits=base!B56)*MVTS_S)+SUMPRODUCT((Produits=B129)*MVTS_E),0)</f>
        <v>0</v>
      </c>
      <c r="E129" s="10">
        <v>0</v>
      </c>
      <c r="V129" s="27"/>
    </row>
    <row r="130" spans="1:22" x14ac:dyDescent="0.3">
      <c r="A130" s="12" t="s">
        <v>2</v>
      </c>
      <c r="B130" s="7" t="s">
        <v>69</v>
      </c>
      <c r="C130" s="4">
        <v>0</v>
      </c>
      <c r="D130" s="1">
        <f ca="1">IFERROR(C130-SUMPRODUCT((Produits=base!B57)*MVTS_S)+SUMPRODUCT((Produits=B130)*MVTS_E),0)</f>
        <v>0</v>
      </c>
      <c r="E130" s="10">
        <v>0</v>
      </c>
      <c r="V130" s="27"/>
    </row>
    <row r="131" spans="1:22" x14ac:dyDescent="0.3">
      <c r="A131" s="12" t="s">
        <v>2</v>
      </c>
      <c r="B131" s="7" t="s">
        <v>70</v>
      </c>
      <c r="C131" s="4">
        <v>0</v>
      </c>
      <c r="D131" s="1">
        <f ca="1">IFERROR(C131-SUMPRODUCT((Produits=base!B58)*MVTS_S)+SUMPRODUCT((Produits=B131)*MVTS_E),0)</f>
        <v>0</v>
      </c>
      <c r="E131" s="10">
        <v>0</v>
      </c>
      <c r="V131" s="27"/>
    </row>
    <row r="132" spans="1:22" x14ac:dyDescent="0.3">
      <c r="A132" s="12" t="s">
        <v>2</v>
      </c>
      <c r="B132" s="7" t="s">
        <v>71</v>
      </c>
      <c r="C132" s="4">
        <v>0</v>
      </c>
      <c r="D132" s="1">
        <f ca="1">IFERROR(C132-SUMPRODUCT((Produits=base!B59)*MVTS_S)+SUMPRODUCT((Produits=B132)*MVTS_E),0)</f>
        <v>0</v>
      </c>
      <c r="E132" s="10">
        <v>0</v>
      </c>
      <c r="V132" s="27"/>
    </row>
    <row r="133" spans="1:22" x14ac:dyDescent="0.3">
      <c r="A133" s="12" t="s">
        <v>2</v>
      </c>
      <c r="B133" s="7" t="s">
        <v>72</v>
      </c>
      <c r="C133" s="4">
        <v>0</v>
      </c>
      <c r="D133" s="1">
        <f ca="1">IFERROR(C133-SUMPRODUCT((Produits=base!B60)*MVTS_S)+SUMPRODUCT((Produits=B133)*MVTS_E),0)</f>
        <v>0</v>
      </c>
      <c r="E133" s="10">
        <v>0</v>
      </c>
      <c r="V133" s="27"/>
    </row>
    <row r="134" spans="1:22" x14ac:dyDescent="0.3">
      <c r="A134" s="12" t="s">
        <v>2</v>
      </c>
      <c r="B134" s="7" t="s">
        <v>73</v>
      </c>
      <c r="C134" s="4">
        <v>0</v>
      </c>
      <c r="D134" s="1">
        <f ca="1">IFERROR(C134-SUMPRODUCT((Produits=base!B61)*MVTS_S)+SUMPRODUCT((Produits=B134)*MVTS_E),0)</f>
        <v>0</v>
      </c>
      <c r="E134" s="10">
        <v>0</v>
      </c>
      <c r="V134" s="27"/>
    </row>
    <row r="135" spans="1:22" x14ac:dyDescent="0.3">
      <c r="A135" s="12" t="s">
        <v>2</v>
      </c>
      <c r="B135" s="7" t="s">
        <v>219</v>
      </c>
      <c r="C135" s="4">
        <v>0</v>
      </c>
      <c r="D135" s="1">
        <f ca="1">IFERROR(C135-SUMPRODUCT((Produits=base!B62)*MVTS_S)+SUMPRODUCT((Produits=B135)*MVTS_E),0)</f>
        <v>0</v>
      </c>
      <c r="E135" s="10">
        <v>0</v>
      </c>
      <c r="V135" s="27"/>
    </row>
    <row r="136" spans="1:22" x14ac:dyDescent="0.3">
      <c r="A136" s="12" t="s">
        <v>2</v>
      </c>
      <c r="B136" s="7" t="s">
        <v>82</v>
      </c>
      <c r="C136" s="4">
        <v>0</v>
      </c>
      <c r="D136" s="1">
        <f ca="1">IFERROR(C136-SUMPRODUCT((Produits=base!B71)*MVTS_S)+SUMPRODUCT((Produits=B136)*MVTS_E),0)</f>
        <v>0</v>
      </c>
      <c r="E136" s="10">
        <v>0</v>
      </c>
      <c r="V136" s="27"/>
    </row>
    <row r="137" spans="1:22" x14ac:dyDescent="0.3">
      <c r="A137" s="12" t="s">
        <v>2</v>
      </c>
      <c r="B137" s="7" t="s">
        <v>83</v>
      </c>
      <c r="C137" s="4">
        <v>0</v>
      </c>
      <c r="D137" s="1">
        <f ca="1">IFERROR(C137-SUMPRODUCT((Produits=base!B72)*MVTS_S)+SUMPRODUCT((Produits=B137)*MVTS_E),0)</f>
        <v>0</v>
      </c>
      <c r="E137" s="10">
        <v>0</v>
      </c>
      <c r="V137" s="27"/>
    </row>
    <row r="138" spans="1:22" x14ac:dyDescent="0.3">
      <c r="A138" s="12" t="s">
        <v>2</v>
      </c>
      <c r="B138" s="7" t="s">
        <v>84</v>
      </c>
      <c r="C138" s="4">
        <v>0</v>
      </c>
      <c r="D138" s="1">
        <f ca="1">IFERROR(C138-SUMPRODUCT((Produits=base!B73)*MVTS_S)+SUMPRODUCT((Produits=B138)*MVTS_E),0)</f>
        <v>0</v>
      </c>
      <c r="E138" s="10">
        <v>0</v>
      </c>
      <c r="V138" s="27"/>
    </row>
    <row r="139" spans="1:22" x14ac:dyDescent="0.3">
      <c r="A139" s="12" t="s">
        <v>2</v>
      </c>
      <c r="B139" s="7" t="s">
        <v>85</v>
      </c>
      <c r="C139" s="4">
        <v>0</v>
      </c>
      <c r="D139" s="1">
        <f ca="1">IFERROR(C139-SUMPRODUCT((Produits=base!B74)*MVTS_S)+SUMPRODUCT((Produits=B139)*MVTS_E),0)</f>
        <v>0</v>
      </c>
      <c r="E139" s="10">
        <v>0</v>
      </c>
      <c r="V139" s="27"/>
    </row>
    <row r="140" spans="1:22" x14ac:dyDescent="0.3">
      <c r="A140" t="s">
        <v>161</v>
      </c>
      <c r="B140" s="7" t="s">
        <v>134</v>
      </c>
      <c r="C140" s="4">
        <v>0</v>
      </c>
      <c r="D140" s="1">
        <f ca="1">IFERROR(C140-SUMPRODUCT((Produits=base!B122)*MVTS_S)+SUMPRODUCT((Produits=B140)*MVTS_E),0)</f>
        <v>0</v>
      </c>
      <c r="E140" s="10">
        <v>0</v>
      </c>
      <c r="V140" s="27"/>
    </row>
    <row r="141" spans="1:22" x14ac:dyDescent="0.3">
      <c r="A141" t="s">
        <v>161</v>
      </c>
      <c r="B141" s="7" t="s">
        <v>143</v>
      </c>
      <c r="C141" s="4">
        <v>0</v>
      </c>
      <c r="D141" s="1">
        <f ca="1">IFERROR(C141-SUMPRODUCT((Produits=base!B131)*MVTS_S)+SUMPRODUCT((Produits=B141)*MVTS_E),0)</f>
        <v>0</v>
      </c>
      <c r="E141" s="10">
        <v>0</v>
      </c>
      <c r="V141" s="27"/>
    </row>
    <row r="142" spans="1:22" x14ac:dyDescent="0.3">
      <c r="A142" t="s">
        <v>161</v>
      </c>
      <c r="B142" s="7" t="s">
        <v>160</v>
      </c>
      <c r="C142" s="4">
        <v>0</v>
      </c>
      <c r="D142" s="1">
        <f ca="1">IFERROR(C142-SUMPRODUCT((Produits=base!B148)*MVTS_S)+SUMPRODUCT((Produits=B142)*MVTS_E),0)</f>
        <v>0</v>
      </c>
      <c r="E142" s="10">
        <v>0</v>
      </c>
      <c r="V142" s="27"/>
    </row>
    <row r="143" spans="1:22" x14ac:dyDescent="0.3">
      <c r="A143" t="s">
        <v>161</v>
      </c>
      <c r="B143" s="7" t="s">
        <v>144</v>
      </c>
      <c r="C143" s="4">
        <v>0</v>
      </c>
      <c r="D143" s="1">
        <f ca="1">IFERROR(C143-SUMPRODUCT((Produits=base!B132)*MVTS_S)+SUMPRODUCT((Produits=B143)*MVTS_E),0)</f>
        <v>0</v>
      </c>
      <c r="E143" s="10">
        <v>0</v>
      </c>
      <c r="V143" s="27"/>
    </row>
    <row r="144" spans="1:22" x14ac:dyDescent="0.3">
      <c r="A144" t="s">
        <v>161</v>
      </c>
      <c r="B144" s="7" t="s">
        <v>145</v>
      </c>
      <c r="C144" s="4">
        <v>0</v>
      </c>
      <c r="D144" s="1">
        <f ca="1">IFERROR(C144-SUMPRODUCT((Produits=base!B133)*MVTS_S)+SUMPRODUCT((Produits=B144)*MVTS_E),0)</f>
        <v>0</v>
      </c>
      <c r="E144" s="10">
        <v>0</v>
      </c>
      <c r="V144" s="27"/>
    </row>
    <row r="145" spans="1:22" x14ac:dyDescent="0.3">
      <c r="A145" t="s">
        <v>161</v>
      </c>
      <c r="B145" s="7" t="s">
        <v>146</v>
      </c>
      <c r="C145" s="4">
        <v>0</v>
      </c>
      <c r="D145" s="1">
        <f ca="1">IFERROR(C145-SUMPRODUCT((Produits=base!B134)*MVTS_S)+SUMPRODUCT((Produits=B145)*MVTS_E),0)</f>
        <v>0</v>
      </c>
      <c r="E145" s="10">
        <v>0</v>
      </c>
      <c r="V145" s="27"/>
    </row>
    <row r="146" spans="1:22" x14ac:dyDescent="0.3">
      <c r="A146" t="s">
        <v>161</v>
      </c>
      <c r="B146" s="7" t="s">
        <v>147</v>
      </c>
      <c r="C146" s="4">
        <v>0</v>
      </c>
      <c r="D146" s="1">
        <f ca="1">IFERROR(C146-SUMPRODUCT((Produits=base!B135)*MVTS_S)+SUMPRODUCT((Produits=B146)*MVTS_E),0)</f>
        <v>0</v>
      </c>
      <c r="E146" s="10">
        <v>0</v>
      </c>
      <c r="V146" s="27"/>
    </row>
    <row r="147" spans="1:22" x14ac:dyDescent="0.3">
      <c r="A147" t="s">
        <v>161</v>
      </c>
      <c r="B147" s="7" t="s">
        <v>148</v>
      </c>
      <c r="C147" s="4">
        <v>0</v>
      </c>
      <c r="D147" s="1">
        <f ca="1">IFERROR(C147-SUMPRODUCT((Produits=base!B136)*MVTS_S)+SUMPRODUCT((Produits=B147)*MVTS_E),0)</f>
        <v>0</v>
      </c>
      <c r="E147" s="10">
        <v>0</v>
      </c>
      <c r="V147" s="27"/>
    </row>
    <row r="148" spans="1:22" x14ac:dyDescent="0.3">
      <c r="A148" t="s">
        <v>161</v>
      </c>
      <c r="B148" s="7" t="s">
        <v>149</v>
      </c>
      <c r="C148" s="4">
        <v>0</v>
      </c>
      <c r="D148" s="1">
        <f ca="1">IFERROR(C148-SUMPRODUCT((Produits=base!B137)*MVTS_S)+SUMPRODUCT((Produits=B148)*MVTS_E),0)</f>
        <v>0</v>
      </c>
      <c r="E148" s="10">
        <v>0</v>
      </c>
      <c r="V148" s="27"/>
    </row>
    <row r="149" spans="1:22" x14ac:dyDescent="0.3">
      <c r="A149" t="s">
        <v>161</v>
      </c>
      <c r="B149" s="17" t="s">
        <v>150</v>
      </c>
      <c r="C149" s="4">
        <v>0</v>
      </c>
      <c r="D149" s="1">
        <f ca="1">IFERROR(C149-SUMPRODUCT((Produits=base!B138)*MVTS_S)+SUMPRODUCT((Produits=B149)*MVTS_E),0)</f>
        <v>0</v>
      </c>
      <c r="E149" s="10">
        <v>0</v>
      </c>
      <c r="V149" s="27"/>
    </row>
    <row r="150" spans="1:22" x14ac:dyDescent="0.3">
      <c r="A150" t="s">
        <v>161</v>
      </c>
      <c r="B150" s="17" t="s">
        <v>151</v>
      </c>
      <c r="C150" s="4">
        <v>0</v>
      </c>
      <c r="D150" s="1">
        <f ca="1">IFERROR(C150-SUMPRODUCT((Produits=base!B139)*MVTS_S)+SUMPRODUCT((Produits=B150)*MVTS_E),0)</f>
        <v>0</v>
      </c>
      <c r="E150" s="10">
        <v>0</v>
      </c>
      <c r="V150" s="27"/>
    </row>
    <row r="151" spans="1:22" x14ac:dyDescent="0.3">
      <c r="A151" t="s">
        <v>161</v>
      </c>
      <c r="B151" s="17" t="s">
        <v>152</v>
      </c>
      <c r="C151" s="4">
        <v>0</v>
      </c>
      <c r="D151" s="1">
        <f ca="1">IFERROR(C151-SUMPRODUCT((Produits=base!B140)*MVTS_S)+SUMPRODUCT((Produits=B151)*MVTS_E),0)</f>
        <v>0</v>
      </c>
      <c r="E151" s="10">
        <v>0</v>
      </c>
      <c r="V151" s="27"/>
    </row>
    <row r="152" spans="1:22" x14ac:dyDescent="0.3">
      <c r="A152" t="s">
        <v>161</v>
      </c>
      <c r="B152" s="17" t="s">
        <v>135</v>
      </c>
      <c r="C152" s="4">
        <v>0</v>
      </c>
      <c r="D152" s="1">
        <f ca="1">IFERROR(C152-SUMPRODUCT((Produits=base!B123)*MVTS_S)+SUMPRODUCT((Produits=B152)*MVTS_E),0)</f>
        <v>0</v>
      </c>
      <c r="E152" s="10">
        <v>0</v>
      </c>
      <c r="V152" s="27"/>
    </row>
    <row r="153" spans="1:22" x14ac:dyDescent="0.3">
      <c r="A153" t="s">
        <v>161</v>
      </c>
      <c r="B153" s="17" t="s">
        <v>153</v>
      </c>
      <c r="C153" s="4">
        <v>0</v>
      </c>
      <c r="D153" s="1">
        <f ca="1">IFERROR(C153-SUMPRODUCT((Produits=base!B141)*MVTS_S)+SUMPRODUCT((Produits=B153)*MVTS_E),0)</f>
        <v>0</v>
      </c>
      <c r="E153" s="10">
        <v>0</v>
      </c>
      <c r="V153" s="27"/>
    </row>
    <row r="154" spans="1:22" x14ac:dyDescent="0.3">
      <c r="A154" t="s">
        <v>161</v>
      </c>
      <c r="B154" s="17" t="s">
        <v>154</v>
      </c>
      <c r="C154" s="4">
        <v>0</v>
      </c>
      <c r="D154" s="1">
        <f ca="1">IFERROR(C154-SUMPRODUCT((Produits=base!B142)*MVTS_S)+SUMPRODUCT((Produits=B154)*MVTS_E),0)</f>
        <v>0</v>
      </c>
      <c r="E154" s="10">
        <v>0</v>
      </c>
      <c r="V154" s="27"/>
    </row>
    <row r="155" spans="1:22" x14ac:dyDescent="0.3">
      <c r="A155" t="s">
        <v>161</v>
      </c>
      <c r="B155" s="17" t="s">
        <v>155</v>
      </c>
      <c r="C155" s="4">
        <v>0</v>
      </c>
      <c r="D155" s="1">
        <f ca="1">IFERROR(C155-SUMPRODUCT((Produits=base!B143)*MVTS_S)+SUMPRODUCT((Produits=B155)*MVTS_E),0)</f>
        <v>0</v>
      </c>
      <c r="E155" s="10">
        <v>0</v>
      </c>
      <c r="V155" s="27"/>
    </row>
    <row r="156" spans="1:22" x14ac:dyDescent="0.3">
      <c r="A156" t="s">
        <v>161</v>
      </c>
      <c r="B156" s="17" t="s">
        <v>156</v>
      </c>
      <c r="C156" s="4">
        <v>0</v>
      </c>
      <c r="D156" s="1">
        <f ca="1">IFERROR(C156-SUMPRODUCT((Produits=base!B144)*MVTS_S)+SUMPRODUCT((Produits=B156)*MVTS_E),0)</f>
        <v>0</v>
      </c>
      <c r="E156" s="10">
        <v>0</v>
      </c>
      <c r="V156" s="27"/>
    </row>
    <row r="157" spans="1:22" x14ac:dyDescent="0.3">
      <c r="A157" t="s">
        <v>161</v>
      </c>
      <c r="B157" s="17" t="s">
        <v>136</v>
      </c>
      <c r="C157" s="4">
        <v>0</v>
      </c>
      <c r="D157" s="1">
        <f ca="1">IFERROR(C157-SUMPRODUCT((Produits=base!B124)*MVTS_S)+SUMPRODUCT((Produits=B157)*MVTS_E),0)</f>
        <v>0</v>
      </c>
      <c r="E157" s="10">
        <v>0</v>
      </c>
      <c r="V157" s="27"/>
    </row>
    <row r="158" spans="1:22" x14ac:dyDescent="0.3">
      <c r="A158" t="s">
        <v>161</v>
      </c>
      <c r="B158" s="17" t="s">
        <v>137</v>
      </c>
      <c r="C158" s="4">
        <v>0</v>
      </c>
      <c r="D158" s="1">
        <f ca="1">IFERROR(C158-SUMPRODUCT((Produits=base!B125)*MVTS_S)+SUMPRODUCT((Produits=B158)*MVTS_E),0)</f>
        <v>0</v>
      </c>
      <c r="E158" s="10">
        <v>0</v>
      </c>
      <c r="V158" s="27"/>
    </row>
    <row r="159" spans="1:22" x14ac:dyDescent="0.3">
      <c r="A159" t="s">
        <v>161</v>
      </c>
      <c r="B159" s="17" t="s">
        <v>138</v>
      </c>
      <c r="C159" s="4">
        <v>0</v>
      </c>
      <c r="D159" s="1">
        <f ca="1">IFERROR(C159-SUMPRODUCT((Produits=base!B126)*MVTS_S)+SUMPRODUCT((Produits=B159)*MVTS_E),0)</f>
        <v>0</v>
      </c>
      <c r="E159" s="10">
        <v>0</v>
      </c>
      <c r="V159" s="27"/>
    </row>
    <row r="160" spans="1:22" x14ac:dyDescent="0.3">
      <c r="A160" t="s">
        <v>161</v>
      </c>
      <c r="B160" s="17" t="s">
        <v>139</v>
      </c>
      <c r="C160" s="4">
        <v>0</v>
      </c>
      <c r="D160" s="1">
        <f ca="1">IFERROR(C160-SUMPRODUCT((Produits=base!B127)*MVTS_S)+SUMPRODUCT((Produits=B160)*MVTS_E),0)</f>
        <v>0</v>
      </c>
      <c r="E160" s="10">
        <v>0</v>
      </c>
      <c r="V160" s="27"/>
    </row>
    <row r="161" spans="1:22" x14ac:dyDescent="0.3">
      <c r="A161" t="s">
        <v>161</v>
      </c>
      <c r="B161" s="17" t="s">
        <v>140</v>
      </c>
      <c r="C161" s="4">
        <v>0</v>
      </c>
      <c r="D161" s="1">
        <f ca="1">IFERROR(C161-SUMPRODUCT((Produits=base!B128)*MVTS_S)+SUMPRODUCT((Produits=B161)*MVTS_E),0)</f>
        <v>0</v>
      </c>
      <c r="E161" s="10">
        <v>0</v>
      </c>
      <c r="V161" s="27"/>
    </row>
    <row r="162" spans="1:22" x14ac:dyDescent="0.3">
      <c r="A162" t="s">
        <v>161</v>
      </c>
      <c r="B162" s="17" t="s">
        <v>141</v>
      </c>
      <c r="C162" s="4">
        <v>0</v>
      </c>
      <c r="D162" s="1">
        <f ca="1">IFERROR(C162-SUMPRODUCT((Produits=base!B129)*MVTS_S)+SUMPRODUCT((Produits=B162)*MVTS_E),0)</f>
        <v>0</v>
      </c>
      <c r="E162" s="10">
        <v>0</v>
      </c>
      <c r="V162" s="27"/>
    </row>
    <row r="163" spans="1:22" x14ac:dyDescent="0.3">
      <c r="A163" t="s">
        <v>161</v>
      </c>
      <c r="B163" s="17" t="s">
        <v>142</v>
      </c>
      <c r="C163" s="4">
        <v>0</v>
      </c>
      <c r="D163" s="1">
        <f ca="1">IFERROR(C163-SUMPRODUCT((Produits=base!B130)*MVTS_S)+SUMPRODUCT((Produits=B163)*MVTS_E),0)</f>
        <v>0</v>
      </c>
      <c r="E163" s="10">
        <v>0</v>
      </c>
      <c r="V163" s="27"/>
    </row>
    <row r="164" spans="1:22" x14ac:dyDescent="0.3">
      <c r="A164" t="s">
        <v>161</v>
      </c>
      <c r="B164" s="17" t="s">
        <v>157</v>
      </c>
      <c r="C164" s="4">
        <v>0</v>
      </c>
      <c r="D164" s="1">
        <f ca="1">IFERROR(C164-SUMPRODUCT((Produits=base!B145)*MVTS_S)+SUMPRODUCT((Produits=B164)*MVTS_E),0)</f>
        <v>0</v>
      </c>
      <c r="E164" s="10">
        <v>0</v>
      </c>
      <c r="V164" s="27"/>
    </row>
    <row r="165" spans="1:22" x14ac:dyDescent="0.3">
      <c r="A165" t="s">
        <v>161</v>
      </c>
      <c r="B165" s="17" t="s">
        <v>158</v>
      </c>
      <c r="C165" s="4">
        <v>0</v>
      </c>
      <c r="D165" s="1">
        <f ca="1">IFERROR(C165-SUMPRODUCT((Produits=base!B146)*MVTS_S)+SUMPRODUCT((Produits=B165)*MVTS_E),0)</f>
        <v>0</v>
      </c>
      <c r="E165" s="10">
        <v>0</v>
      </c>
      <c r="V165" s="27"/>
    </row>
    <row r="166" spans="1:22" x14ac:dyDescent="0.3">
      <c r="A166" t="s">
        <v>161</v>
      </c>
      <c r="B166" s="17" t="s">
        <v>159</v>
      </c>
      <c r="C166" s="4">
        <v>0</v>
      </c>
      <c r="D166" s="1">
        <f ca="1">IFERROR(C166-SUMPRODUCT((Produits=base!B147)*MVTS_S)+SUMPRODUCT((Produits=B166)*MVTS_E),0)</f>
        <v>0</v>
      </c>
      <c r="E166" s="10">
        <v>0</v>
      </c>
      <c r="V166" s="27"/>
    </row>
    <row r="167" spans="1:22" x14ac:dyDescent="0.3">
      <c r="A167" s="11" t="s">
        <v>0</v>
      </c>
      <c r="B167" s="16" t="s">
        <v>14</v>
      </c>
      <c r="C167" s="4">
        <v>0</v>
      </c>
      <c r="D167" s="1">
        <f ca="1">IFERROR(C167-SUMPRODUCT((Produits=base!B2)*MVTS_S)+SUMPRODUCT((Produits=B167)*MVTS_E),0)</f>
        <v>0</v>
      </c>
      <c r="E167" s="20">
        <v>1.5</v>
      </c>
      <c r="V167" s="27"/>
    </row>
    <row r="168" spans="1:22" x14ac:dyDescent="0.3">
      <c r="A168" s="11" t="s">
        <v>0</v>
      </c>
      <c r="B168" s="16" t="s">
        <v>15</v>
      </c>
      <c r="C168" s="4">
        <v>0</v>
      </c>
      <c r="D168" s="1">
        <f ca="1">IFERROR(C168-SUMPRODUCT((Produits=base!B3)*MVTS_S)+SUMPRODUCT((Produits=B168)*MVTS_E),0)</f>
        <v>0</v>
      </c>
      <c r="E168" s="20">
        <v>2.5</v>
      </c>
      <c r="V168" s="27"/>
    </row>
    <row r="169" spans="1:22" x14ac:dyDescent="0.3">
      <c r="A169" s="11" t="s">
        <v>0</v>
      </c>
      <c r="B169" s="16" t="s">
        <v>16</v>
      </c>
      <c r="C169" s="4">
        <v>0</v>
      </c>
      <c r="D169" s="1">
        <f ca="1">IFERROR(C169-SUMPRODUCT((Produits=base!B4)*MVTS_S)+SUMPRODUCT((Produits=B169)*MVTS_E),0)</f>
        <v>0</v>
      </c>
      <c r="E169" s="20">
        <v>8.5</v>
      </c>
      <c r="V169" s="27"/>
    </row>
    <row r="170" spans="1:22" x14ac:dyDescent="0.3">
      <c r="A170" s="11" t="s">
        <v>0</v>
      </c>
      <c r="B170" s="16" t="s">
        <v>17</v>
      </c>
      <c r="C170" s="4">
        <v>0</v>
      </c>
      <c r="D170" s="1">
        <f ca="1">IFERROR(C170-SUMPRODUCT((Produits=base!B5)*MVTS_S)+SUMPRODUCT((Produits=B170)*MVTS_E),0)</f>
        <v>0</v>
      </c>
      <c r="E170" s="20">
        <v>5.5</v>
      </c>
      <c r="V170" s="27"/>
    </row>
    <row r="171" spans="1:22" x14ac:dyDescent="0.3">
      <c r="A171" s="11" t="s">
        <v>0</v>
      </c>
      <c r="B171" s="16" t="s">
        <v>18</v>
      </c>
      <c r="C171" s="4">
        <v>0</v>
      </c>
      <c r="D171" s="1">
        <f ca="1">IFERROR(C171-SUMPRODUCT((Produits=base!B6)*MVTS_S)+SUMPRODUCT((Produits=B171)*MVTS_E),0)</f>
        <v>0</v>
      </c>
      <c r="E171" s="20">
        <v>9.5</v>
      </c>
      <c r="V171" s="27"/>
    </row>
    <row r="172" spans="1:22" x14ac:dyDescent="0.3">
      <c r="A172" s="11" t="s">
        <v>0</v>
      </c>
      <c r="B172" s="16" t="s">
        <v>19</v>
      </c>
      <c r="C172" s="4">
        <v>0</v>
      </c>
      <c r="D172" s="1">
        <f ca="1">IFERROR(C172-SUMPRODUCT((Produits=base!B7)*MVTS_S)+SUMPRODUCT((Produits=B172)*MVTS_E),0)</f>
        <v>0</v>
      </c>
      <c r="E172" s="20">
        <v>6.5</v>
      </c>
      <c r="V172" s="27"/>
    </row>
    <row r="173" spans="1:22" x14ac:dyDescent="0.3">
      <c r="A173" s="11" t="s">
        <v>0</v>
      </c>
      <c r="B173" s="16" t="s">
        <v>19</v>
      </c>
      <c r="C173" s="4">
        <v>0</v>
      </c>
      <c r="D173" s="1">
        <f ca="1">IFERROR(C173-SUMPRODUCT((Produits=base!B8)*MVTS_S)+SUMPRODUCT((Produits=B173)*MVTS_E),0)</f>
        <v>0</v>
      </c>
      <c r="E173" s="20">
        <v>7.5</v>
      </c>
      <c r="V173" s="27"/>
    </row>
    <row r="174" spans="1:22" x14ac:dyDescent="0.3">
      <c r="A174" s="11" t="s">
        <v>0</v>
      </c>
      <c r="B174" s="16" t="s">
        <v>20</v>
      </c>
      <c r="C174" s="4">
        <v>0</v>
      </c>
      <c r="D174" s="1">
        <f ca="1">IFERROR(C174-SUMPRODUCT((Produits=base!B9)*MVTS_S)+SUMPRODUCT((Produits=B174)*MVTS_E),0)</f>
        <v>0</v>
      </c>
      <c r="E174" s="20">
        <v>3.5</v>
      </c>
      <c r="V174" s="27"/>
    </row>
    <row r="175" spans="1:22" x14ac:dyDescent="0.3">
      <c r="A175" s="11" t="s">
        <v>0</v>
      </c>
      <c r="B175" s="5" t="s">
        <v>21</v>
      </c>
      <c r="C175" s="4">
        <v>0</v>
      </c>
      <c r="D175" s="1">
        <f ca="1">IFERROR(C175-SUMPRODUCT((Produits=base!B10)*MVTS_S)+SUMPRODUCT((Produits=B175)*MVTS_E),0)</f>
        <v>0</v>
      </c>
      <c r="E175" s="20">
        <v>4.5</v>
      </c>
      <c r="V175" s="27"/>
    </row>
    <row r="176" spans="1:22" x14ac:dyDescent="0.3">
      <c r="A176" s="11" t="s">
        <v>0</v>
      </c>
      <c r="B176" s="18" t="s">
        <v>22</v>
      </c>
      <c r="C176" s="4">
        <v>0</v>
      </c>
      <c r="D176" s="1">
        <f ca="1">IFERROR(C176-SUMPRODUCT((Produits=base!B11)*MVTS_S)+SUMPRODUCT((Produits=B176)*MVTS_E),0)</f>
        <v>0</v>
      </c>
      <c r="E176" s="20">
        <v>10</v>
      </c>
      <c r="V176" s="27"/>
    </row>
    <row r="177" spans="1:22" x14ac:dyDescent="0.3">
      <c r="A177" t="s">
        <v>190</v>
      </c>
      <c r="B177" s="15" t="s">
        <v>162</v>
      </c>
      <c r="C177" s="4">
        <v>0</v>
      </c>
      <c r="D177" s="1">
        <f ca="1">IFERROR(C177-SUMPRODUCT((Produits=base!B149)*MVTS_S)+SUMPRODUCT((Produits=B177)*MVTS_E),0)</f>
        <v>0</v>
      </c>
      <c r="E177" s="10">
        <v>0</v>
      </c>
      <c r="V177" s="27"/>
    </row>
    <row r="178" spans="1:22" x14ac:dyDescent="0.3">
      <c r="A178" t="s">
        <v>190</v>
      </c>
      <c r="B178" s="15" t="s">
        <v>163</v>
      </c>
      <c r="C178" s="4">
        <v>0</v>
      </c>
      <c r="D178" s="1">
        <f ca="1">IFERROR(C178-SUMPRODUCT((Produits=base!B150)*MVTS_S)+SUMPRODUCT((Produits=B178)*MVTS_E),0)</f>
        <v>0</v>
      </c>
      <c r="E178" s="10">
        <v>0</v>
      </c>
      <c r="V178" s="27"/>
    </row>
    <row r="179" spans="1:22" x14ac:dyDescent="0.3">
      <c r="A179" t="s">
        <v>190</v>
      </c>
      <c r="B179" s="15" t="s">
        <v>164</v>
      </c>
      <c r="C179" s="4">
        <v>0</v>
      </c>
      <c r="D179" s="1">
        <f ca="1">IFERROR(C179-SUMPRODUCT((Produits=base!B151)*MVTS_S)+SUMPRODUCT((Produits=B179)*MVTS_E),0)</f>
        <v>0</v>
      </c>
      <c r="E179" s="10">
        <v>0</v>
      </c>
      <c r="V179" s="27"/>
    </row>
    <row r="180" spans="1:22" x14ac:dyDescent="0.3">
      <c r="A180" t="s">
        <v>190</v>
      </c>
      <c r="B180" s="15" t="s">
        <v>165</v>
      </c>
      <c r="C180" s="4">
        <v>0</v>
      </c>
      <c r="D180" s="1">
        <f ca="1">IFERROR(C180-SUMPRODUCT((Produits=base!B152)*MVTS_S)+SUMPRODUCT((Produits=B180)*MVTS_E),0)</f>
        <v>0</v>
      </c>
      <c r="E180" s="10">
        <v>0</v>
      </c>
      <c r="V180" s="27"/>
    </row>
    <row r="181" spans="1:22" x14ac:dyDescent="0.3">
      <c r="A181" t="s">
        <v>190</v>
      </c>
      <c r="B181" s="15" t="s">
        <v>166</v>
      </c>
      <c r="C181" s="4">
        <v>0</v>
      </c>
      <c r="D181" s="1">
        <f ca="1">IFERROR(C181-SUMPRODUCT((Produits=base!B153)*MVTS_S)+SUMPRODUCT((Produits=B181)*MVTS_E),0)</f>
        <v>0</v>
      </c>
      <c r="E181" s="10">
        <v>0</v>
      </c>
      <c r="V181" s="27"/>
    </row>
    <row r="182" spans="1:22" x14ac:dyDescent="0.3">
      <c r="A182" t="s">
        <v>190</v>
      </c>
      <c r="B182" s="15" t="s">
        <v>167</v>
      </c>
      <c r="C182" s="4">
        <v>0</v>
      </c>
      <c r="D182" s="1">
        <f ca="1">IFERROR(C182-SUMPRODUCT((Produits=base!B154)*MVTS_S)+SUMPRODUCT((Produits=B182)*MVTS_E),0)</f>
        <v>0</v>
      </c>
      <c r="E182" s="10">
        <v>0</v>
      </c>
      <c r="V182" s="27"/>
    </row>
    <row r="183" spans="1:22" x14ac:dyDescent="0.3">
      <c r="A183" t="s">
        <v>190</v>
      </c>
      <c r="B183" s="15" t="s">
        <v>168</v>
      </c>
      <c r="C183" s="4">
        <v>0</v>
      </c>
      <c r="D183" s="1">
        <f ca="1">IFERROR(C183-SUMPRODUCT((Produits=base!B155)*MVTS_S)+SUMPRODUCT((Produits=B183)*MVTS_E),0)</f>
        <v>0</v>
      </c>
      <c r="E183" s="10">
        <v>0</v>
      </c>
      <c r="V183" s="27"/>
    </row>
    <row r="184" spans="1:22" x14ac:dyDescent="0.3">
      <c r="A184" t="s">
        <v>190</v>
      </c>
      <c r="B184" s="15" t="s">
        <v>169</v>
      </c>
      <c r="C184" s="4">
        <v>0</v>
      </c>
      <c r="D184" s="1">
        <f ca="1">IFERROR(C184-SUMPRODUCT((Produits=base!B156)*MVTS_S)+SUMPRODUCT((Produits=B184)*MVTS_E),0)</f>
        <v>0</v>
      </c>
      <c r="E184" s="10">
        <v>0</v>
      </c>
      <c r="V184" s="27"/>
    </row>
    <row r="185" spans="1:22" x14ac:dyDescent="0.3">
      <c r="A185" t="s">
        <v>190</v>
      </c>
      <c r="B185" s="15" t="s">
        <v>170</v>
      </c>
      <c r="C185" s="4">
        <v>0</v>
      </c>
      <c r="D185" s="1">
        <f ca="1">IFERROR(C185-SUMPRODUCT((Produits=base!B157)*MVTS_S)+SUMPRODUCT((Produits=B185)*MVTS_E),0)</f>
        <v>0</v>
      </c>
      <c r="E185" s="10">
        <v>0</v>
      </c>
      <c r="V185" s="27"/>
    </row>
    <row r="186" spans="1:22" x14ac:dyDescent="0.3">
      <c r="A186" t="s">
        <v>190</v>
      </c>
      <c r="B186" s="15" t="s">
        <v>171</v>
      </c>
      <c r="C186" s="4">
        <v>0</v>
      </c>
      <c r="D186" s="1">
        <f ca="1">IFERROR(C186-SUMPRODUCT((Produits=base!B158)*MVTS_S)+SUMPRODUCT((Produits=B186)*MVTS_E),0)</f>
        <v>0</v>
      </c>
      <c r="E186" s="10">
        <v>0</v>
      </c>
      <c r="V186" s="27"/>
    </row>
    <row r="187" spans="1:22" x14ac:dyDescent="0.3">
      <c r="A187" t="s">
        <v>190</v>
      </c>
      <c r="B187" s="15" t="s">
        <v>172</v>
      </c>
      <c r="C187" s="4">
        <v>0</v>
      </c>
      <c r="D187" s="1">
        <f ca="1">IFERROR(C187-SUMPRODUCT((Produits=base!B159)*MVTS_S)+SUMPRODUCT((Produits=B187)*MVTS_E),0)</f>
        <v>0</v>
      </c>
      <c r="E187" s="10">
        <v>0</v>
      </c>
      <c r="V187" s="27"/>
    </row>
    <row r="188" spans="1:22" x14ac:dyDescent="0.3">
      <c r="A188" t="s">
        <v>190</v>
      </c>
      <c r="B188" s="15" t="s">
        <v>173</v>
      </c>
      <c r="C188" s="4">
        <v>0</v>
      </c>
      <c r="D188" s="1">
        <f ca="1">IFERROR(C188-SUMPRODUCT((Produits=base!B160)*MVTS_S)+SUMPRODUCT((Produits=B188)*MVTS_E),0)</f>
        <v>0</v>
      </c>
      <c r="E188" s="10">
        <v>0</v>
      </c>
      <c r="V188" s="27"/>
    </row>
    <row r="189" spans="1:22" x14ac:dyDescent="0.3">
      <c r="A189" t="s">
        <v>190</v>
      </c>
      <c r="B189" s="15" t="s">
        <v>174</v>
      </c>
      <c r="C189" s="4">
        <v>0</v>
      </c>
      <c r="D189" s="1">
        <f ca="1">IFERROR(C189-SUMPRODUCT((Produits=base!B161)*MVTS_S)+SUMPRODUCT((Produits=B189)*MVTS_E),0)</f>
        <v>0</v>
      </c>
      <c r="E189" s="10">
        <v>0</v>
      </c>
      <c r="V189" s="27"/>
    </row>
    <row r="190" spans="1:22" x14ac:dyDescent="0.3">
      <c r="A190" t="s">
        <v>190</v>
      </c>
      <c r="B190" s="15" t="s">
        <v>175</v>
      </c>
      <c r="C190" s="4">
        <v>0</v>
      </c>
      <c r="D190" s="1">
        <f ca="1">IFERROR(C190-SUMPRODUCT((Produits=base!B162)*MVTS_S)+SUMPRODUCT((Produits=B190)*MVTS_E),0)</f>
        <v>0</v>
      </c>
      <c r="E190" s="10">
        <v>0</v>
      </c>
      <c r="V190" s="27"/>
    </row>
    <row r="191" spans="1:22" x14ac:dyDescent="0.3">
      <c r="A191" t="s">
        <v>190</v>
      </c>
      <c r="B191" s="15" t="s">
        <v>176</v>
      </c>
      <c r="C191" s="4">
        <v>0</v>
      </c>
      <c r="D191" s="1">
        <f ca="1">IFERROR(C191-SUMPRODUCT((Produits=base!B163)*MVTS_S)+SUMPRODUCT((Produits=B191)*MVTS_E),0)</f>
        <v>0</v>
      </c>
      <c r="E191" s="10">
        <v>0</v>
      </c>
      <c r="V191" s="27"/>
    </row>
    <row r="192" spans="1:22" x14ac:dyDescent="0.3">
      <c r="A192" t="s">
        <v>190</v>
      </c>
      <c r="B192" s="15" t="s">
        <v>177</v>
      </c>
      <c r="C192" s="4">
        <v>0</v>
      </c>
      <c r="D192" s="1">
        <f ca="1">IFERROR(C192-SUMPRODUCT((Produits=base!B164)*MVTS_S)+SUMPRODUCT((Produits=B192)*MVTS_E),0)</f>
        <v>0</v>
      </c>
      <c r="E192" s="10">
        <v>0</v>
      </c>
      <c r="V192" s="27"/>
    </row>
    <row r="193" spans="1:22" x14ac:dyDescent="0.3">
      <c r="A193" t="s">
        <v>190</v>
      </c>
      <c r="B193" s="15" t="s">
        <v>178</v>
      </c>
      <c r="C193" s="4">
        <v>0</v>
      </c>
      <c r="D193" s="1">
        <f ca="1">IFERROR(C193-SUMPRODUCT((Produits=base!B165)*MVTS_S)+SUMPRODUCT((Produits=B193)*MVTS_E),0)</f>
        <v>0</v>
      </c>
      <c r="E193" s="10">
        <v>0</v>
      </c>
      <c r="V193" s="27"/>
    </row>
    <row r="194" spans="1:22" x14ac:dyDescent="0.3">
      <c r="A194" t="s">
        <v>190</v>
      </c>
      <c r="B194" s="15" t="s">
        <v>179</v>
      </c>
      <c r="C194" s="4">
        <v>0</v>
      </c>
      <c r="D194" s="1">
        <f ca="1">IFERROR(C194-SUMPRODUCT((Produits=base!B166)*MVTS_S)+SUMPRODUCT((Produits=B194)*MVTS_E),0)</f>
        <v>0</v>
      </c>
      <c r="E194" s="10">
        <v>0</v>
      </c>
      <c r="V194" s="27"/>
    </row>
    <row r="195" spans="1:22" x14ac:dyDescent="0.3">
      <c r="A195" t="s">
        <v>190</v>
      </c>
      <c r="B195" s="15" t="s">
        <v>180</v>
      </c>
      <c r="C195" s="4">
        <v>0</v>
      </c>
      <c r="D195" s="1">
        <f ca="1">IFERROR(C195-SUMPRODUCT((Produits=base!B167)*MVTS_S)+SUMPRODUCT((Produits=B195)*MVTS_E),0)</f>
        <v>-10</v>
      </c>
      <c r="E195" s="10">
        <v>0</v>
      </c>
      <c r="V195" s="27"/>
    </row>
    <row r="196" spans="1:22" x14ac:dyDescent="0.3">
      <c r="A196" t="s">
        <v>190</v>
      </c>
      <c r="B196" s="15" t="s">
        <v>181</v>
      </c>
      <c r="C196" s="4">
        <v>0</v>
      </c>
      <c r="D196" s="1">
        <f ca="1">IFERROR(C196-SUMPRODUCT((Produits=base!B168)*MVTS_S)+SUMPRODUCT((Produits=B196)*MVTS_E),0)</f>
        <v>0</v>
      </c>
      <c r="E196" s="10">
        <v>0</v>
      </c>
      <c r="V196" s="27"/>
    </row>
    <row r="197" spans="1:22" x14ac:dyDescent="0.3">
      <c r="A197" t="s">
        <v>190</v>
      </c>
      <c r="B197" s="15" t="s">
        <v>182</v>
      </c>
      <c r="C197" s="4">
        <v>0</v>
      </c>
      <c r="D197" s="1">
        <f ca="1">IFERROR(C197-SUMPRODUCT((Produits=base!B169)*MVTS_S)+SUMPRODUCT((Produits=B197)*MVTS_E),0)</f>
        <v>-2</v>
      </c>
      <c r="E197" s="10">
        <v>0</v>
      </c>
      <c r="V197" s="27"/>
    </row>
    <row r="198" spans="1:22" x14ac:dyDescent="0.3">
      <c r="A198" t="s">
        <v>190</v>
      </c>
      <c r="B198" s="15" t="s">
        <v>183</v>
      </c>
      <c r="C198" s="4">
        <v>0</v>
      </c>
      <c r="D198" s="1">
        <f ca="1">IFERROR(C198-SUMPRODUCT((Produits=base!B170)*MVTS_S)+SUMPRODUCT((Produits=B198)*MVTS_E),0)</f>
        <v>0</v>
      </c>
      <c r="E198" s="10">
        <v>0</v>
      </c>
      <c r="V198" s="27"/>
    </row>
    <row r="199" spans="1:22" x14ac:dyDescent="0.3">
      <c r="A199" t="s">
        <v>190</v>
      </c>
      <c r="B199" s="15" t="s">
        <v>184</v>
      </c>
      <c r="C199" s="4">
        <v>0</v>
      </c>
      <c r="D199" s="1">
        <f ca="1">IFERROR(C199-SUMPRODUCT((Produits=base!B171)*MVTS_S)+SUMPRODUCT((Produits=B199)*MVTS_E),0)</f>
        <v>0</v>
      </c>
      <c r="E199" s="10">
        <v>0</v>
      </c>
      <c r="V199" s="27"/>
    </row>
    <row r="200" spans="1:22" x14ac:dyDescent="0.3">
      <c r="A200" t="s">
        <v>190</v>
      </c>
      <c r="B200" s="15" t="s">
        <v>185</v>
      </c>
      <c r="C200" s="4">
        <v>0</v>
      </c>
      <c r="D200" s="1">
        <f ca="1">IFERROR(C200-SUMPRODUCT((Produits=base!B172)*MVTS_S)+SUMPRODUCT((Produits=B200)*MVTS_E),0)</f>
        <v>0</v>
      </c>
      <c r="E200" s="10">
        <v>0</v>
      </c>
      <c r="V200" s="27"/>
    </row>
    <row r="201" spans="1:22" x14ac:dyDescent="0.3">
      <c r="A201" t="s">
        <v>190</v>
      </c>
      <c r="B201" s="15" t="s">
        <v>186</v>
      </c>
      <c r="C201" s="4">
        <v>0</v>
      </c>
      <c r="D201" s="1">
        <f ca="1">IFERROR(C201-SUMPRODUCT((Produits=base!B173)*MVTS_S)+SUMPRODUCT((Produits=B201)*MVTS_E),0)</f>
        <v>0</v>
      </c>
      <c r="E201" s="10">
        <v>0</v>
      </c>
      <c r="V201" s="27"/>
    </row>
    <row r="202" spans="1:22" x14ac:dyDescent="0.3">
      <c r="A202" t="s">
        <v>190</v>
      </c>
      <c r="B202" s="15" t="s">
        <v>187</v>
      </c>
      <c r="C202" s="4">
        <v>0</v>
      </c>
      <c r="D202" s="1">
        <f ca="1">IFERROR(C202-SUMPRODUCT((Produits=base!B174)*MVTS_S)+SUMPRODUCT((Produits=B202)*MVTS_E),0)</f>
        <v>0</v>
      </c>
      <c r="E202" s="10">
        <v>0</v>
      </c>
      <c r="V202" s="27"/>
    </row>
    <row r="203" spans="1:22" x14ac:dyDescent="0.3">
      <c r="A203" t="s">
        <v>190</v>
      </c>
      <c r="B203" s="7" t="s">
        <v>188</v>
      </c>
      <c r="C203" s="4">
        <v>0</v>
      </c>
      <c r="D203" s="1">
        <f ca="1">IFERROR(C203-SUMPRODUCT((Produits=base!B175)*MVTS_S)+SUMPRODUCT((Produits=B203)*MVTS_E),0)</f>
        <v>0</v>
      </c>
      <c r="E203" s="10">
        <v>0</v>
      </c>
      <c r="V203" s="27"/>
    </row>
    <row r="204" spans="1:22" x14ac:dyDescent="0.3">
      <c r="A204" t="s">
        <v>190</v>
      </c>
      <c r="B204" s="7" t="s">
        <v>189</v>
      </c>
      <c r="C204" s="4">
        <v>0</v>
      </c>
      <c r="D204" s="1">
        <f ca="1">IFERROR(C204-SUMPRODUCT((Produits=base!B176)*MVTS_S)+SUMPRODUCT((Produits=B204)*MVTS_E),0)</f>
        <v>0</v>
      </c>
      <c r="E204" s="10">
        <v>0</v>
      </c>
      <c r="V204" s="27"/>
    </row>
    <row r="205" spans="1:22" x14ac:dyDescent="0.3">
      <c r="V205" s="27"/>
    </row>
    <row r="206" spans="1:22" x14ac:dyDescent="0.3">
      <c r="V206" s="27"/>
    </row>
    <row r="207" spans="1:22" x14ac:dyDescent="0.3">
      <c r="V207" s="27"/>
    </row>
    <row r="208" spans="1:22" x14ac:dyDescent="0.3">
      <c r="V208" s="27"/>
    </row>
    <row r="209" spans="22:22" x14ac:dyDescent="0.3">
      <c r="V209" s="27"/>
    </row>
    <row r="210" spans="22:22" x14ac:dyDescent="0.3">
      <c r="V210" s="27"/>
    </row>
    <row r="211" spans="22:22" x14ac:dyDescent="0.3">
      <c r="V211" s="27"/>
    </row>
    <row r="212" spans="22:22" x14ac:dyDescent="0.3">
      <c r="V212" s="27"/>
    </row>
    <row r="213" spans="22:22" x14ac:dyDescent="0.3">
      <c r="V213" s="27"/>
    </row>
    <row r="214" spans="22:22" x14ac:dyDescent="0.3">
      <c r="V214" s="27"/>
    </row>
    <row r="215" spans="22:22" x14ac:dyDescent="0.3">
      <c r="V215" s="27"/>
    </row>
    <row r="216" spans="22:22" x14ac:dyDescent="0.3">
      <c r="V216" s="27"/>
    </row>
    <row r="217" spans="22:22" x14ac:dyDescent="0.3">
      <c r="V217" s="27"/>
    </row>
    <row r="218" spans="22:22" x14ac:dyDescent="0.3">
      <c r="V218" s="27"/>
    </row>
    <row r="219" spans="22:22" x14ac:dyDescent="0.3">
      <c r="V219" s="27"/>
    </row>
    <row r="220" spans="22:22" x14ac:dyDescent="0.3">
      <c r="V220" s="27"/>
    </row>
    <row r="221" spans="22:22" x14ac:dyDescent="0.3">
      <c r="V221" s="27"/>
    </row>
    <row r="222" spans="22:22" x14ac:dyDescent="0.3">
      <c r="V222" s="27"/>
    </row>
    <row r="223" spans="22:22" x14ac:dyDescent="0.3">
      <c r="V223" s="27"/>
    </row>
    <row r="224" spans="22:22" x14ac:dyDescent="0.3">
      <c r="V224" s="27"/>
    </row>
    <row r="225" spans="22:22" x14ac:dyDescent="0.3">
      <c r="V225" s="27"/>
    </row>
    <row r="226" spans="22:22" x14ac:dyDescent="0.3">
      <c r="V226" s="27"/>
    </row>
    <row r="227" spans="22:22" x14ac:dyDescent="0.3">
      <c r="V227" s="27"/>
    </row>
    <row r="228" spans="22:22" x14ac:dyDescent="0.3">
      <c r="V228" s="27"/>
    </row>
    <row r="229" spans="22:22" x14ac:dyDescent="0.3">
      <c r="V229" s="27"/>
    </row>
    <row r="230" spans="22:22" x14ac:dyDescent="0.3">
      <c r="V230" s="27"/>
    </row>
    <row r="231" spans="22:22" x14ac:dyDescent="0.3">
      <c r="V231" s="27"/>
    </row>
    <row r="232" spans="22:22" x14ac:dyDescent="0.3">
      <c r="V232" s="27"/>
    </row>
    <row r="233" spans="22:22" x14ac:dyDescent="0.3">
      <c r="V233" s="27"/>
    </row>
    <row r="234" spans="22:22" x14ac:dyDescent="0.3">
      <c r="V234" s="27"/>
    </row>
    <row r="235" spans="22:22" x14ac:dyDescent="0.3">
      <c r="V235" s="27"/>
    </row>
    <row r="236" spans="22:22" x14ac:dyDescent="0.3">
      <c r="V236" s="27"/>
    </row>
    <row r="237" spans="22:22" x14ac:dyDescent="0.3">
      <c r="V237" s="27"/>
    </row>
    <row r="238" spans="22:22" x14ac:dyDescent="0.3">
      <c r="V238" s="27"/>
    </row>
    <row r="239" spans="22:22" x14ac:dyDescent="0.3">
      <c r="V239" s="27"/>
    </row>
    <row r="240" spans="22:22" x14ac:dyDescent="0.3">
      <c r="V240" s="27"/>
    </row>
    <row r="241" spans="22:22" x14ac:dyDescent="0.3">
      <c r="V241" s="27"/>
    </row>
    <row r="242" spans="22:22" x14ac:dyDescent="0.3">
      <c r="V242" s="27"/>
    </row>
    <row r="243" spans="22:22" x14ac:dyDescent="0.3">
      <c r="V243" s="27"/>
    </row>
    <row r="244" spans="22:22" x14ac:dyDescent="0.3">
      <c r="V244" s="27"/>
    </row>
    <row r="245" spans="22:22" x14ac:dyDescent="0.3">
      <c r="V245" s="27"/>
    </row>
    <row r="246" spans="22:22" x14ac:dyDescent="0.3">
      <c r="V246" s="27"/>
    </row>
    <row r="247" spans="22:22" x14ac:dyDescent="0.3">
      <c r="V247" s="27"/>
    </row>
    <row r="248" spans="22:22" x14ac:dyDescent="0.3">
      <c r="V248" s="27"/>
    </row>
    <row r="249" spans="22:22" x14ac:dyDescent="0.3">
      <c r="V249" s="27"/>
    </row>
    <row r="250" spans="22:22" x14ac:dyDescent="0.3">
      <c r="V250" s="27"/>
    </row>
    <row r="251" spans="22:22" x14ac:dyDescent="0.3">
      <c r="V251" s="27"/>
    </row>
    <row r="252" spans="22:22" x14ac:dyDescent="0.3">
      <c r="V252" s="27"/>
    </row>
    <row r="253" spans="22:22" x14ac:dyDescent="0.3">
      <c r="V253" s="27"/>
    </row>
    <row r="254" spans="22:22" x14ac:dyDescent="0.3">
      <c r="V254" s="27"/>
    </row>
    <row r="255" spans="22:22" x14ac:dyDescent="0.3">
      <c r="V255" s="27"/>
    </row>
    <row r="256" spans="22:22" x14ac:dyDescent="0.3">
      <c r="V256" s="27"/>
    </row>
    <row r="257" spans="22:22" x14ac:dyDescent="0.3">
      <c r="V257" s="27"/>
    </row>
    <row r="258" spans="22:22" x14ac:dyDescent="0.3">
      <c r="V258" s="27"/>
    </row>
    <row r="259" spans="22:22" x14ac:dyDescent="0.3">
      <c r="V259" s="27"/>
    </row>
    <row r="260" spans="22:22" x14ac:dyDescent="0.3">
      <c r="V260" s="27"/>
    </row>
    <row r="261" spans="22:22" x14ac:dyDescent="0.3">
      <c r="V261" s="27"/>
    </row>
    <row r="262" spans="22:22" x14ac:dyDescent="0.3">
      <c r="V262" s="27"/>
    </row>
    <row r="263" spans="22:22" x14ac:dyDescent="0.3">
      <c r="V263" s="27"/>
    </row>
    <row r="264" spans="22:22" x14ac:dyDescent="0.3">
      <c r="V264" s="27"/>
    </row>
    <row r="265" spans="22:22" x14ac:dyDescent="0.3">
      <c r="V265" s="27"/>
    </row>
    <row r="266" spans="22:22" x14ac:dyDescent="0.3">
      <c r="V266" s="27"/>
    </row>
    <row r="267" spans="22:22" x14ac:dyDescent="0.3">
      <c r="V267" s="27"/>
    </row>
    <row r="268" spans="22:22" x14ac:dyDescent="0.3">
      <c r="V268" s="27"/>
    </row>
    <row r="269" spans="22:22" x14ac:dyDescent="0.3">
      <c r="V269" s="27"/>
    </row>
    <row r="270" spans="22:22" x14ac:dyDescent="0.3">
      <c r="V270" s="27"/>
    </row>
    <row r="271" spans="22:22" x14ac:dyDescent="0.3">
      <c r="V271" s="27"/>
    </row>
    <row r="272" spans="22:22" x14ac:dyDescent="0.3">
      <c r="V272" s="27"/>
    </row>
    <row r="273" spans="22:22" x14ac:dyDescent="0.3">
      <c r="V273" s="27"/>
    </row>
    <row r="274" spans="22:22" x14ac:dyDescent="0.3">
      <c r="V274" s="27"/>
    </row>
    <row r="275" spans="22:22" x14ac:dyDescent="0.3">
      <c r="V275" s="27"/>
    </row>
    <row r="276" spans="22:22" x14ac:dyDescent="0.3">
      <c r="V276" s="27"/>
    </row>
    <row r="277" spans="22:22" x14ac:dyDescent="0.3">
      <c r="V277" s="27"/>
    </row>
    <row r="278" spans="22:22" x14ac:dyDescent="0.3">
      <c r="V278" s="27"/>
    </row>
    <row r="279" spans="22:22" x14ac:dyDescent="0.3">
      <c r="V279" s="27"/>
    </row>
    <row r="280" spans="22:22" x14ac:dyDescent="0.3">
      <c r="V280" s="27"/>
    </row>
    <row r="281" spans="22:22" x14ac:dyDescent="0.3">
      <c r="V281" s="27"/>
    </row>
    <row r="282" spans="22:22" x14ac:dyDescent="0.3">
      <c r="V282" s="27"/>
    </row>
    <row r="283" spans="22:22" x14ac:dyDescent="0.3">
      <c r="V283" s="27"/>
    </row>
    <row r="284" spans="22:22" x14ac:dyDescent="0.3">
      <c r="V284" s="27"/>
    </row>
    <row r="285" spans="22:22" x14ac:dyDescent="0.3">
      <c r="V285" s="27"/>
    </row>
    <row r="286" spans="22:22" x14ac:dyDescent="0.3">
      <c r="V286" s="27"/>
    </row>
    <row r="287" spans="22:22" x14ac:dyDescent="0.3">
      <c r="V287" s="27"/>
    </row>
    <row r="288" spans="22:22" x14ac:dyDescent="0.3">
      <c r="V288" s="27"/>
    </row>
    <row r="289" spans="22:22" x14ac:dyDescent="0.3">
      <c r="V289" s="27"/>
    </row>
    <row r="290" spans="22:22" x14ac:dyDescent="0.3">
      <c r="V290" s="27"/>
    </row>
    <row r="291" spans="22:22" x14ac:dyDescent="0.3">
      <c r="V291" s="27"/>
    </row>
    <row r="292" spans="22:22" x14ac:dyDescent="0.3">
      <c r="V292" s="27"/>
    </row>
    <row r="293" spans="22:22" x14ac:dyDescent="0.3">
      <c r="V293" s="27"/>
    </row>
    <row r="294" spans="22:22" x14ac:dyDescent="0.3">
      <c r="V294" s="27"/>
    </row>
    <row r="295" spans="22:22" x14ac:dyDescent="0.3">
      <c r="V295" s="27"/>
    </row>
    <row r="296" spans="22:22" x14ac:dyDescent="0.3">
      <c r="V296" s="27"/>
    </row>
    <row r="297" spans="22:22" x14ac:dyDescent="0.3">
      <c r="V297" s="27"/>
    </row>
    <row r="298" spans="22:22" x14ac:dyDescent="0.3">
      <c r="V298" s="27"/>
    </row>
    <row r="299" spans="22:22" x14ac:dyDescent="0.3">
      <c r="V299" s="27"/>
    </row>
    <row r="300" spans="22:22" x14ac:dyDescent="0.3">
      <c r="V300" s="27"/>
    </row>
    <row r="301" spans="22:22" x14ac:dyDescent="0.3">
      <c r="V301" s="27"/>
    </row>
    <row r="302" spans="22:22" x14ac:dyDescent="0.3">
      <c r="V302" s="27"/>
    </row>
    <row r="303" spans="22:22" x14ac:dyDescent="0.3">
      <c r="V303" s="27"/>
    </row>
    <row r="304" spans="22:22" x14ac:dyDescent="0.3">
      <c r="V304" s="27"/>
    </row>
    <row r="305" spans="22:22" x14ac:dyDescent="0.3">
      <c r="V305" s="27"/>
    </row>
    <row r="306" spans="22:22" x14ac:dyDescent="0.3">
      <c r="V306" s="27"/>
    </row>
    <row r="307" spans="22:22" x14ac:dyDescent="0.3">
      <c r="V307" s="27"/>
    </row>
    <row r="308" spans="22:22" x14ac:dyDescent="0.3">
      <c r="V308" s="27"/>
    </row>
    <row r="309" spans="22:22" x14ac:dyDescent="0.3">
      <c r="V309" s="27"/>
    </row>
    <row r="310" spans="22:22" x14ac:dyDescent="0.3">
      <c r="V310" s="27"/>
    </row>
    <row r="311" spans="22:22" x14ac:dyDescent="0.3">
      <c r="V311" s="27"/>
    </row>
    <row r="312" spans="22:22" x14ac:dyDescent="0.3">
      <c r="V312" s="27"/>
    </row>
    <row r="313" spans="22:22" x14ac:dyDescent="0.3">
      <c r="V313" s="27"/>
    </row>
    <row r="314" spans="22:22" x14ac:dyDescent="0.3">
      <c r="V314" s="27"/>
    </row>
    <row r="315" spans="22:22" x14ac:dyDescent="0.3">
      <c r="V315" s="27"/>
    </row>
    <row r="316" spans="22:22" x14ac:dyDescent="0.3">
      <c r="V316" s="27"/>
    </row>
    <row r="317" spans="22:22" x14ac:dyDescent="0.3">
      <c r="V317" s="27"/>
    </row>
    <row r="318" spans="22:22" x14ac:dyDescent="0.3">
      <c r="V318" s="27"/>
    </row>
    <row r="319" spans="22:22" x14ac:dyDescent="0.3">
      <c r="V319" s="27"/>
    </row>
    <row r="320" spans="22:22" x14ac:dyDescent="0.3">
      <c r="V320" s="27"/>
    </row>
    <row r="321" spans="22:22" x14ac:dyDescent="0.3">
      <c r="V321" s="27"/>
    </row>
    <row r="322" spans="22:22" x14ac:dyDescent="0.3">
      <c r="V322" s="27"/>
    </row>
    <row r="323" spans="22:22" x14ac:dyDescent="0.3">
      <c r="V323" s="27"/>
    </row>
    <row r="324" spans="22:22" x14ac:dyDescent="0.3">
      <c r="V324" s="27"/>
    </row>
    <row r="325" spans="22:22" x14ac:dyDescent="0.3">
      <c r="V325" s="27"/>
    </row>
    <row r="326" spans="22:22" x14ac:dyDescent="0.3">
      <c r="V326" s="27"/>
    </row>
    <row r="327" spans="22:22" x14ac:dyDescent="0.3">
      <c r="V327" s="27"/>
    </row>
    <row r="328" spans="22:22" x14ac:dyDescent="0.3">
      <c r="V328" s="27"/>
    </row>
    <row r="329" spans="22:22" x14ac:dyDescent="0.3">
      <c r="V329" s="27"/>
    </row>
    <row r="330" spans="22:22" x14ac:dyDescent="0.3">
      <c r="V330" s="27"/>
    </row>
    <row r="331" spans="22:22" x14ac:dyDescent="0.3">
      <c r="V331" s="27"/>
    </row>
    <row r="332" spans="22:22" x14ac:dyDescent="0.3">
      <c r="V332" s="27"/>
    </row>
    <row r="333" spans="22:22" x14ac:dyDescent="0.3">
      <c r="V333" s="27"/>
    </row>
    <row r="334" spans="22:22" x14ac:dyDescent="0.3">
      <c r="V334" s="27"/>
    </row>
    <row r="335" spans="22:22" x14ac:dyDescent="0.3">
      <c r="V335" s="27"/>
    </row>
    <row r="336" spans="22:22" x14ac:dyDescent="0.3">
      <c r="V336" s="27"/>
    </row>
    <row r="337" spans="22:22" x14ac:dyDescent="0.3">
      <c r="V337" s="27"/>
    </row>
    <row r="338" spans="22:22" x14ac:dyDescent="0.3">
      <c r="V338" s="27"/>
    </row>
    <row r="339" spans="22:22" x14ac:dyDescent="0.3">
      <c r="V339" s="27"/>
    </row>
    <row r="340" spans="22:22" x14ac:dyDescent="0.3">
      <c r="V340" s="27"/>
    </row>
    <row r="341" spans="22:22" x14ac:dyDescent="0.3">
      <c r="V341" s="27"/>
    </row>
    <row r="342" spans="22:22" x14ac:dyDescent="0.3">
      <c r="V342" s="27"/>
    </row>
    <row r="343" spans="22:22" x14ac:dyDescent="0.3">
      <c r="V343" s="27"/>
    </row>
    <row r="344" spans="22:22" x14ac:dyDescent="0.3">
      <c r="V344" s="27"/>
    </row>
    <row r="345" spans="22:22" x14ac:dyDescent="0.3">
      <c r="V345" s="27"/>
    </row>
    <row r="346" spans="22:22" x14ac:dyDescent="0.3">
      <c r="V346" s="27"/>
    </row>
    <row r="347" spans="22:22" x14ac:dyDescent="0.3">
      <c r="V347" s="27"/>
    </row>
    <row r="348" spans="22:22" x14ac:dyDescent="0.3">
      <c r="V348" s="27"/>
    </row>
    <row r="349" spans="22:22" x14ac:dyDescent="0.3">
      <c r="V349" s="27"/>
    </row>
    <row r="350" spans="22:22" x14ac:dyDescent="0.3">
      <c r="V350" s="27"/>
    </row>
    <row r="351" spans="22:22" x14ac:dyDescent="0.3">
      <c r="V351" s="27"/>
    </row>
    <row r="352" spans="22:22" x14ac:dyDescent="0.3">
      <c r="V352" s="27"/>
    </row>
    <row r="353" spans="22:22" x14ac:dyDescent="0.3">
      <c r="V353" s="27"/>
    </row>
    <row r="354" spans="22:22" x14ac:dyDescent="0.3">
      <c r="V354" s="27"/>
    </row>
    <row r="355" spans="22:22" x14ac:dyDescent="0.3">
      <c r="V355" s="27"/>
    </row>
    <row r="356" spans="22:22" x14ac:dyDescent="0.3">
      <c r="V356" s="27"/>
    </row>
    <row r="357" spans="22:22" x14ac:dyDescent="0.3">
      <c r="V357" s="27"/>
    </row>
    <row r="358" spans="22:22" x14ac:dyDescent="0.3">
      <c r="V358" s="27"/>
    </row>
    <row r="359" spans="22:22" x14ac:dyDescent="0.3">
      <c r="V359" s="27"/>
    </row>
    <row r="360" spans="22:22" x14ac:dyDescent="0.3">
      <c r="V360" s="27"/>
    </row>
    <row r="361" spans="22:22" x14ac:dyDescent="0.3">
      <c r="V361" s="27"/>
    </row>
    <row r="362" spans="22:22" x14ac:dyDescent="0.3">
      <c r="V362" s="27"/>
    </row>
    <row r="363" spans="22:22" x14ac:dyDescent="0.3">
      <c r="V363" s="27"/>
    </row>
    <row r="364" spans="22:22" x14ac:dyDescent="0.3">
      <c r="V364" s="2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2"/>
  <sheetViews>
    <sheetView topLeftCell="O1" workbookViewId="0">
      <selection activeCell="X8" sqref="X8"/>
    </sheetView>
  </sheetViews>
  <sheetFormatPr baseColWidth="10" defaultRowHeight="14" x14ac:dyDescent="0.3"/>
  <cols>
    <col min="1" max="1" width="11.453125" style="3"/>
    <col min="2" max="2" width="10.90625" style="3"/>
    <col min="3" max="3" width="26.7265625" customWidth="1"/>
    <col min="4" max="4" width="16" customWidth="1"/>
  </cols>
  <sheetData>
    <row r="1" spans="1:29" ht="20.5" customHeight="1" x14ac:dyDescent="0.3">
      <c r="A1" s="3" t="s">
        <v>9</v>
      </c>
      <c r="B1" s="3" t="s">
        <v>224</v>
      </c>
      <c r="C1" t="s">
        <v>12</v>
      </c>
      <c r="D1" t="s">
        <v>8</v>
      </c>
      <c r="E1" t="s">
        <v>10</v>
      </c>
      <c r="F1" t="s">
        <v>11</v>
      </c>
      <c r="X1">
        <v>2016</v>
      </c>
      <c r="Y1">
        <v>8</v>
      </c>
      <c r="Z1" t="s">
        <v>244</v>
      </c>
      <c r="AA1">
        <v>1</v>
      </c>
      <c r="AB1" t="s">
        <v>230</v>
      </c>
      <c r="AC1" t="str">
        <f>VLOOKUP(Y1,AA1:AB12,2,FALSE)</f>
        <v>Août</v>
      </c>
    </row>
    <row r="2" spans="1:29" ht="0.25" customHeight="1" x14ac:dyDescent="0.3">
      <c r="A2" s="3">
        <v>42370</v>
      </c>
      <c r="B2" s="25">
        <f>VLOOKUP(Tableau1[[#This Row],[Date]],semainier,2,FALSE)</f>
        <v>1</v>
      </c>
      <c r="C2" t="s">
        <v>1</v>
      </c>
      <c r="D2" t="s">
        <v>24</v>
      </c>
      <c r="E2">
        <v>0</v>
      </c>
      <c r="F2">
        <v>0</v>
      </c>
      <c r="AA2">
        <v>2</v>
      </c>
      <c r="AB2" t="s">
        <v>233</v>
      </c>
    </row>
    <row r="3" spans="1:29" x14ac:dyDescent="0.3">
      <c r="A3" s="3">
        <v>42583</v>
      </c>
      <c r="B3" s="25">
        <f>VLOOKUP(Tableau1[[#This Row],[Date]],semainier,2,FALSE)</f>
        <v>1</v>
      </c>
      <c r="C3" t="s">
        <v>0</v>
      </c>
      <c r="D3" t="s">
        <v>14</v>
      </c>
      <c r="E3">
        <v>10</v>
      </c>
      <c r="F3">
        <v>0</v>
      </c>
      <c r="AA3">
        <v>3</v>
      </c>
      <c r="AB3" t="s">
        <v>234</v>
      </c>
    </row>
    <row r="4" spans="1:29" x14ac:dyDescent="0.3">
      <c r="A4" s="3">
        <v>42594</v>
      </c>
      <c r="B4" s="25">
        <f>VLOOKUP(Tableau1[[#This Row],[Date]],semainier,2,FALSE)</f>
        <v>2</v>
      </c>
      <c r="C4" t="s">
        <v>0</v>
      </c>
      <c r="D4" t="s">
        <v>16</v>
      </c>
      <c r="E4">
        <v>2</v>
      </c>
      <c r="F4">
        <v>0</v>
      </c>
      <c r="AA4">
        <v>4</v>
      </c>
      <c r="AB4" t="s">
        <v>235</v>
      </c>
    </row>
    <row r="5" spans="1:29" x14ac:dyDescent="0.3">
      <c r="A5" s="3">
        <v>42602</v>
      </c>
      <c r="B5" s="25">
        <f>VLOOKUP(Tableau1[[#This Row],[Date]],semainier,2,FALSE)</f>
        <v>3</v>
      </c>
      <c r="C5" t="s">
        <v>3</v>
      </c>
      <c r="D5" t="s">
        <v>125</v>
      </c>
      <c r="E5">
        <v>2</v>
      </c>
      <c r="F5">
        <v>12</v>
      </c>
      <c r="AA5">
        <v>5</v>
      </c>
      <c r="AB5" t="s">
        <v>236</v>
      </c>
    </row>
    <row r="6" spans="1:29" x14ac:dyDescent="0.3">
      <c r="A6" s="3">
        <v>42612</v>
      </c>
      <c r="B6" s="25">
        <f>VLOOKUP(Tableau1[[#This Row],[Date]],semainier,2,FALSE)</f>
        <v>5</v>
      </c>
      <c r="C6" t="s">
        <v>13</v>
      </c>
      <c r="D6" t="s">
        <v>200</v>
      </c>
      <c r="E6">
        <v>2</v>
      </c>
      <c r="F6">
        <v>10</v>
      </c>
      <c r="AA6">
        <v>6</v>
      </c>
      <c r="AB6" t="s">
        <v>237</v>
      </c>
    </row>
    <row r="7" spans="1:29" x14ac:dyDescent="0.3">
      <c r="AA7">
        <v>7</v>
      </c>
      <c r="AB7" t="s">
        <v>238</v>
      </c>
    </row>
    <row r="8" spans="1:29" x14ac:dyDescent="0.3">
      <c r="AA8">
        <v>8</v>
      </c>
      <c r="AB8" t="s">
        <v>239</v>
      </c>
    </row>
    <row r="9" spans="1:29" x14ac:dyDescent="0.3">
      <c r="AA9">
        <v>9</v>
      </c>
      <c r="AB9" t="s">
        <v>240</v>
      </c>
    </row>
    <row r="10" spans="1:29" x14ac:dyDescent="0.3">
      <c r="AA10">
        <v>10</v>
      </c>
      <c r="AB10" t="s">
        <v>241</v>
      </c>
    </row>
    <row r="11" spans="1:29" x14ac:dyDescent="0.3">
      <c r="AA11">
        <v>11</v>
      </c>
      <c r="AB11" t="s">
        <v>242</v>
      </c>
    </row>
    <row r="12" spans="1:29" x14ac:dyDescent="0.3">
      <c r="AA12">
        <v>12</v>
      </c>
      <c r="AB12" t="s">
        <v>243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1"/>
  <sheetViews>
    <sheetView workbookViewId="0">
      <selection sqref="A1:H1"/>
    </sheetView>
  </sheetViews>
  <sheetFormatPr baseColWidth="10" defaultRowHeight="14" x14ac:dyDescent="0.3"/>
  <cols>
    <col min="1" max="1" width="21.81640625" customWidth="1"/>
    <col min="2" max="6" width="4.7265625" customWidth="1"/>
    <col min="7" max="7" width="18.54296875" customWidth="1"/>
    <col min="8" max="8" width="13.81640625" customWidth="1"/>
  </cols>
  <sheetData>
    <row r="1" spans="1:8" x14ac:dyDescent="0.3">
      <c r="A1" s="28" t="str">
        <f>"Total des ventes du mois de " &amp;MVTS!AC1</f>
        <v>Total des ventes du mois de Août</v>
      </c>
      <c r="B1" s="28"/>
      <c r="C1" s="28"/>
      <c r="D1" s="28"/>
      <c r="E1" s="28"/>
      <c r="F1" s="28"/>
      <c r="G1" s="28"/>
      <c r="H1" s="28"/>
    </row>
    <row r="2" spans="1:8" x14ac:dyDescent="0.3">
      <c r="A2" s="22" t="s">
        <v>221</v>
      </c>
      <c r="B2" s="22" t="s">
        <v>225</v>
      </c>
      <c r="C2" s="22" t="s">
        <v>226</v>
      </c>
      <c r="D2" s="22" t="s">
        <v>227</v>
      </c>
      <c r="E2" s="22" t="s">
        <v>228</v>
      </c>
      <c r="F2" s="22" t="s">
        <v>229</v>
      </c>
      <c r="G2" s="23" t="s">
        <v>222</v>
      </c>
      <c r="H2" s="22" t="s">
        <v>223</v>
      </c>
    </row>
    <row r="3" spans="1:8" x14ac:dyDescent="0.3">
      <c r="A3" s="1" t="s">
        <v>0</v>
      </c>
      <c r="B3" s="1">
        <f>SUMPRODUCT(((Tableau1[Gamme de Produits]=A3)*(Tableau1[N° Semaine]=1)*Tableau1[Qté S]))</f>
        <v>10</v>
      </c>
      <c r="C3" s="1">
        <f>SUMPRODUCT(((Tableau1[Gamme de Produits]=A3)*(Tableau1[N° Semaine]=2)*Tableau1[Qté S]))</f>
        <v>2</v>
      </c>
      <c r="D3" s="1">
        <f>SUMPRODUCT(((Tableau1[Gamme de Produits]=A3)*(Tableau1[N° Semaine]=3)*Tableau1[Qté S]))</f>
        <v>0</v>
      </c>
      <c r="E3" s="1">
        <f>SUMPRODUCT(((Tableau1[Gamme de Produits]=A3)*(Tableau1[N° Semaine]=4)*Tableau1[Qté S]))</f>
        <v>0</v>
      </c>
      <c r="F3" s="1">
        <f>SUMPRODUCT(((Tableau1[Gamme de Produits]=A3)*(Tableau1[N° Semaine]=5)*Tableau1[Qté S]))</f>
        <v>0</v>
      </c>
      <c r="G3" s="24">
        <f>SUMPRODUCT((Tableau1[Gamme de Produits]=Mois!A3)*Tableau1[Qté S])</f>
        <v>12</v>
      </c>
      <c r="H3" s="21">
        <f>G3*VLOOKUP(A3,Tableau2[#All],5,FALSE)</f>
        <v>18</v>
      </c>
    </row>
    <row r="4" spans="1:8" x14ac:dyDescent="0.3">
      <c r="A4" s="26" t="s">
        <v>1</v>
      </c>
      <c r="B4" s="1">
        <f>SUMPRODUCT(((Tableau1[Gamme de Produits]=A4)*(Tableau1[N° Semaine]=1)*Tableau1[Qté S]))</f>
        <v>0</v>
      </c>
      <c r="C4" s="1">
        <f>SUMPRODUCT(((Tableau1[Gamme de Produits]=A4)*(Tableau1[N° Semaine]=2)*Tableau1[Qté S]))</f>
        <v>0</v>
      </c>
      <c r="D4" s="1">
        <f>SUMPRODUCT(((Tableau1[Gamme de Produits]=A4)*(Tableau1[N° Semaine]=3)*Tableau1[Qté S]))</f>
        <v>0</v>
      </c>
      <c r="E4" s="1">
        <f>SUMPRODUCT(((Tableau1[Gamme de Produits]=A4)*(Tableau1[N° Semaine]=4)*Tableau1[Qté S]))</f>
        <v>0</v>
      </c>
      <c r="F4" s="1">
        <f>SUMPRODUCT(((Tableau1[Gamme de Produits]=A4)*(Tableau1[N° Semaine]=5)*Tableau1[Qté S]))</f>
        <v>0</v>
      </c>
      <c r="G4" s="24">
        <f>SUMPRODUCT((Tableau1[Gamme de Produits]=Mois!A4)*Tableau1[Qté S])</f>
        <v>0</v>
      </c>
      <c r="H4" s="21">
        <f>G4*VLOOKUP(A4,Tableau2[#All],5,FALSE)</f>
        <v>0</v>
      </c>
    </row>
    <row r="5" spans="1:8" x14ac:dyDescent="0.3">
      <c r="A5" s="1" t="s">
        <v>65</v>
      </c>
      <c r="B5" s="1">
        <f>SUMPRODUCT(((Tableau1[Gamme de Produits]=A5)*(Tableau1[N° Semaine]=1)*Tableau1[Qté S]))</f>
        <v>0</v>
      </c>
      <c r="C5" s="1">
        <f>SUMPRODUCT(((Tableau1[Gamme de Produits]=A5)*(Tableau1[N° Semaine]=2)*Tableau1[Qté S]))</f>
        <v>0</v>
      </c>
      <c r="D5" s="1">
        <f>SUMPRODUCT(((Tableau1[Gamme de Produits]=A5)*(Tableau1[N° Semaine]=3)*Tableau1[Qté S]))</f>
        <v>0</v>
      </c>
      <c r="E5" s="1">
        <f>SUMPRODUCT(((Tableau1[Gamme de Produits]=A5)*(Tableau1[N° Semaine]=4)*Tableau1[Qté S]))</f>
        <v>0</v>
      </c>
      <c r="F5" s="1">
        <f>SUMPRODUCT(((Tableau1[Gamme de Produits]=A5)*(Tableau1[N° Semaine]=5)*Tableau1[Qté S]))</f>
        <v>0</v>
      </c>
      <c r="G5" s="24">
        <f>SUMPRODUCT((Tableau1[Gamme de Produits]=Mois!A5)*Tableau1[Qté S])</f>
        <v>0</v>
      </c>
      <c r="H5" s="21">
        <f>G5*VLOOKUP(A5,Tableau2[#All],5,FALSE)</f>
        <v>0</v>
      </c>
    </row>
    <row r="6" spans="1:8" x14ac:dyDescent="0.3">
      <c r="A6" s="14" t="s">
        <v>2</v>
      </c>
      <c r="B6" s="1">
        <f>SUMPRODUCT(((Tableau1[Gamme de Produits]=A6)*(Tableau1[N° Semaine]=1)*Tableau1[Qté S]))</f>
        <v>0</v>
      </c>
      <c r="C6" s="1">
        <f>SUMPRODUCT(((Tableau1[Gamme de Produits]=A6)*(Tableau1[N° Semaine]=2)*Tableau1[Qté S]))</f>
        <v>0</v>
      </c>
      <c r="D6" s="1">
        <f>SUMPRODUCT(((Tableau1[Gamme de Produits]=A6)*(Tableau1[N° Semaine]=3)*Tableau1[Qté S]))</f>
        <v>0</v>
      </c>
      <c r="E6" s="1">
        <f>SUMPRODUCT(((Tableau1[Gamme de Produits]=A6)*(Tableau1[N° Semaine]=4)*Tableau1[Qté S]))</f>
        <v>0</v>
      </c>
      <c r="F6" s="1">
        <f>SUMPRODUCT(((Tableau1[Gamme de Produits]=A6)*(Tableau1[N° Semaine]=5)*Tableau1[Qté S]))</f>
        <v>0</v>
      </c>
      <c r="G6" s="24">
        <f>SUMPRODUCT((Tableau1[Gamme de Produits]=Mois!A6)*Tableau1[Qté S])</f>
        <v>0</v>
      </c>
      <c r="H6" s="21">
        <f>G6*VLOOKUP(A6,Tableau2[#All],5,FALSE)</f>
        <v>0</v>
      </c>
    </row>
    <row r="7" spans="1:8" x14ac:dyDescent="0.3">
      <c r="A7" s="14" t="s">
        <v>115</v>
      </c>
      <c r="B7" s="1">
        <f>SUMPRODUCT(((Tableau1[Gamme de Produits]=A7)*(Tableau1[N° Semaine]=1)*Tableau1[Qté S]))</f>
        <v>0</v>
      </c>
      <c r="C7" s="1">
        <f>SUMPRODUCT(((Tableau1[Gamme de Produits]=A7)*(Tableau1[N° Semaine]=2)*Tableau1[Qté S]))</f>
        <v>0</v>
      </c>
      <c r="D7" s="1">
        <f>SUMPRODUCT(((Tableau1[Gamme de Produits]=A7)*(Tableau1[N° Semaine]=3)*Tableau1[Qté S]))</f>
        <v>0</v>
      </c>
      <c r="E7" s="1">
        <f>SUMPRODUCT(((Tableau1[Gamme de Produits]=A7)*(Tableau1[N° Semaine]=4)*Tableau1[Qté S]))</f>
        <v>0</v>
      </c>
      <c r="F7" s="1">
        <f>SUMPRODUCT(((Tableau1[Gamme de Produits]=A7)*(Tableau1[N° Semaine]=5)*Tableau1[Qté S]))</f>
        <v>0</v>
      </c>
      <c r="G7" s="24">
        <f>SUMPRODUCT((Tableau1[Gamme de Produits]=Mois!A7)*Tableau1[Qté S])</f>
        <v>0</v>
      </c>
      <c r="H7" s="21">
        <f>G7*VLOOKUP(A7,Tableau2[#All],5,FALSE)</f>
        <v>0</v>
      </c>
    </row>
    <row r="8" spans="1:8" x14ac:dyDescent="0.3">
      <c r="A8" s="1" t="s">
        <v>3</v>
      </c>
      <c r="B8" s="1">
        <f>SUMPRODUCT(((Tableau1[Gamme de Produits]=A8)*(Tableau1[N° Semaine]=1)*Tableau1[Qté S]))</f>
        <v>0</v>
      </c>
      <c r="C8" s="1">
        <f>SUMPRODUCT(((Tableau1[Gamme de Produits]=A8)*(Tableau1[N° Semaine]=2)*Tableau1[Qté S]))</f>
        <v>0</v>
      </c>
      <c r="D8" s="1">
        <f>SUMPRODUCT(((Tableau1[Gamme de Produits]=A8)*(Tableau1[N° Semaine]=3)*Tableau1[Qté S]))</f>
        <v>2</v>
      </c>
      <c r="E8" s="1">
        <f>SUMPRODUCT(((Tableau1[Gamme de Produits]=A8)*(Tableau1[N° Semaine]=4)*Tableau1[Qté S]))</f>
        <v>0</v>
      </c>
      <c r="F8" s="1">
        <f>SUMPRODUCT(((Tableau1[Gamme de Produits]=A8)*(Tableau1[N° Semaine]=5)*Tableau1[Qté S]))</f>
        <v>0</v>
      </c>
      <c r="G8" s="24">
        <f>SUMPRODUCT((Tableau1[Gamme de Produits]=Mois!A8)*Tableau1[Qté S])</f>
        <v>2</v>
      </c>
      <c r="H8" s="21">
        <f>G8*VLOOKUP(A8,Tableau2[#All],5,FALSE)</f>
        <v>0</v>
      </c>
    </row>
    <row r="9" spans="1:8" x14ac:dyDescent="0.3">
      <c r="A9" s="1" t="s">
        <v>161</v>
      </c>
      <c r="B9" s="1">
        <f>SUMPRODUCT(((Tableau1[Gamme de Produits]=A9)*(Tableau1[N° Semaine]=1)*Tableau1[Qté S]))</f>
        <v>0</v>
      </c>
      <c r="C9" s="1">
        <f>SUMPRODUCT(((Tableau1[Gamme de Produits]=A9)*(Tableau1[N° Semaine]=2)*Tableau1[Qté S]))</f>
        <v>0</v>
      </c>
      <c r="D9" s="1">
        <f>SUMPRODUCT(((Tableau1[Gamme de Produits]=A9)*(Tableau1[N° Semaine]=3)*Tableau1[Qté S]))</f>
        <v>0</v>
      </c>
      <c r="E9" s="1">
        <f>SUMPRODUCT(((Tableau1[Gamme de Produits]=A9)*(Tableau1[N° Semaine]=4)*Tableau1[Qté S]))</f>
        <v>0</v>
      </c>
      <c r="F9" s="1">
        <f>SUMPRODUCT(((Tableau1[Gamme de Produits]=A9)*(Tableau1[N° Semaine]=5)*Tableau1[Qté S]))</f>
        <v>0</v>
      </c>
      <c r="G9" s="24">
        <f>SUMPRODUCT((Tableau1[Gamme de Produits]=Mois!A9)*Tableau1[Qté S])</f>
        <v>0</v>
      </c>
      <c r="H9" s="21">
        <f>G9*VLOOKUP(A9,Tableau2[#All],5,FALSE)</f>
        <v>0</v>
      </c>
    </row>
    <row r="10" spans="1:8" x14ac:dyDescent="0.3">
      <c r="A10" s="1" t="s">
        <v>190</v>
      </c>
      <c r="B10" s="1">
        <f>SUMPRODUCT(((Tableau1[Gamme de Produits]=A10)*(Tableau1[N° Semaine]=1)*Tableau1[Qté S]))</f>
        <v>0</v>
      </c>
      <c r="C10" s="1">
        <f>SUMPRODUCT(((Tableau1[Gamme de Produits]=A10)*(Tableau1[N° Semaine]=2)*Tableau1[Qté S]))</f>
        <v>0</v>
      </c>
      <c r="D10" s="1">
        <f>SUMPRODUCT(((Tableau1[Gamme de Produits]=A10)*(Tableau1[N° Semaine]=3)*Tableau1[Qté S]))</f>
        <v>0</v>
      </c>
      <c r="E10" s="1">
        <f>SUMPRODUCT(((Tableau1[Gamme de Produits]=A10)*(Tableau1[N° Semaine]=4)*Tableau1[Qté S]))</f>
        <v>0</v>
      </c>
      <c r="F10" s="1">
        <f>SUMPRODUCT(((Tableau1[Gamme de Produits]=A10)*(Tableau1[N° Semaine]=5)*Tableau1[Qté S]))</f>
        <v>0</v>
      </c>
      <c r="G10" s="24">
        <f>SUMPRODUCT((Tableau1[Gamme de Produits]=Mois!A10)*Tableau1[Qté S])</f>
        <v>0</v>
      </c>
      <c r="H10" s="21">
        <f>G10*VLOOKUP(A10,Tableau2[#All],5,FALSE)</f>
        <v>0</v>
      </c>
    </row>
    <row r="11" spans="1:8" x14ac:dyDescent="0.3">
      <c r="A11" s="1" t="s">
        <v>13</v>
      </c>
      <c r="B11" s="1">
        <f>SUMPRODUCT(((Tableau1[Gamme de Produits]=A11)*(Tableau1[N° Semaine]=1)*Tableau1[Qté S]))</f>
        <v>0</v>
      </c>
      <c r="C11" s="1">
        <f>SUMPRODUCT(((Tableau1[Gamme de Produits]=A11)*(Tableau1[N° Semaine]=2)*Tableau1[Qté S]))</f>
        <v>0</v>
      </c>
      <c r="D11" s="1">
        <f>SUMPRODUCT(((Tableau1[Gamme de Produits]=A11)*(Tableau1[N° Semaine]=3)*Tableau1[Qté S]))</f>
        <v>0</v>
      </c>
      <c r="E11" s="1">
        <f>SUMPRODUCT(((Tableau1[Gamme de Produits]=A11)*(Tableau1[N° Semaine]=4)*Tableau1[Qté S]))</f>
        <v>0</v>
      </c>
      <c r="F11" s="1">
        <f>SUMPRODUCT(((Tableau1[Gamme de Produits]=A11)*(Tableau1[N° Semaine]=5)*Tableau1[Qté S]))</f>
        <v>2</v>
      </c>
      <c r="G11" s="24">
        <f>SUMPRODUCT((Tableau1[Gamme de Produits]=Mois!A11)*Tableau1[Qté S])</f>
        <v>2</v>
      </c>
      <c r="H11" s="21">
        <f>G11*VLOOKUP(A11,Tableau2[#All],5,FALSE)</f>
        <v>0</v>
      </c>
    </row>
  </sheetData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"/>
  <sheetViews>
    <sheetView workbookViewId="0">
      <selection activeCell="E8" sqref="E8"/>
    </sheetView>
  </sheetViews>
  <sheetFormatPr baseColWidth="10" defaultRowHeight="14" x14ac:dyDescent="0.3"/>
  <cols>
    <col min="1" max="1" width="21.81640625" customWidth="1"/>
    <col min="2" max="6" width="5.6328125" customWidth="1"/>
    <col min="7" max="7" width="17.36328125" customWidth="1"/>
    <col min="8" max="8" width="13.54296875" customWidth="1"/>
  </cols>
  <sheetData>
    <row r="1" spans="1:8" x14ac:dyDescent="0.3">
      <c r="A1" s="29" t="s">
        <v>245</v>
      </c>
      <c r="B1" s="29"/>
      <c r="C1" s="29"/>
      <c r="D1" s="29"/>
      <c r="E1" s="29"/>
      <c r="F1" s="29"/>
      <c r="G1" s="29"/>
      <c r="H1" s="29"/>
    </row>
    <row r="2" spans="1:8" x14ac:dyDescent="0.3">
      <c r="A2" s="22" t="s">
        <v>221</v>
      </c>
      <c r="B2" s="22" t="s">
        <v>225</v>
      </c>
      <c r="C2" s="22" t="s">
        <v>226</v>
      </c>
      <c r="D2" s="22" t="s">
        <v>227</v>
      </c>
      <c r="E2" s="22" t="s">
        <v>228</v>
      </c>
      <c r="F2" s="22" t="s">
        <v>229</v>
      </c>
      <c r="G2" s="23" t="s">
        <v>222</v>
      </c>
      <c r="H2" s="22" t="s">
        <v>223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67"/>
  <sheetViews>
    <sheetView topLeftCell="A238" workbookViewId="0">
      <selection activeCell="G259" sqref="G259"/>
    </sheetView>
  </sheetViews>
  <sheetFormatPr baseColWidth="10" defaultRowHeight="14" x14ac:dyDescent="0.3"/>
  <cols>
    <col min="2" max="2" width="11.08984375" customWidth="1"/>
  </cols>
  <sheetData>
    <row r="1" spans="1:2" x14ac:dyDescent="0.3">
      <c r="A1" t="s">
        <v>232</v>
      </c>
      <c r="B1" t="s">
        <v>231</v>
      </c>
    </row>
    <row r="2" spans="1:2" x14ac:dyDescent="0.3">
      <c r="A2" s="3">
        <v>42370</v>
      </c>
      <c r="B2">
        <v>1</v>
      </c>
    </row>
    <row r="3" spans="1:2" x14ac:dyDescent="0.3">
      <c r="A3" s="3">
        <v>42371</v>
      </c>
      <c r="B3">
        <v>1</v>
      </c>
    </row>
    <row r="4" spans="1:2" x14ac:dyDescent="0.3">
      <c r="A4" s="3">
        <v>42372</v>
      </c>
      <c r="B4">
        <v>1</v>
      </c>
    </row>
    <row r="5" spans="1:2" x14ac:dyDescent="0.3">
      <c r="A5" s="3">
        <v>42373</v>
      </c>
      <c r="B5">
        <v>2</v>
      </c>
    </row>
    <row r="6" spans="1:2" x14ac:dyDescent="0.3">
      <c r="A6" s="3">
        <v>42374</v>
      </c>
      <c r="B6">
        <v>2</v>
      </c>
    </row>
    <row r="7" spans="1:2" x14ac:dyDescent="0.3">
      <c r="A7" s="3">
        <v>42375</v>
      </c>
      <c r="B7">
        <v>2</v>
      </c>
    </row>
    <row r="8" spans="1:2" x14ac:dyDescent="0.3">
      <c r="A8" s="3">
        <v>42376</v>
      </c>
      <c r="B8">
        <v>2</v>
      </c>
    </row>
    <row r="9" spans="1:2" x14ac:dyDescent="0.3">
      <c r="A9" s="3">
        <v>42377</v>
      </c>
      <c r="B9">
        <v>2</v>
      </c>
    </row>
    <row r="10" spans="1:2" x14ac:dyDescent="0.3">
      <c r="A10" s="3">
        <v>42378</v>
      </c>
      <c r="B10">
        <v>2</v>
      </c>
    </row>
    <row r="11" spans="1:2" x14ac:dyDescent="0.3">
      <c r="A11" s="3">
        <v>42379</v>
      </c>
      <c r="B11">
        <v>2</v>
      </c>
    </row>
    <row r="12" spans="1:2" x14ac:dyDescent="0.3">
      <c r="A12" s="3">
        <v>42380</v>
      </c>
      <c r="B12">
        <v>3</v>
      </c>
    </row>
    <row r="13" spans="1:2" x14ac:dyDescent="0.3">
      <c r="A13" s="3">
        <v>42381</v>
      </c>
      <c r="B13">
        <v>3</v>
      </c>
    </row>
    <row r="14" spans="1:2" x14ac:dyDescent="0.3">
      <c r="A14" s="3">
        <v>42382</v>
      </c>
      <c r="B14">
        <v>3</v>
      </c>
    </row>
    <row r="15" spans="1:2" x14ac:dyDescent="0.3">
      <c r="A15" s="3">
        <v>42383</v>
      </c>
      <c r="B15">
        <v>3</v>
      </c>
    </row>
    <row r="16" spans="1:2" x14ac:dyDescent="0.3">
      <c r="A16" s="3">
        <v>42384</v>
      </c>
      <c r="B16">
        <v>3</v>
      </c>
    </row>
    <row r="17" spans="1:2" x14ac:dyDescent="0.3">
      <c r="A17" s="3">
        <v>42385</v>
      </c>
      <c r="B17">
        <v>3</v>
      </c>
    </row>
    <row r="18" spans="1:2" x14ac:dyDescent="0.3">
      <c r="A18" s="3">
        <v>42386</v>
      </c>
      <c r="B18">
        <v>3</v>
      </c>
    </row>
    <row r="19" spans="1:2" x14ac:dyDescent="0.3">
      <c r="A19" s="3">
        <v>42387</v>
      </c>
      <c r="B19">
        <v>4</v>
      </c>
    </row>
    <row r="20" spans="1:2" x14ac:dyDescent="0.3">
      <c r="A20" s="3">
        <v>42388</v>
      </c>
      <c r="B20">
        <v>4</v>
      </c>
    </row>
    <row r="21" spans="1:2" x14ac:dyDescent="0.3">
      <c r="A21" s="3">
        <v>42389</v>
      </c>
      <c r="B21">
        <v>4</v>
      </c>
    </row>
    <row r="22" spans="1:2" x14ac:dyDescent="0.3">
      <c r="A22" s="3">
        <v>42390</v>
      </c>
      <c r="B22">
        <v>4</v>
      </c>
    </row>
    <row r="23" spans="1:2" x14ac:dyDescent="0.3">
      <c r="A23" s="3">
        <v>42391</v>
      </c>
      <c r="B23">
        <v>4</v>
      </c>
    </row>
    <row r="24" spans="1:2" x14ac:dyDescent="0.3">
      <c r="A24" s="3">
        <v>42392</v>
      </c>
      <c r="B24">
        <v>4</v>
      </c>
    </row>
    <row r="25" spans="1:2" x14ac:dyDescent="0.3">
      <c r="A25" s="3">
        <v>42393</v>
      </c>
      <c r="B25">
        <v>4</v>
      </c>
    </row>
    <row r="26" spans="1:2" x14ac:dyDescent="0.3">
      <c r="A26" s="3">
        <v>42394</v>
      </c>
      <c r="B26">
        <v>5</v>
      </c>
    </row>
    <row r="27" spans="1:2" x14ac:dyDescent="0.3">
      <c r="A27" s="3">
        <v>42395</v>
      </c>
      <c r="B27">
        <v>5</v>
      </c>
    </row>
    <row r="28" spans="1:2" x14ac:dyDescent="0.3">
      <c r="A28" s="3">
        <v>42396</v>
      </c>
      <c r="B28">
        <v>5</v>
      </c>
    </row>
    <row r="29" spans="1:2" x14ac:dyDescent="0.3">
      <c r="A29" s="3">
        <v>42397</v>
      </c>
      <c r="B29">
        <v>5</v>
      </c>
    </row>
    <row r="30" spans="1:2" x14ac:dyDescent="0.3">
      <c r="A30" s="3">
        <v>42398</v>
      </c>
      <c r="B30">
        <v>5</v>
      </c>
    </row>
    <row r="31" spans="1:2" x14ac:dyDescent="0.3">
      <c r="A31" s="3">
        <v>42399</v>
      </c>
      <c r="B31">
        <v>5</v>
      </c>
    </row>
    <row r="32" spans="1:2" x14ac:dyDescent="0.3">
      <c r="A32" s="3">
        <v>42400</v>
      </c>
      <c r="B32">
        <v>5</v>
      </c>
    </row>
    <row r="33" spans="1:2" x14ac:dyDescent="0.3">
      <c r="A33" s="3">
        <v>42401</v>
      </c>
      <c r="B33">
        <v>1</v>
      </c>
    </row>
    <row r="34" spans="1:2" x14ac:dyDescent="0.3">
      <c r="A34" s="3">
        <v>42402</v>
      </c>
      <c r="B34">
        <v>1</v>
      </c>
    </row>
    <row r="35" spans="1:2" x14ac:dyDescent="0.3">
      <c r="A35" s="3">
        <v>42403</v>
      </c>
      <c r="B35">
        <v>1</v>
      </c>
    </row>
    <row r="36" spans="1:2" x14ac:dyDescent="0.3">
      <c r="A36" s="3">
        <v>42404</v>
      </c>
      <c r="B36">
        <v>1</v>
      </c>
    </row>
    <row r="37" spans="1:2" x14ac:dyDescent="0.3">
      <c r="A37" s="3">
        <v>42405</v>
      </c>
      <c r="B37">
        <v>1</v>
      </c>
    </row>
    <row r="38" spans="1:2" x14ac:dyDescent="0.3">
      <c r="A38" s="3">
        <v>42406</v>
      </c>
      <c r="B38">
        <v>1</v>
      </c>
    </row>
    <row r="39" spans="1:2" x14ac:dyDescent="0.3">
      <c r="A39" s="3">
        <v>42407</v>
      </c>
      <c r="B39">
        <v>1</v>
      </c>
    </row>
    <row r="40" spans="1:2" x14ac:dyDescent="0.3">
      <c r="A40" s="3">
        <v>42408</v>
      </c>
      <c r="B40">
        <v>2</v>
      </c>
    </row>
    <row r="41" spans="1:2" x14ac:dyDescent="0.3">
      <c r="A41" s="3">
        <v>42409</v>
      </c>
      <c r="B41">
        <v>2</v>
      </c>
    </row>
    <row r="42" spans="1:2" x14ac:dyDescent="0.3">
      <c r="A42" s="3">
        <v>42410</v>
      </c>
      <c r="B42">
        <v>2</v>
      </c>
    </row>
    <row r="43" spans="1:2" x14ac:dyDescent="0.3">
      <c r="A43" s="3">
        <v>42411</v>
      </c>
      <c r="B43">
        <v>2</v>
      </c>
    </row>
    <row r="44" spans="1:2" x14ac:dyDescent="0.3">
      <c r="A44" s="3">
        <v>42412</v>
      </c>
      <c r="B44">
        <v>2</v>
      </c>
    </row>
    <row r="45" spans="1:2" x14ac:dyDescent="0.3">
      <c r="A45" s="3">
        <v>42413</v>
      </c>
      <c r="B45">
        <v>2</v>
      </c>
    </row>
    <row r="46" spans="1:2" x14ac:dyDescent="0.3">
      <c r="A46" s="3">
        <v>42414</v>
      </c>
      <c r="B46">
        <v>2</v>
      </c>
    </row>
    <row r="47" spans="1:2" x14ac:dyDescent="0.3">
      <c r="A47" s="3">
        <v>42415</v>
      </c>
      <c r="B47">
        <v>3</v>
      </c>
    </row>
    <row r="48" spans="1:2" x14ac:dyDescent="0.3">
      <c r="A48" s="3">
        <v>42416</v>
      </c>
      <c r="B48">
        <v>3</v>
      </c>
    </row>
    <row r="49" spans="1:2" x14ac:dyDescent="0.3">
      <c r="A49" s="3">
        <v>42417</v>
      </c>
      <c r="B49">
        <v>3</v>
      </c>
    </row>
    <row r="50" spans="1:2" x14ac:dyDescent="0.3">
      <c r="A50" s="3">
        <v>42418</v>
      </c>
      <c r="B50">
        <v>3</v>
      </c>
    </row>
    <row r="51" spans="1:2" x14ac:dyDescent="0.3">
      <c r="A51" s="3">
        <v>42419</v>
      </c>
      <c r="B51">
        <v>3</v>
      </c>
    </row>
    <row r="52" spans="1:2" x14ac:dyDescent="0.3">
      <c r="A52" s="3">
        <v>42420</v>
      </c>
      <c r="B52">
        <v>3</v>
      </c>
    </row>
    <row r="53" spans="1:2" x14ac:dyDescent="0.3">
      <c r="A53" s="3">
        <v>42421</v>
      </c>
      <c r="B53">
        <v>3</v>
      </c>
    </row>
    <row r="54" spans="1:2" x14ac:dyDescent="0.3">
      <c r="A54" s="3">
        <v>42422</v>
      </c>
      <c r="B54">
        <v>4</v>
      </c>
    </row>
    <row r="55" spans="1:2" x14ac:dyDescent="0.3">
      <c r="A55" s="3">
        <v>42423</v>
      </c>
      <c r="B55">
        <v>4</v>
      </c>
    </row>
    <row r="56" spans="1:2" x14ac:dyDescent="0.3">
      <c r="A56" s="3">
        <v>42424</v>
      </c>
      <c r="B56">
        <v>4</v>
      </c>
    </row>
    <row r="57" spans="1:2" x14ac:dyDescent="0.3">
      <c r="A57" s="3">
        <v>42425</v>
      </c>
      <c r="B57">
        <v>4</v>
      </c>
    </row>
    <row r="58" spans="1:2" x14ac:dyDescent="0.3">
      <c r="A58" s="3">
        <v>42426</v>
      </c>
      <c r="B58">
        <v>4</v>
      </c>
    </row>
    <row r="59" spans="1:2" x14ac:dyDescent="0.3">
      <c r="A59" s="3">
        <v>42427</v>
      </c>
      <c r="B59">
        <v>4</v>
      </c>
    </row>
    <row r="60" spans="1:2" x14ac:dyDescent="0.3">
      <c r="A60" s="3">
        <v>42428</v>
      </c>
      <c r="B60">
        <v>4</v>
      </c>
    </row>
    <row r="61" spans="1:2" x14ac:dyDescent="0.3">
      <c r="A61" s="3">
        <v>42429</v>
      </c>
      <c r="B61">
        <v>5</v>
      </c>
    </row>
    <row r="62" spans="1:2" x14ac:dyDescent="0.3">
      <c r="A62" s="3">
        <v>42430</v>
      </c>
      <c r="B62">
        <v>1</v>
      </c>
    </row>
    <row r="63" spans="1:2" x14ac:dyDescent="0.3">
      <c r="A63" s="3">
        <v>42431</v>
      </c>
      <c r="B63">
        <v>1</v>
      </c>
    </row>
    <row r="64" spans="1:2" x14ac:dyDescent="0.3">
      <c r="A64" s="3">
        <v>42432</v>
      </c>
      <c r="B64">
        <v>1</v>
      </c>
    </row>
    <row r="65" spans="1:2" x14ac:dyDescent="0.3">
      <c r="A65" s="3">
        <v>42433</v>
      </c>
      <c r="B65">
        <v>1</v>
      </c>
    </row>
    <row r="66" spans="1:2" x14ac:dyDescent="0.3">
      <c r="A66" s="3">
        <v>42434</v>
      </c>
      <c r="B66">
        <v>1</v>
      </c>
    </row>
    <row r="67" spans="1:2" x14ac:dyDescent="0.3">
      <c r="A67" s="3">
        <v>42435</v>
      </c>
      <c r="B67">
        <v>1</v>
      </c>
    </row>
    <row r="68" spans="1:2" x14ac:dyDescent="0.3">
      <c r="A68" s="3">
        <v>42436</v>
      </c>
      <c r="B68">
        <v>2</v>
      </c>
    </row>
    <row r="69" spans="1:2" x14ac:dyDescent="0.3">
      <c r="A69" s="3">
        <v>42437</v>
      </c>
      <c r="B69">
        <v>2</v>
      </c>
    </row>
    <row r="70" spans="1:2" x14ac:dyDescent="0.3">
      <c r="A70" s="3">
        <v>42438</v>
      </c>
      <c r="B70">
        <v>2</v>
      </c>
    </row>
    <row r="71" spans="1:2" x14ac:dyDescent="0.3">
      <c r="A71" s="3">
        <v>42439</v>
      </c>
      <c r="B71">
        <v>2</v>
      </c>
    </row>
    <row r="72" spans="1:2" x14ac:dyDescent="0.3">
      <c r="A72" s="3">
        <v>42440</v>
      </c>
      <c r="B72">
        <v>2</v>
      </c>
    </row>
    <row r="73" spans="1:2" x14ac:dyDescent="0.3">
      <c r="A73" s="3">
        <v>42441</v>
      </c>
      <c r="B73">
        <v>2</v>
      </c>
    </row>
    <row r="74" spans="1:2" x14ac:dyDescent="0.3">
      <c r="A74" s="3">
        <v>42442</v>
      </c>
      <c r="B74">
        <v>2</v>
      </c>
    </row>
    <row r="75" spans="1:2" x14ac:dyDescent="0.3">
      <c r="A75" s="3">
        <v>42443</v>
      </c>
      <c r="B75">
        <v>3</v>
      </c>
    </row>
    <row r="76" spans="1:2" x14ac:dyDescent="0.3">
      <c r="A76" s="3">
        <v>42444</v>
      </c>
      <c r="B76">
        <v>3</v>
      </c>
    </row>
    <row r="77" spans="1:2" x14ac:dyDescent="0.3">
      <c r="A77" s="3">
        <v>42445</v>
      </c>
      <c r="B77">
        <v>3</v>
      </c>
    </row>
    <row r="78" spans="1:2" x14ac:dyDescent="0.3">
      <c r="A78" s="3">
        <v>42446</v>
      </c>
      <c r="B78">
        <v>3</v>
      </c>
    </row>
    <row r="79" spans="1:2" x14ac:dyDescent="0.3">
      <c r="A79" s="3">
        <v>42447</v>
      </c>
      <c r="B79">
        <v>3</v>
      </c>
    </row>
    <row r="80" spans="1:2" x14ac:dyDescent="0.3">
      <c r="A80" s="3">
        <v>42448</v>
      </c>
      <c r="B80">
        <v>3</v>
      </c>
    </row>
    <row r="81" spans="1:2" x14ac:dyDescent="0.3">
      <c r="A81" s="3">
        <v>42449</v>
      </c>
      <c r="B81">
        <v>3</v>
      </c>
    </row>
    <row r="82" spans="1:2" x14ac:dyDescent="0.3">
      <c r="A82" s="3">
        <v>42450</v>
      </c>
      <c r="B82">
        <v>4</v>
      </c>
    </row>
    <row r="83" spans="1:2" x14ac:dyDescent="0.3">
      <c r="A83" s="3">
        <v>42451</v>
      </c>
      <c r="B83">
        <v>4</v>
      </c>
    </row>
    <row r="84" spans="1:2" x14ac:dyDescent="0.3">
      <c r="A84" s="3">
        <v>42452</v>
      </c>
      <c r="B84">
        <v>4</v>
      </c>
    </row>
    <row r="85" spans="1:2" x14ac:dyDescent="0.3">
      <c r="A85" s="3">
        <v>42453</v>
      </c>
      <c r="B85">
        <v>4</v>
      </c>
    </row>
    <row r="86" spans="1:2" x14ac:dyDescent="0.3">
      <c r="A86" s="3">
        <v>42454</v>
      </c>
      <c r="B86">
        <v>4</v>
      </c>
    </row>
    <row r="87" spans="1:2" x14ac:dyDescent="0.3">
      <c r="A87" s="3">
        <v>42455</v>
      </c>
      <c r="B87">
        <v>4</v>
      </c>
    </row>
    <row r="88" spans="1:2" x14ac:dyDescent="0.3">
      <c r="A88" s="3">
        <v>42456</v>
      </c>
      <c r="B88">
        <v>4</v>
      </c>
    </row>
    <row r="89" spans="1:2" x14ac:dyDescent="0.3">
      <c r="A89" s="3">
        <v>42457</v>
      </c>
      <c r="B89">
        <v>5</v>
      </c>
    </row>
    <row r="90" spans="1:2" x14ac:dyDescent="0.3">
      <c r="A90" s="3">
        <v>42458</v>
      </c>
      <c r="B90">
        <v>5</v>
      </c>
    </row>
    <row r="91" spans="1:2" x14ac:dyDescent="0.3">
      <c r="A91" s="3">
        <v>42459</v>
      </c>
      <c r="B91">
        <v>5</v>
      </c>
    </row>
    <row r="92" spans="1:2" x14ac:dyDescent="0.3">
      <c r="A92" s="3">
        <v>42460</v>
      </c>
      <c r="B92">
        <v>5</v>
      </c>
    </row>
    <row r="93" spans="1:2" x14ac:dyDescent="0.3">
      <c r="A93" s="3">
        <v>42461</v>
      </c>
      <c r="B93">
        <v>1</v>
      </c>
    </row>
    <row r="94" spans="1:2" x14ac:dyDescent="0.3">
      <c r="A94" s="3">
        <v>42462</v>
      </c>
      <c r="B94">
        <v>1</v>
      </c>
    </row>
    <row r="95" spans="1:2" x14ac:dyDescent="0.3">
      <c r="A95" s="3">
        <v>42463</v>
      </c>
      <c r="B95">
        <v>1</v>
      </c>
    </row>
    <row r="96" spans="1:2" x14ac:dyDescent="0.3">
      <c r="A96" s="3">
        <v>42464</v>
      </c>
      <c r="B96">
        <v>2</v>
      </c>
    </row>
    <row r="97" spans="1:2" x14ac:dyDescent="0.3">
      <c r="A97" s="3">
        <v>42465</v>
      </c>
      <c r="B97">
        <v>2</v>
      </c>
    </row>
    <row r="98" spans="1:2" x14ac:dyDescent="0.3">
      <c r="A98" s="3">
        <v>42466</v>
      </c>
      <c r="B98">
        <v>2</v>
      </c>
    </row>
    <row r="99" spans="1:2" x14ac:dyDescent="0.3">
      <c r="A99" s="3">
        <v>42467</v>
      </c>
      <c r="B99">
        <v>2</v>
      </c>
    </row>
    <row r="100" spans="1:2" x14ac:dyDescent="0.3">
      <c r="A100" s="3">
        <v>42468</v>
      </c>
      <c r="B100">
        <v>2</v>
      </c>
    </row>
    <row r="101" spans="1:2" x14ac:dyDescent="0.3">
      <c r="A101" s="3">
        <v>42469</v>
      </c>
      <c r="B101">
        <v>2</v>
      </c>
    </row>
    <row r="102" spans="1:2" x14ac:dyDescent="0.3">
      <c r="A102" s="3">
        <v>42470</v>
      </c>
      <c r="B102">
        <v>2</v>
      </c>
    </row>
    <row r="103" spans="1:2" x14ac:dyDescent="0.3">
      <c r="A103" s="3">
        <v>42471</v>
      </c>
      <c r="B103">
        <v>3</v>
      </c>
    </row>
    <row r="104" spans="1:2" x14ac:dyDescent="0.3">
      <c r="A104" s="3">
        <v>42472</v>
      </c>
      <c r="B104">
        <v>3</v>
      </c>
    </row>
    <row r="105" spans="1:2" x14ac:dyDescent="0.3">
      <c r="A105" s="3">
        <v>42473</v>
      </c>
      <c r="B105">
        <v>3</v>
      </c>
    </row>
    <row r="106" spans="1:2" x14ac:dyDescent="0.3">
      <c r="A106" s="3">
        <v>42474</v>
      </c>
      <c r="B106">
        <v>3</v>
      </c>
    </row>
    <row r="107" spans="1:2" x14ac:dyDescent="0.3">
      <c r="A107" s="3">
        <v>42475</v>
      </c>
      <c r="B107">
        <v>3</v>
      </c>
    </row>
    <row r="108" spans="1:2" x14ac:dyDescent="0.3">
      <c r="A108" s="3">
        <v>42476</v>
      </c>
      <c r="B108">
        <v>3</v>
      </c>
    </row>
    <row r="109" spans="1:2" x14ac:dyDescent="0.3">
      <c r="A109" s="3">
        <v>42477</v>
      </c>
      <c r="B109">
        <v>3</v>
      </c>
    </row>
    <row r="110" spans="1:2" x14ac:dyDescent="0.3">
      <c r="A110" s="3">
        <v>42478</v>
      </c>
      <c r="B110">
        <v>4</v>
      </c>
    </row>
    <row r="111" spans="1:2" x14ac:dyDescent="0.3">
      <c r="A111" s="3">
        <v>42479</v>
      </c>
      <c r="B111">
        <v>4</v>
      </c>
    </row>
    <row r="112" spans="1:2" x14ac:dyDescent="0.3">
      <c r="A112" s="3">
        <v>42480</v>
      </c>
      <c r="B112">
        <v>4</v>
      </c>
    </row>
    <row r="113" spans="1:2" x14ac:dyDescent="0.3">
      <c r="A113" s="3">
        <v>42481</v>
      </c>
      <c r="B113">
        <v>4</v>
      </c>
    </row>
    <row r="114" spans="1:2" x14ac:dyDescent="0.3">
      <c r="A114" s="3">
        <v>42482</v>
      </c>
      <c r="B114">
        <v>4</v>
      </c>
    </row>
    <row r="115" spans="1:2" x14ac:dyDescent="0.3">
      <c r="A115" s="3">
        <v>42483</v>
      </c>
      <c r="B115">
        <v>4</v>
      </c>
    </row>
    <row r="116" spans="1:2" x14ac:dyDescent="0.3">
      <c r="A116" s="3">
        <v>42484</v>
      </c>
      <c r="B116">
        <v>4</v>
      </c>
    </row>
    <row r="117" spans="1:2" x14ac:dyDescent="0.3">
      <c r="A117" s="3">
        <v>42485</v>
      </c>
      <c r="B117">
        <v>5</v>
      </c>
    </row>
    <row r="118" spans="1:2" x14ac:dyDescent="0.3">
      <c r="A118" s="3">
        <v>42486</v>
      </c>
      <c r="B118">
        <v>5</v>
      </c>
    </row>
    <row r="119" spans="1:2" x14ac:dyDescent="0.3">
      <c r="A119" s="3">
        <v>42487</v>
      </c>
      <c r="B119">
        <v>5</v>
      </c>
    </row>
    <row r="120" spans="1:2" x14ac:dyDescent="0.3">
      <c r="A120" s="3">
        <v>42488</v>
      </c>
      <c r="B120">
        <v>5</v>
      </c>
    </row>
    <row r="121" spans="1:2" x14ac:dyDescent="0.3">
      <c r="A121" s="3">
        <v>42489</v>
      </c>
      <c r="B121">
        <v>5</v>
      </c>
    </row>
    <row r="122" spans="1:2" x14ac:dyDescent="0.3">
      <c r="A122" s="3">
        <v>42490</v>
      </c>
      <c r="B122">
        <v>5</v>
      </c>
    </row>
    <row r="123" spans="1:2" x14ac:dyDescent="0.3">
      <c r="A123" s="3">
        <v>42491</v>
      </c>
      <c r="B123">
        <v>1</v>
      </c>
    </row>
    <row r="124" spans="1:2" x14ac:dyDescent="0.3">
      <c r="A124" s="3">
        <v>42492</v>
      </c>
      <c r="B124">
        <v>1</v>
      </c>
    </row>
    <row r="125" spans="1:2" x14ac:dyDescent="0.3">
      <c r="A125" s="3">
        <v>42493</v>
      </c>
      <c r="B125">
        <v>1</v>
      </c>
    </row>
    <row r="126" spans="1:2" x14ac:dyDescent="0.3">
      <c r="A126" s="3">
        <v>42494</v>
      </c>
      <c r="B126">
        <v>1</v>
      </c>
    </row>
    <row r="127" spans="1:2" x14ac:dyDescent="0.3">
      <c r="A127" s="3">
        <v>42495</v>
      </c>
      <c r="B127">
        <v>1</v>
      </c>
    </row>
    <row r="128" spans="1:2" x14ac:dyDescent="0.3">
      <c r="A128" s="3">
        <v>42496</v>
      </c>
      <c r="B128">
        <v>1</v>
      </c>
    </row>
    <row r="129" spans="1:2" x14ac:dyDescent="0.3">
      <c r="A129" s="3">
        <v>42497</v>
      </c>
      <c r="B129">
        <v>1</v>
      </c>
    </row>
    <row r="130" spans="1:2" x14ac:dyDescent="0.3">
      <c r="A130" s="3">
        <v>42498</v>
      </c>
      <c r="B130">
        <v>1</v>
      </c>
    </row>
    <row r="131" spans="1:2" x14ac:dyDescent="0.3">
      <c r="A131" s="3">
        <v>42499</v>
      </c>
      <c r="B131">
        <v>2</v>
      </c>
    </row>
    <row r="132" spans="1:2" x14ac:dyDescent="0.3">
      <c r="A132" s="3">
        <v>42500</v>
      </c>
      <c r="B132">
        <v>2</v>
      </c>
    </row>
    <row r="133" spans="1:2" x14ac:dyDescent="0.3">
      <c r="A133" s="3">
        <v>42501</v>
      </c>
      <c r="B133">
        <v>2</v>
      </c>
    </row>
    <row r="134" spans="1:2" x14ac:dyDescent="0.3">
      <c r="A134" s="3">
        <v>42502</v>
      </c>
      <c r="B134">
        <v>2</v>
      </c>
    </row>
    <row r="135" spans="1:2" x14ac:dyDescent="0.3">
      <c r="A135" s="3">
        <v>42503</v>
      </c>
      <c r="B135">
        <v>2</v>
      </c>
    </row>
    <row r="136" spans="1:2" x14ac:dyDescent="0.3">
      <c r="A136" s="3">
        <v>42504</v>
      </c>
      <c r="B136">
        <v>2</v>
      </c>
    </row>
    <row r="137" spans="1:2" x14ac:dyDescent="0.3">
      <c r="A137" s="3">
        <v>42505</v>
      </c>
      <c r="B137">
        <v>2</v>
      </c>
    </row>
    <row r="138" spans="1:2" x14ac:dyDescent="0.3">
      <c r="A138" s="3">
        <v>42506</v>
      </c>
      <c r="B138">
        <v>3</v>
      </c>
    </row>
    <row r="139" spans="1:2" x14ac:dyDescent="0.3">
      <c r="A139" s="3">
        <v>42507</v>
      </c>
      <c r="B139">
        <v>3</v>
      </c>
    </row>
    <row r="140" spans="1:2" x14ac:dyDescent="0.3">
      <c r="A140" s="3">
        <v>42508</v>
      </c>
      <c r="B140">
        <v>3</v>
      </c>
    </row>
    <row r="141" spans="1:2" x14ac:dyDescent="0.3">
      <c r="A141" s="3">
        <v>42509</v>
      </c>
      <c r="B141">
        <v>3</v>
      </c>
    </row>
    <row r="142" spans="1:2" x14ac:dyDescent="0.3">
      <c r="A142" s="3">
        <v>42510</v>
      </c>
      <c r="B142">
        <v>3</v>
      </c>
    </row>
    <row r="143" spans="1:2" x14ac:dyDescent="0.3">
      <c r="A143" s="3">
        <v>42511</v>
      </c>
      <c r="B143">
        <v>3</v>
      </c>
    </row>
    <row r="144" spans="1:2" x14ac:dyDescent="0.3">
      <c r="A144" s="3">
        <v>42512</v>
      </c>
      <c r="B144">
        <v>3</v>
      </c>
    </row>
    <row r="145" spans="1:2" x14ac:dyDescent="0.3">
      <c r="A145" s="3">
        <v>42513</v>
      </c>
      <c r="B145">
        <v>4</v>
      </c>
    </row>
    <row r="146" spans="1:2" x14ac:dyDescent="0.3">
      <c r="A146" s="3">
        <v>42514</v>
      </c>
      <c r="B146">
        <v>4</v>
      </c>
    </row>
    <row r="147" spans="1:2" x14ac:dyDescent="0.3">
      <c r="A147" s="3">
        <v>42515</v>
      </c>
      <c r="B147">
        <v>4</v>
      </c>
    </row>
    <row r="148" spans="1:2" x14ac:dyDescent="0.3">
      <c r="A148" s="3">
        <v>42516</v>
      </c>
      <c r="B148">
        <v>4</v>
      </c>
    </row>
    <row r="149" spans="1:2" x14ac:dyDescent="0.3">
      <c r="A149" s="3">
        <v>42517</v>
      </c>
      <c r="B149">
        <v>4</v>
      </c>
    </row>
    <row r="150" spans="1:2" x14ac:dyDescent="0.3">
      <c r="A150" s="3">
        <v>42518</v>
      </c>
      <c r="B150">
        <v>4</v>
      </c>
    </row>
    <row r="151" spans="1:2" x14ac:dyDescent="0.3">
      <c r="A151" s="3">
        <v>42519</v>
      </c>
      <c r="B151">
        <v>4</v>
      </c>
    </row>
    <row r="152" spans="1:2" x14ac:dyDescent="0.3">
      <c r="A152" s="3">
        <v>42520</v>
      </c>
      <c r="B152">
        <v>5</v>
      </c>
    </row>
    <row r="153" spans="1:2" x14ac:dyDescent="0.3">
      <c r="A153" s="3">
        <v>42521</v>
      </c>
      <c r="B153">
        <v>5</v>
      </c>
    </row>
    <row r="154" spans="1:2" x14ac:dyDescent="0.3">
      <c r="A154" s="3">
        <v>42522</v>
      </c>
      <c r="B154">
        <v>1</v>
      </c>
    </row>
    <row r="155" spans="1:2" x14ac:dyDescent="0.3">
      <c r="A155" s="3">
        <v>42523</v>
      </c>
      <c r="B155">
        <v>1</v>
      </c>
    </row>
    <row r="156" spans="1:2" x14ac:dyDescent="0.3">
      <c r="A156" s="3">
        <v>42524</v>
      </c>
      <c r="B156">
        <v>1</v>
      </c>
    </row>
    <row r="157" spans="1:2" x14ac:dyDescent="0.3">
      <c r="A157" s="3">
        <v>42525</v>
      </c>
      <c r="B157">
        <v>1</v>
      </c>
    </row>
    <row r="158" spans="1:2" x14ac:dyDescent="0.3">
      <c r="A158" s="3">
        <v>42526</v>
      </c>
      <c r="B158">
        <v>1</v>
      </c>
    </row>
    <row r="159" spans="1:2" x14ac:dyDescent="0.3">
      <c r="A159" s="3">
        <v>42527</v>
      </c>
      <c r="B159">
        <v>2</v>
      </c>
    </row>
    <row r="160" spans="1:2" x14ac:dyDescent="0.3">
      <c r="A160" s="3">
        <v>42528</v>
      </c>
      <c r="B160">
        <v>2</v>
      </c>
    </row>
    <row r="161" spans="1:2" x14ac:dyDescent="0.3">
      <c r="A161" s="3">
        <v>42529</v>
      </c>
      <c r="B161">
        <v>2</v>
      </c>
    </row>
    <row r="162" spans="1:2" x14ac:dyDescent="0.3">
      <c r="A162" s="3">
        <v>42530</v>
      </c>
      <c r="B162">
        <v>2</v>
      </c>
    </row>
    <row r="163" spans="1:2" x14ac:dyDescent="0.3">
      <c r="A163" s="3">
        <v>42531</v>
      </c>
      <c r="B163">
        <v>2</v>
      </c>
    </row>
    <row r="164" spans="1:2" x14ac:dyDescent="0.3">
      <c r="A164" s="3">
        <v>42532</v>
      </c>
      <c r="B164">
        <v>2</v>
      </c>
    </row>
    <row r="165" spans="1:2" x14ac:dyDescent="0.3">
      <c r="A165" s="3">
        <v>42533</v>
      </c>
      <c r="B165">
        <v>2</v>
      </c>
    </row>
    <row r="166" spans="1:2" x14ac:dyDescent="0.3">
      <c r="A166" s="3">
        <v>42534</v>
      </c>
      <c r="B166">
        <v>3</v>
      </c>
    </row>
    <row r="167" spans="1:2" x14ac:dyDescent="0.3">
      <c r="A167" s="3">
        <v>42535</v>
      </c>
      <c r="B167">
        <v>3</v>
      </c>
    </row>
    <row r="168" spans="1:2" x14ac:dyDescent="0.3">
      <c r="A168" s="3">
        <v>42536</v>
      </c>
      <c r="B168">
        <v>3</v>
      </c>
    </row>
    <row r="169" spans="1:2" x14ac:dyDescent="0.3">
      <c r="A169" s="3">
        <v>42537</v>
      </c>
      <c r="B169">
        <v>3</v>
      </c>
    </row>
    <row r="170" spans="1:2" x14ac:dyDescent="0.3">
      <c r="A170" s="3">
        <v>42538</v>
      </c>
      <c r="B170">
        <v>3</v>
      </c>
    </row>
    <row r="171" spans="1:2" x14ac:dyDescent="0.3">
      <c r="A171" s="3">
        <v>42539</v>
      </c>
      <c r="B171">
        <v>3</v>
      </c>
    </row>
    <row r="172" spans="1:2" x14ac:dyDescent="0.3">
      <c r="A172" s="3">
        <v>42540</v>
      </c>
      <c r="B172">
        <v>3</v>
      </c>
    </row>
    <row r="173" spans="1:2" x14ac:dyDescent="0.3">
      <c r="A173" s="3">
        <v>42541</v>
      </c>
      <c r="B173">
        <v>4</v>
      </c>
    </row>
    <row r="174" spans="1:2" x14ac:dyDescent="0.3">
      <c r="A174" s="3">
        <v>42542</v>
      </c>
      <c r="B174">
        <v>4</v>
      </c>
    </row>
    <row r="175" spans="1:2" x14ac:dyDescent="0.3">
      <c r="A175" s="3">
        <v>42543</v>
      </c>
      <c r="B175">
        <v>4</v>
      </c>
    </row>
    <row r="176" spans="1:2" x14ac:dyDescent="0.3">
      <c r="A176" s="3">
        <v>42544</v>
      </c>
      <c r="B176">
        <v>4</v>
      </c>
    </row>
    <row r="177" spans="1:2" x14ac:dyDescent="0.3">
      <c r="A177" s="3">
        <v>42545</v>
      </c>
      <c r="B177">
        <v>4</v>
      </c>
    </row>
    <row r="178" spans="1:2" x14ac:dyDescent="0.3">
      <c r="A178" s="3">
        <v>42546</v>
      </c>
      <c r="B178">
        <v>4</v>
      </c>
    </row>
    <row r="179" spans="1:2" x14ac:dyDescent="0.3">
      <c r="A179" s="3">
        <v>42547</v>
      </c>
      <c r="B179">
        <v>4</v>
      </c>
    </row>
    <row r="180" spans="1:2" x14ac:dyDescent="0.3">
      <c r="A180" s="3">
        <v>42548</v>
      </c>
      <c r="B180">
        <v>5</v>
      </c>
    </row>
    <row r="181" spans="1:2" x14ac:dyDescent="0.3">
      <c r="A181" s="3">
        <v>42549</v>
      </c>
      <c r="B181">
        <v>5</v>
      </c>
    </row>
    <row r="182" spans="1:2" x14ac:dyDescent="0.3">
      <c r="A182" s="3">
        <v>42550</v>
      </c>
      <c r="B182">
        <v>5</v>
      </c>
    </row>
    <row r="183" spans="1:2" x14ac:dyDescent="0.3">
      <c r="A183" s="3">
        <v>42551</v>
      </c>
      <c r="B183">
        <v>5</v>
      </c>
    </row>
    <row r="184" spans="1:2" x14ac:dyDescent="0.3">
      <c r="A184" s="3">
        <v>42552</v>
      </c>
      <c r="B184">
        <v>1</v>
      </c>
    </row>
    <row r="185" spans="1:2" x14ac:dyDescent="0.3">
      <c r="A185" s="3">
        <v>42553</v>
      </c>
      <c r="B185">
        <v>1</v>
      </c>
    </row>
    <row r="186" spans="1:2" x14ac:dyDescent="0.3">
      <c r="A186" s="3">
        <v>42554</v>
      </c>
      <c r="B186">
        <v>1</v>
      </c>
    </row>
    <row r="187" spans="1:2" x14ac:dyDescent="0.3">
      <c r="A187" s="3">
        <v>42555</v>
      </c>
      <c r="B187">
        <v>2</v>
      </c>
    </row>
    <row r="188" spans="1:2" x14ac:dyDescent="0.3">
      <c r="A188" s="3">
        <v>42556</v>
      </c>
      <c r="B188">
        <v>2</v>
      </c>
    </row>
    <row r="189" spans="1:2" x14ac:dyDescent="0.3">
      <c r="A189" s="3">
        <v>42557</v>
      </c>
      <c r="B189">
        <v>2</v>
      </c>
    </row>
    <row r="190" spans="1:2" x14ac:dyDescent="0.3">
      <c r="A190" s="3">
        <v>42558</v>
      </c>
      <c r="B190">
        <v>2</v>
      </c>
    </row>
    <row r="191" spans="1:2" x14ac:dyDescent="0.3">
      <c r="A191" s="3">
        <v>42559</v>
      </c>
      <c r="B191">
        <v>2</v>
      </c>
    </row>
    <row r="192" spans="1:2" x14ac:dyDescent="0.3">
      <c r="A192" s="3">
        <v>42560</v>
      </c>
      <c r="B192">
        <v>2</v>
      </c>
    </row>
    <row r="193" spans="1:2" x14ac:dyDescent="0.3">
      <c r="A193" s="3">
        <v>42561</v>
      </c>
      <c r="B193">
        <v>2</v>
      </c>
    </row>
    <row r="194" spans="1:2" x14ac:dyDescent="0.3">
      <c r="A194" s="3">
        <v>42562</v>
      </c>
      <c r="B194">
        <v>3</v>
      </c>
    </row>
    <row r="195" spans="1:2" x14ac:dyDescent="0.3">
      <c r="A195" s="3">
        <v>42563</v>
      </c>
      <c r="B195">
        <v>3</v>
      </c>
    </row>
    <row r="196" spans="1:2" x14ac:dyDescent="0.3">
      <c r="A196" s="3">
        <v>42564</v>
      </c>
      <c r="B196">
        <v>3</v>
      </c>
    </row>
    <row r="197" spans="1:2" x14ac:dyDescent="0.3">
      <c r="A197" s="3">
        <v>42565</v>
      </c>
      <c r="B197">
        <v>3</v>
      </c>
    </row>
    <row r="198" spans="1:2" x14ac:dyDescent="0.3">
      <c r="A198" s="3">
        <v>42566</v>
      </c>
      <c r="B198">
        <v>3</v>
      </c>
    </row>
    <row r="199" spans="1:2" x14ac:dyDescent="0.3">
      <c r="A199" s="3">
        <v>42567</v>
      </c>
      <c r="B199">
        <v>3</v>
      </c>
    </row>
    <row r="200" spans="1:2" x14ac:dyDescent="0.3">
      <c r="A200" s="3">
        <v>42568</v>
      </c>
      <c r="B200">
        <v>3</v>
      </c>
    </row>
    <row r="201" spans="1:2" x14ac:dyDescent="0.3">
      <c r="A201" s="3">
        <v>42569</v>
      </c>
      <c r="B201">
        <v>4</v>
      </c>
    </row>
    <row r="202" spans="1:2" x14ac:dyDescent="0.3">
      <c r="A202" s="3">
        <v>42570</v>
      </c>
      <c r="B202">
        <v>4</v>
      </c>
    </row>
    <row r="203" spans="1:2" x14ac:dyDescent="0.3">
      <c r="A203" s="3">
        <v>42571</v>
      </c>
      <c r="B203">
        <v>4</v>
      </c>
    </row>
    <row r="204" spans="1:2" x14ac:dyDescent="0.3">
      <c r="A204" s="3">
        <v>42572</v>
      </c>
      <c r="B204">
        <v>4</v>
      </c>
    </row>
    <row r="205" spans="1:2" x14ac:dyDescent="0.3">
      <c r="A205" s="3">
        <v>42573</v>
      </c>
      <c r="B205">
        <v>4</v>
      </c>
    </row>
    <row r="206" spans="1:2" x14ac:dyDescent="0.3">
      <c r="A206" s="3">
        <v>42574</v>
      </c>
      <c r="B206">
        <v>4</v>
      </c>
    </row>
    <row r="207" spans="1:2" x14ac:dyDescent="0.3">
      <c r="A207" s="3">
        <v>42575</v>
      </c>
      <c r="B207">
        <v>4</v>
      </c>
    </row>
    <row r="208" spans="1:2" x14ac:dyDescent="0.3">
      <c r="A208" s="3">
        <v>42576</v>
      </c>
      <c r="B208">
        <v>5</v>
      </c>
    </row>
    <row r="209" spans="1:2" x14ac:dyDescent="0.3">
      <c r="A209" s="3">
        <v>42577</v>
      </c>
      <c r="B209">
        <v>5</v>
      </c>
    </row>
    <row r="210" spans="1:2" x14ac:dyDescent="0.3">
      <c r="A210" s="3">
        <v>42578</v>
      </c>
      <c r="B210">
        <v>5</v>
      </c>
    </row>
    <row r="211" spans="1:2" x14ac:dyDescent="0.3">
      <c r="A211" s="3">
        <v>42579</v>
      </c>
      <c r="B211">
        <v>5</v>
      </c>
    </row>
    <row r="212" spans="1:2" x14ac:dyDescent="0.3">
      <c r="A212" s="3">
        <v>42580</v>
      </c>
      <c r="B212">
        <v>5</v>
      </c>
    </row>
    <row r="213" spans="1:2" x14ac:dyDescent="0.3">
      <c r="A213" s="3">
        <v>42581</v>
      </c>
      <c r="B213">
        <v>5</v>
      </c>
    </row>
    <row r="214" spans="1:2" x14ac:dyDescent="0.3">
      <c r="A214" s="3">
        <v>42582</v>
      </c>
      <c r="B214">
        <v>5</v>
      </c>
    </row>
    <row r="215" spans="1:2" x14ac:dyDescent="0.3">
      <c r="A215" s="3">
        <v>42583</v>
      </c>
      <c r="B215">
        <v>1</v>
      </c>
    </row>
    <row r="216" spans="1:2" x14ac:dyDescent="0.3">
      <c r="A216" s="3">
        <v>42584</v>
      </c>
      <c r="B216">
        <v>1</v>
      </c>
    </row>
    <row r="217" spans="1:2" x14ac:dyDescent="0.3">
      <c r="A217" s="3">
        <v>42585</v>
      </c>
      <c r="B217">
        <v>1</v>
      </c>
    </row>
    <row r="218" spans="1:2" x14ac:dyDescent="0.3">
      <c r="A218" s="3">
        <v>42586</v>
      </c>
      <c r="B218">
        <v>1</v>
      </c>
    </row>
    <row r="219" spans="1:2" x14ac:dyDescent="0.3">
      <c r="A219" s="3">
        <v>42587</v>
      </c>
      <c r="B219">
        <v>1</v>
      </c>
    </row>
    <row r="220" spans="1:2" x14ac:dyDescent="0.3">
      <c r="A220" s="3">
        <v>42588</v>
      </c>
      <c r="B220">
        <v>1</v>
      </c>
    </row>
    <row r="221" spans="1:2" x14ac:dyDescent="0.3">
      <c r="A221" s="3">
        <v>42589</v>
      </c>
      <c r="B221">
        <v>1</v>
      </c>
    </row>
    <row r="222" spans="1:2" x14ac:dyDescent="0.3">
      <c r="A222" s="3">
        <v>42590</v>
      </c>
      <c r="B222">
        <v>2</v>
      </c>
    </row>
    <row r="223" spans="1:2" x14ac:dyDescent="0.3">
      <c r="A223" s="3">
        <v>42591</v>
      </c>
      <c r="B223">
        <v>2</v>
      </c>
    </row>
    <row r="224" spans="1:2" x14ac:dyDescent="0.3">
      <c r="A224" s="3">
        <v>42592</v>
      </c>
      <c r="B224">
        <v>2</v>
      </c>
    </row>
    <row r="225" spans="1:2" x14ac:dyDescent="0.3">
      <c r="A225" s="3">
        <v>42593</v>
      </c>
      <c r="B225">
        <v>2</v>
      </c>
    </row>
    <row r="226" spans="1:2" x14ac:dyDescent="0.3">
      <c r="A226" s="3">
        <v>42594</v>
      </c>
      <c r="B226">
        <v>2</v>
      </c>
    </row>
    <row r="227" spans="1:2" x14ac:dyDescent="0.3">
      <c r="A227" s="3">
        <v>42595</v>
      </c>
      <c r="B227">
        <v>2</v>
      </c>
    </row>
    <row r="228" spans="1:2" x14ac:dyDescent="0.3">
      <c r="A228" s="3">
        <v>42596</v>
      </c>
      <c r="B228">
        <v>2</v>
      </c>
    </row>
    <row r="229" spans="1:2" x14ac:dyDescent="0.3">
      <c r="A229" s="3">
        <v>42597</v>
      </c>
      <c r="B229">
        <v>3</v>
      </c>
    </row>
    <row r="230" spans="1:2" x14ac:dyDescent="0.3">
      <c r="A230" s="3">
        <v>42598</v>
      </c>
      <c r="B230">
        <v>3</v>
      </c>
    </row>
    <row r="231" spans="1:2" x14ac:dyDescent="0.3">
      <c r="A231" s="3">
        <v>42599</v>
      </c>
      <c r="B231">
        <v>3</v>
      </c>
    </row>
    <row r="232" spans="1:2" x14ac:dyDescent="0.3">
      <c r="A232" s="3">
        <v>42600</v>
      </c>
      <c r="B232">
        <v>3</v>
      </c>
    </row>
    <row r="233" spans="1:2" x14ac:dyDescent="0.3">
      <c r="A233" s="3">
        <v>42601</v>
      </c>
      <c r="B233">
        <v>3</v>
      </c>
    </row>
    <row r="234" spans="1:2" x14ac:dyDescent="0.3">
      <c r="A234" s="3">
        <v>42602</v>
      </c>
      <c r="B234">
        <v>3</v>
      </c>
    </row>
    <row r="235" spans="1:2" x14ac:dyDescent="0.3">
      <c r="A235" s="3">
        <v>42603</v>
      </c>
      <c r="B235">
        <v>3</v>
      </c>
    </row>
    <row r="236" spans="1:2" x14ac:dyDescent="0.3">
      <c r="A236" s="3">
        <v>42604</v>
      </c>
      <c r="B236">
        <v>4</v>
      </c>
    </row>
    <row r="237" spans="1:2" x14ac:dyDescent="0.3">
      <c r="A237" s="3">
        <v>42605</v>
      </c>
      <c r="B237">
        <v>4</v>
      </c>
    </row>
    <row r="238" spans="1:2" x14ac:dyDescent="0.3">
      <c r="A238" s="3">
        <v>42606</v>
      </c>
      <c r="B238">
        <v>4</v>
      </c>
    </row>
    <row r="239" spans="1:2" x14ac:dyDescent="0.3">
      <c r="A239" s="3">
        <v>42607</v>
      </c>
      <c r="B239">
        <v>4</v>
      </c>
    </row>
    <row r="240" spans="1:2" x14ac:dyDescent="0.3">
      <c r="A240" s="3">
        <v>42608</v>
      </c>
      <c r="B240">
        <v>4</v>
      </c>
    </row>
    <row r="241" spans="1:2" x14ac:dyDescent="0.3">
      <c r="A241" s="3">
        <v>42609</v>
      </c>
      <c r="B241">
        <v>4</v>
      </c>
    </row>
    <row r="242" spans="1:2" x14ac:dyDescent="0.3">
      <c r="A242" s="3">
        <v>42610</v>
      </c>
      <c r="B242">
        <v>4</v>
      </c>
    </row>
    <row r="243" spans="1:2" x14ac:dyDescent="0.3">
      <c r="A243" s="3">
        <v>42611</v>
      </c>
      <c r="B243">
        <v>5</v>
      </c>
    </row>
    <row r="244" spans="1:2" x14ac:dyDescent="0.3">
      <c r="A244" s="3">
        <v>42612</v>
      </c>
      <c r="B244">
        <v>5</v>
      </c>
    </row>
    <row r="245" spans="1:2" x14ac:dyDescent="0.3">
      <c r="A245" s="3">
        <v>42613</v>
      </c>
      <c r="B245">
        <v>5</v>
      </c>
    </row>
    <row r="246" spans="1:2" x14ac:dyDescent="0.3">
      <c r="A246" s="3">
        <v>42614</v>
      </c>
      <c r="B246">
        <v>1</v>
      </c>
    </row>
    <row r="247" spans="1:2" x14ac:dyDescent="0.3">
      <c r="A247" s="3">
        <v>42615</v>
      </c>
      <c r="B247">
        <v>1</v>
      </c>
    </row>
    <row r="248" spans="1:2" x14ac:dyDescent="0.3">
      <c r="A248" s="3">
        <v>42616</v>
      </c>
      <c r="B248">
        <v>1</v>
      </c>
    </row>
    <row r="249" spans="1:2" x14ac:dyDescent="0.3">
      <c r="A249" s="3">
        <v>42617</v>
      </c>
      <c r="B249">
        <v>1</v>
      </c>
    </row>
    <row r="250" spans="1:2" x14ac:dyDescent="0.3">
      <c r="A250" s="3">
        <v>42618</v>
      </c>
      <c r="B250">
        <v>2</v>
      </c>
    </row>
    <row r="251" spans="1:2" x14ac:dyDescent="0.3">
      <c r="A251" s="3">
        <v>42619</v>
      </c>
      <c r="B251">
        <v>2</v>
      </c>
    </row>
    <row r="252" spans="1:2" x14ac:dyDescent="0.3">
      <c r="A252" s="3">
        <v>42620</v>
      </c>
      <c r="B252">
        <v>2</v>
      </c>
    </row>
    <row r="253" spans="1:2" x14ac:dyDescent="0.3">
      <c r="A253" s="3">
        <v>42621</v>
      </c>
      <c r="B253">
        <v>2</v>
      </c>
    </row>
    <row r="254" spans="1:2" x14ac:dyDescent="0.3">
      <c r="A254" s="3">
        <v>42622</v>
      </c>
      <c r="B254">
        <v>2</v>
      </c>
    </row>
    <row r="255" spans="1:2" x14ac:dyDescent="0.3">
      <c r="A255" s="3">
        <v>42623</v>
      </c>
      <c r="B255">
        <v>2</v>
      </c>
    </row>
    <row r="256" spans="1:2" x14ac:dyDescent="0.3">
      <c r="A256" s="3">
        <v>42624</v>
      </c>
      <c r="B256">
        <v>2</v>
      </c>
    </row>
    <row r="257" spans="1:2" x14ac:dyDescent="0.3">
      <c r="A257" s="3">
        <v>42625</v>
      </c>
      <c r="B257">
        <v>3</v>
      </c>
    </row>
    <row r="258" spans="1:2" x14ac:dyDescent="0.3">
      <c r="A258" s="3">
        <v>42626</v>
      </c>
      <c r="B258">
        <v>3</v>
      </c>
    </row>
    <row r="259" spans="1:2" x14ac:dyDescent="0.3">
      <c r="A259" s="3">
        <v>42627</v>
      </c>
      <c r="B259">
        <v>3</v>
      </c>
    </row>
    <row r="260" spans="1:2" x14ac:dyDescent="0.3">
      <c r="A260" s="3">
        <v>42628</v>
      </c>
      <c r="B260">
        <v>3</v>
      </c>
    </row>
    <row r="261" spans="1:2" x14ac:dyDescent="0.3">
      <c r="A261" s="3">
        <v>42629</v>
      </c>
      <c r="B261">
        <v>3</v>
      </c>
    </row>
    <row r="262" spans="1:2" x14ac:dyDescent="0.3">
      <c r="A262" s="3">
        <v>42630</v>
      </c>
      <c r="B262">
        <v>3</v>
      </c>
    </row>
    <row r="263" spans="1:2" x14ac:dyDescent="0.3">
      <c r="A263" s="3">
        <v>42631</v>
      </c>
      <c r="B263">
        <v>3</v>
      </c>
    </row>
    <row r="264" spans="1:2" x14ac:dyDescent="0.3">
      <c r="A264" s="3">
        <v>42632</v>
      </c>
      <c r="B264">
        <v>4</v>
      </c>
    </row>
    <row r="265" spans="1:2" x14ac:dyDescent="0.3">
      <c r="A265" s="3">
        <v>42633</v>
      </c>
      <c r="B265">
        <v>4</v>
      </c>
    </row>
    <row r="266" spans="1:2" x14ac:dyDescent="0.3">
      <c r="A266" s="3">
        <v>42634</v>
      </c>
      <c r="B266">
        <v>4</v>
      </c>
    </row>
    <row r="267" spans="1:2" x14ac:dyDescent="0.3">
      <c r="A267" s="3">
        <v>42635</v>
      </c>
      <c r="B267">
        <v>4</v>
      </c>
    </row>
    <row r="268" spans="1:2" x14ac:dyDescent="0.3">
      <c r="A268" s="3">
        <v>42636</v>
      </c>
      <c r="B268">
        <v>4</v>
      </c>
    </row>
    <row r="269" spans="1:2" x14ac:dyDescent="0.3">
      <c r="A269" s="3">
        <v>42637</v>
      </c>
      <c r="B269">
        <v>4</v>
      </c>
    </row>
    <row r="270" spans="1:2" x14ac:dyDescent="0.3">
      <c r="A270" s="3">
        <v>42638</v>
      </c>
      <c r="B270">
        <v>4</v>
      </c>
    </row>
    <row r="271" spans="1:2" x14ac:dyDescent="0.3">
      <c r="A271" s="3">
        <v>42639</v>
      </c>
      <c r="B271">
        <v>5</v>
      </c>
    </row>
    <row r="272" spans="1:2" x14ac:dyDescent="0.3">
      <c r="A272" s="3">
        <v>42640</v>
      </c>
      <c r="B272">
        <v>5</v>
      </c>
    </row>
    <row r="273" spans="1:2" x14ac:dyDescent="0.3">
      <c r="A273" s="3">
        <v>42641</v>
      </c>
      <c r="B273">
        <v>5</v>
      </c>
    </row>
    <row r="274" spans="1:2" x14ac:dyDescent="0.3">
      <c r="A274" s="3">
        <v>42642</v>
      </c>
      <c r="B274">
        <v>5</v>
      </c>
    </row>
    <row r="275" spans="1:2" x14ac:dyDescent="0.3">
      <c r="A275" s="3">
        <v>42643</v>
      </c>
      <c r="B275">
        <v>5</v>
      </c>
    </row>
    <row r="276" spans="1:2" x14ac:dyDescent="0.3">
      <c r="A276" s="3">
        <v>42644</v>
      </c>
      <c r="B276">
        <v>1</v>
      </c>
    </row>
    <row r="277" spans="1:2" x14ac:dyDescent="0.3">
      <c r="A277" s="3">
        <v>42645</v>
      </c>
      <c r="B277">
        <v>1</v>
      </c>
    </row>
    <row r="278" spans="1:2" x14ac:dyDescent="0.3">
      <c r="A278" s="3">
        <v>42646</v>
      </c>
      <c r="B278">
        <v>2</v>
      </c>
    </row>
    <row r="279" spans="1:2" x14ac:dyDescent="0.3">
      <c r="A279" s="3">
        <v>42647</v>
      </c>
      <c r="B279">
        <v>2</v>
      </c>
    </row>
    <row r="280" spans="1:2" x14ac:dyDescent="0.3">
      <c r="A280" s="3">
        <v>42648</v>
      </c>
      <c r="B280">
        <v>2</v>
      </c>
    </row>
    <row r="281" spans="1:2" x14ac:dyDescent="0.3">
      <c r="A281" s="3">
        <v>42649</v>
      </c>
      <c r="B281">
        <v>2</v>
      </c>
    </row>
    <row r="282" spans="1:2" x14ac:dyDescent="0.3">
      <c r="A282" s="3">
        <v>42650</v>
      </c>
      <c r="B282">
        <v>2</v>
      </c>
    </row>
    <row r="283" spans="1:2" x14ac:dyDescent="0.3">
      <c r="A283" s="3">
        <v>42651</v>
      </c>
      <c r="B283">
        <v>2</v>
      </c>
    </row>
    <row r="284" spans="1:2" x14ac:dyDescent="0.3">
      <c r="A284" s="3">
        <v>42652</v>
      </c>
      <c r="B284">
        <v>2</v>
      </c>
    </row>
    <row r="285" spans="1:2" x14ac:dyDescent="0.3">
      <c r="A285" s="3">
        <v>42653</v>
      </c>
      <c r="B285">
        <v>3</v>
      </c>
    </row>
    <row r="286" spans="1:2" x14ac:dyDescent="0.3">
      <c r="A286" s="3">
        <v>42654</v>
      </c>
      <c r="B286">
        <v>3</v>
      </c>
    </row>
    <row r="287" spans="1:2" x14ac:dyDescent="0.3">
      <c r="A287" s="3">
        <v>42655</v>
      </c>
      <c r="B287">
        <v>3</v>
      </c>
    </row>
    <row r="288" spans="1:2" x14ac:dyDescent="0.3">
      <c r="A288" s="3">
        <v>42656</v>
      </c>
      <c r="B288">
        <v>3</v>
      </c>
    </row>
    <row r="289" spans="1:2" x14ac:dyDescent="0.3">
      <c r="A289" s="3">
        <v>42657</v>
      </c>
      <c r="B289">
        <v>3</v>
      </c>
    </row>
    <row r="290" spans="1:2" x14ac:dyDescent="0.3">
      <c r="A290" s="3">
        <v>42658</v>
      </c>
      <c r="B290">
        <v>3</v>
      </c>
    </row>
    <row r="291" spans="1:2" x14ac:dyDescent="0.3">
      <c r="A291" s="3">
        <v>42659</v>
      </c>
      <c r="B291">
        <v>3</v>
      </c>
    </row>
    <row r="292" spans="1:2" x14ac:dyDescent="0.3">
      <c r="A292" s="3">
        <v>42660</v>
      </c>
      <c r="B292">
        <v>4</v>
      </c>
    </row>
    <row r="293" spans="1:2" x14ac:dyDescent="0.3">
      <c r="A293" s="3">
        <v>42661</v>
      </c>
      <c r="B293">
        <v>4</v>
      </c>
    </row>
    <row r="294" spans="1:2" x14ac:dyDescent="0.3">
      <c r="A294" s="3">
        <v>42662</v>
      </c>
      <c r="B294">
        <v>4</v>
      </c>
    </row>
    <row r="295" spans="1:2" x14ac:dyDescent="0.3">
      <c r="A295" s="3">
        <v>42663</v>
      </c>
      <c r="B295">
        <v>4</v>
      </c>
    </row>
    <row r="296" spans="1:2" x14ac:dyDescent="0.3">
      <c r="A296" s="3">
        <v>42664</v>
      </c>
      <c r="B296">
        <v>4</v>
      </c>
    </row>
    <row r="297" spans="1:2" x14ac:dyDescent="0.3">
      <c r="A297" s="3">
        <v>42665</v>
      </c>
      <c r="B297">
        <v>4</v>
      </c>
    </row>
    <row r="298" spans="1:2" x14ac:dyDescent="0.3">
      <c r="A298" s="3">
        <v>42666</v>
      </c>
      <c r="B298">
        <v>4</v>
      </c>
    </row>
    <row r="299" spans="1:2" x14ac:dyDescent="0.3">
      <c r="A299" s="3">
        <v>42667</v>
      </c>
      <c r="B299">
        <v>5</v>
      </c>
    </row>
    <row r="300" spans="1:2" x14ac:dyDescent="0.3">
      <c r="A300" s="3">
        <v>42668</v>
      </c>
      <c r="B300">
        <v>5</v>
      </c>
    </row>
    <row r="301" spans="1:2" x14ac:dyDescent="0.3">
      <c r="A301" s="3">
        <v>42669</v>
      </c>
      <c r="B301">
        <v>5</v>
      </c>
    </row>
    <row r="302" spans="1:2" x14ac:dyDescent="0.3">
      <c r="A302" s="3">
        <v>42670</v>
      </c>
      <c r="B302">
        <v>5</v>
      </c>
    </row>
    <row r="303" spans="1:2" x14ac:dyDescent="0.3">
      <c r="A303" s="3">
        <v>42671</v>
      </c>
      <c r="B303">
        <v>5</v>
      </c>
    </row>
    <row r="304" spans="1:2" x14ac:dyDescent="0.3">
      <c r="A304" s="3">
        <v>42672</v>
      </c>
      <c r="B304">
        <v>5</v>
      </c>
    </row>
    <row r="305" spans="1:2" x14ac:dyDescent="0.3">
      <c r="A305" s="3">
        <v>42673</v>
      </c>
      <c r="B305">
        <v>5</v>
      </c>
    </row>
    <row r="306" spans="1:2" x14ac:dyDescent="0.3">
      <c r="A306" s="3">
        <v>42674</v>
      </c>
      <c r="B306">
        <v>5</v>
      </c>
    </row>
    <row r="307" spans="1:2" x14ac:dyDescent="0.3">
      <c r="A307" s="3">
        <v>42675</v>
      </c>
      <c r="B307">
        <v>1</v>
      </c>
    </row>
    <row r="308" spans="1:2" x14ac:dyDescent="0.3">
      <c r="A308" s="3">
        <v>42676</v>
      </c>
      <c r="B308">
        <v>1</v>
      </c>
    </row>
    <row r="309" spans="1:2" x14ac:dyDescent="0.3">
      <c r="A309" s="3">
        <v>42677</v>
      </c>
      <c r="B309">
        <v>1</v>
      </c>
    </row>
    <row r="310" spans="1:2" x14ac:dyDescent="0.3">
      <c r="A310" s="3">
        <v>42678</v>
      </c>
      <c r="B310">
        <v>1</v>
      </c>
    </row>
    <row r="311" spans="1:2" x14ac:dyDescent="0.3">
      <c r="A311" s="3">
        <v>42679</v>
      </c>
      <c r="B311">
        <v>1</v>
      </c>
    </row>
    <row r="312" spans="1:2" x14ac:dyDescent="0.3">
      <c r="A312" s="3">
        <v>42680</v>
      </c>
      <c r="B312">
        <v>1</v>
      </c>
    </row>
    <row r="313" spans="1:2" x14ac:dyDescent="0.3">
      <c r="A313" s="3">
        <v>42681</v>
      </c>
      <c r="B313">
        <v>2</v>
      </c>
    </row>
    <row r="314" spans="1:2" x14ac:dyDescent="0.3">
      <c r="A314" s="3">
        <v>42682</v>
      </c>
      <c r="B314">
        <v>2</v>
      </c>
    </row>
    <row r="315" spans="1:2" x14ac:dyDescent="0.3">
      <c r="A315" s="3">
        <v>42683</v>
      </c>
      <c r="B315">
        <v>2</v>
      </c>
    </row>
    <row r="316" spans="1:2" x14ac:dyDescent="0.3">
      <c r="A316" s="3">
        <v>42684</v>
      </c>
      <c r="B316">
        <v>2</v>
      </c>
    </row>
    <row r="317" spans="1:2" x14ac:dyDescent="0.3">
      <c r="A317" s="3">
        <v>42685</v>
      </c>
      <c r="B317">
        <v>2</v>
      </c>
    </row>
    <row r="318" spans="1:2" x14ac:dyDescent="0.3">
      <c r="A318" s="3">
        <v>42686</v>
      </c>
      <c r="B318">
        <v>2</v>
      </c>
    </row>
    <row r="319" spans="1:2" x14ac:dyDescent="0.3">
      <c r="A319" s="3">
        <v>42687</v>
      </c>
      <c r="B319">
        <v>2</v>
      </c>
    </row>
    <row r="320" spans="1:2" x14ac:dyDescent="0.3">
      <c r="A320" s="3">
        <v>42688</v>
      </c>
      <c r="B320">
        <v>3</v>
      </c>
    </row>
    <row r="321" spans="1:2" x14ac:dyDescent="0.3">
      <c r="A321" s="3">
        <v>42689</v>
      </c>
      <c r="B321">
        <v>3</v>
      </c>
    </row>
    <row r="322" spans="1:2" x14ac:dyDescent="0.3">
      <c r="A322" s="3">
        <v>42690</v>
      </c>
      <c r="B322">
        <v>3</v>
      </c>
    </row>
    <row r="323" spans="1:2" x14ac:dyDescent="0.3">
      <c r="A323" s="3">
        <v>42691</v>
      </c>
      <c r="B323">
        <v>3</v>
      </c>
    </row>
    <row r="324" spans="1:2" x14ac:dyDescent="0.3">
      <c r="A324" s="3">
        <v>42692</v>
      </c>
      <c r="B324">
        <v>3</v>
      </c>
    </row>
    <row r="325" spans="1:2" x14ac:dyDescent="0.3">
      <c r="A325" s="3">
        <v>42693</v>
      </c>
      <c r="B325">
        <v>3</v>
      </c>
    </row>
    <row r="326" spans="1:2" x14ac:dyDescent="0.3">
      <c r="A326" s="3">
        <v>42694</v>
      </c>
      <c r="B326">
        <v>3</v>
      </c>
    </row>
    <row r="327" spans="1:2" x14ac:dyDescent="0.3">
      <c r="A327" s="3">
        <v>42695</v>
      </c>
      <c r="B327">
        <v>4</v>
      </c>
    </row>
    <row r="328" spans="1:2" x14ac:dyDescent="0.3">
      <c r="A328" s="3">
        <v>42696</v>
      </c>
      <c r="B328">
        <v>4</v>
      </c>
    </row>
    <row r="329" spans="1:2" x14ac:dyDescent="0.3">
      <c r="A329" s="3">
        <v>42697</v>
      </c>
      <c r="B329">
        <v>4</v>
      </c>
    </row>
    <row r="330" spans="1:2" x14ac:dyDescent="0.3">
      <c r="A330" s="3">
        <v>42698</v>
      </c>
      <c r="B330">
        <v>4</v>
      </c>
    </row>
    <row r="331" spans="1:2" x14ac:dyDescent="0.3">
      <c r="A331" s="3">
        <v>42699</v>
      </c>
      <c r="B331">
        <v>4</v>
      </c>
    </row>
    <row r="332" spans="1:2" x14ac:dyDescent="0.3">
      <c r="A332" s="3">
        <v>42700</v>
      </c>
      <c r="B332">
        <v>4</v>
      </c>
    </row>
    <row r="333" spans="1:2" x14ac:dyDescent="0.3">
      <c r="A333" s="3">
        <v>42701</v>
      </c>
      <c r="B333">
        <v>4</v>
      </c>
    </row>
    <row r="334" spans="1:2" x14ac:dyDescent="0.3">
      <c r="A334" s="3">
        <v>42702</v>
      </c>
      <c r="B334">
        <v>5</v>
      </c>
    </row>
    <row r="335" spans="1:2" x14ac:dyDescent="0.3">
      <c r="A335" s="3">
        <v>42703</v>
      </c>
      <c r="B335">
        <v>5</v>
      </c>
    </row>
    <row r="336" spans="1:2" x14ac:dyDescent="0.3">
      <c r="A336" s="3">
        <v>42704</v>
      </c>
      <c r="B336">
        <v>5</v>
      </c>
    </row>
    <row r="337" spans="1:2" x14ac:dyDescent="0.3">
      <c r="A337" s="3">
        <v>42705</v>
      </c>
      <c r="B337">
        <v>1</v>
      </c>
    </row>
    <row r="338" spans="1:2" x14ac:dyDescent="0.3">
      <c r="A338" s="3">
        <v>42706</v>
      </c>
      <c r="B338">
        <v>1</v>
      </c>
    </row>
    <row r="339" spans="1:2" x14ac:dyDescent="0.3">
      <c r="A339" s="3">
        <v>42707</v>
      </c>
      <c r="B339">
        <v>1</v>
      </c>
    </row>
    <row r="340" spans="1:2" x14ac:dyDescent="0.3">
      <c r="A340" s="3">
        <v>42708</v>
      </c>
      <c r="B340">
        <v>1</v>
      </c>
    </row>
    <row r="341" spans="1:2" x14ac:dyDescent="0.3">
      <c r="A341" s="3">
        <v>42709</v>
      </c>
      <c r="B341">
        <v>2</v>
      </c>
    </row>
    <row r="342" spans="1:2" x14ac:dyDescent="0.3">
      <c r="A342" s="3">
        <v>42710</v>
      </c>
      <c r="B342">
        <v>2</v>
      </c>
    </row>
    <row r="343" spans="1:2" x14ac:dyDescent="0.3">
      <c r="A343" s="3">
        <v>42711</v>
      </c>
      <c r="B343">
        <v>2</v>
      </c>
    </row>
    <row r="344" spans="1:2" x14ac:dyDescent="0.3">
      <c r="A344" s="3">
        <v>42712</v>
      </c>
      <c r="B344">
        <v>2</v>
      </c>
    </row>
    <row r="345" spans="1:2" x14ac:dyDescent="0.3">
      <c r="A345" s="3">
        <v>42713</v>
      </c>
      <c r="B345">
        <v>2</v>
      </c>
    </row>
    <row r="346" spans="1:2" x14ac:dyDescent="0.3">
      <c r="A346" s="3">
        <v>42714</v>
      </c>
      <c r="B346">
        <v>2</v>
      </c>
    </row>
    <row r="347" spans="1:2" x14ac:dyDescent="0.3">
      <c r="A347" s="3">
        <v>42715</v>
      </c>
      <c r="B347">
        <v>2</v>
      </c>
    </row>
    <row r="348" spans="1:2" x14ac:dyDescent="0.3">
      <c r="A348" s="3">
        <v>42716</v>
      </c>
      <c r="B348">
        <v>3</v>
      </c>
    </row>
    <row r="349" spans="1:2" x14ac:dyDescent="0.3">
      <c r="A349" s="3">
        <v>42717</v>
      </c>
      <c r="B349">
        <v>3</v>
      </c>
    </row>
    <row r="350" spans="1:2" x14ac:dyDescent="0.3">
      <c r="A350" s="3">
        <v>42718</v>
      </c>
      <c r="B350">
        <v>3</v>
      </c>
    </row>
    <row r="351" spans="1:2" x14ac:dyDescent="0.3">
      <c r="A351" s="3">
        <v>42719</v>
      </c>
      <c r="B351">
        <v>3</v>
      </c>
    </row>
    <row r="352" spans="1:2" x14ac:dyDescent="0.3">
      <c r="A352" s="3">
        <v>42720</v>
      </c>
      <c r="B352">
        <v>3</v>
      </c>
    </row>
    <row r="353" spans="1:2" x14ac:dyDescent="0.3">
      <c r="A353" s="3">
        <v>42721</v>
      </c>
      <c r="B353">
        <v>3</v>
      </c>
    </row>
    <row r="354" spans="1:2" x14ac:dyDescent="0.3">
      <c r="A354" s="3">
        <v>42722</v>
      </c>
      <c r="B354">
        <v>3</v>
      </c>
    </row>
    <row r="355" spans="1:2" x14ac:dyDescent="0.3">
      <c r="A355" s="3">
        <v>42723</v>
      </c>
      <c r="B355">
        <v>4</v>
      </c>
    </row>
    <row r="356" spans="1:2" x14ac:dyDescent="0.3">
      <c r="A356" s="3">
        <v>42724</v>
      </c>
      <c r="B356">
        <v>4</v>
      </c>
    </row>
    <row r="357" spans="1:2" x14ac:dyDescent="0.3">
      <c r="A357" s="3">
        <v>42725</v>
      </c>
      <c r="B357">
        <v>4</v>
      </c>
    </row>
    <row r="358" spans="1:2" x14ac:dyDescent="0.3">
      <c r="A358" s="3">
        <v>42726</v>
      </c>
      <c r="B358">
        <v>4</v>
      </c>
    </row>
    <row r="359" spans="1:2" x14ac:dyDescent="0.3">
      <c r="A359" s="3">
        <v>42727</v>
      </c>
      <c r="B359">
        <v>4</v>
      </c>
    </row>
    <row r="360" spans="1:2" x14ac:dyDescent="0.3">
      <c r="A360" s="3">
        <v>42728</v>
      </c>
      <c r="B360">
        <v>4</v>
      </c>
    </row>
    <row r="361" spans="1:2" x14ac:dyDescent="0.3">
      <c r="A361" s="3">
        <v>42729</v>
      </c>
      <c r="B361">
        <v>4</v>
      </c>
    </row>
    <row r="362" spans="1:2" x14ac:dyDescent="0.3">
      <c r="A362" s="3">
        <v>42730</v>
      </c>
      <c r="B362">
        <v>5</v>
      </c>
    </row>
    <row r="363" spans="1:2" x14ac:dyDescent="0.3">
      <c r="A363" s="3">
        <v>42731</v>
      </c>
      <c r="B363">
        <v>5</v>
      </c>
    </row>
    <row r="364" spans="1:2" x14ac:dyDescent="0.3">
      <c r="A364" s="3">
        <v>42732</v>
      </c>
      <c r="B364">
        <v>5</v>
      </c>
    </row>
    <row r="365" spans="1:2" x14ac:dyDescent="0.3">
      <c r="A365" s="3">
        <v>42733</v>
      </c>
      <c r="B365">
        <v>5</v>
      </c>
    </row>
    <row r="366" spans="1:2" x14ac:dyDescent="0.3">
      <c r="A366" s="3">
        <v>42734</v>
      </c>
      <c r="B366">
        <v>5</v>
      </c>
    </row>
    <row r="367" spans="1:2" x14ac:dyDescent="0.3">
      <c r="A367" s="3">
        <v>42735</v>
      </c>
      <c r="B36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base</vt:lpstr>
      <vt:lpstr>MVTS</vt:lpstr>
      <vt:lpstr>Mois</vt:lpstr>
      <vt:lpstr>Histo_ventes</vt:lpstr>
      <vt:lpstr>Calendrier</vt:lpstr>
      <vt:lpstr>semainier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szczepanski</dc:creator>
  <cp:lastModifiedBy>AFEH56</cp:lastModifiedBy>
  <dcterms:created xsi:type="dcterms:W3CDTF">2016-09-01T16:38:41Z</dcterms:created>
  <dcterms:modified xsi:type="dcterms:W3CDTF">2016-09-07T16:16:46Z</dcterms:modified>
</cp:coreProperties>
</file>