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codeName="ThisWorkbook" defaultThemeVersion="124226"/>
  <bookViews>
    <workbookView xWindow="-120" yWindow="-120" windowWidth="19420" windowHeight="11020"/>
  </bookViews>
  <sheets>
    <sheet name="planing" sheetId="344" r:id="rId1"/>
    <sheet name="pause" sheetId="350" r:id="rId2"/>
  </sheets>
  <externalReferences>
    <externalReference r:id="rId3"/>
  </externalReferences>
  <definedNames>
    <definedName name="fériés">[1]Férié!$A$8:$A$21</definedName>
  </definedNames>
  <calcPr calcId="124519"/>
</workbook>
</file>

<file path=xl/calcChain.xml><?xml version="1.0" encoding="utf-8"?>
<calcChain xmlns="http://schemas.openxmlformats.org/spreadsheetml/2006/main">
  <c r="H5" i="344"/>
  <c r="H6"/>
  <c r="H7"/>
  <c r="H8"/>
  <c r="H4"/>
  <c r="G5"/>
  <c r="G6"/>
  <c r="G7"/>
  <c r="G8"/>
  <c r="G4"/>
  <c r="E5"/>
  <c r="E6"/>
  <c r="E7"/>
  <c r="E8"/>
  <c r="E4"/>
  <c r="L7"/>
  <c r="L6"/>
  <c r="L5"/>
  <c r="C4" i="350" l="1"/>
  <c r="C3"/>
  <c r="C2"/>
  <c r="A1" i="344" l="1"/>
  <c r="D4" l="1"/>
  <c r="C5" l="1"/>
  <c r="C17"/>
  <c r="D5" l="1"/>
  <c r="C6" s="1"/>
  <c r="D6" s="1"/>
  <c r="C7" s="1"/>
  <c r="D7" s="1"/>
  <c r="C8" s="1"/>
  <c r="D8" s="1"/>
  <c r="C9" s="1"/>
  <c r="D9" s="1"/>
  <c r="C10" s="1"/>
  <c r="D10" s="1"/>
</calcChain>
</file>

<file path=xl/sharedStrings.xml><?xml version="1.0" encoding="utf-8"?>
<sst xmlns="http://schemas.openxmlformats.org/spreadsheetml/2006/main" count="20" uniqueCount="17">
  <si>
    <t>Heure de début de l'Of</t>
  </si>
  <si>
    <t>Heure de fin de l'Of
(estimée)</t>
  </si>
  <si>
    <t>Temps d'écoulement 
(en heure)</t>
  </si>
  <si>
    <t>Réf article</t>
  </si>
  <si>
    <t>Note:
-</t>
  </si>
  <si>
    <t>début</t>
  </si>
  <si>
    <t>fin</t>
  </si>
  <si>
    <t>durée</t>
  </si>
  <si>
    <t>A532166</t>
  </si>
  <si>
    <t>B532166</t>
  </si>
  <si>
    <t>C532158</t>
  </si>
  <si>
    <t>J0483053</t>
  </si>
  <si>
    <t>D0532167</t>
  </si>
  <si>
    <t>Heure de fin rélle</t>
  </si>
  <si>
    <t>a2</t>
  </si>
  <si>
    <t>a3</t>
  </si>
  <si>
    <t>a4</t>
  </si>
</sst>
</file>

<file path=xl/styles.xml><?xml version="1.0" encoding="utf-8"?>
<styleSheet xmlns="http://schemas.openxmlformats.org/spreadsheetml/2006/main">
  <numFmts count="2">
    <numFmt numFmtId="164" formatCode="0.0"/>
    <numFmt numFmtId="165" formatCode="[$-F400]h:mm:ss\ AM/PM"/>
  </numFmts>
  <fonts count="9"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i/>
      <u/>
      <sz val="14"/>
      <name val="Arial Narrow"/>
      <family val="2"/>
    </font>
    <font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b/>
      <i/>
      <u/>
      <sz val="20"/>
      <name val="Arial Narrow"/>
      <family val="2"/>
    </font>
    <font>
      <b/>
      <sz val="12"/>
      <name val="Arial"/>
      <family val="2"/>
    </font>
    <font>
      <b/>
      <i/>
      <u/>
      <sz val="18"/>
      <color rgb="FFFF0000"/>
      <name val="Arial Narrow"/>
      <family val="2"/>
    </font>
    <font>
      <b/>
      <sz val="14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gray0625">
        <fgColor theme="0" tint="-0.499984740745262"/>
        <bgColor theme="0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7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20" fontId="6" fillId="2" borderId="2" xfId="0" applyNumberFormat="1" applyFont="1" applyFill="1" applyBorder="1" applyAlignment="1" applyProtection="1">
      <alignment horizontal="center" vertical="center"/>
      <protection hidden="1"/>
    </xf>
    <xf numFmtId="14" fontId="5" fillId="2" borderId="1" xfId="0" applyNumberFormat="1" applyFont="1" applyFill="1" applyBorder="1" applyAlignment="1">
      <alignment vertical="center"/>
    </xf>
    <xf numFmtId="14" fontId="5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20" fontId="6" fillId="2" borderId="4" xfId="0" applyNumberFormat="1" applyFont="1" applyFill="1" applyBorder="1" applyAlignment="1" applyProtection="1">
      <alignment horizontal="center" vertical="center"/>
      <protection hidden="1"/>
    </xf>
    <xf numFmtId="20" fontId="1" fillId="2" borderId="4" xfId="0" applyNumberFormat="1" applyFont="1" applyFill="1" applyBorder="1" applyAlignment="1">
      <alignment horizontal="center" vertical="center" wrapText="1"/>
    </xf>
    <xf numFmtId="20" fontId="6" fillId="2" borderId="3" xfId="0" applyNumberFormat="1" applyFont="1" applyFill="1" applyBorder="1" applyAlignment="1" applyProtection="1">
      <alignment horizontal="center" vertical="center"/>
      <protection hidden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20" fontId="0" fillId="0" borderId="0" xfId="0" applyNumberFormat="1"/>
    <xf numFmtId="0" fontId="1" fillId="4" borderId="5" xfId="0" applyFont="1" applyFill="1" applyBorder="1" applyAlignment="1">
      <alignment horizontal="center" vertical="center" wrapText="1"/>
    </xf>
    <xf numFmtId="164" fontId="1" fillId="4" borderId="5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4" fillId="4" borderId="0" xfId="0" applyFont="1" applyFill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165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8.3834353865961567E-2"/>
          <c:y val="5.2627934447334844E-2"/>
          <c:w val="0.8015194481639325"/>
          <c:h val="0.8212046152599014"/>
        </c:manualLayout>
      </c:layout>
      <c:barChart>
        <c:barDir val="col"/>
        <c:grouping val="clustered"/>
        <c:ser>
          <c:idx val="0"/>
          <c:order val="0"/>
          <c:tx>
            <c:strRef>
              <c:f>planing!#REF!</c:f>
              <c:strCache>
                <c:ptCount val="1"/>
                <c:pt idx="0">
                  <c:v>#REF!</c:v>
                </c:pt>
              </c:strCache>
            </c:strRef>
          </c:tx>
          <c:spPr>
            <a:ln w="28575">
              <a:noFill/>
            </a:ln>
          </c:spPr>
          <c:cat>
            <c:multiLvlStrRef>
              <c:f>planing!#REF!</c:f>
            </c:multiLvlStrRef>
          </c:cat>
          <c:val>
            <c:numRef>
              <c:f>planing!#REF!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077-4000-ABAF-B0625CF14D12}"/>
            </c:ext>
          </c:extLst>
        </c:ser>
        <c:ser>
          <c:idx val="2"/>
          <c:order val="1"/>
          <c:tx>
            <c:strRef>
              <c:f>planing!#REF!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28575">
              <a:noFill/>
            </a:ln>
          </c:spPr>
          <c:cat>
            <c:multiLvlStrRef>
              <c:f>planing!#REF!</c:f>
            </c:multiLvlStrRef>
          </c:cat>
          <c:val>
            <c:numRef>
              <c:f>planing!#REF!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077-4000-ABAF-B0625CF14D12}"/>
            </c:ext>
          </c:extLst>
        </c:ser>
        <c:ser>
          <c:idx val="3"/>
          <c:order val="2"/>
          <c:tx>
            <c:strRef>
              <c:f>planing!#REF!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92D050"/>
            </a:solidFill>
            <a:ln w="28575">
              <a:noFill/>
            </a:ln>
          </c:spPr>
          <c:cat>
            <c:multiLvlStrRef>
              <c:f>planing!#REF!</c:f>
            </c:multiLvlStrRef>
          </c:cat>
          <c:val>
            <c:numRef>
              <c:f>planing!#REF!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6077-4000-ABAF-B0625CF14D12}"/>
            </c:ext>
          </c:extLst>
        </c:ser>
        <c:axId val="54659328"/>
        <c:axId val="54673408"/>
      </c:barChart>
      <c:catAx>
        <c:axId val="54659328"/>
        <c:scaling>
          <c:orientation val="minMax"/>
        </c:scaling>
        <c:axPos val="b"/>
        <c:numFmt formatCode="General" sourceLinked="0"/>
        <c:tickLblPos val="nextTo"/>
        <c:crossAx val="54673408"/>
        <c:crosses val="autoZero"/>
        <c:auto val="1"/>
        <c:lblAlgn val="ctr"/>
        <c:lblOffset val="100"/>
      </c:catAx>
      <c:valAx>
        <c:axId val="54673408"/>
        <c:scaling>
          <c:orientation val="minMax"/>
        </c:scaling>
        <c:axPos val="l"/>
        <c:majorGridlines/>
        <c:numFmt formatCode="General" sourceLinked="1"/>
        <c:tickLblPos val="nextTo"/>
        <c:crossAx val="54659328"/>
        <c:crosses val="autoZero"/>
        <c:crossBetween val="between"/>
      </c:valAx>
      <c:spPr>
        <a:noFill/>
        <a:ln w="25400">
          <a:noFill/>
        </a:ln>
      </c:spPr>
    </c:plotArea>
    <c:legend>
      <c:legendPos val="b"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</xdr:row>
      <xdr:rowOff>0</xdr:rowOff>
    </xdr:from>
    <xdr:to>
      <xdr:col>4</xdr:col>
      <xdr:colOff>0</xdr:colOff>
      <xdr:row>43</xdr:row>
      <xdr:rowOff>47625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0.28854</cdr:x>
      <cdr:y>0.06443</cdr:y>
    </cdr:from>
    <cdr:to>
      <cdr:x>0.59382</cdr:x>
      <cdr:y>0.13813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410516" y="297657"/>
          <a:ext cx="2550422" cy="3404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FR" sz="1800"/>
            <a:t>Tableau de marche horaire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boubaker.elarbi/AppData/Local/Temp/notes5D3EFE/IDkjPcbQFn2_planning-2-&#233;quipes-s&#233;quenses-15-mn-puis-480mn-jour-PhC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ning"/>
      <sheetName val="Base"/>
      <sheetName val="Férié"/>
    </sheetNames>
    <sheetDataSet>
      <sheetData sheetId="0" refreshError="1"/>
      <sheetData sheetId="1" refreshError="1"/>
      <sheetData sheetId="2" refreshError="1">
        <row r="8">
          <cell r="A8">
            <v>43459</v>
          </cell>
        </row>
        <row r="9">
          <cell r="A9">
            <v>43466</v>
          </cell>
        </row>
        <row r="10">
          <cell r="A10">
            <v>43576</v>
          </cell>
        </row>
        <row r="11">
          <cell r="A11">
            <v>43577</v>
          </cell>
        </row>
        <row r="12">
          <cell r="A12">
            <v>43593</v>
          </cell>
        </row>
        <row r="13">
          <cell r="A13">
            <v>43615</v>
          </cell>
        </row>
        <row r="14">
          <cell r="A14">
            <v>43625</v>
          </cell>
        </row>
        <row r="15">
          <cell r="A15">
            <v>43626</v>
          </cell>
        </row>
        <row r="16">
          <cell r="A16">
            <v>43660</v>
          </cell>
        </row>
        <row r="17">
          <cell r="A17">
            <v>43692</v>
          </cell>
        </row>
        <row r="18">
          <cell r="A18">
            <v>43770</v>
          </cell>
        </row>
        <row r="19">
          <cell r="A19">
            <v>43780</v>
          </cell>
        </row>
        <row r="20">
          <cell r="A20">
            <v>43824</v>
          </cell>
        </row>
        <row r="21">
          <cell r="A21">
            <v>43831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2"/>
  <sheetViews>
    <sheetView tabSelected="1" zoomScale="80" zoomScaleNormal="80" workbookViewId="0">
      <selection activeCell="H5" sqref="H5"/>
    </sheetView>
  </sheetViews>
  <sheetFormatPr baseColWidth="10" defaultColWidth="11.453125" defaultRowHeight="14.5"/>
  <cols>
    <col min="1" max="1" width="17" style="1" bestFit="1" customWidth="1"/>
    <col min="2" max="2" width="14.7265625" style="1" customWidth="1"/>
    <col min="3" max="3" width="12.26953125" style="2" customWidth="1"/>
    <col min="4" max="4" width="12.81640625" style="2" customWidth="1"/>
    <col min="5" max="5" width="13.1796875" style="2" customWidth="1"/>
    <col min="6" max="16384" width="11.453125" style="1"/>
  </cols>
  <sheetData>
    <row r="1" spans="1:12" ht="26.25" customHeight="1">
      <c r="A1" s="8">
        <f ca="1">TODAY()+1/24*8</f>
        <v>43612.333333333336</v>
      </c>
      <c r="B1" s="6"/>
      <c r="C1" s="7"/>
      <c r="D1" s="7"/>
    </row>
    <row r="2" spans="1:12" ht="39" customHeight="1" thickBot="1">
      <c r="A2" s="9"/>
      <c r="B2" s="9"/>
      <c r="C2" s="10"/>
      <c r="D2" s="10"/>
      <c r="E2" s="3"/>
    </row>
    <row r="3" spans="1:12" s="21" customFormat="1" ht="69" customHeight="1" thickBot="1">
      <c r="A3" s="19" t="s">
        <v>3</v>
      </c>
      <c r="B3" s="20" t="s">
        <v>2</v>
      </c>
      <c r="C3" s="20" t="s">
        <v>0</v>
      </c>
      <c r="D3" s="20" t="s">
        <v>1</v>
      </c>
      <c r="E3" s="22" t="s">
        <v>13</v>
      </c>
    </row>
    <row r="4" spans="1:12" ht="30" customHeight="1">
      <c r="A4" s="14" t="s">
        <v>8</v>
      </c>
      <c r="B4" s="15">
        <v>2.5</v>
      </c>
      <c r="C4" s="13">
        <v>0.33333333333333331</v>
      </c>
      <c r="D4" s="13">
        <f>C4+B4/24</f>
        <v>0.4375</v>
      </c>
      <c r="E4" s="23">
        <f>IF(D4&gt;pause!$A$2,D4+pause!$C$2,IF(D4&gt;pause!$A$3,D4+pause!$C$3,IF(D4&gt;pause!$A$4,D4+pause!$C$4,D4)))</f>
        <v>0.44444444444444448</v>
      </c>
      <c r="F4" s="1">
        <v>10</v>
      </c>
      <c r="G4" s="26">
        <f>IF(D4&gt;$J$5,D4+$L$5,IF(AND(D4&gt;$J$6,D4&lt;$J$7),D4+$L$6,IF(D4&gt;$J$7,D4+$L$7,D4)))</f>
        <v>0.44444444444444448</v>
      </c>
      <c r="H4" s="26">
        <f>IF(D4&lt;$J$5,D4,IF(D4&lt;$J$6,D4+$L$5,IF(AND(D4&gt;$J$6,D4&lt;$J$7),D4+$L$6,IF(D4&gt;$J$7,D4+$L$7,D4))))</f>
        <v>0.44444444444444448</v>
      </c>
      <c r="J4" s="1" t="s">
        <v>5</v>
      </c>
      <c r="K4" s="1" t="s">
        <v>6</v>
      </c>
      <c r="L4" s="1" t="s">
        <v>7</v>
      </c>
    </row>
    <row r="5" spans="1:12" ht="30" customHeight="1">
      <c r="A5" s="14" t="s">
        <v>9</v>
      </c>
      <c r="B5" s="15">
        <v>2.5</v>
      </c>
      <c r="C5" s="13">
        <f>D4</f>
        <v>0.4375</v>
      </c>
      <c r="D5" s="13">
        <f t="shared" ref="D5:D9" si="0">C5+B5/24</f>
        <v>0.54166666666666663</v>
      </c>
      <c r="E5" s="23">
        <f>IF(D5&gt;pause!$A$2,D5+pause!$C$2,IF(D5&gt;pause!$A$3,D5+pause!$C$3,IF(D5&gt;pause!$A$4,D5+pause!$C$4,D5)))</f>
        <v>0.54861111111111116</v>
      </c>
      <c r="F5" s="1">
        <v>40</v>
      </c>
      <c r="G5" s="26">
        <f t="shared" ref="G5:G8" si="1">IF(D5&gt;$J$5,D5+$L$5,IF(AND(D5&gt;$J$6,D5&lt;$J$7),D5+$L$6,IF(D5&gt;$J$7,D5+$L$7,D5)))</f>
        <v>0.54861111111111116</v>
      </c>
      <c r="H5" s="26">
        <f t="shared" ref="H5:H8" si="2">IF(D5&lt;$J$5,D5,IF(D5&lt;$J$6,D5+$L$5,IF(AND(D5&gt;$J$6,D5&lt;$J$7),D5+$L$6,IF(D5&gt;$J$7,D5+$L$7,D5))))</f>
        <v>0.56944444444444442</v>
      </c>
      <c r="I5" s="1" t="s">
        <v>14</v>
      </c>
      <c r="J5" s="18">
        <v>0.4236111111111111</v>
      </c>
      <c r="K5" s="18">
        <v>0.43055555555555558</v>
      </c>
      <c r="L5" s="18">
        <f>K5-J5</f>
        <v>6.9444444444444753E-3</v>
      </c>
    </row>
    <row r="6" spans="1:12" ht="30" customHeight="1">
      <c r="A6" s="15" t="s">
        <v>10</v>
      </c>
      <c r="B6" s="15">
        <v>1.4</v>
      </c>
      <c r="C6" s="13">
        <f t="shared" ref="C6:C10" si="3">D5</f>
        <v>0.54166666666666663</v>
      </c>
      <c r="D6" s="13">
        <f t="shared" si="0"/>
        <v>0.6</v>
      </c>
      <c r="E6" s="23">
        <f>IF(D6&gt;pause!$A$2,D6+pause!$C$2,IF(D6&gt;pause!$A$3,D6+pause!$C$3,IF(D6&gt;pause!$A$4,D6+pause!$C$4,D6)))</f>
        <v>0.60694444444444451</v>
      </c>
      <c r="F6" s="1">
        <v>0</v>
      </c>
      <c r="G6" s="26">
        <f t="shared" si="1"/>
        <v>0.60694444444444451</v>
      </c>
      <c r="H6" s="26">
        <f t="shared" si="2"/>
        <v>0.62777777777777777</v>
      </c>
      <c r="I6" s="1" t="s">
        <v>15</v>
      </c>
      <c r="J6" s="18">
        <v>0.5</v>
      </c>
      <c r="K6" s="18">
        <v>0.52777777777777779</v>
      </c>
      <c r="L6" s="18">
        <f>K6-J6</f>
        <v>2.777777777777779E-2</v>
      </c>
    </row>
    <row r="7" spans="1:12" ht="30" customHeight="1">
      <c r="A7" s="15" t="s">
        <v>11</v>
      </c>
      <c r="B7" s="15">
        <v>5</v>
      </c>
      <c r="C7" s="13">
        <f t="shared" si="3"/>
        <v>0.6</v>
      </c>
      <c r="D7" s="13">
        <f t="shared" si="0"/>
        <v>0.80833333333333335</v>
      </c>
      <c r="E7" s="23">
        <f>IF(D7&gt;pause!$A$2,D7+pause!$C$2,IF(D7&gt;pause!$A$3,D7+pause!$C$3,IF(D7&gt;pause!$A$4,D7+pause!$C$4,D7)))</f>
        <v>0.81527777777777777</v>
      </c>
      <c r="F7" s="1">
        <v>10</v>
      </c>
      <c r="G7" s="26">
        <f t="shared" si="1"/>
        <v>0.81527777777777777</v>
      </c>
      <c r="H7" s="26">
        <f t="shared" si="2"/>
        <v>0.81527777777777777</v>
      </c>
      <c r="I7" s="1" t="s">
        <v>16</v>
      </c>
      <c r="J7" s="18">
        <v>0.64583333333333337</v>
      </c>
      <c r="K7" s="18">
        <v>0.65277777777777779</v>
      </c>
      <c r="L7" s="18">
        <f>K7-J7</f>
        <v>6.9444444444444198E-3</v>
      </c>
    </row>
    <row r="8" spans="1:12" ht="30" customHeight="1">
      <c r="A8" s="14" t="s">
        <v>12</v>
      </c>
      <c r="B8" s="15">
        <v>0.6</v>
      </c>
      <c r="C8" s="13">
        <f t="shared" si="3"/>
        <v>0.80833333333333335</v>
      </c>
      <c r="D8" s="13">
        <f t="shared" si="0"/>
        <v>0.83333333333333337</v>
      </c>
      <c r="E8" s="23">
        <f>IF(D8&gt;pause!$A$2,D8+pause!$C$2,IF(D8&gt;pause!$A$3,D8+pause!$C$3,IF(D8&gt;pause!$A$4,D8+pause!$C$4,D8)))</f>
        <v>0.8402777777777779</v>
      </c>
      <c r="F8" s="1">
        <v>0</v>
      </c>
      <c r="G8" s="26">
        <f t="shared" si="1"/>
        <v>0.8402777777777779</v>
      </c>
      <c r="H8" s="26">
        <f t="shared" si="2"/>
        <v>0.84027777777777779</v>
      </c>
    </row>
    <row r="9" spans="1:12" ht="30" customHeight="1">
      <c r="A9" s="15"/>
      <c r="B9" s="15"/>
      <c r="C9" s="13">
        <f t="shared" si="3"/>
        <v>0.83333333333333337</v>
      </c>
      <c r="D9" s="13">
        <f t="shared" si="0"/>
        <v>0.83333333333333337</v>
      </c>
      <c r="E9" s="4"/>
    </row>
    <row r="10" spans="1:12" ht="30" customHeight="1">
      <c r="A10" s="15"/>
      <c r="B10" s="15"/>
      <c r="C10" s="13">
        <f t="shared" si="3"/>
        <v>0.83333333333333337</v>
      </c>
      <c r="D10" s="13">
        <f t="shared" ref="D10" si="4">C10+B10/24</f>
        <v>0.83333333333333337</v>
      </c>
      <c r="E10" s="4"/>
    </row>
    <row r="11" spans="1:12" ht="30" customHeight="1">
      <c r="A11" s="14"/>
      <c r="B11" s="15"/>
      <c r="C11" s="5"/>
      <c r="D11" s="5"/>
      <c r="E11" s="4"/>
    </row>
    <row r="12" spans="1:12" ht="30" customHeight="1">
      <c r="A12" s="14"/>
      <c r="B12" s="14"/>
      <c r="C12" s="5"/>
      <c r="D12" s="5"/>
      <c r="E12" s="4"/>
    </row>
    <row r="13" spans="1:12" ht="30" customHeight="1">
      <c r="A13" s="14"/>
      <c r="B13" s="14"/>
      <c r="C13" s="5"/>
      <c r="D13" s="5"/>
      <c r="E13" s="4"/>
    </row>
    <row r="14" spans="1:12" ht="30" customHeight="1">
      <c r="A14" s="14"/>
      <c r="B14" s="14"/>
      <c r="C14" s="5"/>
      <c r="D14" s="5"/>
      <c r="E14" s="4"/>
    </row>
    <row r="15" spans="1:12" ht="30" customHeight="1">
      <c r="A15" s="17"/>
      <c r="B15" s="14"/>
      <c r="C15" s="5"/>
      <c r="D15" s="5"/>
      <c r="E15" s="4"/>
    </row>
    <row r="16" spans="1:12" ht="30" customHeight="1">
      <c r="A16" s="17"/>
      <c r="B16" s="14"/>
      <c r="C16" s="5"/>
      <c r="D16" s="5"/>
      <c r="E16" s="4"/>
    </row>
    <row r="17" spans="1:5" ht="30" customHeight="1" thickBot="1">
      <c r="A17" s="16"/>
      <c r="B17" s="16"/>
      <c r="C17" s="11" t="str">
        <f>IF(B17="","",D12)</f>
        <v/>
      </c>
      <c r="D17" s="12"/>
    </row>
    <row r="18" spans="1:5" ht="30" customHeight="1"/>
    <row r="22" spans="1:5">
      <c r="E22" s="24" t="s">
        <v>4</v>
      </c>
    </row>
    <row r="23" spans="1:5">
      <c r="E23" s="25"/>
    </row>
    <row r="24" spans="1:5">
      <c r="E24" s="25"/>
    </row>
    <row r="25" spans="1:5">
      <c r="E25" s="25"/>
    </row>
    <row r="26" spans="1:5">
      <c r="E26" s="25"/>
    </row>
    <row r="27" spans="1:5">
      <c r="E27" s="25"/>
    </row>
    <row r="28" spans="1:5">
      <c r="E28" s="25"/>
    </row>
    <row r="29" spans="1:5">
      <c r="E29" s="25"/>
    </row>
    <row r="30" spans="1:5">
      <c r="E30" s="25"/>
    </row>
    <row r="31" spans="1:5">
      <c r="E31" s="25"/>
    </row>
    <row r="32" spans="1:5">
      <c r="E32" s="25"/>
    </row>
  </sheetData>
  <dataConsolidate/>
  <mergeCells count="1">
    <mergeCell ref="E22:E32"/>
  </mergeCells>
  <pageMargins left="0.70866141732283472" right="0.70866141732283472" top="0.74803149606299213" bottom="0.74803149606299213" header="0.31496062992125984" footer="0.31496062992125984"/>
  <pageSetup paperSize="9" scale="80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4"/>
  <sheetViews>
    <sheetView workbookViewId="0">
      <selection sqref="A1:C4"/>
    </sheetView>
  </sheetViews>
  <sheetFormatPr baseColWidth="10" defaultRowHeight="14.5"/>
  <sheetData>
    <row r="1" spans="1:3">
      <c r="A1" t="s">
        <v>5</v>
      </c>
      <c r="B1" t="s">
        <v>6</v>
      </c>
      <c r="C1" t="s">
        <v>7</v>
      </c>
    </row>
    <row r="2" spans="1:3">
      <c r="A2" s="18">
        <v>0.4236111111111111</v>
      </c>
      <c r="B2" s="18">
        <v>0.43055555555555558</v>
      </c>
      <c r="C2" s="18">
        <f>B2-A2</f>
        <v>6.9444444444444753E-3</v>
      </c>
    </row>
    <row r="3" spans="1:3">
      <c r="A3" s="18">
        <v>0.5</v>
      </c>
      <c r="B3" s="18">
        <v>0.52777777777777779</v>
      </c>
      <c r="C3" s="18">
        <f>B3-A3</f>
        <v>2.777777777777779E-2</v>
      </c>
    </row>
    <row r="4" spans="1:3">
      <c r="A4" s="18">
        <v>0.64583333333333337</v>
      </c>
      <c r="B4" s="18">
        <v>0.65277777777777779</v>
      </c>
      <c r="C4" s="18">
        <f>B4-A4</f>
        <v>6.9444444444444198E-3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planing</vt:lpstr>
      <vt:lpstr>pause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2019-05-27T17:54:47Z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