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/>
  <bookViews>
    <workbookView xWindow="0" yWindow="0" windowWidth="19420" windowHeight="11020"/>
  </bookViews>
  <sheets>
    <sheet name="Base" sheetId="3" r:id="rId1"/>
    <sheet name="Saisie" sheetId="5" r:id="rId2"/>
  </sheets>
  <definedNames>
    <definedName name="Code">OFFSET(Base!$C$2,,,COUNTA(Base!$C:$C)-1)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5"/>
  <c r="D6"/>
  <c r="D5"/>
  <c r="B27" i="3" l="1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<sst xmlns="http://schemas.openxmlformats.org/spreadsheetml/2006/main" count="42" uniqueCount="40">
  <si>
    <t xml:space="preserve">Raison sociale </t>
  </si>
  <si>
    <t>Code Client</t>
  </si>
  <si>
    <t>Date d'ouverture</t>
  </si>
  <si>
    <t xml:space="preserve">CARROSSERIE DE L'HIPPODROME                                           </t>
  </si>
  <si>
    <t xml:space="preserve">SAINT GUENOLE AUTOMOBILES                                             </t>
  </si>
  <si>
    <t xml:space="preserve">MECA EXPRESS LOUARN THIERRY                                           </t>
  </si>
  <si>
    <t xml:space="preserve">GARAGE BOURGUENNEC PHILIPPE                                           </t>
  </si>
  <si>
    <t xml:space="preserve">MECA PASSION 29                                                       </t>
  </si>
  <si>
    <t xml:space="preserve">CONAN NIKOLAZ STRATIMER                                               </t>
  </si>
  <si>
    <t xml:space="preserve">GARAGE MERRIEN                                                        </t>
  </si>
  <si>
    <t xml:space="preserve">AUTOMOBILES FOUESNANTAISES                                            </t>
  </si>
  <si>
    <t xml:space="preserve">AUTOMECA SERVICES                                                     </t>
  </si>
  <si>
    <t xml:space="preserve">EURL MADEC CARROSSERIE LE GUILLOU                                     </t>
  </si>
  <si>
    <t xml:space="preserve">KERVIDANOU AUTOMOBILE                                                 </t>
  </si>
  <si>
    <t xml:space="preserve">OUEST AUTO SERVICES  AMERICAN CAR WASH                                </t>
  </si>
  <si>
    <t xml:space="preserve">SARL OLIVIER QUEMERE                                                  </t>
  </si>
  <si>
    <t xml:space="preserve">CARROSSERIE LE FUR RONAN                                              </t>
  </si>
  <si>
    <t xml:space="preserve">BRETAGNE OCCASIONS GARAGE LOUEDEC                                     </t>
  </si>
  <si>
    <t xml:space="preserve">US DREAM MOTORS                                                       </t>
  </si>
  <si>
    <t xml:space="preserve">EURL BEL AIR AUTO                                                     </t>
  </si>
  <si>
    <t xml:space="preserve">GUENOLE - RELAIS TOTAL GGE DU MINAOUET                                </t>
  </si>
  <si>
    <t xml:space="preserve">COMPTOIR DU PNEU 29                                                   </t>
  </si>
  <si>
    <t xml:space="preserve">SARL CARROSSERIE CORNIC                                               </t>
  </si>
  <si>
    <t>CA 2018</t>
  </si>
  <si>
    <t xml:space="preserve">GARAGE DE L HELGOUALC H                                               </t>
  </si>
  <si>
    <t xml:space="preserve">CARROSSERIE PHILIPOT                                                  </t>
  </si>
  <si>
    <t xml:space="preserve">DELARUE GUENDAL DG CARROSSERIE                                        </t>
  </si>
  <si>
    <t xml:space="preserve">MALCHAUX GILBERT                                                      </t>
  </si>
  <si>
    <t xml:space="preserve">GARAGE DU COSQUER                                                     </t>
  </si>
  <si>
    <t xml:space="preserve">SERVICE AUTO SECOURS                                                  </t>
  </si>
  <si>
    <t xml:space="preserve">CDE 2018 </t>
  </si>
  <si>
    <t>Date1</t>
  </si>
  <si>
    <t>CA1</t>
  </si>
  <si>
    <t>Date2</t>
  </si>
  <si>
    <t>CA2</t>
  </si>
  <si>
    <t>Colonne1</t>
  </si>
  <si>
    <t>Code client</t>
  </si>
  <si>
    <t>https://forum.excel-pratique.com/viewtopic.php?f=2&amp;t=117139</t>
  </si>
  <si>
    <t>Raison sociale</t>
  </si>
  <si>
    <t>&lt;------Liste déroulante des codes Client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</si>
</sst>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2060"/>
        <bgColor indexed="11"/>
      </patternFill>
    </fill>
    <fill>
      <patternFill patternType="solid">
        <fgColor rgb="FF00206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medium">
        <color auto="1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medium">
        <color auto="1"/>
      </right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 applyBorder="0"/>
    <xf numFmtId="44" fontId="4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3" fillId="2" borderId="1" xfId="0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left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left" vertical="center"/>
    </xf>
    <xf numFmtId="1" fontId="2" fillId="0" borderId="5" xfId="0" applyNumberFormat="1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left" vertical="center"/>
    </xf>
    <xf numFmtId="14" fontId="2" fillId="0" borderId="5" xfId="0" applyNumberFormat="1" applyFont="1" applyFill="1" applyBorder="1" applyAlignment="1">
      <alignment horizontal="left" vertical="center"/>
    </xf>
    <xf numFmtId="4" fontId="2" fillId="0" borderId="5" xfId="0" applyNumberFormat="1" applyFont="1" applyFill="1" applyBorder="1" applyAlignment="1">
      <alignment horizontal="right" vertical="center"/>
    </xf>
    <xf numFmtId="3" fontId="2" fillId="0" borderId="5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/>
    </xf>
    <xf numFmtId="0" fontId="2" fillId="0" borderId="6" xfId="0" applyNumberFormat="1" applyFont="1" applyFill="1" applyBorder="1" applyAlignment="1">
      <alignment horizontal="left" vertical="center"/>
    </xf>
    <xf numFmtId="1" fontId="2" fillId="0" borderId="6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left" vertical="center"/>
    </xf>
    <xf numFmtId="14" fontId="2" fillId="0" borderId="6" xfId="0" applyNumberFormat="1" applyFont="1" applyFill="1" applyBorder="1" applyAlignment="1">
      <alignment horizontal="left" vertical="center"/>
    </xf>
    <xf numFmtId="4" fontId="2" fillId="0" borderId="6" xfId="0" applyNumberFormat="1" applyFont="1" applyFill="1" applyBorder="1" applyAlignment="1">
      <alignment horizontal="right" vertical="center"/>
    </xf>
    <xf numFmtId="3" fontId="2" fillId="0" borderId="6" xfId="0" applyNumberFormat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/>
    </xf>
    <xf numFmtId="14" fontId="0" fillId="0" borderId="6" xfId="0" applyNumberFormat="1" applyBorder="1" applyAlignment="1">
      <alignment horizontal="center"/>
    </xf>
    <xf numFmtId="14" fontId="0" fillId="0" borderId="0" xfId="0" applyNumberFormat="1"/>
    <xf numFmtId="2" fontId="0" fillId="0" borderId="0" xfId="0" applyNumberFormat="1"/>
    <xf numFmtId="14" fontId="3" fillId="2" borderId="0" xfId="0" applyNumberFormat="1" applyFont="1" applyFill="1" applyBorder="1" applyAlignment="1">
      <alignment horizontal="center" vertical="center"/>
    </xf>
    <xf numFmtId="14" fontId="5" fillId="3" borderId="0" xfId="0" applyNumberFormat="1" applyFont="1" applyFill="1"/>
    <xf numFmtId="2" fontId="2" fillId="0" borderId="5" xfId="1" applyNumberFormat="1" applyFont="1" applyFill="1" applyBorder="1" applyAlignment="1">
      <alignment horizontal="center" vertical="center"/>
    </xf>
    <xf numFmtId="2" fontId="5" fillId="3" borderId="0" xfId="0" applyNumberFormat="1" applyFont="1" applyFill="1"/>
    <xf numFmtId="2" fontId="0" fillId="0" borderId="5" xfId="1" applyNumberFormat="1" applyFont="1" applyBorder="1" applyAlignment="1">
      <alignment horizontal="center"/>
    </xf>
    <xf numFmtId="2" fontId="0" fillId="0" borderId="6" xfId="1" applyNumberFormat="1" applyFont="1" applyBorder="1" applyAlignment="1">
      <alignment horizontal="center"/>
    </xf>
    <xf numFmtId="0" fontId="7" fillId="0" borderId="0" xfId="2" applyAlignment="1" applyProtection="1"/>
    <xf numFmtId="0" fontId="6" fillId="4" borderId="7" xfId="0" applyFont="1" applyFill="1" applyBorder="1"/>
    <xf numFmtId="0" fontId="6" fillId="5" borderId="8" xfId="0" applyFont="1" applyFill="1" applyBorder="1"/>
    <xf numFmtId="0" fontId="9" fillId="6" borderId="9" xfId="0" applyFont="1" applyFill="1" applyBorder="1"/>
    <xf numFmtId="0" fontId="8" fillId="7" borderId="10" xfId="0" applyFont="1" applyFill="1" applyBorder="1"/>
    <xf numFmtId="14" fontId="8" fillId="9" borderId="10" xfId="0" applyNumberFormat="1" applyFont="1" applyFill="1" applyBorder="1"/>
    <xf numFmtId="2" fontId="8" fillId="11" borderId="12" xfId="0" applyNumberFormat="1" applyFont="1" applyFill="1" applyBorder="1"/>
    <xf numFmtId="0" fontId="9" fillId="8" borderId="9" xfId="0" applyFont="1" applyFill="1" applyBorder="1" applyAlignment="1">
      <alignment horizontal="right"/>
    </xf>
    <xf numFmtId="0" fontId="9" fillId="10" borderId="11" xfId="0" applyFont="1" applyFill="1" applyBorder="1" applyAlignment="1">
      <alignment horizontal="right"/>
    </xf>
    <xf numFmtId="0" fontId="1" fillId="0" borderId="0" xfId="0" applyFont="1"/>
  </cellXfs>
  <cellStyles count="3">
    <cellStyle name="Lien hypertexte" xfId="2" builtinId="8"/>
    <cellStyle name="Monétaire" xfId="1" builtinId="4"/>
    <cellStyle name="Normal" xfId="0" builtinId="0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44450</xdr:colOff>
      <xdr:row>3</xdr:row>
      <xdr:rowOff>50800</xdr:rowOff>
    </xdr:from>
    <xdr:to>
      <xdr:col>4</xdr:col>
      <xdr:colOff>0</xdr:colOff>
      <xdr:row>7</xdr:row>
      <xdr:rowOff>25400</xdr:rowOff>
    </xdr:to>
    <xdr:sp macro="[0]!Feuil1.Valider" textlink="">
      <xdr:nvSpPr>
        <xdr:cNvPr id="2" name="Flèche gauche 1"/>
        <xdr:cNvSpPr/>
      </xdr:nvSpPr>
      <xdr:spPr>
        <a:xfrm>
          <a:off x="3746500" y="755650"/>
          <a:ext cx="1479550" cy="965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/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27" totalsRowShown="0" headerRowDxfId="11" tableBorderDxfId="10">
  <autoFilter ref="A1:J27"/>
  <tableColumns count="10">
    <tableColumn id="1" name="Raison sociale " dataDxfId="9"/>
    <tableColumn id="2" name="Colonne1" dataDxfId="8">
      <calculatedColumnFormula>MID(C2,6,5)</calculatedColumnFormula>
    </tableColumn>
    <tableColumn id="3" name="Code Client" dataDxfId="7"/>
    <tableColumn id="4" name="Date d'ouverture" dataDxfId="6"/>
    <tableColumn id="5" name="CA 2018" dataDxfId="5"/>
    <tableColumn id="6" name="CDE 2018 " dataDxfId="4"/>
    <tableColumn id="7" name="Date1" dataDxfId="3"/>
    <tableColumn id="8" name="CA1" dataDxfId="2" dataCellStyle="Monétaire"/>
    <tableColumn id="9" name="Date2" dataDxfId="1"/>
    <tableColumn id="10" name="CA2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171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27"/>
  <sheetViews>
    <sheetView tabSelected="1" topLeftCell="A13" workbookViewId="0">
      <selection activeCell="D33" sqref="D33"/>
    </sheetView>
  </sheetViews>
  <sheetFormatPr baseColWidth="10" defaultColWidth="10.7265625" defaultRowHeight="14.5"/>
  <cols>
    <col min="1" max="1" width="61" customWidth="1"/>
    <col min="3" max="3" width="12.36328125" customWidth="1"/>
    <col min="4" max="4" width="17.1796875" customWidth="1"/>
    <col min="6" max="6" width="11.08984375" customWidth="1"/>
    <col min="7" max="7" width="12" style="22" customWidth="1"/>
    <col min="8" max="8" width="11.7265625" style="23" customWidth="1"/>
    <col min="9" max="9" width="10.7265625" style="22"/>
    <col min="10" max="10" width="10.7265625" style="23"/>
  </cols>
  <sheetData>
    <row r="1" spans="1:10">
      <c r="A1" s="1" t="s">
        <v>0</v>
      </c>
      <c r="B1" s="2" t="s">
        <v>35</v>
      </c>
      <c r="C1" s="1" t="s">
        <v>1</v>
      </c>
      <c r="D1" s="3" t="s">
        <v>2</v>
      </c>
      <c r="E1" s="4" t="s">
        <v>23</v>
      </c>
      <c r="F1" s="5" t="s">
        <v>30</v>
      </c>
      <c r="G1" s="24" t="s">
        <v>31</v>
      </c>
      <c r="H1" s="27" t="s">
        <v>32</v>
      </c>
      <c r="I1" s="25" t="s">
        <v>33</v>
      </c>
      <c r="J1" s="27" t="s">
        <v>34</v>
      </c>
    </row>
    <row r="2" spans="1:10">
      <c r="A2" s="6" t="s">
        <v>3</v>
      </c>
      <c r="B2" s="7" t="str">
        <f t="shared" ref="B2:B27" si="0">MID(C2,6,5)</f>
        <v>30441</v>
      </c>
      <c r="C2" s="8">
        <v>4111030441</v>
      </c>
      <c r="D2" s="9">
        <v>43122</v>
      </c>
      <c r="E2" s="10">
        <v>54.5</v>
      </c>
      <c r="F2" s="11">
        <v>1</v>
      </c>
      <c r="G2" s="12"/>
      <c r="H2" s="26"/>
      <c r="I2" s="13"/>
      <c r="J2" s="28"/>
    </row>
    <row r="3" spans="1:10">
      <c r="A3" s="6" t="s">
        <v>4</v>
      </c>
      <c r="B3" s="7" t="str">
        <f t="shared" si="0"/>
        <v>31376</v>
      </c>
      <c r="C3" s="8">
        <v>4111031376</v>
      </c>
      <c r="D3" s="9">
        <v>43287</v>
      </c>
      <c r="E3" s="10">
        <v>206.48</v>
      </c>
      <c r="F3" s="11">
        <v>2</v>
      </c>
      <c r="G3" s="12"/>
      <c r="H3" s="28"/>
      <c r="I3" s="13"/>
      <c r="J3" s="28"/>
    </row>
    <row r="4" spans="1:10">
      <c r="A4" s="6" t="s">
        <v>5</v>
      </c>
      <c r="B4" s="7" t="str">
        <f t="shared" si="0"/>
        <v>30296</v>
      </c>
      <c r="C4" s="8">
        <v>4111030296</v>
      </c>
      <c r="D4" s="9">
        <v>43080</v>
      </c>
      <c r="E4" s="10">
        <v>1292.42</v>
      </c>
      <c r="F4" s="11">
        <v>10</v>
      </c>
      <c r="G4" s="12"/>
      <c r="H4" s="28"/>
      <c r="I4" s="13"/>
      <c r="J4" s="28"/>
    </row>
    <row r="5" spans="1:10">
      <c r="A5" s="6" t="s">
        <v>6</v>
      </c>
      <c r="B5" s="7" t="str">
        <f t="shared" si="0"/>
        <v>31206</v>
      </c>
      <c r="C5" s="8">
        <v>4111031206</v>
      </c>
      <c r="D5" s="9">
        <v>43258</v>
      </c>
      <c r="E5" s="10">
        <v>198.47</v>
      </c>
      <c r="F5" s="11">
        <v>2</v>
      </c>
      <c r="G5" s="12"/>
      <c r="H5" s="28"/>
      <c r="I5" s="13"/>
      <c r="J5" s="28"/>
    </row>
    <row r="6" spans="1:10">
      <c r="A6" s="6" t="s">
        <v>7</v>
      </c>
      <c r="B6" s="7" t="str">
        <f t="shared" si="0"/>
        <v>30726</v>
      </c>
      <c r="C6" s="8">
        <v>4111030726</v>
      </c>
      <c r="D6" s="9">
        <v>43159</v>
      </c>
      <c r="E6" s="10">
        <v>334.93</v>
      </c>
      <c r="F6" s="11">
        <v>4</v>
      </c>
      <c r="G6" s="12"/>
      <c r="H6" s="28"/>
      <c r="I6" s="13"/>
      <c r="J6" s="28"/>
    </row>
    <row r="7" spans="1:10">
      <c r="A7" s="6" t="s">
        <v>8</v>
      </c>
      <c r="B7" s="7" t="str">
        <f t="shared" si="0"/>
        <v>30837</v>
      </c>
      <c r="C7" s="8">
        <v>4111030837</v>
      </c>
      <c r="D7" s="9">
        <v>43179</v>
      </c>
      <c r="E7" s="10">
        <v>56.51</v>
      </c>
      <c r="F7" s="11">
        <v>1</v>
      </c>
      <c r="G7" s="12"/>
      <c r="H7" s="28"/>
      <c r="I7" s="13"/>
      <c r="J7" s="28"/>
    </row>
    <row r="8" spans="1:10">
      <c r="A8" s="6" t="s">
        <v>9</v>
      </c>
      <c r="B8" s="7" t="str">
        <f t="shared" si="0"/>
        <v>30940</v>
      </c>
      <c r="C8" s="8">
        <v>4111030940</v>
      </c>
      <c r="D8" s="9">
        <v>43200</v>
      </c>
      <c r="E8" s="10">
        <v>300.35000000000002</v>
      </c>
      <c r="F8" s="11">
        <v>3</v>
      </c>
      <c r="G8" s="12"/>
      <c r="H8" s="28"/>
      <c r="I8" s="13"/>
      <c r="J8" s="28"/>
    </row>
    <row r="9" spans="1:10">
      <c r="A9" s="6" t="s">
        <v>10</v>
      </c>
      <c r="B9" s="7" t="str">
        <f t="shared" si="0"/>
        <v>31391</v>
      </c>
      <c r="C9" s="8">
        <v>4111031391</v>
      </c>
      <c r="D9" s="9">
        <v>43291</v>
      </c>
      <c r="E9" s="10">
        <v>89.8</v>
      </c>
      <c r="F9" s="11">
        <v>1</v>
      </c>
      <c r="G9" s="12"/>
      <c r="H9" s="28"/>
      <c r="I9" s="13"/>
      <c r="J9" s="28"/>
    </row>
    <row r="10" spans="1:10">
      <c r="A10" s="6" t="s">
        <v>11</v>
      </c>
      <c r="B10" s="7" t="str">
        <f t="shared" si="0"/>
        <v>30434</v>
      </c>
      <c r="C10" s="8">
        <v>4111030434</v>
      </c>
      <c r="D10" s="9">
        <v>43119</v>
      </c>
      <c r="E10" s="10">
        <v>64.900000000000006</v>
      </c>
      <c r="F10" s="11">
        <v>1</v>
      </c>
      <c r="G10" s="12"/>
      <c r="H10" s="28"/>
      <c r="I10" s="13"/>
      <c r="J10" s="28"/>
    </row>
    <row r="11" spans="1:10">
      <c r="A11" s="6" t="s">
        <v>12</v>
      </c>
      <c r="B11" s="7" t="str">
        <f t="shared" si="0"/>
        <v>30435</v>
      </c>
      <c r="C11" s="8">
        <v>4111030435</v>
      </c>
      <c r="D11" s="9">
        <v>43119</v>
      </c>
      <c r="E11" s="10">
        <v>162.18</v>
      </c>
      <c r="F11" s="11">
        <v>4</v>
      </c>
      <c r="G11" s="12"/>
      <c r="H11" s="28"/>
      <c r="I11" s="13"/>
      <c r="J11" s="28"/>
    </row>
    <row r="12" spans="1:10">
      <c r="A12" s="6" t="s">
        <v>13</v>
      </c>
      <c r="B12" s="7" t="str">
        <f t="shared" si="0"/>
        <v>30668</v>
      </c>
      <c r="C12" s="8">
        <v>4111030668</v>
      </c>
      <c r="D12" s="9">
        <v>43151</v>
      </c>
      <c r="E12" s="10">
        <v>832.98</v>
      </c>
      <c r="F12" s="11">
        <v>6</v>
      </c>
      <c r="G12" s="12"/>
      <c r="H12" s="28"/>
      <c r="I12" s="13"/>
      <c r="J12" s="28"/>
    </row>
    <row r="13" spans="1:10">
      <c r="A13" s="6" t="s">
        <v>14</v>
      </c>
      <c r="B13" s="7" t="str">
        <f t="shared" si="0"/>
        <v>31306</v>
      </c>
      <c r="C13" s="8">
        <v>4111031306</v>
      </c>
      <c r="D13" s="9">
        <v>43276</v>
      </c>
      <c r="E13" s="10">
        <v>56.7</v>
      </c>
      <c r="F13" s="11">
        <v>1</v>
      </c>
      <c r="G13" s="12"/>
      <c r="H13" s="28"/>
      <c r="I13" s="13"/>
      <c r="J13" s="28"/>
    </row>
    <row r="14" spans="1:10">
      <c r="A14" s="6" t="s">
        <v>15</v>
      </c>
      <c r="B14" s="7" t="str">
        <f t="shared" si="0"/>
        <v>30621</v>
      </c>
      <c r="C14" s="8">
        <v>4111030621</v>
      </c>
      <c r="D14" s="9">
        <v>43144</v>
      </c>
      <c r="E14" s="10">
        <v>382</v>
      </c>
      <c r="F14" s="11">
        <v>2</v>
      </c>
      <c r="G14" s="12"/>
      <c r="H14" s="28"/>
      <c r="I14" s="13"/>
      <c r="J14" s="28"/>
    </row>
    <row r="15" spans="1:10">
      <c r="A15" s="6" t="s">
        <v>16</v>
      </c>
      <c r="B15" s="7" t="str">
        <f t="shared" si="0"/>
        <v>31293</v>
      </c>
      <c r="C15" s="8">
        <v>4111031293</v>
      </c>
      <c r="D15" s="9">
        <v>43272</v>
      </c>
      <c r="E15" s="10">
        <v>156.1</v>
      </c>
      <c r="F15" s="11">
        <v>2</v>
      </c>
      <c r="G15" s="12"/>
      <c r="H15" s="28"/>
      <c r="I15" s="13"/>
      <c r="J15" s="28"/>
    </row>
    <row r="16" spans="1:10">
      <c r="A16" s="6" t="s">
        <v>17</v>
      </c>
      <c r="B16" s="7" t="str">
        <f t="shared" si="0"/>
        <v>30687</v>
      </c>
      <c r="C16" s="8">
        <v>4111030687</v>
      </c>
      <c r="D16" s="9">
        <v>43152</v>
      </c>
      <c r="E16" s="10">
        <v>1031.75</v>
      </c>
      <c r="F16" s="11">
        <v>6</v>
      </c>
      <c r="G16" s="12"/>
      <c r="H16" s="28"/>
      <c r="I16" s="13"/>
      <c r="J16" s="28"/>
    </row>
    <row r="17" spans="1:10">
      <c r="A17" s="6" t="s">
        <v>18</v>
      </c>
      <c r="B17" s="7" t="str">
        <f t="shared" si="0"/>
        <v>30381</v>
      </c>
      <c r="C17" s="8">
        <v>4111030381</v>
      </c>
      <c r="D17" s="9">
        <v>43112</v>
      </c>
      <c r="E17" s="10">
        <v>190.3</v>
      </c>
      <c r="F17" s="11">
        <v>3</v>
      </c>
      <c r="G17" s="12"/>
      <c r="H17" s="28"/>
      <c r="I17" s="13"/>
      <c r="J17" s="28"/>
    </row>
    <row r="18" spans="1:10">
      <c r="A18" s="6" t="s">
        <v>19</v>
      </c>
      <c r="B18" s="7" t="str">
        <f t="shared" si="0"/>
        <v>30691</v>
      </c>
      <c r="C18" s="8">
        <v>4111030691</v>
      </c>
      <c r="D18" s="9">
        <v>43153</v>
      </c>
      <c r="E18" s="10">
        <v>135.74</v>
      </c>
      <c r="F18" s="11">
        <v>2</v>
      </c>
      <c r="G18" s="12"/>
      <c r="H18" s="28"/>
      <c r="I18" s="13"/>
      <c r="J18" s="28"/>
    </row>
    <row r="19" spans="1:10">
      <c r="A19" s="6" t="s">
        <v>20</v>
      </c>
      <c r="B19" s="7" t="str">
        <f t="shared" si="0"/>
        <v>30686</v>
      </c>
      <c r="C19" s="8">
        <v>4111030686</v>
      </c>
      <c r="D19" s="9">
        <v>43152</v>
      </c>
      <c r="E19" s="10">
        <v>719.7</v>
      </c>
      <c r="F19" s="11">
        <v>4</v>
      </c>
      <c r="G19" s="12"/>
      <c r="H19" s="28"/>
      <c r="I19" s="13"/>
      <c r="J19" s="28"/>
    </row>
    <row r="20" spans="1:10">
      <c r="A20" s="6" t="s">
        <v>21</v>
      </c>
      <c r="B20" s="7" t="str">
        <f t="shared" si="0"/>
        <v>31444</v>
      </c>
      <c r="C20" s="8">
        <v>4111031444</v>
      </c>
      <c r="D20" s="9">
        <v>43304</v>
      </c>
      <c r="E20" s="10">
        <v>216.2</v>
      </c>
      <c r="F20" s="11">
        <v>2</v>
      </c>
      <c r="G20" s="12"/>
      <c r="H20" s="28"/>
      <c r="I20" s="13"/>
      <c r="J20" s="28"/>
    </row>
    <row r="21" spans="1:10">
      <c r="A21" s="6" t="s">
        <v>22</v>
      </c>
      <c r="B21" s="7" t="str">
        <f t="shared" si="0"/>
        <v>30209</v>
      </c>
      <c r="C21" s="8">
        <v>4111030209</v>
      </c>
      <c r="D21" s="9">
        <v>43061</v>
      </c>
      <c r="E21" s="10">
        <v>884.03</v>
      </c>
      <c r="F21" s="11">
        <v>6</v>
      </c>
      <c r="G21" s="12"/>
      <c r="H21" s="28"/>
      <c r="I21" s="13"/>
      <c r="J21" s="28"/>
    </row>
    <row r="22" spans="1:10">
      <c r="A22" s="6" t="s">
        <v>24</v>
      </c>
      <c r="B22" s="7" t="str">
        <f t="shared" si="0"/>
        <v>30606</v>
      </c>
      <c r="C22" s="8">
        <v>4111030606</v>
      </c>
      <c r="D22" s="9">
        <v>43143</v>
      </c>
      <c r="E22" s="10">
        <v>559.13</v>
      </c>
      <c r="F22" s="11">
        <v>8</v>
      </c>
      <c r="G22" s="12"/>
      <c r="H22" s="28"/>
      <c r="I22" s="13"/>
      <c r="J22" s="28"/>
    </row>
    <row r="23" spans="1:10">
      <c r="A23" s="6" t="s">
        <v>25</v>
      </c>
      <c r="B23" s="7" t="str">
        <f t="shared" si="0"/>
        <v>30830</v>
      </c>
      <c r="C23" s="8">
        <v>4111030830</v>
      </c>
      <c r="D23" s="9">
        <v>43178</v>
      </c>
      <c r="E23" s="10">
        <v>930.42</v>
      </c>
      <c r="F23" s="11">
        <v>5</v>
      </c>
      <c r="G23" s="12"/>
      <c r="H23" s="28"/>
      <c r="I23" s="13"/>
      <c r="J23" s="28"/>
    </row>
    <row r="24" spans="1:10">
      <c r="A24" s="6" t="s">
        <v>26</v>
      </c>
      <c r="B24" s="7" t="str">
        <f t="shared" si="0"/>
        <v>31207</v>
      </c>
      <c r="C24" s="8">
        <v>4111031207</v>
      </c>
      <c r="D24" s="9">
        <v>43258</v>
      </c>
      <c r="E24" s="10">
        <v>89</v>
      </c>
      <c r="F24" s="11">
        <v>1</v>
      </c>
      <c r="G24" s="12"/>
      <c r="H24" s="28"/>
      <c r="I24" s="13"/>
      <c r="J24" s="28"/>
    </row>
    <row r="25" spans="1:10">
      <c r="A25" s="6" t="s">
        <v>27</v>
      </c>
      <c r="B25" s="7" t="str">
        <f t="shared" si="0"/>
        <v>30183</v>
      </c>
      <c r="C25" s="8">
        <v>4111030183</v>
      </c>
      <c r="D25" s="9">
        <v>43055</v>
      </c>
      <c r="E25" s="10"/>
      <c r="F25" s="11"/>
      <c r="G25" s="12"/>
      <c r="H25" s="28"/>
      <c r="I25" s="13"/>
      <c r="J25" s="28"/>
    </row>
    <row r="26" spans="1:10">
      <c r="A26" s="6" t="s">
        <v>28</v>
      </c>
      <c r="B26" s="7" t="str">
        <f t="shared" si="0"/>
        <v>30558</v>
      </c>
      <c r="C26" s="8">
        <v>4111030558</v>
      </c>
      <c r="D26" s="9">
        <v>43136</v>
      </c>
      <c r="E26" s="10">
        <v>301.95999999999998</v>
      </c>
      <c r="F26" s="11">
        <v>5</v>
      </c>
      <c r="G26" s="12"/>
      <c r="H26" s="28"/>
      <c r="I26" s="13"/>
      <c r="J26" s="28"/>
    </row>
    <row r="27" spans="1:10">
      <c r="A27" s="14" t="s">
        <v>29</v>
      </c>
      <c r="B27" s="15" t="str">
        <f t="shared" si="0"/>
        <v>30391</v>
      </c>
      <c r="C27" s="16">
        <v>4111030391</v>
      </c>
      <c r="D27" s="17">
        <v>43115</v>
      </c>
      <c r="E27" s="18">
        <v>385.09</v>
      </c>
      <c r="F27" s="19">
        <v>5</v>
      </c>
      <c r="G27" s="20"/>
      <c r="H27" s="29"/>
      <c r="I27" s="21"/>
      <c r="J27" s="29"/>
    </row>
  </sheetData>
  <conditionalFormatting sqref="H2 A2:G27">
    <cfRule type="expression" dxfId="43" priority="73">
      <formula>#REF!&lt;0.3</formula>
    </cfRule>
    <cfRule type="expression" dxfId="42" priority="74">
      <formula>#REF!&lt;0.5</formula>
    </cfRule>
    <cfRule type="expression" dxfId="41" priority="75">
      <formula>#REF!&lt;0.7</formula>
    </cfRule>
    <cfRule type="expression" dxfId="40" priority="76">
      <formula>#REF!&gt;=0.7</formula>
    </cfRule>
  </conditionalFormatting>
  <conditionalFormatting sqref="A28">
    <cfRule type="expression" dxfId="39" priority="33">
      <formula>#REF!&lt;0.3</formula>
    </cfRule>
    <cfRule type="expression" dxfId="38" priority="34">
      <formula>#REF!&lt;0.5</formula>
    </cfRule>
    <cfRule type="expression" dxfId="37" priority="35">
      <formula>#REF!&lt;0.7</formula>
    </cfRule>
    <cfRule type="expression" dxfId="36" priority="36">
      <formula>#REF!&gt;=0.7</formula>
    </cfRule>
  </conditionalFormatting>
  <conditionalFormatting sqref="B28">
    <cfRule type="expression" dxfId="35" priority="29">
      <formula>#REF!&lt;0.3</formula>
    </cfRule>
    <cfRule type="expression" dxfId="34" priority="30">
      <formula>#REF!&lt;0.5</formula>
    </cfRule>
    <cfRule type="expression" dxfId="33" priority="31">
      <formula>#REF!&lt;0.7</formula>
    </cfRule>
    <cfRule type="expression" dxfId="32" priority="32">
      <formula>#REF!&gt;=0.7</formula>
    </cfRule>
  </conditionalFormatting>
  <conditionalFormatting sqref="C28">
    <cfRule type="expression" dxfId="31" priority="25">
      <formula>#REF!&lt;0.3</formula>
    </cfRule>
    <cfRule type="expression" dxfId="30" priority="26">
      <formula>#REF!&lt;0.5</formula>
    </cfRule>
    <cfRule type="expression" dxfId="29" priority="27">
      <formula>#REF!&lt;0.7</formula>
    </cfRule>
    <cfRule type="expression" dxfId="28" priority="28">
      <formula>#REF!&gt;=0.7</formula>
    </cfRule>
  </conditionalFormatting>
  <conditionalFormatting sqref="D28">
    <cfRule type="expression" dxfId="27" priority="21">
      <formula>#REF!&lt;0.3</formula>
    </cfRule>
    <cfRule type="expression" dxfId="26" priority="22">
      <formula>#REF!&lt;0.5</formula>
    </cfRule>
    <cfRule type="expression" dxfId="25" priority="23">
      <formula>#REF!&lt;0.7</formula>
    </cfRule>
    <cfRule type="expression" dxfId="24" priority="24">
      <formula>#REF!&gt;=0.7</formula>
    </cfRule>
  </conditionalFormatting>
  <conditionalFormatting sqref="E28">
    <cfRule type="expression" dxfId="23" priority="17">
      <formula>#REF!&lt;0.3</formula>
    </cfRule>
    <cfRule type="expression" dxfId="22" priority="18">
      <formula>#REF!&lt;0.5</formula>
    </cfRule>
    <cfRule type="expression" dxfId="21" priority="19">
      <formula>#REF!&lt;0.7</formula>
    </cfRule>
    <cfRule type="expression" dxfId="20" priority="20">
      <formula>#REF!&gt;=0.7</formula>
    </cfRule>
  </conditionalFormatting>
  <conditionalFormatting sqref="F28">
    <cfRule type="expression" dxfId="19" priority="13">
      <formula>#REF!&lt;0.3</formula>
    </cfRule>
    <cfRule type="expression" dxfId="18" priority="14">
      <formula>#REF!&lt;0.5</formula>
    </cfRule>
    <cfRule type="expression" dxfId="17" priority="15">
      <formula>#REF!&lt;0.7</formula>
    </cfRule>
    <cfRule type="expression" dxfId="16" priority="16">
      <formula>#REF!&gt;=0.7</formula>
    </cfRule>
  </conditionalFormatting>
  <conditionalFormatting sqref="G28">
    <cfRule type="expression" dxfId="15" priority="1">
      <formula>#REF!&lt;0.3</formula>
    </cfRule>
    <cfRule type="expression" dxfId="14" priority="2">
      <formula>#REF!&lt;0.5</formula>
    </cfRule>
    <cfRule type="expression" dxfId="13" priority="3">
      <formula>#REF!&lt;0.7</formula>
    </cfRule>
    <cfRule type="expression" dxfId="12" priority="4">
      <formula>#REF!&gt;=0.7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6"/>
  <sheetViews>
    <sheetView workbookViewId="0">
      <selection activeCell="D14" sqref="D14"/>
    </sheetView>
  </sheetViews>
  <sheetFormatPr baseColWidth="10" defaultRowHeight="14.5"/>
  <cols>
    <col min="1" max="1" width="20.36328125" customWidth="1"/>
    <col min="2" max="2" width="32.6328125" customWidth="1"/>
    <col min="6" max="6" width="10.54296875" customWidth="1"/>
  </cols>
  <sheetData>
    <row r="1" spans="1:6">
      <c r="B1" s="30" t="s">
        <v>37</v>
      </c>
    </row>
    <row r="2" spans="1:6" ht="15" thickBot="1"/>
    <row r="3" spans="1:6" ht="26">
      <c r="A3" s="31" t="s">
        <v>36</v>
      </c>
      <c r="B3" s="32">
        <v>4111030441</v>
      </c>
      <c r="C3" s="39" t="s">
        <v>39</v>
      </c>
    </row>
    <row r="4" spans="1:6" ht="21">
      <c r="A4" s="33" t="s">
        <v>38</v>
      </c>
      <c r="B4" s="34" t="str">
        <f>IFERROR(INDEX(Tableau1[[Raison sociale ]],MATCH(Saisie!B3,Tableau1[Code Client],0)),"")</f>
        <v xml:space="preserve">CARROSSERIE DE L'HIPPODROME                                           </v>
      </c>
    </row>
    <row r="5" spans="1:6" ht="21">
      <c r="A5" s="37" t="s">
        <v>31</v>
      </c>
      <c r="B5" s="35"/>
      <c r="D5" s="22">
        <f>INDEX(Tableau1[Date1],MATCH(Saisie!B3,Tableau1[Code Client],0))</f>
        <v>0</v>
      </c>
      <c r="F5" s="22"/>
    </row>
    <row r="6" spans="1:6" ht="21.5" thickBot="1">
      <c r="A6" s="38" t="s">
        <v>32</v>
      </c>
      <c r="B6" s="36"/>
      <c r="D6" s="23">
        <f>INDEX(Tableau1[CA1],MATCH(Saisie!B3,Tableau1[Code Client],0))</f>
        <v>0</v>
      </c>
      <c r="F6" s="23"/>
    </row>
  </sheetData>
  <dataValidations count="1">
    <dataValidation type="list" allowBlank="1" showInputMessage="1" showErrorMessage="1" sqref="B3">
      <formula1>Code</formula1>
    </dataValidation>
  </dataValidations>
  <hyperlinks>
    <hyperlink ref="B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Saisie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Collinet</dc:creator>
  <cp:lastModifiedBy>AFEH56</cp:lastModifiedBy>
  <dcterms:created xsi:type="dcterms:W3CDTF">2018-11-24T13:49:09Z</dcterms:created>
  <dcterms:modified xsi:type="dcterms:W3CDTF">2018-11-27T14:59:33Z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2052-9.1.2</vt:lpwstr>
  </property>
</Properties>
</file>