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codeName="{37E998C4-C9E5-D4B9-71C8-EB1FF731991C}"/>
  <workbookPr codeName="ThisWorkbook"/>
  <bookViews>
    <workbookView xWindow="0" yWindow="0" windowWidth="19420" windowHeight="11020"/>
  </bookViews>
  <sheets>
    <sheet name="Facture + Bulletin" sheetId="1" r:id="rId1"/>
    <sheet name="Base de donnée" sheetId="2" r:id="rId2"/>
    <sheet name="Stock réel" sheetId="3" r:id="rId3"/>
    <sheet name="Stock Entrée - Sortie" sheetId="4" r:id="rId4"/>
  </sheets>
  <definedNames>
    <definedName name="Bulletin">'Facture + Bulletin'!$G$1:$L$57</definedName>
    <definedName name="Clients">OFFSET('Base de donnée'!$H$2,,,COUNTA('Base de donnée'!$H:$H)-1)</definedName>
    <definedName name="Collaborateur">OFFSET('Base de donnée'!$C$2,,,COUNTA('Base de donnée'!$C:$C)-1)</definedName>
    <definedName name="Facture">'Facture + Bulletin'!$A$1:$F$57</definedName>
    <definedName name="FactureBulletin">'Facture + Bulletin'!$A$1:$L$57</definedName>
    <definedName name="Ref_Clients">OFFSET('Base de donnée'!$G$2,,,COUNTA('Base de donnée'!$G:$G)-1)</definedName>
    <definedName name="References">OFFSET('Stock réel'!$A$12,,,COUNTA('Stock réel'!$A$11:$A$1000)-1)</definedName>
    <definedName name="TVA">'Base de donnée'!$E$2:$E$5</definedName>
    <definedName name="_xlnm.Print_Area" localSheetId="0">'Facture + Bulletin'!$A$1:$L$53</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D13" i="4"/>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201"/>
  <c r="D202"/>
  <c r="D203"/>
  <c r="D204"/>
  <c r="D205"/>
  <c r="D206"/>
  <c r="D207"/>
  <c r="D208"/>
  <c r="D209"/>
  <c r="D210"/>
  <c r="D211"/>
  <c r="D212"/>
  <c r="D213"/>
  <c r="D214"/>
  <c r="D215"/>
  <c r="D216"/>
  <c r="D217"/>
  <c r="D218"/>
  <c r="D219"/>
  <c r="D220"/>
  <c r="D221"/>
  <c r="D222"/>
  <c r="D223"/>
  <c r="D224"/>
  <c r="D225"/>
  <c r="D226"/>
  <c r="D227"/>
  <c r="D228"/>
  <c r="D229"/>
  <c r="D230"/>
  <c r="D231"/>
  <c r="D232"/>
  <c r="D233"/>
  <c r="D234"/>
  <c r="D235"/>
  <c r="D236"/>
  <c r="D237"/>
  <c r="D238"/>
  <c r="D239"/>
  <c r="D240"/>
  <c r="D241"/>
  <c r="D242"/>
  <c r="D243"/>
  <c r="D244"/>
  <c r="D245"/>
  <c r="D246"/>
  <c r="D247"/>
  <c r="D248"/>
  <c r="D249"/>
  <c r="D250"/>
  <c r="D251"/>
  <c r="D252"/>
  <c r="D253"/>
  <c r="D254"/>
  <c r="D255"/>
  <c r="D256"/>
  <c r="D257"/>
  <c r="D258"/>
  <c r="D259"/>
  <c r="D260"/>
  <c r="D261"/>
  <c r="D262"/>
  <c r="D263"/>
  <c r="D264"/>
  <c r="D265"/>
  <c r="D266"/>
  <c r="D267"/>
  <c r="D268"/>
  <c r="D269"/>
  <c r="D270"/>
  <c r="D271"/>
  <c r="D272"/>
  <c r="D273"/>
  <c r="D274"/>
  <c r="D275"/>
  <c r="D276"/>
  <c r="D277"/>
  <c r="D278"/>
  <c r="D279"/>
  <c r="D280"/>
  <c r="D281"/>
  <c r="D282"/>
  <c r="D283"/>
  <c r="D284"/>
  <c r="D285"/>
  <c r="D286"/>
  <c r="D287"/>
  <c r="D288"/>
  <c r="D289"/>
  <c r="D290"/>
  <c r="D291"/>
  <c r="D292"/>
  <c r="D293"/>
  <c r="D294"/>
  <c r="D295"/>
  <c r="D296"/>
  <c r="D297"/>
  <c r="D298"/>
  <c r="D299"/>
  <c r="D300"/>
  <c r="D12"/>
  <c r="F12" i="1"/>
  <c r="L12" s="1"/>
  <c r="F11"/>
  <c r="L11" s="1"/>
  <c r="F10"/>
  <c r="B13" i="4"/>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1"/>
  <c r="B222"/>
  <c r="B223"/>
  <c r="B224"/>
  <c r="B225"/>
  <c r="B226"/>
  <c r="B227"/>
  <c r="B228"/>
  <c r="B229"/>
  <c r="B230"/>
  <c r="B231"/>
  <c r="B232"/>
  <c r="B233"/>
  <c r="B234"/>
  <c r="B235"/>
  <c r="B236"/>
  <c r="B237"/>
  <c r="B238"/>
  <c r="B239"/>
  <c r="B240"/>
  <c r="B241"/>
  <c r="B242"/>
  <c r="B243"/>
  <c r="B244"/>
  <c r="B245"/>
  <c r="B246"/>
  <c r="B247"/>
  <c r="B248"/>
  <c r="B249"/>
  <c r="B250"/>
  <c r="B251"/>
  <c r="B252"/>
  <c r="B253"/>
  <c r="B254"/>
  <c r="B255"/>
  <c r="B256"/>
  <c r="B257"/>
  <c r="B258"/>
  <c r="B259"/>
  <c r="B260"/>
  <c r="B261"/>
  <c r="B262"/>
  <c r="B263"/>
  <c r="B264"/>
  <c r="B265"/>
  <c r="B266"/>
  <c r="B267"/>
  <c r="B268"/>
  <c r="B269"/>
  <c r="B270"/>
  <c r="B271"/>
  <c r="B272"/>
  <c r="B273"/>
  <c r="B274"/>
  <c r="B275"/>
  <c r="B276"/>
  <c r="B277"/>
  <c r="B278"/>
  <c r="B279"/>
  <c r="B280"/>
  <c r="B281"/>
  <c r="B282"/>
  <c r="B283"/>
  <c r="B284"/>
  <c r="B285"/>
  <c r="B286"/>
  <c r="B287"/>
  <c r="B288"/>
  <c r="B289"/>
  <c r="B290"/>
  <c r="B291"/>
  <c r="B292"/>
  <c r="B293"/>
  <c r="B294"/>
  <c r="B295"/>
  <c r="B296"/>
  <c r="B297"/>
  <c r="B298"/>
  <c r="B299"/>
  <c r="B300"/>
  <c r="B301"/>
  <c r="B12"/>
  <c r="C12" i="3"/>
  <c r="C13"/>
  <c r="C14"/>
  <c r="C15"/>
  <c r="C16"/>
  <c r="C17"/>
  <c r="C18"/>
  <c r="L10" i="1" l="1"/>
  <c r="F20"/>
  <c r="F22" l="1"/>
  <c r="L43"/>
  <c r="F39"/>
  <c r="F41" s="1"/>
  <c r="F43" l="1"/>
</calcChain>
</file>

<file path=xl/sharedStrings.xml><?xml version="1.0" encoding="utf-8"?>
<sst xmlns="http://schemas.openxmlformats.org/spreadsheetml/2006/main" count="140" uniqueCount="79">
  <si>
    <t>Clients</t>
  </si>
  <si>
    <t>Adresse</t>
  </si>
  <si>
    <t>NPA &amp; Ville</t>
  </si>
  <si>
    <t>Facture</t>
  </si>
  <si>
    <t>Client réf :</t>
  </si>
  <si>
    <t xml:space="preserve">Notre réf : </t>
  </si>
  <si>
    <t>Montant H.T</t>
  </si>
  <si>
    <t>TVA</t>
  </si>
  <si>
    <t>Montant T.T.C</t>
  </si>
  <si>
    <t>Type de document</t>
  </si>
  <si>
    <t>Note de crédit</t>
  </si>
  <si>
    <t>LS</t>
  </si>
  <si>
    <t>Taux de TVA</t>
  </si>
  <si>
    <t>Date :</t>
  </si>
  <si>
    <t>Échéance :</t>
  </si>
  <si>
    <t>Bull. livraison :</t>
  </si>
  <si>
    <t>Référence</t>
  </si>
  <si>
    <t>Désignation</t>
  </si>
  <si>
    <t>Qté</t>
  </si>
  <si>
    <t>Montant</t>
  </si>
  <si>
    <t>1200-205-2001</t>
  </si>
  <si>
    <t>1200-206-2001</t>
  </si>
  <si>
    <t>Maillon</t>
  </si>
  <si>
    <t>Cadran</t>
  </si>
  <si>
    <t>Logo</t>
  </si>
  <si>
    <t>Avec nos salutations distinguées.</t>
  </si>
  <si>
    <t>Bulletin de livraison</t>
  </si>
  <si>
    <t>Banque</t>
  </si>
  <si>
    <t>IBAN</t>
  </si>
  <si>
    <t>Quantité total</t>
  </si>
  <si>
    <t>TVA : CHE-XXX.XXX.XXX</t>
  </si>
  <si>
    <t>XXX XXX XX XX</t>
  </si>
  <si>
    <t>xxxx@xxxxx.ch</t>
  </si>
  <si>
    <t>Entreprise</t>
  </si>
  <si>
    <t>Marchandises</t>
  </si>
  <si>
    <t>NPA Ville, le 11 avril 2019</t>
  </si>
  <si>
    <t>Entrée</t>
  </si>
  <si>
    <t>Sortie</t>
  </si>
  <si>
    <t>Date</t>
  </si>
  <si>
    <t>Entrée &amp; Sortie du stock actuel</t>
  </si>
  <si>
    <t>Prix</t>
  </si>
  <si>
    <t>Je souhaiterais créer une Userfrom afin de pouvoir compléter ce tableau à chaque entrée et sortie du stock</t>
  </si>
  <si>
    <t>il faudrait qu'en fonction des entrées/sorties du stock ce tableau récapitulatif du stock réel se met à jour automatiquement.</t>
  </si>
  <si>
    <t>Collaborateur</t>
  </si>
  <si>
    <t>Date de livraison</t>
  </si>
  <si>
    <t>Etat du stock réel</t>
  </si>
  <si>
    <t>NPA</t>
  </si>
  <si>
    <t>Localité</t>
  </si>
  <si>
    <t>Entreprise A</t>
  </si>
  <si>
    <t>Entreprise B</t>
  </si>
  <si>
    <t>Entreprise C</t>
  </si>
  <si>
    <t>Rue du Pont</t>
  </si>
  <si>
    <t>Rue des Montagnes</t>
  </si>
  <si>
    <t>Rue des Champes</t>
  </si>
  <si>
    <t>Lausanne</t>
  </si>
  <si>
    <t>Clients réf</t>
  </si>
  <si>
    <t>DB-0001</t>
  </si>
  <si>
    <t>DB-0002</t>
  </si>
  <si>
    <t>DB-0003</t>
  </si>
  <si>
    <t>Servirait à créer des nouveaux clients et les répertorier dans l'onglet "Base de donnée" avec une numérotation des clients selon l'onglet "Base de donnée".
Afin que je puisse insérer une liste déroulantes dans la *facture" &amp; "Bulletin" et remplir les champs concerné automatiquement.</t>
  </si>
  <si>
    <t>2019-FA-00001</t>
  </si>
  <si>
    <t>2019-BL-00001</t>
  </si>
  <si>
    <t>Coll 1</t>
  </si>
  <si>
    <t>Coll 2</t>
  </si>
  <si>
    <t>Coll 3</t>
  </si>
  <si>
    <t>1200-207-2001</t>
  </si>
  <si>
    <t>1200-208-2001</t>
  </si>
  <si>
    <t>1200-209-2001</t>
  </si>
  <si>
    <t>1200-210-2001</t>
  </si>
  <si>
    <t>1200-211-2001</t>
  </si>
  <si>
    <t>Autre1</t>
  </si>
  <si>
    <t>Autre2</t>
  </si>
  <si>
    <t>Autre3</t>
  </si>
  <si>
    <t>Autre4</t>
  </si>
  <si>
    <t>Autre5</t>
  </si>
  <si>
    <t>Notre référence / Collaborateur</t>
  </si>
  <si>
    <t>Stock Initial</t>
  </si>
  <si>
    <t>Merci de bien vouloir vous acquitter du montant dû par le biais de notre compte bancaire ci-dessous.</t>
  </si>
  <si>
    <t>Nous vous remercions pour la confiance que vous nous accordez.</t>
  </si>
</sst>
</file>

<file path=xl/styles.xml><?xml version="1.0" encoding="utf-8"?>
<styleSheet xmlns="http://schemas.openxmlformats.org/spreadsheetml/2006/main">
  <numFmts count="4">
    <numFmt numFmtId="164" formatCode="_ &quot;CHF&quot;\ * #,##0.00_ ;_ &quot;CHF&quot;\ * \-#,##0.00_ ;_ &quot;CHF&quot;\ * &quot;-&quot;??_ ;_ @_ "/>
    <numFmt numFmtId="165" formatCode="_ * #,##0.00_ ;_ * \-#,##0.00_ ;_ * &quot;-&quot;??_ ;_ @_ "/>
    <numFmt numFmtId="166" formatCode="0.0%"/>
    <numFmt numFmtId="167" formatCode="[$-100C]d/\ mmmm\ yyyy;@"/>
  </numFmts>
  <fonts count="9">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i/>
      <sz val="11"/>
      <color theme="1"/>
      <name val="Calibri"/>
      <family val="2"/>
      <scheme val="minor"/>
    </font>
    <font>
      <b/>
      <sz val="24"/>
      <color theme="1"/>
      <name val="Calibri"/>
      <family val="2"/>
      <scheme val="minor"/>
    </font>
    <font>
      <b/>
      <sz val="22"/>
      <color theme="1"/>
      <name val="Calibri"/>
      <family val="2"/>
      <scheme val="minor"/>
    </font>
    <font>
      <sz val="11"/>
      <color rgb="FF000000"/>
      <name val="Calibri"/>
      <family val="2"/>
      <scheme val="minor"/>
    </font>
    <font>
      <sz val="18"/>
      <color rgb="FF000000"/>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top/>
      <bottom style="double">
        <color indexed="64"/>
      </bottom>
      <diagonal/>
    </border>
    <border>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right/>
      <top style="medium">
        <color indexed="64"/>
      </top>
      <bottom/>
      <diagonal/>
    </border>
    <border>
      <left/>
      <right/>
      <top/>
      <bottom style="medium">
        <color indexed="64"/>
      </bottom>
      <diagonal/>
    </border>
    <border>
      <left style="medium">
        <color indexed="64"/>
      </left>
      <right style="medium">
        <color indexed="64"/>
      </right>
      <top/>
      <bottom style="medium">
        <color indexed="64"/>
      </bottom>
      <diagonal/>
    </border>
  </borders>
  <cellStyleXfs count="5">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Alignment="0" applyProtection="0"/>
  </cellStyleXfs>
  <cellXfs count="66">
    <xf numFmtId="0" fontId="0" fillId="0" borderId="0" xfId="0"/>
    <xf numFmtId="0" fontId="2" fillId="0" borderId="0" xfId="0" applyFont="1"/>
    <xf numFmtId="166" fontId="0" fillId="0" borderId="0" xfId="0" applyNumberFormat="1"/>
    <xf numFmtId="167" fontId="0" fillId="0" borderId="0" xfId="0" applyNumberFormat="1" applyAlignment="1">
      <alignment horizontal="left"/>
    </xf>
    <xf numFmtId="0" fontId="0" fillId="0" borderId="0" xfId="0" applyAlignment="1">
      <alignment horizontal="left"/>
    </xf>
    <xf numFmtId="0" fontId="0" fillId="0" borderId="2" xfId="0" applyBorder="1"/>
    <xf numFmtId="0" fontId="0" fillId="0" borderId="3" xfId="0" applyBorder="1"/>
    <xf numFmtId="0" fontId="0" fillId="0" borderId="0" xfId="0" applyAlignment="1">
      <alignment horizontal="center"/>
    </xf>
    <xf numFmtId="164" fontId="0" fillId="0" borderId="0" xfId="2" applyFont="1"/>
    <xf numFmtId="0" fontId="2" fillId="3" borderId="0" xfId="0" applyFont="1" applyFill="1" applyAlignment="1">
      <alignment horizontal="center"/>
    </xf>
    <xf numFmtId="0" fontId="2" fillId="3" borderId="0" xfId="0" applyFont="1" applyFill="1" applyAlignment="1">
      <alignment horizontal="center"/>
    </xf>
    <xf numFmtId="0" fontId="3" fillId="0" borderId="0" xfId="4"/>
    <xf numFmtId="164" fontId="2" fillId="0" borderId="0" xfId="2" applyFont="1"/>
    <xf numFmtId="0" fontId="0" fillId="0" borderId="0" xfId="0" applyFont="1"/>
    <xf numFmtId="0" fontId="2" fillId="4" borderId="4" xfId="0" applyFont="1" applyFill="1" applyBorder="1"/>
    <xf numFmtId="164" fontId="2" fillId="4" borderId="4" xfId="2" applyFont="1" applyFill="1" applyBorder="1"/>
    <xf numFmtId="0" fontId="4" fillId="0" borderId="0" xfId="0" applyFont="1"/>
    <xf numFmtId="0" fontId="0" fillId="0" borderId="0" xfId="0" applyFont="1" applyAlignment="1">
      <alignment horizontal="center" vertical="center"/>
    </xf>
    <xf numFmtId="0" fontId="0" fillId="0" borderId="0" xfId="0" applyAlignment="1">
      <alignment horizontal="center" vertical="center"/>
    </xf>
    <xf numFmtId="0" fontId="0" fillId="0" borderId="0" xfId="0" applyFont="1" applyFill="1" applyAlignment="1">
      <alignment horizontal="center" vertical="center"/>
    </xf>
    <xf numFmtId="0" fontId="0" fillId="0" borderId="0" xfId="0" applyFont="1" applyAlignment="1">
      <alignment vertical="center"/>
    </xf>
    <xf numFmtId="0" fontId="2" fillId="0" borderId="11" xfId="0" applyFont="1" applyBorder="1"/>
    <xf numFmtId="164" fontId="2" fillId="0" borderId="11" xfId="2" applyFont="1" applyBorder="1"/>
    <xf numFmtId="0" fontId="0" fillId="0" borderId="0" xfId="1" applyNumberFormat="1" applyFont="1" applyAlignment="1">
      <alignment horizontal="center"/>
    </xf>
    <xf numFmtId="0" fontId="1" fillId="0" borderId="0" xfId="1" applyNumberFormat="1" applyFont="1" applyAlignment="1">
      <alignment horizontal="center"/>
    </xf>
    <xf numFmtId="0" fontId="2" fillId="4" borderId="4" xfId="1" applyNumberFormat="1" applyFont="1" applyFill="1" applyBorder="1" applyAlignment="1">
      <alignment horizontal="center"/>
    </xf>
    <xf numFmtId="0" fontId="2" fillId="3" borderId="0" xfId="0" applyFont="1" applyFill="1" applyAlignment="1">
      <alignment horizontal="center"/>
    </xf>
    <xf numFmtId="0" fontId="0" fillId="0" borderId="0" xfId="0" applyAlignment="1">
      <alignment vertical="top" wrapText="1"/>
    </xf>
    <xf numFmtId="0" fontId="2" fillId="2" borderId="1" xfId="0" applyFont="1" applyFill="1" applyBorder="1" applyAlignment="1">
      <alignment horizontal="center" vertical="center"/>
    </xf>
    <xf numFmtId="0" fontId="2" fillId="3" borderId="0" xfId="0" applyFont="1" applyFill="1" applyAlignment="1">
      <alignment horizontal="center"/>
    </xf>
    <xf numFmtId="14" fontId="0" fillId="0" borderId="0" xfId="0" applyNumberFormat="1"/>
    <xf numFmtId="0" fontId="0" fillId="0" borderId="0" xfId="0" applyNumberFormat="1"/>
    <xf numFmtId="0" fontId="0" fillId="5" borderId="0" xfId="0" applyFill="1"/>
    <xf numFmtId="0" fontId="2" fillId="2" borderId="14" xfId="0" applyFont="1" applyFill="1" applyBorder="1" applyAlignment="1">
      <alignment horizontal="center" vertical="center"/>
    </xf>
    <xf numFmtId="0" fontId="0" fillId="6" borderId="0" xfId="0" applyFill="1"/>
    <xf numFmtId="14" fontId="2" fillId="3" borderId="0" xfId="0" applyNumberFormat="1" applyFont="1" applyFill="1" applyAlignment="1">
      <alignment horizontal="center"/>
    </xf>
    <xf numFmtId="0" fontId="0" fillId="0" borderId="0" xfId="0" applyBorder="1" applyAlignment="1">
      <alignment horizontal="center" vertical="center"/>
    </xf>
    <xf numFmtId="166" fontId="2" fillId="5" borderId="0" xfId="3" applyNumberFormat="1" applyFont="1" applyFill="1"/>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0" fillId="0" borderId="0" xfId="0" applyFont="1" applyAlignment="1">
      <alignment horizontal="center" vertical="center"/>
    </xf>
    <xf numFmtId="0" fontId="2" fillId="3" borderId="0" xfId="0" applyFont="1" applyFill="1" applyAlignment="1">
      <alignment horizontal="center"/>
    </xf>
    <xf numFmtId="0" fontId="0" fillId="0" borderId="0" xfId="0" applyAlignment="1">
      <alignment horizontal="left" vertical="center" wrapText="1"/>
    </xf>
    <xf numFmtId="0" fontId="0" fillId="0" borderId="0" xfId="0" applyFont="1" applyFill="1" applyAlignment="1">
      <alignment horizontal="center" vertical="center"/>
    </xf>
    <xf numFmtId="0" fontId="0" fillId="4" borderId="5" xfId="0" applyFill="1" applyBorder="1" applyAlignment="1">
      <alignment horizontal="left" vertical="top" wrapText="1"/>
    </xf>
    <xf numFmtId="0" fontId="0" fillId="4" borderId="12" xfId="0" applyFill="1" applyBorder="1" applyAlignment="1">
      <alignment horizontal="left" vertical="top" wrapText="1"/>
    </xf>
    <xf numFmtId="0" fontId="0" fillId="4" borderId="6" xfId="0" applyFill="1" applyBorder="1" applyAlignment="1">
      <alignment horizontal="left" vertical="top" wrapText="1"/>
    </xf>
    <xf numFmtId="0" fontId="0" fillId="4" borderId="7" xfId="0" applyFill="1" applyBorder="1" applyAlignment="1">
      <alignment horizontal="left" vertical="top" wrapText="1"/>
    </xf>
    <xf numFmtId="0" fontId="0" fillId="4" borderId="0" xfId="0" applyFill="1" applyBorder="1" applyAlignment="1">
      <alignment horizontal="left" vertical="top" wrapText="1"/>
    </xf>
    <xf numFmtId="0" fontId="0" fillId="4" borderId="8" xfId="0" applyFill="1" applyBorder="1" applyAlignment="1">
      <alignment horizontal="left" vertical="top" wrapText="1"/>
    </xf>
    <xf numFmtId="0" fontId="0" fillId="4" borderId="9" xfId="0" applyFill="1" applyBorder="1" applyAlignment="1">
      <alignment horizontal="left" vertical="top" wrapText="1"/>
    </xf>
    <xf numFmtId="0" fontId="0" fillId="4" borderId="13" xfId="0" applyFill="1" applyBorder="1" applyAlignment="1">
      <alignment horizontal="left" vertical="top" wrapText="1"/>
    </xf>
    <xf numFmtId="0" fontId="0" fillId="4" borderId="10" xfId="0" applyFill="1" applyBorder="1" applyAlignment="1">
      <alignment horizontal="left" vertical="top" wrapText="1"/>
    </xf>
    <xf numFmtId="0" fontId="6" fillId="0" borderId="5" xfId="0" applyFont="1" applyBorder="1" applyAlignment="1">
      <alignment horizontal="center" vertical="center"/>
    </xf>
    <xf numFmtId="0" fontId="6" fillId="0" borderId="12"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3" xfId="0" applyFont="1" applyBorder="1" applyAlignment="1">
      <alignment horizontal="center" vertical="center"/>
    </xf>
    <xf numFmtId="0" fontId="6" fillId="0" borderId="10" xfId="0" applyFont="1" applyBorder="1" applyAlignment="1">
      <alignment horizontal="center" vertical="center"/>
    </xf>
  </cellXfs>
  <cellStyles count="5">
    <cellStyle name="Lien hypertexte" xfId="4" builtinId="8"/>
    <cellStyle name="Milliers" xfId="1" builtinId="3"/>
    <cellStyle name="Monétaire" xfId="2" builtinId="4"/>
    <cellStyle name="Normal" xfId="0" builtinId="0"/>
    <cellStyle name="Pourcentage" xfId="3" builtinId="5"/>
  </cellStyles>
  <dxfs count="11">
    <dxf>
      <numFmt numFmtId="0" formatCode="General"/>
    </dxf>
    <dxf>
      <font>
        <b/>
        <i val="0"/>
        <strike val="0"/>
        <condense val="0"/>
        <extend val="0"/>
        <outline val="0"/>
        <shadow val="0"/>
        <u val="none"/>
        <vertAlign val="baseline"/>
        <sz val="11"/>
        <color theme="1"/>
        <name val="Calibri"/>
        <scheme val="minor"/>
      </font>
      <fill>
        <patternFill patternType="solid">
          <fgColor indexed="64"/>
          <bgColor theme="0" tint="-0.14999847407452621"/>
        </patternFill>
      </fill>
      <alignment horizontal="center" vertical="bottom" textRotation="0" wrapText="0" indent="0" relativeIndent="0" justifyLastLine="0" shrinkToFit="0" mergeCell="0" readingOrder="0"/>
    </dxf>
    <dxf>
      <alignment horizontal="center" vertical="center" textRotation="0" wrapText="0" indent="0" relativeIndent="0" justifyLastLine="0" shrinkToFit="0" mergeCell="0" readingOrder="0"/>
    </dxf>
    <dxf>
      <alignment horizontal="center" vertical="center" textRotation="0" wrapText="0" indent="0" relativeIndent="0" justifyLastLine="0" shrinkToFit="0" mergeCell="0" readingOrder="0"/>
    </dxf>
    <dxf>
      <alignment horizontal="center" vertical="center" textRotation="0" wrapText="0" indent="0" relativeIndent="0" justifyLastLine="0" shrinkToFit="0" mergeCell="0" readingOrder="0"/>
    </dxf>
    <dxf>
      <alignment horizontal="center" vertical="center" textRotation="0" wrapText="0" indent="0" relativeIndent="0" justifyLastLine="0" shrinkToFit="0" mergeCell="0" readingOrder="0"/>
    </dxf>
    <dxf>
      <alignment horizontal="center" vertical="center" textRotation="0" wrapText="0" indent="0" relativeIndent="0" justifyLastLine="0" shrinkToFit="0" mergeCell="0" readingOrder="0"/>
    </dxf>
    <dxf>
      <border outline="0">
        <top style="medium">
          <color indexed="64"/>
        </top>
      </border>
    </dxf>
    <dxf>
      <alignment horizontal="center" vertical="center" textRotation="0" wrapText="0" indent="0" relativeIndent="0" justifyLastLine="0" shrinkToFit="0" mergeCell="0" readingOrder="0"/>
    </dxf>
    <dxf>
      <border outline="0">
        <bottom style="medium">
          <color indexed="64"/>
        </bottom>
      </border>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center" vertical="center" textRotation="0" wrapText="0" indent="0" relativeIndent="0" justifyLastLine="0" shrinkToFit="0" mergeCell="0" readingOrder="0"/>
      <border diagonalUp="0" diagonalDown="0" outline="0">
        <left style="medium">
          <color indexed="64"/>
        </left>
        <right style="medium">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10</xdr:col>
      <xdr:colOff>588302</xdr:colOff>
      <xdr:row>7</xdr:row>
      <xdr:rowOff>104775</xdr:rowOff>
    </xdr:from>
    <xdr:to>
      <xdr:col>14</xdr:col>
      <xdr:colOff>638176</xdr:colOff>
      <xdr:row>9</xdr:row>
      <xdr:rowOff>85725</xdr:rowOff>
    </xdr:to>
    <xdr:cxnSp macro="">
      <xdr:nvCxnSpPr>
        <xdr:cNvPr id="3" name="Connecteur en angle 2"/>
        <xdr:cNvCxnSpPr/>
      </xdr:nvCxnSpPr>
      <xdr:spPr>
        <a:xfrm rot="10800000" flipV="1">
          <a:off x="10380002" y="1447800"/>
          <a:ext cx="3869399" cy="361950"/>
        </a:xfrm>
        <a:prstGeom prst="bentConnector3">
          <a:avLst>
            <a:gd name="adj1" fmla="val 50000"/>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485775</xdr:colOff>
      <xdr:row>3</xdr:row>
      <xdr:rowOff>28575</xdr:rowOff>
    </xdr:from>
    <xdr:to>
      <xdr:col>14</xdr:col>
      <xdr:colOff>714376</xdr:colOff>
      <xdr:row>3</xdr:row>
      <xdr:rowOff>104775</xdr:rowOff>
    </xdr:to>
    <xdr:cxnSp macro="">
      <xdr:nvCxnSpPr>
        <xdr:cNvPr id="9" name="Connecteur droit avec flèche 8"/>
        <xdr:cNvCxnSpPr/>
      </xdr:nvCxnSpPr>
      <xdr:spPr>
        <a:xfrm flipH="1" flipV="1">
          <a:off x="14097000" y="600075"/>
          <a:ext cx="228601" cy="7620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id="2" name="Tableau2" displayName="Tableau2" ref="G1:K4" totalsRowShown="0" headerRowDxfId="10" dataDxfId="8" headerRowBorderDxfId="9" tableBorderDxfId="7">
  <autoFilter ref="G1:K4"/>
  <tableColumns count="5">
    <tableColumn id="1" name="Clients réf" dataDxfId="6"/>
    <tableColumn id="2" name="Clients" dataDxfId="5"/>
    <tableColumn id="3" name="Adresse" dataDxfId="4"/>
    <tableColumn id="4" name="NPA" dataDxfId="3"/>
    <tableColumn id="5" name="Localité" dataDxfId="2"/>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1:H18" totalsRowShown="0" headerRowDxfId="1">
  <autoFilter ref="A11:H18">
    <filterColumn colId="7"/>
  </autoFilter>
  <tableColumns count="8">
    <tableColumn id="1" name="Référence"/>
    <tableColumn id="2" name="Désignation"/>
    <tableColumn id="3" name="Qté" dataDxfId="0">
      <calculatedColumnFormula>Tableau1[[#This Row],[Stock Initial]]-SUMPRODUCT(('Stock Entrée - Sortie'!$A$12:$A$1000=Tableau1[[#This Row],[Référence]])*('Stock Entrée - Sortie'!$H$12:$H$1000))+SUMPRODUCT(('Stock Entrée - Sortie'!$A$12:$A$1000=Tableau1[[#This Row],[Référence]])*('Stock Entrée - Sortie'!$G$12:$G$1000))</calculatedColumnFormula>
    </tableColumn>
    <tableColumn id="4" name="Prix"/>
    <tableColumn id="5" name="Clients"/>
    <tableColumn id="6" name="Date de livraison"/>
    <tableColumn id="7" name="Collaborateur"/>
    <tableColumn id="8" name="Stock Initial"/>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1.bin"/><Relationship Id="rId7" Type="http://schemas.openxmlformats.org/officeDocument/2006/relationships/ctrlProp" Target="../ctrlProps/ctrlProp2.xml"/><Relationship Id="rId2" Type="http://schemas.openxmlformats.org/officeDocument/2006/relationships/hyperlink" Target="mailto:xxxx@xxxxx.ch" TargetMode="External"/><Relationship Id="rId1" Type="http://schemas.openxmlformats.org/officeDocument/2006/relationships/hyperlink" Target="mailto:xxxx@xxxxx.ch"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sheetPr codeName="Feuil1"/>
  <dimension ref="A1:S54"/>
  <sheetViews>
    <sheetView tabSelected="1" zoomScale="85" zoomScaleNormal="85" workbookViewId="0">
      <selection activeCell="B41" sqref="B41"/>
    </sheetView>
  </sheetViews>
  <sheetFormatPr baseColWidth="10" defaultRowHeight="14.5"/>
  <cols>
    <col min="1" max="1" width="15.26953125" bestFit="1" customWidth="1"/>
    <col min="2" max="4" width="13.26953125" customWidth="1"/>
    <col min="5" max="5" width="14" bestFit="1" customWidth="1"/>
    <col min="6" max="6" width="20.453125" customWidth="1"/>
    <col min="7" max="7" width="17.453125" customWidth="1"/>
    <col min="8" max="10" width="13.26953125" customWidth="1"/>
    <col min="11" max="11" width="14" bestFit="1" customWidth="1"/>
    <col min="12" max="12" width="20.453125" customWidth="1"/>
  </cols>
  <sheetData>
    <row r="1" spans="1:19" ht="15" customHeight="1">
      <c r="A1" s="38" t="s">
        <v>24</v>
      </c>
      <c r="B1" s="39"/>
      <c r="G1" s="38" t="s">
        <v>24</v>
      </c>
      <c r="H1" s="39"/>
    </row>
    <row r="2" spans="1:19" ht="15" customHeight="1">
      <c r="A2" s="40"/>
      <c r="B2" s="41"/>
      <c r="E2" s="1" t="s">
        <v>30</v>
      </c>
      <c r="G2" s="40"/>
      <c r="H2" s="41"/>
      <c r="K2" s="1"/>
    </row>
    <row r="3" spans="1:19" ht="15" customHeight="1">
      <c r="A3" s="40"/>
      <c r="B3" s="41"/>
      <c r="G3" s="40"/>
      <c r="H3" s="41"/>
      <c r="P3" s="46" t="s">
        <v>59</v>
      </c>
      <c r="Q3" s="46"/>
      <c r="R3" s="46"/>
      <c r="S3" s="46"/>
    </row>
    <row r="4" spans="1:19" ht="15.75" customHeight="1" thickBot="1">
      <c r="A4" s="42"/>
      <c r="B4" s="43"/>
      <c r="G4" s="42"/>
      <c r="H4" s="43"/>
      <c r="P4" s="46"/>
      <c r="Q4" s="46"/>
      <c r="R4" s="46"/>
      <c r="S4" s="46"/>
    </row>
    <row r="5" spans="1:19">
      <c r="A5" s="1" t="s">
        <v>33</v>
      </c>
      <c r="G5" s="1" t="s">
        <v>33</v>
      </c>
      <c r="P5" s="46"/>
      <c r="Q5" s="46"/>
      <c r="R5" s="46"/>
      <c r="S5" s="46"/>
    </row>
    <row r="6" spans="1:19">
      <c r="A6" s="1" t="s">
        <v>33</v>
      </c>
      <c r="G6" s="1" t="s">
        <v>33</v>
      </c>
      <c r="P6" s="46"/>
      <c r="Q6" s="46"/>
      <c r="R6" s="46"/>
      <c r="S6" s="46"/>
    </row>
    <row r="7" spans="1:19">
      <c r="A7" t="s">
        <v>1</v>
      </c>
      <c r="G7" t="s">
        <v>1</v>
      </c>
      <c r="P7" s="46"/>
      <c r="Q7" s="46"/>
      <c r="R7" s="46"/>
      <c r="S7" s="46"/>
    </row>
    <row r="8" spans="1:19">
      <c r="A8" t="s">
        <v>31</v>
      </c>
      <c r="G8" t="s">
        <v>31</v>
      </c>
      <c r="P8" s="46"/>
      <c r="Q8" s="46"/>
      <c r="R8" s="46"/>
      <c r="S8" s="46"/>
    </row>
    <row r="9" spans="1:19">
      <c r="A9" s="11" t="s">
        <v>32</v>
      </c>
      <c r="G9" s="11" t="s">
        <v>32</v>
      </c>
      <c r="P9" s="46"/>
      <c r="Q9" s="46"/>
      <c r="R9" s="46"/>
      <c r="S9" s="46"/>
    </row>
    <row r="10" spans="1:19">
      <c r="E10" t="s">
        <v>0</v>
      </c>
      <c r="F10" s="34" t="str">
        <f>VLOOKUP(B20,Tableau2[],2,FALSE)</f>
        <v>Entreprise A</v>
      </c>
      <c r="K10" t="s">
        <v>0</v>
      </c>
      <c r="L10" s="34" t="str">
        <f>F10</f>
        <v>Entreprise A</v>
      </c>
      <c r="P10" s="46"/>
      <c r="Q10" s="46"/>
      <c r="R10" s="46"/>
      <c r="S10" s="46"/>
    </row>
    <row r="11" spans="1:19">
      <c r="E11" t="s">
        <v>1</v>
      </c>
      <c r="F11" t="str">
        <f>VLOOKUP(B20,Tableau2[],3,FALSE)</f>
        <v>Rue du Pont</v>
      </c>
      <c r="K11" t="s">
        <v>1</v>
      </c>
      <c r="L11" s="34" t="str">
        <f t="shared" ref="L11:L12" si="0">F11</f>
        <v>Rue du Pont</v>
      </c>
    </row>
    <row r="12" spans="1:19">
      <c r="E12" t="s">
        <v>2</v>
      </c>
      <c r="F12" t="str">
        <f>VLOOKUP(B20,Tableau2[],4,FALSE)&amp; " "&amp;VLOOKUP(B20,Tableau2[],5,FALSE)</f>
        <v>1000 Lausanne</v>
      </c>
      <c r="K12" t="s">
        <v>2</v>
      </c>
      <c r="L12" s="34" t="str">
        <f t="shared" si="0"/>
        <v>1000 Lausanne</v>
      </c>
    </row>
    <row r="14" spans="1:19">
      <c r="E14" t="s">
        <v>35</v>
      </c>
      <c r="K14" t="s">
        <v>35</v>
      </c>
    </row>
    <row r="16" spans="1:19">
      <c r="A16" s="5"/>
      <c r="B16" s="5"/>
      <c r="C16" s="5"/>
      <c r="D16" s="5"/>
      <c r="E16" s="5"/>
      <c r="F16" s="5"/>
      <c r="G16" s="5"/>
      <c r="H16" s="5"/>
      <c r="I16" s="5"/>
      <c r="J16" s="5"/>
      <c r="K16" s="5"/>
      <c r="L16" s="5"/>
    </row>
    <row r="17" spans="1:12" ht="7" customHeight="1">
      <c r="F17" s="4"/>
      <c r="L17" s="4"/>
    </row>
    <row r="18" spans="1:12">
      <c r="A18" s="1" t="s">
        <v>3</v>
      </c>
      <c r="B18" s="13" t="s">
        <v>60</v>
      </c>
      <c r="E18" s="1" t="s">
        <v>13</v>
      </c>
      <c r="F18" s="3">
        <v>43586</v>
      </c>
      <c r="G18" s="1" t="s">
        <v>26</v>
      </c>
      <c r="H18" s="13" t="s">
        <v>61</v>
      </c>
      <c r="K18" s="1" t="s">
        <v>13</v>
      </c>
      <c r="L18" s="3">
        <v>43566</v>
      </c>
    </row>
    <row r="19" spans="1:12" ht="7" customHeight="1">
      <c r="F19" s="4"/>
      <c r="L19" s="4"/>
    </row>
    <row r="20" spans="1:12">
      <c r="A20" s="1" t="s">
        <v>4</v>
      </c>
      <c r="B20" s="32" t="s">
        <v>56</v>
      </c>
      <c r="E20" s="1" t="s">
        <v>14</v>
      </c>
      <c r="F20" s="3">
        <f>F18+31</f>
        <v>43617</v>
      </c>
      <c r="G20" s="1" t="s">
        <v>4</v>
      </c>
      <c r="K20" s="1"/>
      <c r="L20" s="3"/>
    </row>
    <row r="21" spans="1:12" ht="7" customHeight="1"/>
    <row r="22" spans="1:12">
      <c r="A22" s="1" t="s">
        <v>5</v>
      </c>
      <c r="B22" t="s">
        <v>11</v>
      </c>
      <c r="E22" s="1" t="s">
        <v>15</v>
      </c>
      <c r="F22" t="str">
        <f>H18</f>
        <v>2019-BL-00001</v>
      </c>
      <c r="G22" s="1" t="s">
        <v>5</v>
      </c>
      <c r="H22" t="s">
        <v>11</v>
      </c>
      <c r="K22" s="1"/>
    </row>
    <row r="23" spans="1:12" ht="7" customHeight="1" thickBot="1">
      <c r="A23" s="6"/>
      <c r="B23" s="6"/>
      <c r="C23" s="6"/>
      <c r="D23" s="6"/>
      <c r="E23" s="6"/>
      <c r="F23" s="6"/>
      <c r="G23" s="6"/>
      <c r="H23" s="6"/>
      <c r="I23" s="6"/>
      <c r="J23" s="6"/>
      <c r="K23" s="6"/>
      <c r="L23" s="6"/>
    </row>
    <row r="24" spans="1:12" ht="15" thickTop="1"/>
    <row r="25" spans="1:12">
      <c r="A25" s="9" t="s">
        <v>16</v>
      </c>
      <c r="B25" s="45" t="s">
        <v>17</v>
      </c>
      <c r="C25" s="45"/>
      <c r="D25" s="45"/>
      <c r="E25" s="9" t="s">
        <v>18</v>
      </c>
      <c r="F25" s="9" t="s">
        <v>19</v>
      </c>
      <c r="G25" s="9" t="s">
        <v>16</v>
      </c>
      <c r="H25" s="45" t="s">
        <v>17</v>
      </c>
      <c r="I25" s="45"/>
      <c r="J25" s="45"/>
      <c r="K25" s="45"/>
      <c r="L25" s="9" t="s">
        <v>18</v>
      </c>
    </row>
    <row r="26" spans="1:12" ht="7" customHeight="1">
      <c r="F26" s="8"/>
    </row>
    <row r="27" spans="1:12">
      <c r="A27" t="s">
        <v>20</v>
      </c>
      <c r="B27" s="44" t="s">
        <v>34</v>
      </c>
      <c r="C27" s="44"/>
      <c r="D27" s="44"/>
      <c r="E27" s="7">
        <v>1</v>
      </c>
      <c r="F27" s="8">
        <v>10000</v>
      </c>
      <c r="G27" t="s">
        <v>20</v>
      </c>
      <c r="H27" s="47" t="s">
        <v>22</v>
      </c>
      <c r="I27" s="47"/>
      <c r="J27" s="47"/>
      <c r="K27" s="47"/>
      <c r="L27" s="23">
        <v>1</v>
      </c>
    </row>
    <row r="28" spans="1:12" ht="7" customHeight="1">
      <c r="B28" s="20"/>
      <c r="C28" s="20"/>
      <c r="D28" s="20"/>
      <c r="E28" s="7"/>
      <c r="F28" s="8"/>
      <c r="H28" s="17"/>
      <c r="I28" s="17"/>
      <c r="J28" s="17"/>
      <c r="K28" s="18"/>
      <c r="L28" s="23"/>
    </row>
    <row r="29" spans="1:12">
      <c r="A29" t="s">
        <v>21</v>
      </c>
      <c r="B29" s="44" t="s">
        <v>34</v>
      </c>
      <c r="C29" s="44"/>
      <c r="D29" s="44"/>
      <c r="E29" s="7">
        <v>1</v>
      </c>
      <c r="F29" s="8">
        <v>110</v>
      </c>
      <c r="G29" t="s">
        <v>21</v>
      </c>
      <c r="H29" s="47" t="s">
        <v>23</v>
      </c>
      <c r="I29" s="47"/>
      <c r="J29" s="47"/>
      <c r="K29" s="47"/>
      <c r="L29" s="23">
        <v>1</v>
      </c>
    </row>
    <row r="30" spans="1:12" ht="7" customHeight="1">
      <c r="B30" s="20"/>
      <c r="C30" s="20"/>
      <c r="D30" s="20"/>
      <c r="E30" s="7"/>
      <c r="F30" s="8"/>
      <c r="H30" s="17"/>
      <c r="I30" s="17"/>
      <c r="J30" s="17"/>
      <c r="K30" s="18"/>
      <c r="L30" s="23"/>
    </row>
    <row r="31" spans="1:12">
      <c r="B31" s="44"/>
      <c r="C31" s="44"/>
      <c r="D31" s="44"/>
      <c r="E31" s="7"/>
      <c r="F31" s="8"/>
      <c r="H31" s="47"/>
      <c r="I31" s="47"/>
      <c r="J31" s="47"/>
      <c r="K31" s="47"/>
      <c r="L31" s="23"/>
    </row>
    <row r="32" spans="1:12" ht="7" customHeight="1">
      <c r="B32" s="20"/>
      <c r="C32" s="20"/>
      <c r="D32" s="20"/>
      <c r="E32" s="7"/>
      <c r="F32" s="8"/>
      <c r="H32" s="17"/>
      <c r="I32" s="17"/>
      <c r="J32" s="17"/>
      <c r="K32" s="18"/>
      <c r="L32" s="23"/>
    </row>
    <row r="33" spans="1:12">
      <c r="B33" s="44"/>
      <c r="C33" s="44"/>
      <c r="D33" s="44"/>
      <c r="E33" s="7"/>
      <c r="F33" s="8"/>
      <c r="H33" s="47"/>
      <c r="I33" s="47"/>
      <c r="J33" s="47"/>
      <c r="K33" s="47"/>
      <c r="L33" s="23"/>
    </row>
    <row r="34" spans="1:12" ht="7" customHeight="1">
      <c r="B34" s="20"/>
      <c r="C34" s="20"/>
      <c r="D34" s="20"/>
      <c r="E34" s="7"/>
      <c r="F34" s="8"/>
      <c r="H34" s="17"/>
      <c r="I34" s="17"/>
      <c r="J34" s="17"/>
      <c r="K34" s="18"/>
      <c r="L34" s="23"/>
    </row>
    <row r="35" spans="1:12">
      <c r="B35" s="44"/>
      <c r="C35" s="44"/>
      <c r="D35" s="44"/>
      <c r="E35" s="7"/>
      <c r="F35" s="8"/>
      <c r="H35" s="47"/>
      <c r="I35" s="47"/>
      <c r="J35" s="47"/>
      <c r="K35" s="47"/>
      <c r="L35" s="23"/>
    </row>
    <row r="36" spans="1:12" ht="7" customHeight="1">
      <c r="B36" s="20"/>
      <c r="C36" s="20"/>
      <c r="D36" s="20"/>
      <c r="E36" s="7"/>
      <c r="F36" s="8"/>
      <c r="H36" s="17"/>
      <c r="I36" s="17"/>
      <c r="J36" s="17"/>
      <c r="K36" s="18"/>
      <c r="L36" s="23"/>
    </row>
    <row r="37" spans="1:12">
      <c r="B37" s="44"/>
      <c r="C37" s="44"/>
      <c r="D37" s="44"/>
      <c r="E37" s="7"/>
      <c r="F37" s="8"/>
      <c r="H37" s="47"/>
      <c r="I37" s="47"/>
      <c r="J37" s="47"/>
      <c r="K37" s="47"/>
      <c r="L37" s="23"/>
    </row>
    <row r="38" spans="1:12" ht="7" customHeight="1">
      <c r="F38" s="8"/>
      <c r="H38" s="19"/>
      <c r="I38" s="19"/>
      <c r="J38" s="19"/>
      <c r="K38" s="19"/>
      <c r="L38" s="23"/>
    </row>
    <row r="39" spans="1:12">
      <c r="A39" s="21" t="s">
        <v>6</v>
      </c>
      <c r="B39" s="21"/>
      <c r="C39" s="21"/>
      <c r="D39" s="21"/>
      <c r="E39" s="21"/>
      <c r="F39" s="22">
        <f>SUM(F27:F38)</f>
        <v>10110</v>
      </c>
      <c r="G39" s="13"/>
      <c r="H39" s="47"/>
      <c r="I39" s="47"/>
      <c r="J39" s="47"/>
      <c r="K39" s="47"/>
      <c r="L39" s="24"/>
    </row>
    <row r="40" spans="1:12" ht="7" customHeight="1">
      <c r="A40" s="1"/>
      <c r="B40" s="1"/>
      <c r="C40" s="1"/>
      <c r="D40" s="1"/>
      <c r="E40" s="1"/>
      <c r="F40" s="12"/>
      <c r="G40" s="13"/>
      <c r="H40" s="17"/>
      <c r="I40" s="17"/>
      <c r="J40" s="17"/>
      <c r="K40" s="17"/>
      <c r="L40" s="24"/>
    </row>
    <row r="41" spans="1:12">
      <c r="A41" s="1" t="s">
        <v>7</v>
      </c>
      <c r="B41" s="37">
        <v>7.6999999999999999E-2</v>
      </c>
      <c r="C41" s="1"/>
      <c r="D41" s="1"/>
      <c r="E41" s="1"/>
      <c r="F41" s="12">
        <f>MROUND(F39*B41,0.05)</f>
        <v>778.45</v>
      </c>
      <c r="G41" s="13"/>
      <c r="H41" s="47"/>
      <c r="I41" s="47"/>
      <c r="J41" s="47"/>
      <c r="K41" s="47"/>
      <c r="L41" s="24"/>
    </row>
    <row r="42" spans="1:12" ht="7" customHeight="1">
      <c r="F42" s="8"/>
      <c r="L42" s="23"/>
    </row>
    <row r="43" spans="1:12" ht="15" thickBot="1">
      <c r="A43" s="14" t="s">
        <v>8</v>
      </c>
      <c r="B43" s="14"/>
      <c r="C43" s="14"/>
      <c r="D43" s="14"/>
      <c r="E43" s="14"/>
      <c r="F43" s="15">
        <f>F39+F41</f>
        <v>10888.45</v>
      </c>
      <c r="G43" s="14" t="s">
        <v>29</v>
      </c>
      <c r="H43" s="14"/>
      <c r="I43" s="14"/>
      <c r="J43" s="14"/>
      <c r="K43" s="14"/>
      <c r="L43" s="25">
        <f>SUM(L27:L42)</f>
        <v>2</v>
      </c>
    </row>
    <row r="46" spans="1:12">
      <c r="A46" t="s">
        <v>77</v>
      </c>
      <c r="B46" s="16"/>
      <c r="G46" t="s">
        <v>78</v>
      </c>
    </row>
    <row r="47" spans="1:12">
      <c r="A47" s="13"/>
      <c r="B47" s="16"/>
      <c r="G47" s="13" t="s">
        <v>25</v>
      </c>
    </row>
    <row r="48" spans="1:12">
      <c r="A48" s="13" t="s">
        <v>27</v>
      </c>
      <c r="G48" s="11"/>
    </row>
    <row r="49" spans="1:1">
      <c r="A49" s="13" t="s">
        <v>28</v>
      </c>
    </row>
    <row r="50" spans="1:1">
      <c r="A50" s="13"/>
    </row>
    <row r="51" spans="1:1">
      <c r="A51" s="13"/>
    </row>
    <row r="52" spans="1:1">
      <c r="A52" t="s">
        <v>78</v>
      </c>
    </row>
    <row r="53" spans="1:1">
      <c r="A53" s="13" t="s">
        <v>25</v>
      </c>
    </row>
    <row r="54" spans="1:1">
      <c r="A54" s="11"/>
    </row>
  </sheetData>
  <mergeCells count="19">
    <mergeCell ref="P3:S10"/>
    <mergeCell ref="H39:K39"/>
    <mergeCell ref="H41:K41"/>
    <mergeCell ref="H25:K25"/>
    <mergeCell ref="H27:K27"/>
    <mergeCell ref="H29:K29"/>
    <mergeCell ref="H31:K31"/>
    <mergeCell ref="H33:K33"/>
    <mergeCell ref="H35:K35"/>
    <mergeCell ref="H37:K37"/>
    <mergeCell ref="A1:B4"/>
    <mergeCell ref="G1:H4"/>
    <mergeCell ref="B29:D29"/>
    <mergeCell ref="B35:D35"/>
    <mergeCell ref="B37:D37"/>
    <mergeCell ref="B31:D31"/>
    <mergeCell ref="B33:D33"/>
    <mergeCell ref="B25:D25"/>
    <mergeCell ref="B27:D27"/>
  </mergeCells>
  <dataValidations count="2">
    <dataValidation type="list" allowBlank="1" showInputMessage="1" showErrorMessage="1" sqref="B20">
      <formula1>Ref_Clients</formula1>
    </dataValidation>
    <dataValidation type="list" allowBlank="1" showInputMessage="1" showErrorMessage="1" sqref="B41">
      <formula1>TVA</formula1>
    </dataValidation>
  </dataValidations>
  <hyperlinks>
    <hyperlink ref="A9" r:id="rId1"/>
    <hyperlink ref="G9" r:id="rId2"/>
  </hyperlinks>
  <pageMargins left="0.70866141732283472" right="0.27559055118110237" top="0.74803149606299213" bottom="0.74803149606299213" header="0.31496062992125984" footer="0.31496062992125984"/>
  <pageSetup paperSize="9" orientation="portrait" r:id="rId3"/>
  <headerFooter differentFirst="1"/>
  <drawing r:id="rId4"/>
  <legacyDrawing r:id="rId5"/>
  <extLst xmlns:x14="http://schemas.microsoft.com/office/spreadsheetml/2009/9/main">
    <ext uri="{CCE6A557-97BC-4b89-ADB6-D9C93CAAB3DF}">
      <x14:dataValidations xmlns:xm="http://schemas.microsoft.com/office/excel/2006/main" count="3">
        <x14:dataValidation type="list" allowBlank="1" showInputMessage="1" showErrorMessage="1">
          <x14:formula1>
            <xm:f>'Base de donnée'!$A$2:$A$4</xm:f>
          </x14:formula1>
          <xm:sqref>A18 G18</xm:sqref>
        </x14:dataValidation>
        <x14:dataValidation type="list" allowBlank="1" showInputMessage="1" showErrorMessage="1">
          <x14:formula1>
            <xm:f>'Base de donnée'!$E$2:$E$6</xm:f>
          </x14:formula1>
          <xm:sqref>B41</xm:sqref>
        </x14:dataValidation>
        <x14:dataValidation type="list" allowBlank="1" showInputMessage="1" showErrorMessage="1">
          <x14:formula1>
            <xm:f>'Base de donnée'!$C$2:$C$5</xm:f>
          </x14:formula1>
          <xm:sqref>B22 H22</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2">
    <pageSetUpPr fitToPage="1"/>
  </sheetPr>
  <dimension ref="A1:K7"/>
  <sheetViews>
    <sheetView workbookViewId="0">
      <selection activeCell="I16" sqref="I16"/>
    </sheetView>
  </sheetViews>
  <sheetFormatPr baseColWidth="10" defaultRowHeight="14.5"/>
  <cols>
    <col min="1" max="1" width="18.81640625" bestFit="1" customWidth="1"/>
    <col min="2" max="2" width="3.81640625" customWidth="1"/>
    <col min="3" max="3" width="29" bestFit="1" customWidth="1"/>
    <col min="4" max="4" width="3.81640625" customWidth="1"/>
    <col min="6" max="6" width="3.81640625" customWidth="1"/>
    <col min="7" max="11" width="28.1796875" customWidth="1"/>
  </cols>
  <sheetData>
    <row r="1" spans="1:11" s="18" customFormat="1" ht="15" thickBot="1">
      <c r="A1" s="28" t="s">
        <v>9</v>
      </c>
      <c r="C1" s="28" t="s">
        <v>75</v>
      </c>
      <c r="E1" s="28" t="s">
        <v>12</v>
      </c>
      <c r="G1" s="33" t="s">
        <v>55</v>
      </c>
      <c r="H1" s="33" t="s">
        <v>0</v>
      </c>
      <c r="I1" s="33" t="s">
        <v>1</v>
      </c>
      <c r="J1" s="33" t="s">
        <v>46</v>
      </c>
      <c r="K1" s="33" t="s">
        <v>47</v>
      </c>
    </row>
    <row r="2" spans="1:11">
      <c r="A2" t="s">
        <v>3</v>
      </c>
      <c r="C2" t="s">
        <v>62</v>
      </c>
      <c r="E2" s="2">
        <v>7.6999999999999999E-2</v>
      </c>
      <c r="G2" s="18" t="s">
        <v>56</v>
      </c>
      <c r="H2" s="18" t="s">
        <v>48</v>
      </c>
      <c r="I2" s="18" t="s">
        <v>51</v>
      </c>
      <c r="J2" s="18">
        <v>1000</v>
      </c>
      <c r="K2" s="18" t="s">
        <v>54</v>
      </c>
    </row>
    <row r="3" spans="1:11">
      <c r="A3" t="s">
        <v>10</v>
      </c>
      <c r="C3" t="s">
        <v>63</v>
      </c>
      <c r="E3" s="2">
        <v>2.5000000000000001E-2</v>
      </c>
      <c r="G3" s="18" t="s">
        <v>57</v>
      </c>
      <c r="H3" s="18" t="s">
        <v>49</v>
      </c>
      <c r="I3" s="18" t="s">
        <v>52</v>
      </c>
      <c r="J3" s="18">
        <v>1000</v>
      </c>
      <c r="K3" s="18" t="s">
        <v>54</v>
      </c>
    </row>
    <row r="4" spans="1:11">
      <c r="A4" t="s">
        <v>26</v>
      </c>
      <c r="C4" t="s">
        <v>64</v>
      </c>
      <c r="E4" s="2">
        <v>3.5999999999999997E-2</v>
      </c>
      <c r="G4" s="18" t="s">
        <v>58</v>
      </c>
      <c r="H4" s="18" t="s">
        <v>50</v>
      </c>
      <c r="I4" s="18" t="s">
        <v>53</v>
      </c>
      <c r="J4" s="18">
        <v>1000</v>
      </c>
      <c r="K4" s="18" t="s">
        <v>54</v>
      </c>
    </row>
    <row r="5" spans="1:11">
      <c r="E5" s="2">
        <v>0</v>
      </c>
      <c r="G5" s="36"/>
      <c r="H5" s="36"/>
      <c r="I5" s="36"/>
      <c r="J5" s="36"/>
      <c r="K5" s="36"/>
    </row>
    <row r="6" spans="1:11">
      <c r="G6" s="36"/>
      <c r="H6" s="36"/>
      <c r="I6" s="36"/>
      <c r="J6" s="36"/>
      <c r="K6" s="36"/>
    </row>
    <row r="7" spans="1:11">
      <c r="G7" s="36"/>
      <c r="H7" s="36"/>
      <c r="I7" s="36"/>
      <c r="J7" s="36"/>
      <c r="K7" s="36"/>
    </row>
  </sheetData>
  <pageMargins left="0.7" right="0.7" top="0.75" bottom="0.75" header="0.3" footer="0.3"/>
  <pageSetup paperSize="8" scale="91"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sheetPr codeName="Feuil3">
    <pageSetUpPr fitToPage="1"/>
  </sheetPr>
  <dimension ref="A6:K18"/>
  <sheetViews>
    <sheetView topLeftCell="A7" workbookViewId="0">
      <selection activeCell="C13" sqref="C13"/>
    </sheetView>
  </sheetViews>
  <sheetFormatPr baseColWidth="10" defaultRowHeight="14.5"/>
  <cols>
    <col min="1" max="2" width="22.26953125" customWidth="1"/>
    <col min="3" max="3" width="11.36328125" customWidth="1"/>
    <col min="4" max="4" width="13.90625" customWidth="1"/>
    <col min="5" max="7" width="22.26953125" customWidth="1"/>
    <col min="8" max="8" width="9.08984375" customWidth="1"/>
  </cols>
  <sheetData>
    <row r="6" spans="1:11" ht="15" thickBot="1"/>
    <row r="7" spans="1:11" ht="15" customHeight="1">
      <c r="A7" s="57" t="s">
        <v>45</v>
      </c>
      <c r="B7" s="58"/>
      <c r="C7" s="58"/>
      <c r="D7" s="58"/>
      <c r="E7" s="58"/>
      <c r="F7" s="58"/>
      <c r="G7" s="59"/>
    </row>
    <row r="8" spans="1:11" ht="15" customHeight="1">
      <c r="A8" s="60"/>
      <c r="B8" s="61"/>
      <c r="C8" s="61"/>
      <c r="D8" s="61"/>
      <c r="E8" s="61"/>
      <c r="F8" s="61"/>
      <c r="G8" s="62"/>
    </row>
    <row r="9" spans="1:11" ht="15" customHeight="1" thickBot="1">
      <c r="A9" s="63"/>
      <c r="B9" s="64"/>
      <c r="C9" s="64"/>
      <c r="D9" s="64"/>
      <c r="E9" s="64"/>
      <c r="F9" s="64"/>
      <c r="G9" s="65"/>
    </row>
    <row r="11" spans="1:11" ht="15" thickBot="1">
      <c r="A11" s="10" t="s">
        <v>16</v>
      </c>
      <c r="B11" s="10" t="s">
        <v>17</v>
      </c>
      <c r="C11" s="10" t="s">
        <v>18</v>
      </c>
      <c r="D11" s="10" t="s">
        <v>40</v>
      </c>
      <c r="E11" s="26" t="s">
        <v>0</v>
      </c>
      <c r="F11" s="26" t="s">
        <v>44</v>
      </c>
      <c r="G11" s="26" t="s">
        <v>43</v>
      </c>
      <c r="H11" s="29" t="s">
        <v>76</v>
      </c>
    </row>
    <row r="12" spans="1:11">
      <c r="A12" t="s">
        <v>20</v>
      </c>
      <c r="B12" t="s">
        <v>22</v>
      </c>
      <c r="C12" s="31">
        <f>Tableau1[[#This Row],[Stock Initial]]-SUMPRODUCT(('Stock Entrée - Sortie'!$A$12:$A$1000=Tableau1[[#This Row],[Référence]])*('Stock Entrée - Sortie'!$H$12:$H$1000))+SUMPRODUCT(('Stock Entrée - Sortie'!$A$12:$A$1000=Tableau1[[#This Row],[Référence]])*('Stock Entrée - Sortie'!$G$12:$G$1000))</f>
        <v>18</v>
      </c>
      <c r="D12">
        <v>100</v>
      </c>
      <c r="H12">
        <v>20</v>
      </c>
      <c r="I12" s="48" t="s">
        <v>42</v>
      </c>
      <c r="J12" s="49"/>
      <c r="K12" s="50"/>
    </row>
    <row r="13" spans="1:11" ht="15" customHeight="1">
      <c r="A13" t="s">
        <v>21</v>
      </c>
      <c r="B13" t="s">
        <v>23</v>
      </c>
      <c r="C13" s="31">
        <f>Tableau1[[#This Row],[Stock Initial]]-SUMPRODUCT(('Stock Entrée - Sortie'!$A$12:$A$1000=Tableau1[[#This Row],[Référence]])*('Stock Entrée - Sortie'!$H$12:$H$1000))+SUMPRODUCT(('Stock Entrée - Sortie'!$A$12:$A$1000=Tableau1[[#This Row],[Référence]])*('Stock Entrée - Sortie'!$G$12:$G$1000))</f>
        <v>10</v>
      </c>
      <c r="D13">
        <v>100</v>
      </c>
      <c r="H13">
        <v>20</v>
      </c>
      <c r="I13" s="51"/>
      <c r="J13" s="52"/>
      <c r="K13" s="53"/>
    </row>
    <row r="14" spans="1:11">
      <c r="A14" t="s">
        <v>65</v>
      </c>
      <c r="B14" t="s">
        <v>70</v>
      </c>
      <c r="C14" s="31">
        <f>Tableau1[[#This Row],[Stock Initial]]-SUMPRODUCT(('Stock Entrée - Sortie'!$A$12:$A$1000=Tableau1[[#This Row],[Référence]])*('Stock Entrée - Sortie'!$H$12:$H$1000))+SUMPRODUCT(('Stock Entrée - Sortie'!$A$12:$A$1000=Tableau1[[#This Row],[Référence]])*('Stock Entrée - Sortie'!$G$12:$G$1000))</f>
        <v>20</v>
      </c>
      <c r="D14">
        <v>150</v>
      </c>
      <c r="H14">
        <v>20</v>
      </c>
      <c r="I14" s="51"/>
      <c r="J14" s="52"/>
      <c r="K14" s="53"/>
    </row>
    <row r="15" spans="1:11">
      <c r="A15" t="s">
        <v>66</v>
      </c>
      <c r="B15" t="s">
        <v>71</v>
      </c>
      <c r="C15" s="31">
        <f>Tableau1[[#This Row],[Stock Initial]]-SUMPRODUCT(('Stock Entrée - Sortie'!$A$12:$A$1000=Tableau1[[#This Row],[Référence]])*('Stock Entrée - Sortie'!$H$12:$H$1000))+SUMPRODUCT(('Stock Entrée - Sortie'!$A$12:$A$1000=Tableau1[[#This Row],[Référence]])*('Stock Entrée - Sortie'!$G$12:$G$1000))</f>
        <v>18</v>
      </c>
      <c r="D15">
        <v>120</v>
      </c>
      <c r="H15">
        <v>20</v>
      </c>
      <c r="I15" s="51"/>
      <c r="J15" s="52"/>
      <c r="K15" s="53"/>
    </row>
    <row r="16" spans="1:11" ht="15" thickBot="1">
      <c r="A16" t="s">
        <v>67</v>
      </c>
      <c r="B16" t="s">
        <v>72</v>
      </c>
      <c r="C16" s="31">
        <f>Tableau1[[#This Row],[Stock Initial]]-SUMPRODUCT(('Stock Entrée - Sortie'!$A$12:$A$1000=Tableau1[[#This Row],[Référence]])*('Stock Entrée - Sortie'!$H$12:$H$1000))+SUMPRODUCT(('Stock Entrée - Sortie'!$A$12:$A$1000=Tableau1[[#This Row],[Référence]])*('Stock Entrée - Sortie'!$G$12:$G$1000))</f>
        <v>20</v>
      </c>
      <c r="D16">
        <v>100</v>
      </c>
      <c r="H16">
        <v>20</v>
      </c>
      <c r="I16" s="54"/>
      <c r="J16" s="55"/>
      <c r="K16" s="56"/>
    </row>
    <row r="17" spans="1:8">
      <c r="A17" t="s">
        <v>68</v>
      </c>
      <c r="B17" t="s">
        <v>73</v>
      </c>
      <c r="C17" s="31">
        <f>Tableau1[[#This Row],[Stock Initial]]-SUMPRODUCT(('Stock Entrée - Sortie'!$A$12:$A$1000=Tableau1[[#This Row],[Référence]])*('Stock Entrée - Sortie'!$H$12:$H$1000))+SUMPRODUCT(('Stock Entrée - Sortie'!$A$12:$A$1000=Tableau1[[#This Row],[Référence]])*('Stock Entrée - Sortie'!$G$12:$G$1000))</f>
        <v>15</v>
      </c>
      <c r="D17">
        <v>110</v>
      </c>
      <c r="H17">
        <v>20</v>
      </c>
    </row>
    <row r="18" spans="1:8">
      <c r="A18" t="s">
        <v>69</v>
      </c>
      <c r="B18" t="s">
        <v>74</v>
      </c>
      <c r="C18" s="31">
        <f>Tableau1[[#This Row],[Stock Initial]]-SUMPRODUCT(('Stock Entrée - Sortie'!$A$12:$A$1000=Tableau1[[#This Row],[Référence]])*('Stock Entrée - Sortie'!$H$12:$H$1000))+SUMPRODUCT(('Stock Entrée - Sortie'!$A$12:$A$1000=Tableau1[[#This Row],[Référence]])*('Stock Entrée - Sortie'!$G$12:$G$1000))</f>
        <v>20</v>
      </c>
      <c r="D18">
        <v>140</v>
      </c>
      <c r="H18">
        <v>20</v>
      </c>
    </row>
  </sheetData>
  <mergeCells count="2">
    <mergeCell ref="I12:K16"/>
    <mergeCell ref="A7:G9"/>
  </mergeCells>
  <pageMargins left="0.7" right="0.7" top="0.75" bottom="0.75" header="0.3" footer="0.3"/>
  <pageSetup paperSize="8" scale="95"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sheetPr codeName="Feuil4">
    <pageSetUpPr fitToPage="1"/>
  </sheetPr>
  <dimension ref="A6:O301"/>
  <sheetViews>
    <sheetView zoomScale="85" zoomScaleNormal="85" workbookViewId="0">
      <selection activeCell="G20" sqref="G20"/>
    </sheetView>
  </sheetViews>
  <sheetFormatPr baseColWidth="10" defaultRowHeight="14.5"/>
  <cols>
    <col min="1" max="2" width="22.26953125" customWidth="1"/>
    <col min="3" max="3" width="8.36328125" customWidth="1"/>
    <col min="4" max="4" width="19.36328125" customWidth="1"/>
    <col min="5" max="5" width="22.26953125" customWidth="1"/>
    <col min="6" max="6" width="15.36328125" style="30" customWidth="1"/>
    <col min="7" max="7" width="17.36328125" customWidth="1"/>
    <col min="8" max="8" width="14" customWidth="1"/>
    <col min="9" max="9" width="22.26953125" style="30" customWidth="1"/>
    <col min="10" max="10" width="22.26953125" customWidth="1"/>
  </cols>
  <sheetData>
    <row r="6" spans="1:15" ht="15" thickBot="1"/>
    <row r="7" spans="1:15" ht="15" customHeight="1">
      <c r="A7" s="57" t="s">
        <v>39</v>
      </c>
      <c r="B7" s="58"/>
      <c r="C7" s="58"/>
      <c r="D7" s="58"/>
      <c r="E7" s="58"/>
      <c r="F7" s="58"/>
      <c r="G7" s="58"/>
      <c r="H7" s="58"/>
      <c r="I7" s="58"/>
      <c r="J7" s="59"/>
    </row>
    <row r="8" spans="1:15" ht="15" customHeight="1">
      <c r="A8" s="60"/>
      <c r="B8" s="61"/>
      <c r="C8" s="61"/>
      <c r="D8" s="61"/>
      <c r="E8" s="61"/>
      <c r="F8" s="61"/>
      <c r="G8" s="61"/>
      <c r="H8" s="61"/>
      <c r="I8" s="61"/>
      <c r="J8" s="62"/>
    </row>
    <row r="9" spans="1:15" ht="15" customHeight="1" thickBot="1">
      <c r="A9" s="63"/>
      <c r="B9" s="64"/>
      <c r="C9" s="64"/>
      <c r="D9" s="64"/>
      <c r="E9" s="64"/>
      <c r="F9" s="64"/>
      <c r="G9" s="64"/>
      <c r="H9" s="64"/>
      <c r="I9" s="64"/>
      <c r="J9" s="65"/>
    </row>
    <row r="11" spans="1:15" ht="15" thickBot="1">
      <c r="A11" s="10" t="s">
        <v>16</v>
      </c>
      <c r="B11" s="29" t="s">
        <v>17</v>
      </c>
      <c r="C11" s="10" t="s">
        <v>18</v>
      </c>
      <c r="D11" s="10" t="s">
        <v>40</v>
      </c>
      <c r="E11" s="26" t="s">
        <v>0</v>
      </c>
      <c r="F11" s="35" t="s">
        <v>44</v>
      </c>
      <c r="G11" s="10" t="s">
        <v>36</v>
      </c>
      <c r="H11" s="10" t="s">
        <v>37</v>
      </c>
      <c r="I11" s="35" t="s">
        <v>38</v>
      </c>
      <c r="J11" s="10" t="s">
        <v>43</v>
      </c>
    </row>
    <row r="12" spans="1:15" ht="15" customHeight="1">
      <c r="A12" t="s">
        <v>20</v>
      </c>
      <c r="B12" t="str">
        <f>IFERROR(VLOOKUP(A12,Tableau1[],2,FALSE),"")</f>
        <v>Maillon</v>
      </c>
      <c r="C12">
        <v>2</v>
      </c>
      <c r="D12">
        <f>IFERROR(C12*VLOOKUP(A12,Tableau1[],4,FALSE),"")</f>
        <v>200</v>
      </c>
      <c r="E12" t="s">
        <v>48</v>
      </c>
      <c r="F12" s="30">
        <v>43569</v>
      </c>
      <c r="H12">
        <v>2</v>
      </c>
      <c r="I12" s="30">
        <v>43568</v>
      </c>
      <c r="J12" t="s">
        <v>62</v>
      </c>
      <c r="L12" s="48" t="s">
        <v>41</v>
      </c>
      <c r="M12" s="49"/>
      <c r="N12" s="50"/>
      <c r="O12" s="27"/>
    </row>
    <row r="13" spans="1:15">
      <c r="A13" t="s">
        <v>21</v>
      </c>
      <c r="B13" t="str">
        <f>IFERROR(VLOOKUP(A13,Tableau1[],2,FALSE),"")</f>
        <v>Cadran</v>
      </c>
      <c r="C13">
        <v>5</v>
      </c>
      <c r="D13">
        <f>IFERROR(C13*VLOOKUP(A13,Tableau1[],4,FALSE),"")</f>
        <v>500</v>
      </c>
      <c r="E13" t="s">
        <v>49</v>
      </c>
      <c r="F13" s="30">
        <v>43569</v>
      </c>
      <c r="H13">
        <v>5</v>
      </c>
      <c r="I13" s="30">
        <v>43568</v>
      </c>
      <c r="J13" t="s">
        <v>63</v>
      </c>
      <c r="L13" s="51"/>
      <c r="M13" s="52"/>
      <c r="N13" s="53"/>
      <c r="O13" s="27"/>
    </row>
    <row r="14" spans="1:15" ht="15" thickBot="1">
      <c r="A14" t="s">
        <v>68</v>
      </c>
      <c r="B14" t="str">
        <f>IFERROR(VLOOKUP(A14,Tableau1[],2,FALSE),"")</f>
        <v>Autre4</v>
      </c>
      <c r="C14">
        <v>5</v>
      </c>
      <c r="D14">
        <f>IFERROR(C14*VLOOKUP(A14,Tableau1[],4,FALSE),"")</f>
        <v>550</v>
      </c>
      <c r="E14" t="s">
        <v>48</v>
      </c>
      <c r="F14" s="30">
        <v>43569</v>
      </c>
      <c r="H14" s="31">
        <v>5</v>
      </c>
      <c r="I14" s="30">
        <v>43569</v>
      </c>
      <c r="J14" t="s">
        <v>64</v>
      </c>
      <c r="L14" s="54"/>
      <c r="M14" s="55"/>
      <c r="N14" s="56"/>
      <c r="O14" s="27"/>
    </row>
    <row r="15" spans="1:15">
      <c r="A15" t="s">
        <v>66</v>
      </c>
      <c r="B15" t="str">
        <f>IFERROR(VLOOKUP(A15,Tableau1[],2,FALSE),"")</f>
        <v>Autre2</v>
      </c>
      <c r="C15">
        <v>2</v>
      </c>
      <c r="D15">
        <f>IFERROR(C15*VLOOKUP(A15,Tableau1[],4,FALSE),"")</f>
        <v>240</v>
      </c>
      <c r="E15" t="s">
        <v>50</v>
      </c>
      <c r="F15" s="30">
        <v>43565</v>
      </c>
      <c r="H15">
        <v>2</v>
      </c>
      <c r="I15" s="30">
        <v>43570</v>
      </c>
      <c r="J15" t="s">
        <v>63</v>
      </c>
      <c r="L15" s="27"/>
      <c r="M15" s="27"/>
      <c r="N15" s="27"/>
      <c r="O15" s="27"/>
    </row>
    <row r="16" spans="1:15">
      <c r="A16" t="s">
        <v>21</v>
      </c>
      <c r="B16" t="str">
        <f>IFERROR(VLOOKUP(A16,Tableau1[],2,FALSE),"")</f>
        <v>Cadran</v>
      </c>
      <c r="C16">
        <v>5</v>
      </c>
      <c r="D16">
        <f>IFERROR(C16*VLOOKUP(A16,Tableau1[],4,FALSE),"")</f>
        <v>500</v>
      </c>
      <c r="E16" t="s">
        <v>49</v>
      </c>
      <c r="F16" s="30">
        <v>43566</v>
      </c>
      <c r="H16">
        <v>5</v>
      </c>
      <c r="I16" s="30">
        <v>43570</v>
      </c>
      <c r="J16" t="s">
        <v>63</v>
      </c>
      <c r="L16" s="27"/>
      <c r="M16" s="27"/>
      <c r="N16" s="27"/>
      <c r="O16" s="27"/>
    </row>
    <row r="17" spans="2:15">
      <c r="B17" t="str">
        <f>IFERROR(VLOOKUP(A17,Tableau1[],2,FALSE),"")</f>
        <v/>
      </c>
      <c r="D17" t="str">
        <f>IFERROR(C17*VLOOKUP(A17,Tableau1[],4,FALSE),"")</f>
        <v/>
      </c>
      <c r="L17" s="27"/>
      <c r="M17" s="27"/>
      <c r="N17" s="27"/>
      <c r="O17" s="27"/>
    </row>
    <row r="18" spans="2:15">
      <c r="B18" t="str">
        <f>IFERROR(VLOOKUP(A18,Tableau1[],2,FALSE),"")</f>
        <v/>
      </c>
      <c r="D18" t="str">
        <f>IFERROR(C18*VLOOKUP(A18,Tableau1[],4,FALSE),"")</f>
        <v/>
      </c>
    </row>
    <row r="19" spans="2:15">
      <c r="B19" t="str">
        <f>IFERROR(VLOOKUP(A19,Tableau1[],2,FALSE),"")</f>
        <v/>
      </c>
      <c r="D19" t="str">
        <f>IFERROR(C19*VLOOKUP(A19,Tableau1[],4,FALSE),"")</f>
        <v/>
      </c>
    </row>
    <row r="20" spans="2:15">
      <c r="B20" t="str">
        <f>IFERROR(VLOOKUP(A20,Tableau1[],2,FALSE),"")</f>
        <v/>
      </c>
      <c r="D20" t="str">
        <f>IFERROR(C20*VLOOKUP(A20,Tableau1[],4,FALSE),"")</f>
        <v/>
      </c>
    </row>
    <row r="21" spans="2:15">
      <c r="B21" t="str">
        <f>IFERROR(VLOOKUP(A21,Tableau1[],2,FALSE),"")</f>
        <v/>
      </c>
      <c r="D21" t="str">
        <f>IFERROR(C21*VLOOKUP(A21,Tableau1[],4,FALSE),"")</f>
        <v/>
      </c>
    </row>
    <row r="22" spans="2:15">
      <c r="B22" t="str">
        <f>IFERROR(VLOOKUP(A22,Tableau1[],2,FALSE),"")</f>
        <v/>
      </c>
      <c r="D22" t="str">
        <f>IFERROR(C22*VLOOKUP(A22,Tableau1[],4,FALSE),"")</f>
        <v/>
      </c>
    </row>
    <row r="23" spans="2:15">
      <c r="B23" t="str">
        <f>IFERROR(VLOOKUP(A23,Tableau1[],2,FALSE),"")</f>
        <v/>
      </c>
      <c r="D23" t="str">
        <f>IFERROR(C23*VLOOKUP(A23,Tableau1[],4,FALSE),"")</f>
        <v/>
      </c>
    </row>
    <row r="24" spans="2:15">
      <c r="B24" t="str">
        <f>IFERROR(VLOOKUP(A24,Tableau1[],2,FALSE),"")</f>
        <v/>
      </c>
      <c r="D24" t="str">
        <f>IFERROR(C24*VLOOKUP(A24,Tableau1[],4,FALSE),"")</f>
        <v/>
      </c>
    </row>
    <row r="25" spans="2:15">
      <c r="B25" t="str">
        <f>IFERROR(VLOOKUP(A25,Tableau1[],2,FALSE),"")</f>
        <v/>
      </c>
      <c r="D25" t="str">
        <f>IFERROR(C25*VLOOKUP(A25,Tableau1[],4,FALSE),"")</f>
        <v/>
      </c>
    </row>
    <row r="26" spans="2:15">
      <c r="B26" t="str">
        <f>IFERROR(VLOOKUP(A26,Tableau1[],2,FALSE),"")</f>
        <v/>
      </c>
      <c r="D26" t="str">
        <f>IFERROR(C26*VLOOKUP(A26,Tableau1[],4,FALSE),"")</f>
        <v/>
      </c>
    </row>
    <row r="27" spans="2:15">
      <c r="B27" t="str">
        <f>IFERROR(VLOOKUP(A27,Tableau1[],2,FALSE),"")</f>
        <v/>
      </c>
      <c r="D27" t="str">
        <f>IFERROR(C27*VLOOKUP(A27,Tableau1[],4,FALSE),"")</f>
        <v/>
      </c>
    </row>
    <row r="28" spans="2:15">
      <c r="B28" t="str">
        <f>IFERROR(VLOOKUP(A28,Tableau1[],2,FALSE),"")</f>
        <v/>
      </c>
      <c r="D28" t="str">
        <f>IFERROR(C28*VLOOKUP(A28,Tableau1[],4,FALSE),"")</f>
        <v/>
      </c>
    </row>
    <row r="29" spans="2:15">
      <c r="B29" t="str">
        <f>IFERROR(VLOOKUP(A29,Tableau1[],2,FALSE),"")</f>
        <v/>
      </c>
      <c r="D29" t="str">
        <f>IFERROR(C29*VLOOKUP(A29,Tableau1[],4,FALSE),"")</f>
        <v/>
      </c>
    </row>
    <row r="30" spans="2:15">
      <c r="B30" t="str">
        <f>IFERROR(VLOOKUP(A30,Tableau1[],2,FALSE),"")</f>
        <v/>
      </c>
      <c r="D30" t="str">
        <f>IFERROR(C30*VLOOKUP(A30,Tableau1[],4,FALSE),"")</f>
        <v/>
      </c>
    </row>
    <row r="31" spans="2:15">
      <c r="B31" t="str">
        <f>IFERROR(VLOOKUP(A31,Tableau1[],2,FALSE),"")</f>
        <v/>
      </c>
      <c r="D31" t="str">
        <f>IFERROR(C31*VLOOKUP(A31,Tableau1[],4,FALSE),"")</f>
        <v/>
      </c>
    </row>
    <row r="32" spans="2:15">
      <c r="B32" t="str">
        <f>IFERROR(VLOOKUP(A32,Tableau1[],2,FALSE),"")</f>
        <v/>
      </c>
      <c r="D32" t="str">
        <f>IFERROR(C32*VLOOKUP(A32,Tableau1[],4,FALSE),"")</f>
        <v/>
      </c>
    </row>
    <row r="33" spans="2:4">
      <c r="B33" t="str">
        <f>IFERROR(VLOOKUP(A33,Tableau1[],2,FALSE),"")</f>
        <v/>
      </c>
      <c r="D33" t="str">
        <f>IFERROR(C33*VLOOKUP(A33,Tableau1[],4,FALSE),"")</f>
        <v/>
      </c>
    </row>
    <row r="34" spans="2:4">
      <c r="B34" t="str">
        <f>IFERROR(VLOOKUP(A34,Tableau1[],2,FALSE),"")</f>
        <v/>
      </c>
      <c r="D34" t="str">
        <f>IFERROR(C34*VLOOKUP(A34,Tableau1[],4,FALSE),"")</f>
        <v/>
      </c>
    </row>
    <row r="35" spans="2:4">
      <c r="B35" t="str">
        <f>IFERROR(VLOOKUP(A35,Tableau1[],2,FALSE),"")</f>
        <v/>
      </c>
      <c r="D35" t="str">
        <f>IFERROR(C35*VLOOKUP(A35,Tableau1[],4,FALSE),"")</f>
        <v/>
      </c>
    </row>
    <row r="36" spans="2:4">
      <c r="B36" t="str">
        <f>IFERROR(VLOOKUP(A36,Tableau1[],2,FALSE),"")</f>
        <v/>
      </c>
      <c r="D36" t="str">
        <f>IFERROR(C36*VLOOKUP(A36,Tableau1[],4,FALSE),"")</f>
        <v/>
      </c>
    </row>
    <row r="37" spans="2:4">
      <c r="B37" t="str">
        <f>IFERROR(VLOOKUP(A37,Tableau1[],2,FALSE),"")</f>
        <v/>
      </c>
      <c r="D37" t="str">
        <f>IFERROR(C37*VLOOKUP(A37,Tableau1[],4,FALSE),"")</f>
        <v/>
      </c>
    </row>
    <row r="38" spans="2:4">
      <c r="B38" t="str">
        <f>IFERROR(VLOOKUP(A38,Tableau1[],2,FALSE),"")</f>
        <v/>
      </c>
      <c r="D38" t="str">
        <f>IFERROR(C38*VLOOKUP(A38,Tableau1[],4,FALSE),"")</f>
        <v/>
      </c>
    </row>
    <row r="39" spans="2:4">
      <c r="B39" t="str">
        <f>IFERROR(VLOOKUP(A39,Tableau1[],2,FALSE),"")</f>
        <v/>
      </c>
      <c r="D39" t="str">
        <f>IFERROR(C39*VLOOKUP(A39,Tableau1[],4,FALSE),"")</f>
        <v/>
      </c>
    </row>
    <row r="40" spans="2:4">
      <c r="B40" t="str">
        <f>IFERROR(VLOOKUP(A40,Tableau1[],2,FALSE),"")</f>
        <v/>
      </c>
      <c r="D40" t="str">
        <f>IFERROR(C40*VLOOKUP(A40,Tableau1[],4,FALSE),"")</f>
        <v/>
      </c>
    </row>
    <row r="41" spans="2:4">
      <c r="B41" t="str">
        <f>IFERROR(VLOOKUP(A41,Tableau1[],2,FALSE),"")</f>
        <v/>
      </c>
      <c r="D41" t="str">
        <f>IFERROR(C41*VLOOKUP(A41,Tableau1[],4,FALSE),"")</f>
        <v/>
      </c>
    </row>
    <row r="42" spans="2:4">
      <c r="B42" t="str">
        <f>IFERROR(VLOOKUP(A42,Tableau1[],2,FALSE),"")</f>
        <v/>
      </c>
      <c r="D42" t="str">
        <f>IFERROR(C42*VLOOKUP(A42,Tableau1[],4,FALSE),"")</f>
        <v/>
      </c>
    </row>
    <row r="43" spans="2:4">
      <c r="B43" t="str">
        <f>IFERROR(VLOOKUP(A43,Tableau1[],2,FALSE),"")</f>
        <v/>
      </c>
      <c r="D43" t="str">
        <f>IFERROR(C43*VLOOKUP(A43,Tableau1[],4,FALSE),"")</f>
        <v/>
      </c>
    </row>
    <row r="44" spans="2:4">
      <c r="B44" t="str">
        <f>IFERROR(VLOOKUP(A44,Tableau1[],2,FALSE),"")</f>
        <v/>
      </c>
      <c r="D44" t="str">
        <f>IFERROR(C44*VLOOKUP(A44,Tableau1[],4,FALSE),"")</f>
        <v/>
      </c>
    </row>
    <row r="45" spans="2:4">
      <c r="B45" t="str">
        <f>IFERROR(VLOOKUP(A45,Tableau1[],2,FALSE),"")</f>
        <v/>
      </c>
      <c r="D45" t="str">
        <f>IFERROR(C45*VLOOKUP(A45,Tableau1[],4,FALSE),"")</f>
        <v/>
      </c>
    </row>
    <row r="46" spans="2:4">
      <c r="B46" t="str">
        <f>IFERROR(VLOOKUP(A46,Tableau1[],2,FALSE),"")</f>
        <v/>
      </c>
      <c r="D46" t="str">
        <f>IFERROR(C46*VLOOKUP(A46,Tableau1[],4,FALSE),"")</f>
        <v/>
      </c>
    </row>
    <row r="47" spans="2:4">
      <c r="B47" t="str">
        <f>IFERROR(VLOOKUP(A47,Tableau1[],2,FALSE),"")</f>
        <v/>
      </c>
      <c r="D47" t="str">
        <f>IFERROR(C47*VLOOKUP(A47,Tableau1[],4,FALSE),"")</f>
        <v/>
      </c>
    </row>
    <row r="48" spans="2:4">
      <c r="B48" t="str">
        <f>IFERROR(VLOOKUP(A48,Tableau1[],2,FALSE),"")</f>
        <v/>
      </c>
      <c r="D48" t="str">
        <f>IFERROR(C48*VLOOKUP(A48,Tableau1[],4,FALSE),"")</f>
        <v/>
      </c>
    </row>
    <row r="49" spans="2:4">
      <c r="B49" t="str">
        <f>IFERROR(VLOOKUP(A49,Tableau1[],2,FALSE),"")</f>
        <v/>
      </c>
      <c r="D49" t="str">
        <f>IFERROR(C49*VLOOKUP(A49,Tableau1[],4,FALSE),"")</f>
        <v/>
      </c>
    </row>
    <row r="50" spans="2:4">
      <c r="B50" t="str">
        <f>IFERROR(VLOOKUP(A50,Tableau1[],2,FALSE),"")</f>
        <v/>
      </c>
      <c r="D50" t="str">
        <f>IFERROR(C50*VLOOKUP(A50,Tableau1[],4,FALSE),"")</f>
        <v/>
      </c>
    </row>
    <row r="51" spans="2:4">
      <c r="B51" t="str">
        <f>IFERROR(VLOOKUP(A51,Tableau1[],2,FALSE),"")</f>
        <v/>
      </c>
      <c r="D51" t="str">
        <f>IFERROR(C51*VLOOKUP(A51,Tableau1[],4,FALSE),"")</f>
        <v/>
      </c>
    </row>
    <row r="52" spans="2:4">
      <c r="B52" t="str">
        <f>IFERROR(VLOOKUP(A52,Tableau1[],2,FALSE),"")</f>
        <v/>
      </c>
      <c r="D52" t="str">
        <f>IFERROR(C52*VLOOKUP(A52,Tableau1[],4,FALSE),"")</f>
        <v/>
      </c>
    </row>
    <row r="53" spans="2:4">
      <c r="B53" t="str">
        <f>IFERROR(VLOOKUP(A53,Tableau1[],2,FALSE),"")</f>
        <v/>
      </c>
      <c r="D53" t="str">
        <f>IFERROR(C53*VLOOKUP(A53,Tableau1[],4,FALSE),"")</f>
        <v/>
      </c>
    </row>
    <row r="54" spans="2:4">
      <c r="B54" t="str">
        <f>IFERROR(VLOOKUP(A54,Tableau1[],2,FALSE),"")</f>
        <v/>
      </c>
      <c r="D54" t="str">
        <f>IFERROR(C54*VLOOKUP(A54,Tableau1[],4,FALSE),"")</f>
        <v/>
      </c>
    </row>
    <row r="55" spans="2:4">
      <c r="B55" t="str">
        <f>IFERROR(VLOOKUP(A55,Tableau1[],2,FALSE),"")</f>
        <v/>
      </c>
      <c r="D55" t="str">
        <f>IFERROR(C55*VLOOKUP(A55,Tableau1[],4,FALSE),"")</f>
        <v/>
      </c>
    </row>
    <row r="56" spans="2:4">
      <c r="B56" t="str">
        <f>IFERROR(VLOOKUP(A56,Tableau1[],2,FALSE),"")</f>
        <v/>
      </c>
      <c r="D56" t="str">
        <f>IFERROR(C56*VLOOKUP(A56,Tableau1[],4,FALSE),"")</f>
        <v/>
      </c>
    </row>
    <row r="57" spans="2:4">
      <c r="B57" t="str">
        <f>IFERROR(VLOOKUP(A57,Tableau1[],2,FALSE),"")</f>
        <v/>
      </c>
      <c r="D57" t="str">
        <f>IFERROR(C57*VLOOKUP(A57,Tableau1[],4,FALSE),"")</f>
        <v/>
      </c>
    </row>
    <row r="58" spans="2:4">
      <c r="B58" t="str">
        <f>IFERROR(VLOOKUP(A58,Tableau1[],2,FALSE),"")</f>
        <v/>
      </c>
      <c r="D58" t="str">
        <f>IFERROR(C58*VLOOKUP(A58,Tableau1[],4,FALSE),"")</f>
        <v/>
      </c>
    </row>
    <row r="59" spans="2:4">
      <c r="B59" t="str">
        <f>IFERROR(VLOOKUP(A59,Tableau1[],2,FALSE),"")</f>
        <v/>
      </c>
      <c r="D59" t="str">
        <f>IFERROR(C59*VLOOKUP(A59,Tableau1[],4,FALSE),"")</f>
        <v/>
      </c>
    </row>
    <row r="60" spans="2:4">
      <c r="B60" t="str">
        <f>IFERROR(VLOOKUP(A60,Tableau1[],2,FALSE),"")</f>
        <v/>
      </c>
      <c r="D60" t="str">
        <f>IFERROR(C60*VLOOKUP(A60,Tableau1[],4,FALSE),"")</f>
        <v/>
      </c>
    </row>
    <row r="61" spans="2:4">
      <c r="B61" t="str">
        <f>IFERROR(VLOOKUP(A61,Tableau1[],2,FALSE),"")</f>
        <v/>
      </c>
      <c r="D61" t="str">
        <f>IFERROR(C61*VLOOKUP(A61,Tableau1[],4,FALSE),"")</f>
        <v/>
      </c>
    </row>
    <row r="62" spans="2:4">
      <c r="B62" t="str">
        <f>IFERROR(VLOOKUP(A62,Tableau1[],2,FALSE),"")</f>
        <v/>
      </c>
      <c r="D62" t="str">
        <f>IFERROR(C62*VLOOKUP(A62,Tableau1[],4,FALSE),"")</f>
        <v/>
      </c>
    </row>
    <row r="63" spans="2:4">
      <c r="B63" t="str">
        <f>IFERROR(VLOOKUP(A63,Tableau1[],2,FALSE),"")</f>
        <v/>
      </c>
      <c r="D63" t="str">
        <f>IFERROR(C63*VLOOKUP(A63,Tableau1[],4,FALSE),"")</f>
        <v/>
      </c>
    </row>
    <row r="64" spans="2:4">
      <c r="B64" t="str">
        <f>IFERROR(VLOOKUP(A64,Tableau1[],2,FALSE),"")</f>
        <v/>
      </c>
      <c r="D64" t="str">
        <f>IFERROR(C64*VLOOKUP(A64,Tableau1[],4,FALSE),"")</f>
        <v/>
      </c>
    </row>
    <row r="65" spans="2:4">
      <c r="B65" t="str">
        <f>IFERROR(VLOOKUP(A65,Tableau1[],2,FALSE),"")</f>
        <v/>
      </c>
      <c r="D65" t="str">
        <f>IFERROR(C65*VLOOKUP(A65,Tableau1[],4,FALSE),"")</f>
        <v/>
      </c>
    </row>
    <row r="66" spans="2:4">
      <c r="B66" t="str">
        <f>IFERROR(VLOOKUP(A66,Tableau1[],2,FALSE),"")</f>
        <v/>
      </c>
      <c r="D66" t="str">
        <f>IFERROR(C66*VLOOKUP(A66,Tableau1[],4,FALSE),"")</f>
        <v/>
      </c>
    </row>
    <row r="67" spans="2:4">
      <c r="B67" t="str">
        <f>IFERROR(VLOOKUP(A67,Tableau1[],2,FALSE),"")</f>
        <v/>
      </c>
      <c r="D67" t="str">
        <f>IFERROR(C67*VLOOKUP(A67,Tableau1[],4,FALSE),"")</f>
        <v/>
      </c>
    </row>
    <row r="68" spans="2:4">
      <c r="B68" t="str">
        <f>IFERROR(VLOOKUP(A68,Tableau1[],2,FALSE),"")</f>
        <v/>
      </c>
      <c r="D68" t="str">
        <f>IFERROR(C68*VLOOKUP(A68,Tableau1[],4,FALSE),"")</f>
        <v/>
      </c>
    </row>
    <row r="69" spans="2:4">
      <c r="B69" t="str">
        <f>IFERROR(VLOOKUP(A69,Tableau1[],2,FALSE),"")</f>
        <v/>
      </c>
      <c r="D69" t="str">
        <f>IFERROR(C69*VLOOKUP(A69,Tableau1[],4,FALSE),"")</f>
        <v/>
      </c>
    </row>
    <row r="70" spans="2:4">
      <c r="B70" t="str">
        <f>IFERROR(VLOOKUP(A70,Tableau1[],2,FALSE),"")</f>
        <v/>
      </c>
      <c r="D70" t="str">
        <f>IFERROR(C70*VLOOKUP(A70,Tableau1[],4,FALSE),"")</f>
        <v/>
      </c>
    </row>
    <row r="71" spans="2:4">
      <c r="B71" t="str">
        <f>IFERROR(VLOOKUP(A71,Tableau1[],2,FALSE),"")</f>
        <v/>
      </c>
      <c r="D71" t="str">
        <f>IFERROR(C71*VLOOKUP(A71,Tableau1[],4,FALSE),"")</f>
        <v/>
      </c>
    </row>
    <row r="72" spans="2:4">
      <c r="B72" t="str">
        <f>IFERROR(VLOOKUP(A72,Tableau1[],2,FALSE),"")</f>
        <v/>
      </c>
      <c r="D72" t="str">
        <f>IFERROR(C72*VLOOKUP(A72,Tableau1[],4,FALSE),"")</f>
        <v/>
      </c>
    </row>
    <row r="73" spans="2:4">
      <c r="B73" t="str">
        <f>IFERROR(VLOOKUP(A73,Tableau1[],2,FALSE),"")</f>
        <v/>
      </c>
      <c r="D73" t="str">
        <f>IFERROR(C73*VLOOKUP(A73,Tableau1[],4,FALSE),"")</f>
        <v/>
      </c>
    </row>
    <row r="74" spans="2:4">
      <c r="B74" t="str">
        <f>IFERROR(VLOOKUP(A74,Tableau1[],2,FALSE),"")</f>
        <v/>
      </c>
      <c r="D74" t="str">
        <f>IFERROR(C74*VLOOKUP(A74,Tableau1[],4,FALSE),"")</f>
        <v/>
      </c>
    </row>
    <row r="75" spans="2:4">
      <c r="B75" t="str">
        <f>IFERROR(VLOOKUP(A75,Tableau1[],2,FALSE),"")</f>
        <v/>
      </c>
      <c r="D75" t="str">
        <f>IFERROR(C75*VLOOKUP(A75,Tableau1[],4,FALSE),"")</f>
        <v/>
      </c>
    </row>
    <row r="76" spans="2:4">
      <c r="B76" t="str">
        <f>IFERROR(VLOOKUP(A76,Tableau1[],2,FALSE),"")</f>
        <v/>
      </c>
      <c r="D76" t="str">
        <f>IFERROR(C76*VLOOKUP(A76,Tableau1[],4,FALSE),"")</f>
        <v/>
      </c>
    </row>
    <row r="77" spans="2:4">
      <c r="B77" t="str">
        <f>IFERROR(VLOOKUP(A77,Tableau1[],2,FALSE),"")</f>
        <v/>
      </c>
      <c r="D77" t="str">
        <f>IFERROR(C77*VLOOKUP(A77,Tableau1[],4,FALSE),"")</f>
        <v/>
      </c>
    </row>
    <row r="78" spans="2:4">
      <c r="B78" t="str">
        <f>IFERROR(VLOOKUP(A78,Tableau1[],2,FALSE),"")</f>
        <v/>
      </c>
      <c r="D78" t="str">
        <f>IFERROR(C78*VLOOKUP(A78,Tableau1[],4,FALSE),"")</f>
        <v/>
      </c>
    </row>
    <row r="79" spans="2:4">
      <c r="B79" t="str">
        <f>IFERROR(VLOOKUP(A79,Tableau1[],2,FALSE),"")</f>
        <v/>
      </c>
      <c r="D79" t="str">
        <f>IFERROR(C79*VLOOKUP(A79,Tableau1[],4,FALSE),"")</f>
        <v/>
      </c>
    </row>
    <row r="80" spans="2:4">
      <c r="B80" t="str">
        <f>IFERROR(VLOOKUP(A80,Tableau1[],2,FALSE),"")</f>
        <v/>
      </c>
      <c r="D80" t="str">
        <f>IFERROR(C80*VLOOKUP(A80,Tableau1[],4,FALSE),"")</f>
        <v/>
      </c>
    </row>
    <row r="81" spans="2:4">
      <c r="B81" t="str">
        <f>IFERROR(VLOOKUP(A81,Tableau1[],2,FALSE),"")</f>
        <v/>
      </c>
      <c r="D81" t="str">
        <f>IFERROR(C81*VLOOKUP(A81,Tableau1[],4,FALSE),"")</f>
        <v/>
      </c>
    </row>
    <row r="82" spans="2:4">
      <c r="B82" t="str">
        <f>IFERROR(VLOOKUP(A82,Tableau1[],2,FALSE),"")</f>
        <v/>
      </c>
      <c r="D82" t="str">
        <f>IFERROR(C82*VLOOKUP(A82,Tableau1[],4,FALSE),"")</f>
        <v/>
      </c>
    </row>
    <row r="83" spans="2:4">
      <c r="B83" t="str">
        <f>IFERROR(VLOOKUP(A83,Tableau1[],2,FALSE),"")</f>
        <v/>
      </c>
      <c r="D83" t="str">
        <f>IFERROR(C83*VLOOKUP(A83,Tableau1[],4,FALSE),"")</f>
        <v/>
      </c>
    </row>
    <row r="84" spans="2:4">
      <c r="B84" t="str">
        <f>IFERROR(VLOOKUP(A84,Tableau1[],2,FALSE),"")</f>
        <v/>
      </c>
      <c r="D84" t="str">
        <f>IFERROR(C84*VLOOKUP(A84,Tableau1[],4,FALSE),"")</f>
        <v/>
      </c>
    </row>
    <row r="85" spans="2:4">
      <c r="B85" t="str">
        <f>IFERROR(VLOOKUP(A85,Tableau1[],2,FALSE),"")</f>
        <v/>
      </c>
      <c r="D85" t="str">
        <f>IFERROR(C85*VLOOKUP(A85,Tableau1[],4,FALSE),"")</f>
        <v/>
      </c>
    </row>
    <row r="86" spans="2:4">
      <c r="B86" t="str">
        <f>IFERROR(VLOOKUP(A86,Tableau1[],2,FALSE),"")</f>
        <v/>
      </c>
      <c r="D86" t="str">
        <f>IFERROR(C86*VLOOKUP(A86,Tableau1[],4,FALSE),"")</f>
        <v/>
      </c>
    </row>
    <row r="87" spans="2:4">
      <c r="B87" t="str">
        <f>IFERROR(VLOOKUP(A87,Tableau1[],2,FALSE),"")</f>
        <v/>
      </c>
      <c r="D87" t="str">
        <f>IFERROR(C87*VLOOKUP(A87,Tableau1[],4,FALSE),"")</f>
        <v/>
      </c>
    </row>
    <row r="88" spans="2:4">
      <c r="B88" t="str">
        <f>IFERROR(VLOOKUP(A88,Tableau1[],2,FALSE),"")</f>
        <v/>
      </c>
      <c r="D88" t="str">
        <f>IFERROR(C88*VLOOKUP(A88,Tableau1[],4,FALSE),"")</f>
        <v/>
      </c>
    </row>
    <row r="89" spans="2:4">
      <c r="B89" t="str">
        <f>IFERROR(VLOOKUP(A89,Tableau1[],2,FALSE),"")</f>
        <v/>
      </c>
      <c r="D89" t="str">
        <f>IFERROR(C89*VLOOKUP(A89,Tableau1[],4,FALSE),"")</f>
        <v/>
      </c>
    </row>
    <row r="90" spans="2:4">
      <c r="B90" t="str">
        <f>IFERROR(VLOOKUP(A90,Tableau1[],2,FALSE),"")</f>
        <v/>
      </c>
      <c r="D90" t="str">
        <f>IFERROR(C90*VLOOKUP(A90,Tableau1[],4,FALSE),"")</f>
        <v/>
      </c>
    </row>
    <row r="91" spans="2:4">
      <c r="B91" t="str">
        <f>IFERROR(VLOOKUP(A91,Tableau1[],2,FALSE),"")</f>
        <v/>
      </c>
      <c r="D91" t="str">
        <f>IFERROR(C91*VLOOKUP(A91,Tableau1[],4,FALSE),"")</f>
        <v/>
      </c>
    </row>
    <row r="92" spans="2:4">
      <c r="B92" t="str">
        <f>IFERROR(VLOOKUP(A92,Tableau1[],2,FALSE),"")</f>
        <v/>
      </c>
      <c r="D92" t="str">
        <f>IFERROR(C92*VLOOKUP(A92,Tableau1[],4,FALSE),"")</f>
        <v/>
      </c>
    </row>
    <row r="93" spans="2:4">
      <c r="B93" t="str">
        <f>IFERROR(VLOOKUP(A93,Tableau1[],2,FALSE),"")</f>
        <v/>
      </c>
      <c r="D93" t="str">
        <f>IFERROR(C93*VLOOKUP(A93,Tableau1[],4,FALSE),"")</f>
        <v/>
      </c>
    </row>
    <row r="94" spans="2:4">
      <c r="B94" t="str">
        <f>IFERROR(VLOOKUP(A94,Tableau1[],2,FALSE),"")</f>
        <v/>
      </c>
      <c r="D94" t="str">
        <f>IFERROR(C94*VLOOKUP(A94,Tableau1[],4,FALSE),"")</f>
        <v/>
      </c>
    </row>
    <row r="95" spans="2:4">
      <c r="B95" t="str">
        <f>IFERROR(VLOOKUP(A95,Tableau1[],2,FALSE),"")</f>
        <v/>
      </c>
      <c r="D95" t="str">
        <f>IFERROR(C95*VLOOKUP(A95,Tableau1[],4,FALSE),"")</f>
        <v/>
      </c>
    </row>
    <row r="96" spans="2:4">
      <c r="B96" t="str">
        <f>IFERROR(VLOOKUP(A96,Tableau1[],2,FALSE),"")</f>
        <v/>
      </c>
      <c r="D96" t="str">
        <f>IFERROR(C96*VLOOKUP(A96,Tableau1[],4,FALSE),"")</f>
        <v/>
      </c>
    </row>
    <row r="97" spans="2:4">
      <c r="B97" t="str">
        <f>IFERROR(VLOOKUP(A97,Tableau1[],2,FALSE),"")</f>
        <v/>
      </c>
      <c r="D97" t="str">
        <f>IFERROR(C97*VLOOKUP(A97,Tableau1[],4,FALSE),"")</f>
        <v/>
      </c>
    </row>
    <row r="98" spans="2:4">
      <c r="B98" t="str">
        <f>IFERROR(VLOOKUP(A98,Tableau1[],2,FALSE),"")</f>
        <v/>
      </c>
      <c r="D98" t="str">
        <f>IFERROR(C98*VLOOKUP(A98,Tableau1[],4,FALSE),"")</f>
        <v/>
      </c>
    </row>
    <row r="99" spans="2:4">
      <c r="B99" t="str">
        <f>IFERROR(VLOOKUP(A99,Tableau1[],2,FALSE),"")</f>
        <v/>
      </c>
      <c r="D99" t="str">
        <f>IFERROR(C99*VLOOKUP(A99,Tableau1[],4,FALSE),"")</f>
        <v/>
      </c>
    </row>
    <row r="100" spans="2:4">
      <c r="B100" t="str">
        <f>IFERROR(VLOOKUP(A100,Tableau1[],2,FALSE),"")</f>
        <v/>
      </c>
      <c r="D100" t="str">
        <f>IFERROR(C100*VLOOKUP(A100,Tableau1[],4,FALSE),"")</f>
        <v/>
      </c>
    </row>
    <row r="101" spans="2:4">
      <c r="B101" t="str">
        <f>IFERROR(VLOOKUP(A101,Tableau1[],2,FALSE),"")</f>
        <v/>
      </c>
      <c r="D101" t="str">
        <f>IFERROR(C101*VLOOKUP(A101,Tableau1[],4,FALSE),"")</f>
        <v/>
      </c>
    </row>
    <row r="102" spans="2:4">
      <c r="B102" t="str">
        <f>IFERROR(VLOOKUP(A102,Tableau1[],2,FALSE),"")</f>
        <v/>
      </c>
      <c r="D102" t="str">
        <f>IFERROR(C102*VLOOKUP(A102,Tableau1[],4,FALSE),"")</f>
        <v/>
      </c>
    </row>
    <row r="103" spans="2:4">
      <c r="B103" t="str">
        <f>IFERROR(VLOOKUP(A103,Tableau1[],2,FALSE),"")</f>
        <v/>
      </c>
      <c r="D103" t="str">
        <f>IFERROR(C103*VLOOKUP(A103,Tableau1[],4,FALSE),"")</f>
        <v/>
      </c>
    </row>
    <row r="104" spans="2:4">
      <c r="B104" t="str">
        <f>IFERROR(VLOOKUP(A104,Tableau1[],2,FALSE),"")</f>
        <v/>
      </c>
      <c r="D104" t="str">
        <f>IFERROR(C104*VLOOKUP(A104,Tableau1[],4,FALSE),"")</f>
        <v/>
      </c>
    </row>
    <row r="105" spans="2:4">
      <c r="B105" t="str">
        <f>IFERROR(VLOOKUP(A105,Tableau1[],2,FALSE),"")</f>
        <v/>
      </c>
      <c r="D105" t="str">
        <f>IFERROR(C105*VLOOKUP(A105,Tableau1[],4,FALSE),"")</f>
        <v/>
      </c>
    </row>
    <row r="106" spans="2:4">
      <c r="B106" t="str">
        <f>IFERROR(VLOOKUP(A106,Tableau1[],2,FALSE),"")</f>
        <v/>
      </c>
      <c r="D106" t="str">
        <f>IFERROR(C106*VLOOKUP(A106,Tableau1[],4,FALSE),"")</f>
        <v/>
      </c>
    </row>
    <row r="107" spans="2:4">
      <c r="B107" t="str">
        <f>IFERROR(VLOOKUP(A107,Tableau1[],2,FALSE),"")</f>
        <v/>
      </c>
      <c r="D107" t="str">
        <f>IFERROR(C107*VLOOKUP(A107,Tableau1[],4,FALSE),"")</f>
        <v/>
      </c>
    </row>
    <row r="108" spans="2:4">
      <c r="B108" t="str">
        <f>IFERROR(VLOOKUP(A108,Tableau1[],2,FALSE),"")</f>
        <v/>
      </c>
      <c r="D108" t="str">
        <f>IFERROR(C108*VLOOKUP(A108,Tableau1[],4,FALSE),"")</f>
        <v/>
      </c>
    </row>
    <row r="109" spans="2:4">
      <c r="B109" t="str">
        <f>IFERROR(VLOOKUP(A109,Tableau1[],2,FALSE),"")</f>
        <v/>
      </c>
      <c r="D109" t="str">
        <f>IFERROR(C109*VLOOKUP(A109,Tableau1[],4,FALSE),"")</f>
        <v/>
      </c>
    </row>
    <row r="110" spans="2:4">
      <c r="B110" t="str">
        <f>IFERROR(VLOOKUP(A110,Tableau1[],2,FALSE),"")</f>
        <v/>
      </c>
      <c r="D110" t="str">
        <f>IFERROR(C110*VLOOKUP(A110,Tableau1[],4,FALSE),"")</f>
        <v/>
      </c>
    </row>
    <row r="111" spans="2:4">
      <c r="B111" t="str">
        <f>IFERROR(VLOOKUP(A111,Tableau1[],2,FALSE),"")</f>
        <v/>
      </c>
      <c r="D111" t="str">
        <f>IFERROR(C111*VLOOKUP(A111,Tableau1[],4,FALSE),"")</f>
        <v/>
      </c>
    </row>
    <row r="112" spans="2:4">
      <c r="B112" t="str">
        <f>IFERROR(VLOOKUP(A112,Tableau1[],2,FALSE),"")</f>
        <v/>
      </c>
      <c r="D112" t="str">
        <f>IFERROR(C112*VLOOKUP(A112,Tableau1[],4,FALSE),"")</f>
        <v/>
      </c>
    </row>
    <row r="113" spans="2:4">
      <c r="B113" t="str">
        <f>IFERROR(VLOOKUP(A113,Tableau1[],2,FALSE),"")</f>
        <v/>
      </c>
      <c r="D113" t="str">
        <f>IFERROR(C113*VLOOKUP(A113,Tableau1[],4,FALSE),"")</f>
        <v/>
      </c>
    </row>
    <row r="114" spans="2:4">
      <c r="B114" t="str">
        <f>IFERROR(VLOOKUP(A114,Tableau1[],2,FALSE),"")</f>
        <v/>
      </c>
      <c r="D114" t="str">
        <f>IFERROR(C114*VLOOKUP(A114,Tableau1[],4,FALSE),"")</f>
        <v/>
      </c>
    </row>
    <row r="115" spans="2:4">
      <c r="B115" t="str">
        <f>IFERROR(VLOOKUP(A115,Tableau1[],2,FALSE),"")</f>
        <v/>
      </c>
      <c r="D115" t="str">
        <f>IFERROR(C115*VLOOKUP(A115,Tableau1[],4,FALSE),"")</f>
        <v/>
      </c>
    </row>
    <row r="116" spans="2:4">
      <c r="B116" t="str">
        <f>IFERROR(VLOOKUP(A116,Tableau1[],2,FALSE),"")</f>
        <v/>
      </c>
      <c r="D116" t="str">
        <f>IFERROR(C116*VLOOKUP(A116,Tableau1[],4,FALSE),"")</f>
        <v/>
      </c>
    </row>
    <row r="117" spans="2:4">
      <c r="B117" t="str">
        <f>IFERROR(VLOOKUP(A117,Tableau1[],2,FALSE),"")</f>
        <v/>
      </c>
      <c r="D117" t="str">
        <f>IFERROR(C117*VLOOKUP(A117,Tableau1[],4,FALSE),"")</f>
        <v/>
      </c>
    </row>
    <row r="118" spans="2:4">
      <c r="B118" t="str">
        <f>IFERROR(VLOOKUP(A118,Tableau1[],2,FALSE),"")</f>
        <v/>
      </c>
      <c r="D118" t="str">
        <f>IFERROR(C118*VLOOKUP(A118,Tableau1[],4,FALSE),"")</f>
        <v/>
      </c>
    </row>
    <row r="119" spans="2:4">
      <c r="B119" t="str">
        <f>IFERROR(VLOOKUP(A119,Tableau1[],2,FALSE),"")</f>
        <v/>
      </c>
      <c r="D119" t="str">
        <f>IFERROR(C119*VLOOKUP(A119,Tableau1[],4,FALSE),"")</f>
        <v/>
      </c>
    </row>
    <row r="120" spans="2:4">
      <c r="B120" t="str">
        <f>IFERROR(VLOOKUP(A120,Tableau1[],2,FALSE),"")</f>
        <v/>
      </c>
      <c r="D120" t="str">
        <f>IFERROR(C120*VLOOKUP(A120,Tableau1[],4,FALSE),"")</f>
        <v/>
      </c>
    </row>
    <row r="121" spans="2:4">
      <c r="B121" t="str">
        <f>IFERROR(VLOOKUP(A121,Tableau1[],2,FALSE),"")</f>
        <v/>
      </c>
      <c r="D121" t="str">
        <f>IFERROR(C121*VLOOKUP(A121,Tableau1[],4,FALSE),"")</f>
        <v/>
      </c>
    </row>
    <row r="122" spans="2:4">
      <c r="B122" t="str">
        <f>IFERROR(VLOOKUP(A122,Tableau1[],2,FALSE),"")</f>
        <v/>
      </c>
      <c r="D122" t="str">
        <f>IFERROR(C122*VLOOKUP(A122,Tableau1[],4,FALSE),"")</f>
        <v/>
      </c>
    </row>
    <row r="123" spans="2:4">
      <c r="B123" t="str">
        <f>IFERROR(VLOOKUP(A123,Tableau1[],2,FALSE),"")</f>
        <v/>
      </c>
      <c r="D123" t="str">
        <f>IFERROR(C123*VLOOKUP(A123,Tableau1[],4,FALSE),"")</f>
        <v/>
      </c>
    </row>
    <row r="124" spans="2:4">
      <c r="B124" t="str">
        <f>IFERROR(VLOOKUP(A124,Tableau1[],2,FALSE),"")</f>
        <v/>
      </c>
      <c r="D124" t="str">
        <f>IFERROR(C124*VLOOKUP(A124,Tableau1[],4,FALSE),"")</f>
        <v/>
      </c>
    </row>
    <row r="125" spans="2:4">
      <c r="B125" t="str">
        <f>IFERROR(VLOOKUP(A125,Tableau1[],2,FALSE),"")</f>
        <v/>
      </c>
      <c r="D125" t="str">
        <f>IFERROR(C125*VLOOKUP(A125,Tableau1[],4,FALSE),"")</f>
        <v/>
      </c>
    </row>
    <row r="126" spans="2:4">
      <c r="B126" t="str">
        <f>IFERROR(VLOOKUP(A126,Tableau1[],2,FALSE),"")</f>
        <v/>
      </c>
      <c r="D126" t="str">
        <f>IFERROR(C126*VLOOKUP(A126,Tableau1[],4,FALSE),"")</f>
        <v/>
      </c>
    </row>
    <row r="127" spans="2:4">
      <c r="B127" t="str">
        <f>IFERROR(VLOOKUP(A127,Tableau1[],2,FALSE),"")</f>
        <v/>
      </c>
      <c r="D127" t="str">
        <f>IFERROR(C127*VLOOKUP(A127,Tableau1[],4,FALSE),"")</f>
        <v/>
      </c>
    </row>
    <row r="128" spans="2:4">
      <c r="B128" t="str">
        <f>IFERROR(VLOOKUP(A128,Tableau1[],2,FALSE),"")</f>
        <v/>
      </c>
      <c r="D128" t="str">
        <f>IFERROR(C128*VLOOKUP(A128,Tableau1[],4,FALSE),"")</f>
        <v/>
      </c>
    </row>
    <row r="129" spans="2:4">
      <c r="B129" t="str">
        <f>IFERROR(VLOOKUP(A129,Tableau1[],2,FALSE),"")</f>
        <v/>
      </c>
      <c r="D129" t="str">
        <f>IFERROR(C129*VLOOKUP(A129,Tableau1[],4,FALSE),"")</f>
        <v/>
      </c>
    </row>
    <row r="130" spans="2:4">
      <c r="B130" t="str">
        <f>IFERROR(VLOOKUP(A130,Tableau1[],2,FALSE),"")</f>
        <v/>
      </c>
      <c r="D130" t="str">
        <f>IFERROR(C130*VLOOKUP(A130,Tableau1[],4,FALSE),"")</f>
        <v/>
      </c>
    </row>
    <row r="131" spans="2:4">
      <c r="B131" t="str">
        <f>IFERROR(VLOOKUP(A131,Tableau1[],2,FALSE),"")</f>
        <v/>
      </c>
      <c r="D131" t="str">
        <f>IFERROR(C131*VLOOKUP(A131,Tableau1[],4,FALSE),"")</f>
        <v/>
      </c>
    </row>
    <row r="132" spans="2:4">
      <c r="B132" t="str">
        <f>IFERROR(VLOOKUP(A132,Tableau1[],2,FALSE),"")</f>
        <v/>
      </c>
      <c r="D132" t="str">
        <f>IFERROR(C132*VLOOKUP(A132,Tableau1[],4,FALSE),"")</f>
        <v/>
      </c>
    </row>
    <row r="133" spans="2:4">
      <c r="B133" t="str">
        <f>IFERROR(VLOOKUP(A133,Tableau1[],2,FALSE),"")</f>
        <v/>
      </c>
      <c r="D133" t="str">
        <f>IFERROR(C133*VLOOKUP(A133,Tableau1[],4,FALSE),"")</f>
        <v/>
      </c>
    </row>
    <row r="134" spans="2:4">
      <c r="B134" t="str">
        <f>IFERROR(VLOOKUP(A134,Tableau1[],2,FALSE),"")</f>
        <v/>
      </c>
      <c r="D134" t="str">
        <f>IFERROR(C134*VLOOKUP(A134,Tableau1[],4,FALSE),"")</f>
        <v/>
      </c>
    </row>
    <row r="135" spans="2:4">
      <c r="B135" t="str">
        <f>IFERROR(VLOOKUP(A135,Tableau1[],2,FALSE),"")</f>
        <v/>
      </c>
      <c r="D135" t="str">
        <f>IFERROR(C135*VLOOKUP(A135,Tableau1[],4,FALSE),"")</f>
        <v/>
      </c>
    </row>
    <row r="136" spans="2:4">
      <c r="B136" t="str">
        <f>IFERROR(VLOOKUP(A136,Tableau1[],2,FALSE),"")</f>
        <v/>
      </c>
      <c r="D136" t="str">
        <f>IFERROR(C136*VLOOKUP(A136,Tableau1[],4,FALSE),"")</f>
        <v/>
      </c>
    </row>
    <row r="137" spans="2:4">
      <c r="B137" t="str">
        <f>IFERROR(VLOOKUP(A137,Tableau1[],2,FALSE),"")</f>
        <v/>
      </c>
      <c r="D137" t="str">
        <f>IFERROR(C137*VLOOKUP(A137,Tableau1[],4,FALSE),"")</f>
        <v/>
      </c>
    </row>
    <row r="138" spans="2:4">
      <c r="B138" t="str">
        <f>IFERROR(VLOOKUP(A138,Tableau1[],2,FALSE),"")</f>
        <v/>
      </c>
      <c r="D138" t="str">
        <f>IFERROR(C138*VLOOKUP(A138,Tableau1[],4,FALSE),"")</f>
        <v/>
      </c>
    </row>
    <row r="139" spans="2:4">
      <c r="B139" t="str">
        <f>IFERROR(VLOOKUP(A139,Tableau1[],2,FALSE),"")</f>
        <v/>
      </c>
      <c r="D139" t="str">
        <f>IFERROR(C139*VLOOKUP(A139,Tableau1[],4,FALSE),"")</f>
        <v/>
      </c>
    </row>
    <row r="140" spans="2:4">
      <c r="B140" t="str">
        <f>IFERROR(VLOOKUP(A140,Tableau1[],2,FALSE),"")</f>
        <v/>
      </c>
      <c r="D140" t="str">
        <f>IFERROR(C140*VLOOKUP(A140,Tableau1[],4,FALSE),"")</f>
        <v/>
      </c>
    </row>
    <row r="141" spans="2:4">
      <c r="B141" t="str">
        <f>IFERROR(VLOOKUP(A141,Tableau1[],2,FALSE),"")</f>
        <v/>
      </c>
      <c r="D141" t="str">
        <f>IFERROR(C141*VLOOKUP(A141,Tableau1[],4,FALSE),"")</f>
        <v/>
      </c>
    </row>
    <row r="142" spans="2:4">
      <c r="B142" t="str">
        <f>IFERROR(VLOOKUP(A142,Tableau1[],2,FALSE),"")</f>
        <v/>
      </c>
      <c r="D142" t="str">
        <f>IFERROR(C142*VLOOKUP(A142,Tableau1[],4,FALSE),"")</f>
        <v/>
      </c>
    </row>
    <row r="143" spans="2:4">
      <c r="B143" t="str">
        <f>IFERROR(VLOOKUP(A143,Tableau1[],2,FALSE),"")</f>
        <v/>
      </c>
      <c r="D143" t="str">
        <f>IFERROR(C143*VLOOKUP(A143,Tableau1[],4,FALSE),"")</f>
        <v/>
      </c>
    </row>
    <row r="144" spans="2:4">
      <c r="B144" t="str">
        <f>IFERROR(VLOOKUP(A144,Tableau1[],2,FALSE),"")</f>
        <v/>
      </c>
      <c r="D144" t="str">
        <f>IFERROR(C144*VLOOKUP(A144,Tableau1[],4,FALSE),"")</f>
        <v/>
      </c>
    </row>
    <row r="145" spans="2:4">
      <c r="B145" t="str">
        <f>IFERROR(VLOOKUP(A145,Tableau1[],2,FALSE),"")</f>
        <v/>
      </c>
      <c r="D145" t="str">
        <f>IFERROR(C145*VLOOKUP(A145,Tableau1[],4,FALSE),"")</f>
        <v/>
      </c>
    </row>
    <row r="146" spans="2:4">
      <c r="B146" t="str">
        <f>IFERROR(VLOOKUP(A146,Tableau1[],2,FALSE),"")</f>
        <v/>
      </c>
      <c r="D146" t="str">
        <f>IFERROR(C146*VLOOKUP(A146,Tableau1[],4,FALSE),"")</f>
        <v/>
      </c>
    </row>
    <row r="147" spans="2:4">
      <c r="B147" t="str">
        <f>IFERROR(VLOOKUP(A147,Tableau1[],2,FALSE),"")</f>
        <v/>
      </c>
      <c r="D147" t="str">
        <f>IFERROR(C147*VLOOKUP(A147,Tableau1[],4,FALSE),"")</f>
        <v/>
      </c>
    </row>
    <row r="148" spans="2:4">
      <c r="B148" t="str">
        <f>IFERROR(VLOOKUP(A148,Tableau1[],2,FALSE),"")</f>
        <v/>
      </c>
      <c r="D148" t="str">
        <f>IFERROR(C148*VLOOKUP(A148,Tableau1[],4,FALSE),"")</f>
        <v/>
      </c>
    </row>
    <row r="149" spans="2:4">
      <c r="B149" t="str">
        <f>IFERROR(VLOOKUP(A149,Tableau1[],2,FALSE),"")</f>
        <v/>
      </c>
      <c r="D149" t="str">
        <f>IFERROR(C149*VLOOKUP(A149,Tableau1[],4,FALSE),"")</f>
        <v/>
      </c>
    </row>
    <row r="150" spans="2:4">
      <c r="B150" t="str">
        <f>IFERROR(VLOOKUP(A150,Tableau1[],2,FALSE),"")</f>
        <v/>
      </c>
      <c r="D150" t="str">
        <f>IFERROR(C150*VLOOKUP(A150,Tableau1[],4,FALSE),"")</f>
        <v/>
      </c>
    </row>
    <row r="151" spans="2:4">
      <c r="B151" t="str">
        <f>IFERROR(VLOOKUP(A151,Tableau1[],2,FALSE),"")</f>
        <v/>
      </c>
      <c r="D151" t="str">
        <f>IFERROR(C151*VLOOKUP(A151,Tableau1[],4,FALSE),"")</f>
        <v/>
      </c>
    </row>
    <row r="152" spans="2:4">
      <c r="B152" t="str">
        <f>IFERROR(VLOOKUP(A152,Tableau1[],2,FALSE),"")</f>
        <v/>
      </c>
      <c r="D152" t="str">
        <f>IFERROR(C152*VLOOKUP(A152,Tableau1[],4,FALSE),"")</f>
        <v/>
      </c>
    </row>
    <row r="153" spans="2:4">
      <c r="B153" t="str">
        <f>IFERROR(VLOOKUP(A153,Tableau1[],2,FALSE),"")</f>
        <v/>
      </c>
      <c r="D153" t="str">
        <f>IFERROR(C153*VLOOKUP(A153,Tableau1[],4,FALSE),"")</f>
        <v/>
      </c>
    </row>
    <row r="154" spans="2:4">
      <c r="B154" t="str">
        <f>IFERROR(VLOOKUP(A154,Tableau1[],2,FALSE),"")</f>
        <v/>
      </c>
      <c r="D154" t="str">
        <f>IFERROR(C154*VLOOKUP(A154,Tableau1[],4,FALSE),"")</f>
        <v/>
      </c>
    </row>
    <row r="155" spans="2:4">
      <c r="B155" t="str">
        <f>IFERROR(VLOOKUP(A155,Tableau1[],2,FALSE),"")</f>
        <v/>
      </c>
      <c r="D155" t="str">
        <f>IFERROR(C155*VLOOKUP(A155,Tableau1[],4,FALSE),"")</f>
        <v/>
      </c>
    </row>
    <row r="156" spans="2:4">
      <c r="B156" t="str">
        <f>IFERROR(VLOOKUP(A156,Tableau1[],2,FALSE),"")</f>
        <v/>
      </c>
      <c r="D156" t="str">
        <f>IFERROR(C156*VLOOKUP(A156,Tableau1[],4,FALSE),"")</f>
        <v/>
      </c>
    </row>
    <row r="157" spans="2:4">
      <c r="B157" t="str">
        <f>IFERROR(VLOOKUP(A157,Tableau1[],2,FALSE),"")</f>
        <v/>
      </c>
      <c r="D157" t="str">
        <f>IFERROR(C157*VLOOKUP(A157,Tableau1[],4,FALSE),"")</f>
        <v/>
      </c>
    </row>
    <row r="158" spans="2:4">
      <c r="B158" t="str">
        <f>IFERROR(VLOOKUP(A158,Tableau1[],2,FALSE),"")</f>
        <v/>
      </c>
      <c r="D158" t="str">
        <f>IFERROR(C158*VLOOKUP(A158,Tableau1[],4,FALSE),"")</f>
        <v/>
      </c>
    </row>
    <row r="159" spans="2:4">
      <c r="B159" t="str">
        <f>IFERROR(VLOOKUP(A159,Tableau1[],2,FALSE),"")</f>
        <v/>
      </c>
      <c r="D159" t="str">
        <f>IFERROR(C159*VLOOKUP(A159,Tableau1[],4,FALSE),"")</f>
        <v/>
      </c>
    </row>
    <row r="160" spans="2:4">
      <c r="B160" t="str">
        <f>IFERROR(VLOOKUP(A160,Tableau1[],2,FALSE),"")</f>
        <v/>
      </c>
      <c r="D160" t="str">
        <f>IFERROR(C160*VLOOKUP(A160,Tableau1[],4,FALSE),"")</f>
        <v/>
      </c>
    </row>
    <row r="161" spans="2:4">
      <c r="B161" t="str">
        <f>IFERROR(VLOOKUP(A161,Tableau1[],2,FALSE),"")</f>
        <v/>
      </c>
      <c r="D161" t="str">
        <f>IFERROR(C161*VLOOKUP(A161,Tableau1[],4,FALSE),"")</f>
        <v/>
      </c>
    </row>
    <row r="162" spans="2:4">
      <c r="B162" t="str">
        <f>IFERROR(VLOOKUP(A162,Tableau1[],2,FALSE),"")</f>
        <v/>
      </c>
      <c r="D162" t="str">
        <f>IFERROR(C162*VLOOKUP(A162,Tableau1[],4,FALSE),"")</f>
        <v/>
      </c>
    </row>
    <row r="163" spans="2:4">
      <c r="B163" t="str">
        <f>IFERROR(VLOOKUP(A163,Tableau1[],2,FALSE),"")</f>
        <v/>
      </c>
      <c r="D163" t="str">
        <f>IFERROR(C163*VLOOKUP(A163,Tableau1[],4,FALSE),"")</f>
        <v/>
      </c>
    </row>
    <row r="164" spans="2:4">
      <c r="B164" t="str">
        <f>IFERROR(VLOOKUP(A164,Tableau1[],2,FALSE),"")</f>
        <v/>
      </c>
      <c r="D164" t="str">
        <f>IFERROR(C164*VLOOKUP(A164,Tableau1[],4,FALSE),"")</f>
        <v/>
      </c>
    </row>
    <row r="165" spans="2:4">
      <c r="B165" t="str">
        <f>IFERROR(VLOOKUP(A165,Tableau1[],2,FALSE),"")</f>
        <v/>
      </c>
      <c r="D165" t="str">
        <f>IFERROR(C165*VLOOKUP(A165,Tableau1[],4,FALSE),"")</f>
        <v/>
      </c>
    </row>
    <row r="166" spans="2:4">
      <c r="B166" t="str">
        <f>IFERROR(VLOOKUP(A166,Tableau1[],2,FALSE),"")</f>
        <v/>
      </c>
      <c r="D166" t="str">
        <f>IFERROR(C166*VLOOKUP(A166,Tableau1[],4,FALSE),"")</f>
        <v/>
      </c>
    </row>
    <row r="167" spans="2:4">
      <c r="B167" t="str">
        <f>IFERROR(VLOOKUP(A167,Tableau1[],2,FALSE),"")</f>
        <v/>
      </c>
      <c r="D167" t="str">
        <f>IFERROR(C167*VLOOKUP(A167,Tableau1[],4,FALSE),"")</f>
        <v/>
      </c>
    </row>
    <row r="168" spans="2:4">
      <c r="B168" t="str">
        <f>IFERROR(VLOOKUP(A168,Tableau1[],2,FALSE),"")</f>
        <v/>
      </c>
      <c r="D168" t="str">
        <f>IFERROR(C168*VLOOKUP(A168,Tableau1[],4,FALSE),"")</f>
        <v/>
      </c>
    </row>
    <row r="169" spans="2:4">
      <c r="B169" t="str">
        <f>IFERROR(VLOOKUP(A169,Tableau1[],2,FALSE),"")</f>
        <v/>
      </c>
      <c r="D169" t="str">
        <f>IFERROR(C169*VLOOKUP(A169,Tableau1[],4,FALSE),"")</f>
        <v/>
      </c>
    </row>
    <row r="170" spans="2:4">
      <c r="B170" t="str">
        <f>IFERROR(VLOOKUP(A170,Tableau1[],2,FALSE),"")</f>
        <v/>
      </c>
      <c r="D170" t="str">
        <f>IFERROR(C170*VLOOKUP(A170,Tableau1[],4,FALSE),"")</f>
        <v/>
      </c>
    </row>
    <row r="171" spans="2:4">
      <c r="B171" t="str">
        <f>IFERROR(VLOOKUP(A171,Tableau1[],2,FALSE),"")</f>
        <v/>
      </c>
      <c r="D171" t="str">
        <f>IFERROR(C171*VLOOKUP(A171,Tableau1[],4,FALSE),"")</f>
        <v/>
      </c>
    </row>
    <row r="172" spans="2:4">
      <c r="B172" t="str">
        <f>IFERROR(VLOOKUP(A172,Tableau1[],2,FALSE),"")</f>
        <v/>
      </c>
      <c r="D172" t="str">
        <f>IFERROR(C172*VLOOKUP(A172,Tableau1[],4,FALSE),"")</f>
        <v/>
      </c>
    </row>
    <row r="173" spans="2:4">
      <c r="B173" t="str">
        <f>IFERROR(VLOOKUP(A173,Tableau1[],2,FALSE),"")</f>
        <v/>
      </c>
      <c r="D173" t="str">
        <f>IFERROR(C173*VLOOKUP(A173,Tableau1[],4,FALSE),"")</f>
        <v/>
      </c>
    </row>
    <row r="174" spans="2:4">
      <c r="B174" t="str">
        <f>IFERROR(VLOOKUP(A174,Tableau1[],2,FALSE),"")</f>
        <v/>
      </c>
      <c r="D174" t="str">
        <f>IFERROR(C174*VLOOKUP(A174,Tableau1[],4,FALSE),"")</f>
        <v/>
      </c>
    </row>
    <row r="175" spans="2:4">
      <c r="B175" t="str">
        <f>IFERROR(VLOOKUP(A175,Tableau1[],2,FALSE),"")</f>
        <v/>
      </c>
      <c r="D175" t="str">
        <f>IFERROR(C175*VLOOKUP(A175,Tableau1[],4,FALSE),"")</f>
        <v/>
      </c>
    </row>
    <row r="176" spans="2:4">
      <c r="B176" t="str">
        <f>IFERROR(VLOOKUP(A176,Tableau1[],2,FALSE),"")</f>
        <v/>
      </c>
      <c r="D176" t="str">
        <f>IFERROR(C176*VLOOKUP(A176,Tableau1[],4,FALSE),"")</f>
        <v/>
      </c>
    </row>
    <row r="177" spans="2:4">
      <c r="B177" t="str">
        <f>IFERROR(VLOOKUP(A177,Tableau1[],2,FALSE),"")</f>
        <v/>
      </c>
      <c r="D177" t="str">
        <f>IFERROR(C177*VLOOKUP(A177,Tableau1[],4,FALSE),"")</f>
        <v/>
      </c>
    </row>
    <row r="178" spans="2:4">
      <c r="B178" t="str">
        <f>IFERROR(VLOOKUP(A178,Tableau1[],2,FALSE),"")</f>
        <v/>
      </c>
      <c r="D178" t="str">
        <f>IFERROR(C178*VLOOKUP(A178,Tableau1[],4,FALSE),"")</f>
        <v/>
      </c>
    </row>
    <row r="179" spans="2:4">
      <c r="B179" t="str">
        <f>IFERROR(VLOOKUP(A179,Tableau1[],2,FALSE),"")</f>
        <v/>
      </c>
      <c r="D179" t="str">
        <f>IFERROR(C179*VLOOKUP(A179,Tableau1[],4,FALSE),"")</f>
        <v/>
      </c>
    </row>
    <row r="180" spans="2:4">
      <c r="B180" t="str">
        <f>IFERROR(VLOOKUP(A180,Tableau1[],2,FALSE),"")</f>
        <v/>
      </c>
      <c r="D180" t="str">
        <f>IFERROR(C180*VLOOKUP(A180,Tableau1[],4,FALSE),"")</f>
        <v/>
      </c>
    </row>
    <row r="181" spans="2:4">
      <c r="B181" t="str">
        <f>IFERROR(VLOOKUP(A181,Tableau1[],2,FALSE),"")</f>
        <v/>
      </c>
      <c r="D181" t="str">
        <f>IFERROR(C181*VLOOKUP(A181,Tableau1[],4,FALSE),"")</f>
        <v/>
      </c>
    </row>
    <row r="182" spans="2:4">
      <c r="B182" t="str">
        <f>IFERROR(VLOOKUP(A182,Tableau1[],2,FALSE),"")</f>
        <v/>
      </c>
      <c r="D182" t="str">
        <f>IFERROR(C182*VLOOKUP(A182,Tableau1[],4,FALSE),"")</f>
        <v/>
      </c>
    </row>
    <row r="183" spans="2:4">
      <c r="B183" t="str">
        <f>IFERROR(VLOOKUP(A183,Tableau1[],2,FALSE),"")</f>
        <v/>
      </c>
      <c r="D183" t="str">
        <f>IFERROR(C183*VLOOKUP(A183,Tableau1[],4,FALSE),"")</f>
        <v/>
      </c>
    </row>
    <row r="184" spans="2:4">
      <c r="B184" t="str">
        <f>IFERROR(VLOOKUP(A184,Tableau1[],2,FALSE),"")</f>
        <v/>
      </c>
      <c r="D184" t="str">
        <f>IFERROR(C184*VLOOKUP(A184,Tableau1[],4,FALSE),"")</f>
        <v/>
      </c>
    </row>
    <row r="185" spans="2:4">
      <c r="B185" t="str">
        <f>IFERROR(VLOOKUP(A185,Tableau1[],2,FALSE),"")</f>
        <v/>
      </c>
      <c r="D185" t="str">
        <f>IFERROR(C185*VLOOKUP(A185,Tableau1[],4,FALSE),"")</f>
        <v/>
      </c>
    </row>
    <row r="186" spans="2:4">
      <c r="B186" t="str">
        <f>IFERROR(VLOOKUP(A186,Tableau1[],2,FALSE),"")</f>
        <v/>
      </c>
      <c r="D186" t="str">
        <f>IFERROR(C186*VLOOKUP(A186,Tableau1[],4,FALSE),"")</f>
        <v/>
      </c>
    </row>
    <row r="187" spans="2:4">
      <c r="B187" t="str">
        <f>IFERROR(VLOOKUP(A187,Tableau1[],2,FALSE),"")</f>
        <v/>
      </c>
      <c r="D187" t="str">
        <f>IFERROR(C187*VLOOKUP(A187,Tableau1[],4,FALSE),"")</f>
        <v/>
      </c>
    </row>
    <row r="188" spans="2:4">
      <c r="B188" t="str">
        <f>IFERROR(VLOOKUP(A188,Tableau1[],2,FALSE),"")</f>
        <v/>
      </c>
      <c r="D188" t="str">
        <f>IFERROR(C188*VLOOKUP(A188,Tableau1[],4,FALSE),"")</f>
        <v/>
      </c>
    </row>
    <row r="189" spans="2:4">
      <c r="B189" t="str">
        <f>IFERROR(VLOOKUP(A189,Tableau1[],2,FALSE),"")</f>
        <v/>
      </c>
      <c r="D189" t="str">
        <f>IFERROR(C189*VLOOKUP(A189,Tableau1[],4,FALSE),"")</f>
        <v/>
      </c>
    </row>
    <row r="190" spans="2:4">
      <c r="B190" t="str">
        <f>IFERROR(VLOOKUP(A190,Tableau1[],2,FALSE),"")</f>
        <v/>
      </c>
      <c r="D190" t="str">
        <f>IFERROR(C190*VLOOKUP(A190,Tableau1[],4,FALSE),"")</f>
        <v/>
      </c>
    </row>
    <row r="191" spans="2:4">
      <c r="B191" t="str">
        <f>IFERROR(VLOOKUP(A191,Tableau1[],2,FALSE),"")</f>
        <v/>
      </c>
      <c r="D191" t="str">
        <f>IFERROR(C191*VLOOKUP(A191,Tableau1[],4,FALSE),"")</f>
        <v/>
      </c>
    </row>
    <row r="192" spans="2:4">
      <c r="B192" t="str">
        <f>IFERROR(VLOOKUP(A192,Tableau1[],2,FALSE),"")</f>
        <v/>
      </c>
      <c r="D192" t="str">
        <f>IFERROR(C192*VLOOKUP(A192,Tableau1[],4,FALSE),"")</f>
        <v/>
      </c>
    </row>
    <row r="193" spans="2:4">
      <c r="B193" t="str">
        <f>IFERROR(VLOOKUP(A193,Tableau1[],2,FALSE),"")</f>
        <v/>
      </c>
      <c r="D193" t="str">
        <f>IFERROR(C193*VLOOKUP(A193,Tableau1[],4,FALSE),"")</f>
        <v/>
      </c>
    </row>
    <row r="194" spans="2:4">
      <c r="B194" t="str">
        <f>IFERROR(VLOOKUP(A194,Tableau1[],2,FALSE),"")</f>
        <v/>
      </c>
      <c r="D194" t="str">
        <f>IFERROR(C194*VLOOKUP(A194,Tableau1[],4,FALSE),"")</f>
        <v/>
      </c>
    </row>
    <row r="195" spans="2:4">
      <c r="B195" t="str">
        <f>IFERROR(VLOOKUP(A195,Tableau1[],2,FALSE),"")</f>
        <v/>
      </c>
      <c r="D195" t="str">
        <f>IFERROR(C195*VLOOKUP(A195,Tableau1[],4,FALSE),"")</f>
        <v/>
      </c>
    </row>
    <row r="196" spans="2:4">
      <c r="B196" t="str">
        <f>IFERROR(VLOOKUP(A196,Tableau1[],2,FALSE),"")</f>
        <v/>
      </c>
      <c r="D196" t="str">
        <f>IFERROR(C196*VLOOKUP(A196,Tableau1[],4,FALSE),"")</f>
        <v/>
      </c>
    </row>
    <row r="197" spans="2:4">
      <c r="B197" t="str">
        <f>IFERROR(VLOOKUP(A197,Tableau1[],2,FALSE),"")</f>
        <v/>
      </c>
      <c r="D197" t="str">
        <f>IFERROR(C197*VLOOKUP(A197,Tableau1[],4,FALSE),"")</f>
        <v/>
      </c>
    </row>
    <row r="198" spans="2:4">
      <c r="B198" t="str">
        <f>IFERROR(VLOOKUP(A198,Tableau1[],2,FALSE),"")</f>
        <v/>
      </c>
      <c r="D198" t="str">
        <f>IFERROR(C198*VLOOKUP(A198,Tableau1[],4,FALSE),"")</f>
        <v/>
      </c>
    </row>
    <row r="199" spans="2:4">
      <c r="B199" t="str">
        <f>IFERROR(VLOOKUP(A199,Tableau1[],2,FALSE),"")</f>
        <v/>
      </c>
      <c r="D199" t="str">
        <f>IFERROR(C199*VLOOKUP(A199,Tableau1[],4,FALSE),"")</f>
        <v/>
      </c>
    </row>
    <row r="200" spans="2:4">
      <c r="B200" t="str">
        <f>IFERROR(VLOOKUP(A200,Tableau1[],2,FALSE),"")</f>
        <v/>
      </c>
      <c r="D200" t="str">
        <f>IFERROR(C200*VLOOKUP(A200,Tableau1[],4,FALSE),"")</f>
        <v/>
      </c>
    </row>
    <row r="201" spans="2:4">
      <c r="B201" t="str">
        <f>IFERROR(VLOOKUP(A201,Tableau1[],2,FALSE),"")</f>
        <v/>
      </c>
      <c r="D201" t="str">
        <f>IFERROR(C201*VLOOKUP(A201,Tableau1[],4,FALSE),"")</f>
        <v/>
      </c>
    </row>
    <row r="202" spans="2:4">
      <c r="B202" t="str">
        <f>IFERROR(VLOOKUP(A202,Tableau1[],2,FALSE),"")</f>
        <v/>
      </c>
      <c r="D202" t="str">
        <f>IFERROR(C202*VLOOKUP(A202,Tableau1[],4,FALSE),"")</f>
        <v/>
      </c>
    </row>
    <row r="203" spans="2:4">
      <c r="B203" t="str">
        <f>IFERROR(VLOOKUP(A203,Tableau1[],2,FALSE),"")</f>
        <v/>
      </c>
      <c r="D203" t="str">
        <f>IFERROR(C203*VLOOKUP(A203,Tableau1[],4,FALSE),"")</f>
        <v/>
      </c>
    </row>
    <row r="204" spans="2:4">
      <c r="B204" t="str">
        <f>IFERROR(VLOOKUP(A204,Tableau1[],2,FALSE),"")</f>
        <v/>
      </c>
      <c r="D204" t="str">
        <f>IFERROR(C204*VLOOKUP(A204,Tableau1[],4,FALSE),"")</f>
        <v/>
      </c>
    </row>
    <row r="205" spans="2:4">
      <c r="B205" t="str">
        <f>IFERROR(VLOOKUP(A205,Tableau1[],2,FALSE),"")</f>
        <v/>
      </c>
      <c r="D205" t="str">
        <f>IFERROR(C205*VLOOKUP(A205,Tableau1[],4,FALSE),"")</f>
        <v/>
      </c>
    </row>
    <row r="206" spans="2:4">
      <c r="B206" t="str">
        <f>IFERROR(VLOOKUP(A206,Tableau1[],2,FALSE),"")</f>
        <v/>
      </c>
      <c r="D206" t="str">
        <f>IFERROR(C206*VLOOKUP(A206,Tableau1[],4,FALSE),"")</f>
        <v/>
      </c>
    </row>
    <row r="207" spans="2:4">
      <c r="B207" t="str">
        <f>IFERROR(VLOOKUP(A207,Tableau1[],2,FALSE),"")</f>
        <v/>
      </c>
      <c r="D207" t="str">
        <f>IFERROR(C207*VLOOKUP(A207,Tableau1[],4,FALSE),"")</f>
        <v/>
      </c>
    </row>
    <row r="208" spans="2:4">
      <c r="B208" t="str">
        <f>IFERROR(VLOOKUP(A208,Tableau1[],2,FALSE),"")</f>
        <v/>
      </c>
      <c r="D208" t="str">
        <f>IFERROR(C208*VLOOKUP(A208,Tableau1[],4,FALSE),"")</f>
        <v/>
      </c>
    </row>
    <row r="209" spans="2:4">
      <c r="B209" t="str">
        <f>IFERROR(VLOOKUP(A209,Tableau1[],2,FALSE),"")</f>
        <v/>
      </c>
      <c r="D209" t="str">
        <f>IFERROR(C209*VLOOKUP(A209,Tableau1[],4,FALSE),"")</f>
        <v/>
      </c>
    </row>
    <row r="210" spans="2:4">
      <c r="B210" t="str">
        <f>IFERROR(VLOOKUP(A210,Tableau1[],2,FALSE),"")</f>
        <v/>
      </c>
      <c r="D210" t="str">
        <f>IFERROR(C210*VLOOKUP(A210,Tableau1[],4,FALSE),"")</f>
        <v/>
      </c>
    </row>
    <row r="211" spans="2:4">
      <c r="B211" t="str">
        <f>IFERROR(VLOOKUP(A211,Tableau1[],2,FALSE),"")</f>
        <v/>
      </c>
      <c r="D211" t="str">
        <f>IFERROR(C211*VLOOKUP(A211,Tableau1[],4,FALSE),"")</f>
        <v/>
      </c>
    </row>
    <row r="212" spans="2:4">
      <c r="B212" t="str">
        <f>IFERROR(VLOOKUP(A212,Tableau1[],2,FALSE),"")</f>
        <v/>
      </c>
      <c r="D212" t="str">
        <f>IFERROR(C212*VLOOKUP(A212,Tableau1[],4,FALSE),"")</f>
        <v/>
      </c>
    </row>
    <row r="213" spans="2:4">
      <c r="B213" t="str">
        <f>IFERROR(VLOOKUP(A213,Tableau1[],2,FALSE),"")</f>
        <v/>
      </c>
      <c r="D213" t="str">
        <f>IFERROR(C213*VLOOKUP(A213,Tableau1[],4,FALSE),"")</f>
        <v/>
      </c>
    </row>
    <row r="214" spans="2:4">
      <c r="B214" t="str">
        <f>IFERROR(VLOOKUP(A214,Tableau1[],2,FALSE),"")</f>
        <v/>
      </c>
      <c r="D214" t="str">
        <f>IFERROR(C214*VLOOKUP(A214,Tableau1[],4,FALSE),"")</f>
        <v/>
      </c>
    </row>
    <row r="215" spans="2:4">
      <c r="B215" t="str">
        <f>IFERROR(VLOOKUP(A215,Tableau1[],2,FALSE),"")</f>
        <v/>
      </c>
      <c r="D215" t="str">
        <f>IFERROR(C215*VLOOKUP(A215,Tableau1[],4,FALSE),"")</f>
        <v/>
      </c>
    </row>
    <row r="216" spans="2:4">
      <c r="B216" t="str">
        <f>IFERROR(VLOOKUP(A216,Tableau1[],2,FALSE),"")</f>
        <v/>
      </c>
      <c r="D216" t="str">
        <f>IFERROR(C216*VLOOKUP(A216,Tableau1[],4,FALSE),"")</f>
        <v/>
      </c>
    </row>
    <row r="217" spans="2:4">
      <c r="B217" t="str">
        <f>IFERROR(VLOOKUP(A217,Tableau1[],2,FALSE),"")</f>
        <v/>
      </c>
      <c r="D217" t="str">
        <f>IFERROR(C217*VLOOKUP(A217,Tableau1[],4,FALSE),"")</f>
        <v/>
      </c>
    </row>
    <row r="218" spans="2:4">
      <c r="B218" t="str">
        <f>IFERROR(VLOOKUP(A218,Tableau1[],2,FALSE),"")</f>
        <v/>
      </c>
      <c r="D218" t="str">
        <f>IFERROR(C218*VLOOKUP(A218,Tableau1[],4,FALSE),"")</f>
        <v/>
      </c>
    </row>
    <row r="219" spans="2:4">
      <c r="B219" t="str">
        <f>IFERROR(VLOOKUP(A219,Tableau1[],2,FALSE),"")</f>
        <v/>
      </c>
      <c r="D219" t="str">
        <f>IFERROR(C219*VLOOKUP(A219,Tableau1[],4,FALSE),"")</f>
        <v/>
      </c>
    </row>
    <row r="220" spans="2:4">
      <c r="B220" t="str">
        <f>IFERROR(VLOOKUP(A220,Tableau1[],2,FALSE),"")</f>
        <v/>
      </c>
      <c r="D220" t="str">
        <f>IFERROR(C220*VLOOKUP(A220,Tableau1[],4,FALSE),"")</f>
        <v/>
      </c>
    </row>
    <row r="221" spans="2:4">
      <c r="B221" t="str">
        <f>IFERROR(VLOOKUP(A221,Tableau1[],2,FALSE),"")</f>
        <v/>
      </c>
      <c r="D221" t="str">
        <f>IFERROR(C221*VLOOKUP(A221,Tableau1[],4,FALSE),"")</f>
        <v/>
      </c>
    </row>
    <row r="222" spans="2:4">
      <c r="B222" t="str">
        <f>IFERROR(VLOOKUP(A222,Tableau1[],2,FALSE),"")</f>
        <v/>
      </c>
      <c r="D222" t="str">
        <f>IFERROR(C222*VLOOKUP(A222,Tableau1[],4,FALSE),"")</f>
        <v/>
      </c>
    </row>
    <row r="223" spans="2:4">
      <c r="B223" t="str">
        <f>IFERROR(VLOOKUP(A223,Tableau1[],2,FALSE),"")</f>
        <v/>
      </c>
      <c r="D223" t="str">
        <f>IFERROR(C223*VLOOKUP(A223,Tableau1[],4,FALSE),"")</f>
        <v/>
      </c>
    </row>
    <row r="224" spans="2:4">
      <c r="B224" t="str">
        <f>IFERROR(VLOOKUP(A224,Tableau1[],2,FALSE),"")</f>
        <v/>
      </c>
      <c r="D224" t="str">
        <f>IFERROR(C224*VLOOKUP(A224,Tableau1[],4,FALSE),"")</f>
        <v/>
      </c>
    </row>
    <row r="225" spans="2:4">
      <c r="B225" t="str">
        <f>IFERROR(VLOOKUP(A225,Tableau1[],2,FALSE),"")</f>
        <v/>
      </c>
      <c r="D225" t="str">
        <f>IFERROR(C225*VLOOKUP(A225,Tableau1[],4,FALSE),"")</f>
        <v/>
      </c>
    </row>
    <row r="226" spans="2:4">
      <c r="B226" t="str">
        <f>IFERROR(VLOOKUP(A226,Tableau1[],2,FALSE),"")</f>
        <v/>
      </c>
      <c r="D226" t="str">
        <f>IFERROR(C226*VLOOKUP(A226,Tableau1[],4,FALSE),"")</f>
        <v/>
      </c>
    </row>
    <row r="227" spans="2:4">
      <c r="B227" t="str">
        <f>IFERROR(VLOOKUP(A227,Tableau1[],2,FALSE),"")</f>
        <v/>
      </c>
      <c r="D227" t="str">
        <f>IFERROR(C227*VLOOKUP(A227,Tableau1[],4,FALSE),"")</f>
        <v/>
      </c>
    </row>
    <row r="228" spans="2:4">
      <c r="B228" t="str">
        <f>IFERROR(VLOOKUP(A228,Tableau1[],2,FALSE),"")</f>
        <v/>
      </c>
      <c r="D228" t="str">
        <f>IFERROR(C228*VLOOKUP(A228,Tableau1[],4,FALSE),"")</f>
        <v/>
      </c>
    </row>
    <row r="229" spans="2:4">
      <c r="B229" t="str">
        <f>IFERROR(VLOOKUP(A229,Tableau1[],2,FALSE),"")</f>
        <v/>
      </c>
      <c r="D229" t="str">
        <f>IFERROR(C229*VLOOKUP(A229,Tableau1[],4,FALSE),"")</f>
        <v/>
      </c>
    </row>
    <row r="230" spans="2:4">
      <c r="B230" t="str">
        <f>IFERROR(VLOOKUP(A230,Tableau1[],2,FALSE),"")</f>
        <v/>
      </c>
      <c r="D230" t="str">
        <f>IFERROR(C230*VLOOKUP(A230,Tableau1[],4,FALSE),"")</f>
        <v/>
      </c>
    </row>
    <row r="231" spans="2:4">
      <c r="B231" t="str">
        <f>IFERROR(VLOOKUP(A231,Tableau1[],2,FALSE),"")</f>
        <v/>
      </c>
      <c r="D231" t="str">
        <f>IFERROR(C231*VLOOKUP(A231,Tableau1[],4,FALSE),"")</f>
        <v/>
      </c>
    </row>
    <row r="232" spans="2:4">
      <c r="B232" t="str">
        <f>IFERROR(VLOOKUP(A232,Tableau1[],2,FALSE),"")</f>
        <v/>
      </c>
      <c r="D232" t="str">
        <f>IFERROR(C232*VLOOKUP(A232,Tableau1[],4,FALSE),"")</f>
        <v/>
      </c>
    </row>
    <row r="233" spans="2:4">
      <c r="B233" t="str">
        <f>IFERROR(VLOOKUP(A233,Tableau1[],2,FALSE),"")</f>
        <v/>
      </c>
      <c r="D233" t="str">
        <f>IFERROR(C233*VLOOKUP(A233,Tableau1[],4,FALSE),"")</f>
        <v/>
      </c>
    </row>
    <row r="234" spans="2:4">
      <c r="B234" t="str">
        <f>IFERROR(VLOOKUP(A234,Tableau1[],2,FALSE),"")</f>
        <v/>
      </c>
      <c r="D234" t="str">
        <f>IFERROR(C234*VLOOKUP(A234,Tableau1[],4,FALSE),"")</f>
        <v/>
      </c>
    </row>
    <row r="235" spans="2:4">
      <c r="B235" t="str">
        <f>IFERROR(VLOOKUP(A235,Tableau1[],2,FALSE),"")</f>
        <v/>
      </c>
      <c r="D235" t="str">
        <f>IFERROR(C235*VLOOKUP(A235,Tableau1[],4,FALSE),"")</f>
        <v/>
      </c>
    </row>
    <row r="236" spans="2:4">
      <c r="B236" t="str">
        <f>IFERROR(VLOOKUP(A236,Tableau1[],2,FALSE),"")</f>
        <v/>
      </c>
      <c r="D236" t="str">
        <f>IFERROR(C236*VLOOKUP(A236,Tableau1[],4,FALSE),"")</f>
        <v/>
      </c>
    </row>
    <row r="237" spans="2:4">
      <c r="B237" t="str">
        <f>IFERROR(VLOOKUP(A237,Tableau1[],2,FALSE),"")</f>
        <v/>
      </c>
      <c r="D237" t="str">
        <f>IFERROR(C237*VLOOKUP(A237,Tableau1[],4,FALSE),"")</f>
        <v/>
      </c>
    </row>
    <row r="238" spans="2:4">
      <c r="B238" t="str">
        <f>IFERROR(VLOOKUP(A238,Tableau1[],2,FALSE),"")</f>
        <v/>
      </c>
      <c r="D238" t="str">
        <f>IFERROR(C238*VLOOKUP(A238,Tableau1[],4,FALSE),"")</f>
        <v/>
      </c>
    </row>
    <row r="239" spans="2:4">
      <c r="B239" t="str">
        <f>IFERROR(VLOOKUP(A239,Tableau1[],2,FALSE),"")</f>
        <v/>
      </c>
      <c r="D239" t="str">
        <f>IFERROR(C239*VLOOKUP(A239,Tableau1[],4,FALSE),"")</f>
        <v/>
      </c>
    </row>
    <row r="240" spans="2:4">
      <c r="B240" t="str">
        <f>IFERROR(VLOOKUP(A240,Tableau1[],2,FALSE),"")</f>
        <v/>
      </c>
      <c r="D240" t="str">
        <f>IFERROR(C240*VLOOKUP(A240,Tableau1[],4,FALSE),"")</f>
        <v/>
      </c>
    </row>
    <row r="241" spans="2:4">
      <c r="B241" t="str">
        <f>IFERROR(VLOOKUP(A241,Tableau1[],2,FALSE),"")</f>
        <v/>
      </c>
      <c r="D241" t="str">
        <f>IFERROR(C241*VLOOKUP(A241,Tableau1[],4,FALSE),"")</f>
        <v/>
      </c>
    </row>
    <row r="242" spans="2:4">
      <c r="B242" t="str">
        <f>IFERROR(VLOOKUP(A242,Tableau1[],2,FALSE),"")</f>
        <v/>
      </c>
      <c r="D242" t="str">
        <f>IFERROR(C242*VLOOKUP(A242,Tableau1[],4,FALSE),"")</f>
        <v/>
      </c>
    </row>
    <row r="243" spans="2:4">
      <c r="B243" t="str">
        <f>IFERROR(VLOOKUP(A243,Tableau1[],2,FALSE),"")</f>
        <v/>
      </c>
      <c r="D243" t="str">
        <f>IFERROR(C243*VLOOKUP(A243,Tableau1[],4,FALSE),"")</f>
        <v/>
      </c>
    </row>
    <row r="244" spans="2:4">
      <c r="B244" t="str">
        <f>IFERROR(VLOOKUP(A244,Tableau1[],2,FALSE),"")</f>
        <v/>
      </c>
      <c r="D244" t="str">
        <f>IFERROR(C244*VLOOKUP(A244,Tableau1[],4,FALSE),"")</f>
        <v/>
      </c>
    </row>
    <row r="245" spans="2:4">
      <c r="B245" t="str">
        <f>IFERROR(VLOOKUP(A245,Tableau1[],2,FALSE),"")</f>
        <v/>
      </c>
      <c r="D245" t="str">
        <f>IFERROR(C245*VLOOKUP(A245,Tableau1[],4,FALSE),"")</f>
        <v/>
      </c>
    </row>
    <row r="246" spans="2:4">
      <c r="B246" t="str">
        <f>IFERROR(VLOOKUP(A246,Tableau1[],2,FALSE),"")</f>
        <v/>
      </c>
      <c r="D246" t="str">
        <f>IFERROR(C246*VLOOKUP(A246,Tableau1[],4,FALSE),"")</f>
        <v/>
      </c>
    </row>
    <row r="247" spans="2:4">
      <c r="B247" t="str">
        <f>IFERROR(VLOOKUP(A247,Tableau1[],2,FALSE),"")</f>
        <v/>
      </c>
      <c r="D247" t="str">
        <f>IFERROR(C247*VLOOKUP(A247,Tableau1[],4,FALSE),"")</f>
        <v/>
      </c>
    </row>
    <row r="248" spans="2:4">
      <c r="B248" t="str">
        <f>IFERROR(VLOOKUP(A248,Tableau1[],2,FALSE),"")</f>
        <v/>
      </c>
      <c r="D248" t="str">
        <f>IFERROR(C248*VLOOKUP(A248,Tableau1[],4,FALSE),"")</f>
        <v/>
      </c>
    </row>
    <row r="249" spans="2:4">
      <c r="B249" t="str">
        <f>IFERROR(VLOOKUP(A249,Tableau1[],2,FALSE),"")</f>
        <v/>
      </c>
      <c r="D249" t="str">
        <f>IFERROR(C249*VLOOKUP(A249,Tableau1[],4,FALSE),"")</f>
        <v/>
      </c>
    </row>
    <row r="250" spans="2:4">
      <c r="B250" t="str">
        <f>IFERROR(VLOOKUP(A250,Tableau1[],2,FALSE),"")</f>
        <v/>
      </c>
      <c r="D250" t="str">
        <f>IFERROR(C250*VLOOKUP(A250,Tableau1[],4,FALSE),"")</f>
        <v/>
      </c>
    </row>
    <row r="251" spans="2:4">
      <c r="B251" t="str">
        <f>IFERROR(VLOOKUP(A251,Tableau1[],2,FALSE),"")</f>
        <v/>
      </c>
      <c r="D251" t="str">
        <f>IFERROR(C251*VLOOKUP(A251,Tableau1[],4,FALSE),"")</f>
        <v/>
      </c>
    </row>
    <row r="252" spans="2:4">
      <c r="B252" t="str">
        <f>IFERROR(VLOOKUP(A252,Tableau1[],2,FALSE),"")</f>
        <v/>
      </c>
      <c r="D252" t="str">
        <f>IFERROR(C252*VLOOKUP(A252,Tableau1[],4,FALSE),"")</f>
        <v/>
      </c>
    </row>
    <row r="253" spans="2:4">
      <c r="B253" t="str">
        <f>IFERROR(VLOOKUP(A253,Tableau1[],2,FALSE),"")</f>
        <v/>
      </c>
      <c r="D253" t="str">
        <f>IFERROR(C253*VLOOKUP(A253,Tableau1[],4,FALSE),"")</f>
        <v/>
      </c>
    </row>
    <row r="254" spans="2:4">
      <c r="B254" t="str">
        <f>IFERROR(VLOOKUP(A254,Tableau1[],2,FALSE),"")</f>
        <v/>
      </c>
      <c r="D254" t="str">
        <f>IFERROR(C254*VLOOKUP(A254,Tableau1[],4,FALSE),"")</f>
        <v/>
      </c>
    </row>
    <row r="255" spans="2:4">
      <c r="B255" t="str">
        <f>IFERROR(VLOOKUP(A255,Tableau1[],2,FALSE),"")</f>
        <v/>
      </c>
      <c r="D255" t="str">
        <f>IFERROR(C255*VLOOKUP(A255,Tableau1[],4,FALSE),"")</f>
        <v/>
      </c>
    </row>
    <row r="256" spans="2:4">
      <c r="B256" t="str">
        <f>IFERROR(VLOOKUP(A256,Tableau1[],2,FALSE),"")</f>
        <v/>
      </c>
      <c r="D256" t="str">
        <f>IFERROR(C256*VLOOKUP(A256,Tableau1[],4,FALSE),"")</f>
        <v/>
      </c>
    </row>
    <row r="257" spans="2:4">
      <c r="B257" t="str">
        <f>IFERROR(VLOOKUP(A257,Tableau1[],2,FALSE),"")</f>
        <v/>
      </c>
      <c r="D257" t="str">
        <f>IFERROR(C257*VLOOKUP(A257,Tableau1[],4,FALSE),"")</f>
        <v/>
      </c>
    </row>
    <row r="258" spans="2:4">
      <c r="B258" t="str">
        <f>IFERROR(VLOOKUP(A258,Tableau1[],2,FALSE),"")</f>
        <v/>
      </c>
      <c r="D258" t="str">
        <f>IFERROR(C258*VLOOKUP(A258,Tableau1[],4,FALSE),"")</f>
        <v/>
      </c>
    </row>
    <row r="259" spans="2:4">
      <c r="B259" t="str">
        <f>IFERROR(VLOOKUP(A259,Tableau1[],2,FALSE),"")</f>
        <v/>
      </c>
      <c r="D259" t="str">
        <f>IFERROR(C259*VLOOKUP(A259,Tableau1[],4,FALSE),"")</f>
        <v/>
      </c>
    </row>
    <row r="260" spans="2:4">
      <c r="B260" t="str">
        <f>IFERROR(VLOOKUP(A260,Tableau1[],2,FALSE),"")</f>
        <v/>
      </c>
      <c r="D260" t="str">
        <f>IFERROR(C260*VLOOKUP(A260,Tableau1[],4,FALSE),"")</f>
        <v/>
      </c>
    </row>
    <row r="261" spans="2:4">
      <c r="B261" t="str">
        <f>IFERROR(VLOOKUP(A261,Tableau1[],2,FALSE),"")</f>
        <v/>
      </c>
      <c r="D261" t="str">
        <f>IFERROR(C261*VLOOKUP(A261,Tableau1[],4,FALSE),"")</f>
        <v/>
      </c>
    </row>
    <row r="262" spans="2:4">
      <c r="B262" t="str">
        <f>IFERROR(VLOOKUP(A262,Tableau1[],2,FALSE),"")</f>
        <v/>
      </c>
      <c r="D262" t="str">
        <f>IFERROR(C262*VLOOKUP(A262,Tableau1[],4,FALSE),"")</f>
        <v/>
      </c>
    </row>
    <row r="263" spans="2:4">
      <c r="B263" t="str">
        <f>IFERROR(VLOOKUP(A263,Tableau1[],2,FALSE),"")</f>
        <v/>
      </c>
      <c r="D263" t="str">
        <f>IFERROR(C263*VLOOKUP(A263,Tableau1[],4,FALSE),"")</f>
        <v/>
      </c>
    </row>
    <row r="264" spans="2:4">
      <c r="B264" t="str">
        <f>IFERROR(VLOOKUP(A264,Tableau1[],2,FALSE),"")</f>
        <v/>
      </c>
      <c r="D264" t="str">
        <f>IFERROR(C264*VLOOKUP(A264,Tableau1[],4,FALSE),"")</f>
        <v/>
      </c>
    </row>
    <row r="265" spans="2:4">
      <c r="B265" t="str">
        <f>IFERROR(VLOOKUP(A265,Tableau1[],2,FALSE),"")</f>
        <v/>
      </c>
      <c r="D265" t="str">
        <f>IFERROR(C265*VLOOKUP(A265,Tableau1[],4,FALSE),"")</f>
        <v/>
      </c>
    </row>
    <row r="266" spans="2:4">
      <c r="B266" t="str">
        <f>IFERROR(VLOOKUP(A266,Tableau1[],2,FALSE),"")</f>
        <v/>
      </c>
      <c r="D266" t="str">
        <f>IFERROR(C266*VLOOKUP(A266,Tableau1[],4,FALSE),"")</f>
        <v/>
      </c>
    </row>
    <row r="267" spans="2:4">
      <c r="B267" t="str">
        <f>IFERROR(VLOOKUP(A267,Tableau1[],2,FALSE),"")</f>
        <v/>
      </c>
      <c r="D267" t="str">
        <f>IFERROR(C267*VLOOKUP(A267,Tableau1[],4,FALSE),"")</f>
        <v/>
      </c>
    </row>
    <row r="268" spans="2:4">
      <c r="B268" t="str">
        <f>IFERROR(VLOOKUP(A268,Tableau1[],2,FALSE),"")</f>
        <v/>
      </c>
      <c r="D268" t="str">
        <f>IFERROR(C268*VLOOKUP(A268,Tableau1[],4,FALSE),"")</f>
        <v/>
      </c>
    </row>
    <row r="269" spans="2:4">
      <c r="B269" t="str">
        <f>IFERROR(VLOOKUP(A269,Tableau1[],2,FALSE),"")</f>
        <v/>
      </c>
      <c r="D269" t="str">
        <f>IFERROR(C269*VLOOKUP(A269,Tableau1[],4,FALSE),"")</f>
        <v/>
      </c>
    </row>
    <row r="270" spans="2:4">
      <c r="B270" t="str">
        <f>IFERROR(VLOOKUP(A270,Tableau1[],2,FALSE),"")</f>
        <v/>
      </c>
      <c r="D270" t="str">
        <f>IFERROR(C270*VLOOKUP(A270,Tableau1[],4,FALSE),"")</f>
        <v/>
      </c>
    </row>
    <row r="271" spans="2:4">
      <c r="B271" t="str">
        <f>IFERROR(VLOOKUP(A271,Tableau1[],2,FALSE),"")</f>
        <v/>
      </c>
      <c r="D271" t="str">
        <f>IFERROR(C271*VLOOKUP(A271,Tableau1[],4,FALSE),"")</f>
        <v/>
      </c>
    </row>
    <row r="272" spans="2:4">
      <c r="B272" t="str">
        <f>IFERROR(VLOOKUP(A272,Tableau1[],2,FALSE),"")</f>
        <v/>
      </c>
      <c r="D272" t="str">
        <f>IFERROR(C272*VLOOKUP(A272,Tableau1[],4,FALSE),"")</f>
        <v/>
      </c>
    </row>
    <row r="273" spans="2:4">
      <c r="B273" t="str">
        <f>IFERROR(VLOOKUP(A273,Tableau1[],2,FALSE),"")</f>
        <v/>
      </c>
      <c r="D273" t="str">
        <f>IFERROR(C273*VLOOKUP(A273,Tableau1[],4,FALSE),"")</f>
        <v/>
      </c>
    </row>
    <row r="274" spans="2:4">
      <c r="B274" t="str">
        <f>IFERROR(VLOOKUP(A274,Tableau1[],2,FALSE),"")</f>
        <v/>
      </c>
      <c r="D274" t="str">
        <f>IFERROR(C274*VLOOKUP(A274,Tableau1[],4,FALSE),"")</f>
        <v/>
      </c>
    </row>
    <row r="275" spans="2:4">
      <c r="B275" t="str">
        <f>IFERROR(VLOOKUP(A275,Tableau1[],2,FALSE),"")</f>
        <v/>
      </c>
      <c r="D275" t="str">
        <f>IFERROR(C275*VLOOKUP(A275,Tableau1[],4,FALSE),"")</f>
        <v/>
      </c>
    </row>
    <row r="276" spans="2:4">
      <c r="B276" t="str">
        <f>IFERROR(VLOOKUP(A276,Tableau1[],2,FALSE),"")</f>
        <v/>
      </c>
      <c r="D276" t="str">
        <f>IFERROR(C276*VLOOKUP(A276,Tableau1[],4,FALSE),"")</f>
        <v/>
      </c>
    </row>
    <row r="277" spans="2:4">
      <c r="B277" t="str">
        <f>IFERROR(VLOOKUP(A277,Tableau1[],2,FALSE),"")</f>
        <v/>
      </c>
      <c r="D277" t="str">
        <f>IFERROR(C277*VLOOKUP(A277,Tableau1[],4,FALSE),"")</f>
        <v/>
      </c>
    </row>
    <row r="278" spans="2:4">
      <c r="B278" t="str">
        <f>IFERROR(VLOOKUP(A278,Tableau1[],2,FALSE),"")</f>
        <v/>
      </c>
      <c r="D278" t="str">
        <f>IFERROR(C278*VLOOKUP(A278,Tableau1[],4,FALSE),"")</f>
        <v/>
      </c>
    </row>
    <row r="279" spans="2:4">
      <c r="B279" t="str">
        <f>IFERROR(VLOOKUP(A279,Tableau1[],2,FALSE),"")</f>
        <v/>
      </c>
      <c r="D279" t="str">
        <f>IFERROR(C279*VLOOKUP(A279,Tableau1[],4,FALSE),"")</f>
        <v/>
      </c>
    </row>
    <row r="280" spans="2:4">
      <c r="B280" t="str">
        <f>IFERROR(VLOOKUP(A280,Tableau1[],2,FALSE),"")</f>
        <v/>
      </c>
      <c r="D280" t="str">
        <f>IFERROR(C280*VLOOKUP(A280,Tableau1[],4,FALSE),"")</f>
        <v/>
      </c>
    </row>
    <row r="281" spans="2:4">
      <c r="B281" t="str">
        <f>IFERROR(VLOOKUP(A281,Tableau1[],2,FALSE),"")</f>
        <v/>
      </c>
      <c r="D281" t="str">
        <f>IFERROR(C281*VLOOKUP(A281,Tableau1[],4,FALSE),"")</f>
        <v/>
      </c>
    </row>
    <row r="282" spans="2:4">
      <c r="B282" t="str">
        <f>IFERROR(VLOOKUP(A282,Tableau1[],2,FALSE),"")</f>
        <v/>
      </c>
      <c r="D282" t="str">
        <f>IFERROR(C282*VLOOKUP(A282,Tableau1[],4,FALSE),"")</f>
        <v/>
      </c>
    </row>
    <row r="283" spans="2:4">
      <c r="B283" t="str">
        <f>IFERROR(VLOOKUP(A283,Tableau1[],2,FALSE),"")</f>
        <v/>
      </c>
      <c r="D283" t="str">
        <f>IFERROR(C283*VLOOKUP(A283,Tableau1[],4,FALSE),"")</f>
        <v/>
      </c>
    </row>
    <row r="284" spans="2:4">
      <c r="B284" t="str">
        <f>IFERROR(VLOOKUP(A284,Tableau1[],2,FALSE),"")</f>
        <v/>
      </c>
      <c r="D284" t="str">
        <f>IFERROR(C284*VLOOKUP(A284,Tableau1[],4,FALSE),"")</f>
        <v/>
      </c>
    </row>
    <row r="285" spans="2:4">
      <c r="B285" t="str">
        <f>IFERROR(VLOOKUP(A285,Tableau1[],2,FALSE),"")</f>
        <v/>
      </c>
      <c r="D285" t="str">
        <f>IFERROR(C285*VLOOKUP(A285,Tableau1[],4,FALSE),"")</f>
        <v/>
      </c>
    </row>
    <row r="286" spans="2:4">
      <c r="B286" t="str">
        <f>IFERROR(VLOOKUP(A286,Tableau1[],2,FALSE),"")</f>
        <v/>
      </c>
      <c r="D286" t="str">
        <f>IFERROR(C286*VLOOKUP(A286,Tableau1[],4,FALSE),"")</f>
        <v/>
      </c>
    </row>
    <row r="287" spans="2:4">
      <c r="B287" t="str">
        <f>IFERROR(VLOOKUP(A287,Tableau1[],2,FALSE),"")</f>
        <v/>
      </c>
      <c r="D287" t="str">
        <f>IFERROR(C287*VLOOKUP(A287,Tableau1[],4,FALSE),"")</f>
        <v/>
      </c>
    </row>
    <row r="288" spans="2:4">
      <c r="B288" t="str">
        <f>IFERROR(VLOOKUP(A288,Tableau1[],2,FALSE),"")</f>
        <v/>
      </c>
      <c r="D288" t="str">
        <f>IFERROR(C288*VLOOKUP(A288,Tableau1[],4,FALSE),"")</f>
        <v/>
      </c>
    </row>
    <row r="289" spans="2:4">
      <c r="B289" t="str">
        <f>IFERROR(VLOOKUP(A289,Tableau1[],2,FALSE),"")</f>
        <v/>
      </c>
      <c r="D289" t="str">
        <f>IFERROR(C289*VLOOKUP(A289,Tableau1[],4,FALSE),"")</f>
        <v/>
      </c>
    </row>
    <row r="290" spans="2:4">
      <c r="B290" t="str">
        <f>IFERROR(VLOOKUP(A290,Tableau1[],2,FALSE),"")</f>
        <v/>
      </c>
      <c r="D290" t="str">
        <f>IFERROR(C290*VLOOKUP(A290,Tableau1[],4,FALSE),"")</f>
        <v/>
      </c>
    </row>
    <row r="291" spans="2:4">
      <c r="B291" t="str">
        <f>IFERROR(VLOOKUP(A291,Tableau1[],2,FALSE),"")</f>
        <v/>
      </c>
      <c r="D291" t="str">
        <f>IFERROR(C291*VLOOKUP(A291,Tableau1[],4,FALSE),"")</f>
        <v/>
      </c>
    </row>
    <row r="292" spans="2:4">
      <c r="B292" t="str">
        <f>IFERROR(VLOOKUP(A292,Tableau1[],2,FALSE),"")</f>
        <v/>
      </c>
      <c r="D292" t="str">
        <f>IFERROR(C292*VLOOKUP(A292,Tableau1[],4,FALSE),"")</f>
        <v/>
      </c>
    </row>
    <row r="293" spans="2:4">
      <c r="B293" t="str">
        <f>IFERROR(VLOOKUP(A293,Tableau1[],2,FALSE),"")</f>
        <v/>
      </c>
      <c r="D293" t="str">
        <f>IFERROR(C293*VLOOKUP(A293,Tableau1[],4,FALSE),"")</f>
        <v/>
      </c>
    </row>
    <row r="294" spans="2:4">
      <c r="B294" t="str">
        <f>IFERROR(VLOOKUP(A294,Tableau1[],2,FALSE),"")</f>
        <v/>
      </c>
      <c r="D294" t="str">
        <f>IFERROR(C294*VLOOKUP(A294,Tableau1[],4,FALSE),"")</f>
        <v/>
      </c>
    </row>
    <row r="295" spans="2:4">
      <c r="B295" t="str">
        <f>IFERROR(VLOOKUP(A295,Tableau1[],2,FALSE),"")</f>
        <v/>
      </c>
      <c r="D295" t="str">
        <f>IFERROR(C295*VLOOKUP(A295,Tableau1[],4,FALSE),"")</f>
        <v/>
      </c>
    </row>
    <row r="296" spans="2:4">
      <c r="B296" t="str">
        <f>IFERROR(VLOOKUP(A296,Tableau1[],2,FALSE),"")</f>
        <v/>
      </c>
      <c r="D296" t="str">
        <f>IFERROR(C296*VLOOKUP(A296,Tableau1[],4,FALSE),"")</f>
        <v/>
      </c>
    </row>
    <row r="297" spans="2:4">
      <c r="B297" t="str">
        <f>IFERROR(VLOOKUP(A297,Tableau1[],2,FALSE),"")</f>
        <v/>
      </c>
      <c r="D297" t="str">
        <f>IFERROR(C297*VLOOKUP(A297,Tableau1[],4,FALSE),"")</f>
        <v/>
      </c>
    </row>
    <row r="298" spans="2:4">
      <c r="B298" t="str">
        <f>IFERROR(VLOOKUP(A298,Tableau1[],2,FALSE),"")</f>
        <v/>
      </c>
      <c r="D298" t="str">
        <f>IFERROR(C298*VLOOKUP(A298,Tableau1[],4,FALSE),"")</f>
        <v/>
      </c>
    </row>
    <row r="299" spans="2:4">
      <c r="B299" t="str">
        <f>IFERROR(VLOOKUP(A299,Tableau1[],2,FALSE),"")</f>
        <v/>
      </c>
      <c r="D299" t="str">
        <f>IFERROR(C299*VLOOKUP(A299,Tableau1[],4,FALSE),"")</f>
        <v/>
      </c>
    </row>
    <row r="300" spans="2:4">
      <c r="B300" t="str">
        <f>IFERROR(VLOOKUP(A300,Tableau1[],2,FALSE),"")</f>
        <v/>
      </c>
      <c r="D300" t="str">
        <f>IFERROR(C300*VLOOKUP(A300,Tableau1[],4,FALSE),"")</f>
        <v/>
      </c>
    </row>
    <row r="301" spans="2:4">
      <c r="B301" t="str">
        <f>IFERROR(VLOOKUP(A301,Tableau1[],2,FALSE),"")</f>
        <v/>
      </c>
    </row>
  </sheetData>
  <mergeCells count="2">
    <mergeCell ref="L12:N14"/>
    <mergeCell ref="A7:J9"/>
  </mergeCells>
  <dataValidations count="3">
    <dataValidation type="list" allowBlank="1" showInputMessage="1" showErrorMessage="1" sqref="A12:A300">
      <formula1>References</formula1>
    </dataValidation>
    <dataValidation type="list" allowBlank="1" showInputMessage="1" showErrorMessage="1" sqref="E12:E300">
      <formula1>Clients</formula1>
    </dataValidation>
    <dataValidation type="list" allowBlank="1" showInputMessage="1" showErrorMessage="1" sqref="J12:J300">
      <formula1>Collaborateur</formula1>
    </dataValidation>
  </dataValidations>
  <pageMargins left="0.7" right="0.7" top="0.75" bottom="0.75" header="0.3" footer="0.3"/>
  <pageSetup paperSize="8" scale="71"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Facture + Bulletin</vt:lpstr>
      <vt:lpstr>Base de donnée</vt:lpstr>
      <vt:lpstr>Stock réel</vt:lpstr>
      <vt:lpstr>Stock Entrée - Sortie</vt:lpstr>
      <vt:lpstr>Bulletin</vt:lpstr>
      <vt:lpstr>Facture</vt:lpstr>
      <vt:lpstr>FactureBulletin</vt:lpstr>
      <vt:lpstr>TVA</vt:lpstr>
      <vt:lpstr>'Facture + Bulletin'!Zone_d_impression</vt:lpstr>
    </vt:vector>
  </TitlesOfParts>
  <Company>Groupe Radicchi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Luan Sokoli</dc:creator>
  <cp:lastModifiedBy>AFEH56</cp:lastModifiedBy>
  <cp:lastPrinted>2019-04-11T14:47:10Z</cp:lastPrinted>
  <dcterms:created xsi:type="dcterms:W3CDTF">2019-04-11T06:46:07Z</dcterms:created>
  <dcterms:modified xsi:type="dcterms:W3CDTF">2019-04-15T10:30:21Z</dcterms:modified>
</cp:coreProperties>
</file>