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20" windowHeight="11020"/>
  </bookViews>
  <sheets>
    <sheet name="Accueil" sheetId="4" r:id="rId1"/>
    <sheet name="Base" sheetId="1" r:id="rId2"/>
    <sheet name="Véhicules" sheetId="2" r:id="rId3"/>
    <sheet name="Chauffeurs" sheetId="3" r:id="rId4"/>
  </sheets>
  <definedNames>
    <definedName name="Chauffeurs">OFFSET(Chauffeurs!$A$2,,,COUNTA(Chauffeurs!$A:$A)-1)</definedName>
    <definedName name="Immatriculation">OFFSET(Véhicules!$A$2,,,COUNTA(Véhicules!$A:$A)-1)</definedName>
  </definedNames>
  <calcPr calcId="145621"/>
</workbook>
</file>

<file path=xl/calcChain.xml><?xml version="1.0" encoding="utf-8"?>
<calcChain xmlns="http://schemas.openxmlformats.org/spreadsheetml/2006/main">
  <c r="C3" i="1" l="1"/>
  <c r="D3" i="1"/>
  <c r="G3" i="1"/>
  <c r="H8" i="2" l="1"/>
  <c r="H9" i="2"/>
  <c r="H10" i="2"/>
  <c r="H11" i="2"/>
  <c r="H12" i="2"/>
  <c r="E8" i="2"/>
  <c r="E9" i="2"/>
  <c r="E10" i="2"/>
  <c r="E11" i="2"/>
  <c r="E12" i="2"/>
  <c r="H3" i="2"/>
  <c r="H4" i="2"/>
  <c r="H5" i="2"/>
  <c r="H6" i="2"/>
  <c r="H7" i="2"/>
  <c r="H2" i="2"/>
  <c r="E3" i="2"/>
  <c r="E4" i="2"/>
  <c r="E5" i="2"/>
  <c r="E6" i="2"/>
  <c r="E7" i="2"/>
  <c r="I10" i="2" l="1"/>
  <c r="I8" i="2"/>
  <c r="I12" i="2"/>
  <c r="I11" i="2"/>
  <c r="I9" i="2"/>
  <c r="G2" i="1"/>
  <c r="E2" i="2" s="1"/>
  <c r="D2" i="1"/>
  <c r="C2" i="1"/>
  <c r="I2" i="2" l="1"/>
  <c r="I7" i="2" l="1"/>
  <c r="I6" i="2"/>
  <c r="I5" i="2"/>
  <c r="I4" i="2"/>
  <c r="I3" i="2"/>
</calcChain>
</file>

<file path=xl/sharedStrings.xml><?xml version="1.0" encoding="utf-8"?>
<sst xmlns="http://schemas.openxmlformats.org/spreadsheetml/2006/main" count="128" uniqueCount="122">
  <si>
    <t>Noms</t>
  </si>
  <si>
    <t>Prénoms</t>
  </si>
  <si>
    <t>Chauffeur1</t>
  </si>
  <si>
    <t>Prénom1</t>
  </si>
  <si>
    <t>Prénom2</t>
  </si>
  <si>
    <t>Chauffeur3</t>
  </si>
  <si>
    <t>Prénom3</t>
  </si>
  <si>
    <t>Chauffeur4</t>
  </si>
  <si>
    <t>Prénom4</t>
  </si>
  <si>
    <t>Chauffeur5</t>
  </si>
  <si>
    <t>Prénom5</t>
  </si>
  <si>
    <t>Chauffeur6</t>
  </si>
  <si>
    <t>Prénom6</t>
  </si>
  <si>
    <t>Chauffeur7</t>
  </si>
  <si>
    <t>Prénom7</t>
  </si>
  <si>
    <t>Chauffeur8</t>
  </si>
  <si>
    <t>Prénom8</t>
  </si>
  <si>
    <t>Chauffeur9</t>
  </si>
  <si>
    <t>Prénom9</t>
  </si>
  <si>
    <t>Chauffeur10</t>
  </si>
  <si>
    <t>Prénom10</t>
  </si>
  <si>
    <t>Chauffeur11</t>
  </si>
  <si>
    <t>Prénom11</t>
  </si>
  <si>
    <t>Chauffeur12</t>
  </si>
  <si>
    <t>Prénom12</t>
  </si>
  <si>
    <t>Chauffeur13</t>
  </si>
  <si>
    <t>Prénom13</t>
  </si>
  <si>
    <t>Chauffeur14</t>
  </si>
  <si>
    <t>Prénom14</t>
  </si>
  <si>
    <t>Chauffeur15</t>
  </si>
  <si>
    <t>Prénom15</t>
  </si>
  <si>
    <t>Chauffeur16</t>
  </si>
  <si>
    <t>Prénom16</t>
  </si>
  <si>
    <t>Chauffeur17</t>
  </si>
  <si>
    <t>Prénom17</t>
  </si>
  <si>
    <t>Chauffeur18</t>
  </si>
  <si>
    <t>Prénom18</t>
  </si>
  <si>
    <t>Chauffeur19</t>
  </si>
  <si>
    <t>Prénom19</t>
  </si>
  <si>
    <t>Chauffeur20</t>
  </si>
  <si>
    <t>Prénom20</t>
  </si>
  <si>
    <t>Chauffeur21</t>
  </si>
  <si>
    <t>Prénom21</t>
  </si>
  <si>
    <t>PC N° 10</t>
  </si>
  <si>
    <t>PC N° 11</t>
  </si>
  <si>
    <t>PC N° 12</t>
  </si>
  <si>
    <t>PC N° 13</t>
  </si>
  <si>
    <t>PC N° 14</t>
  </si>
  <si>
    <t>PC N° 15</t>
  </si>
  <si>
    <t>PC N° 16</t>
  </si>
  <si>
    <t>PC N° 17</t>
  </si>
  <si>
    <t>PC N° 18</t>
  </si>
  <si>
    <t>PC N° 19</t>
  </si>
  <si>
    <t>PC N° 20</t>
  </si>
  <si>
    <t>PC N° 21</t>
  </si>
  <si>
    <t>PC N° 22</t>
  </si>
  <si>
    <t>PC N° 23</t>
  </si>
  <si>
    <t>PC N° 24</t>
  </si>
  <si>
    <t>PC N° 25</t>
  </si>
  <si>
    <t>PC N° 26</t>
  </si>
  <si>
    <t>PC N° 27</t>
  </si>
  <si>
    <t>PC N° 28</t>
  </si>
  <si>
    <t>PC N° 29</t>
  </si>
  <si>
    <t>PC N° 30</t>
  </si>
  <si>
    <t>Immatriculation</t>
  </si>
  <si>
    <t>Marque</t>
  </si>
  <si>
    <t>Type</t>
  </si>
  <si>
    <t>Km départ</t>
  </si>
  <si>
    <t>Km réel</t>
  </si>
  <si>
    <t>Prochain entretien</t>
  </si>
  <si>
    <t>Conso au 100Km</t>
  </si>
  <si>
    <t>100AA101</t>
  </si>
  <si>
    <t>100AA102</t>
  </si>
  <si>
    <t>100AA103</t>
  </si>
  <si>
    <t>100AA104</t>
  </si>
  <si>
    <t>100AA105</t>
  </si>
  <si>
    <t>100AA106</t>
  </si>
  <si>
    <t>Type1</t>
  </si>
  <si>
    <t>Type2</t>
  </si>
  <si>
    <t>Type3</t>
  </si>
  <si>
    <t>Type4</t>
  </si>
  <si>
    <t>Type5</t>
  </si>
  <si>
    <t>Type6</t>
  </si>
  <si>
    <t>Date</t>
  </si>
  <si>
    <t>Véhicule</t>
  </si>
  <si>
    <t>carburant/L</t>
  </si>
  <si>
    <t>Chauffeur</t>
  </si>
  <si>
    <t>Véhicule1</t>
  </si>
  <si>
    <t>Véhicule2</t>
  </si>
  <si>
    <t>Véhicule3</t>
  </si>
  <si>
    <t>Véhicule4</t>
  </si>
  <si>
    <t>Véhicule5</t>
  </si>
  <si>
    <t>Véhicule6</t>
  </si>
  <si>
    <t>Remarques</t>
  </si>
  <si>
    <t>Km arrivée</t>
  </si>
  <si>
    <t>Km parcourus</t>
  </si>
  <si>
    <t>CHAUFFEUR1</t>
  </si>
  <si>
    <t>Essai</t>
  </si>
  <si>
    <t>N° de Permis de conduire</t>
  </si>
  <si>
    <t>date de naissance</t>
  </si>
  <si>
    <t>Observations</t>
  </si>
  <si>
    <t>ras</t>
  </si>
  <si>
    <t>Carburant</t>
  </si>
  <si>
    <t>200BB201</t>
  </si>
  <si>
    <t>Elevateur1</t>
  </si>
  <si>
    <t>Type7</t>
  </si>
  <si>
    <t>200BB202</t>
  </si>
  <si>
    <t>200BB203</t>
  </si>
  <si>
    <t>200BB204</t>
  </si>
  <si>
    <t>200BB205</t>
  </si>
  <si>
    <t>Elevateur2</t>
  </si>
  <si>
    <t>Elevateur3</t>
  </si>
  <si>
    <t>Elevateur4</t>
  </si>
  <si>
    <t>Elevateur5</t>
  </si>
  <si>
    <t>Type8</t>
  </si>
  <si>
    <t>Type9</t>
  </si>
  <si>
    <t>Type10</t>
  </si>
  <si>
    <t>Type11</t>
  </si>
  <si>
    <t>Dernier entretien</t>
  </si>
  <si>
    <t>CHAUFFEUR2</t>
  </si>
  <si>
    <t>600</t>
  </si>
  <si>
    <t>https://forum.excel-pratique.com/viewtopic.php?f=2&amp;t=102592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</si>
</sst>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203200</xdr:colOff>
      <xdr:row>2</xdr:row>
      <xdr:rowOff>120650</xdr:rowOff>
    </xdr:from>
    <xdr:to>
      <xdr:col>4</xdr:col>
      <xdr:colOff>387350</xdr:colOff>
      <xdr:row>6</xdr:row>
      <xdr:rowOff>76200</xdr:rowOff>
    </xdr:to>
    <xdr:sp macro="[0]!gestion_chauffeur" textlink="">
      <xdr:nvSpPr>
        <xdr:cNvPr id="2" name="Rectangle à coins arrondis 1"/>
        <xdr:cNvSpPr/>
      </xdr:nvSpPr>
      <xdr:spPr>
        <a:xfrm>
          <a:off x="1727200" y="488950"/>
          <a:ext cx="1708150" cy="692150"/>
        </a:xfrm>
        <a:prstGeom prst="roundRect">
          <a:avLst/>
        </a:prstGeom>
        <a:solidFill>
          <a:schemeClr val="accent3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Gestion des Chauffeurs</a:t>
          </a:r>
        </a:p>
      </xdr:txBody>
    </xdr:sp>
    <xdr:clientData/>
  </xdr:twoCellAnchor>
  <xdr:twoCellAnchor>
    <xdr:from>
      <xdr:col>4</xdr:col>
      <xdr:colOff>692150</xdr:colOff>
      <xdr:row>2</xdr:row>
      <xdr:rowOff>114300</xdr:rowOff>
    </xdr:from>
    <xdr:to>
      <xdr:col>7</xdr:col>
      <xdr:colOff>374650</xdr:colOff>
      <xdr:row>6</xdr:row>
      <xdr:rowOff>95250</xdr:rowOff>
    </xdr:to>
    <xdr:sp macro="[0]!gestion_base" textlink="">
      <xdr:nvSpPr>
        <xdr:cNvPr id="3" name="Rectangle à coins arrondis 2"/>
        <xdr:cNvSpPr/>
      </xdr:nvSpPr>
      <xdr:spPr>
        <a:xfrm>
          <a:off x="3740150" y="482600"/>
          <a:ext cx="1968500" cy="71755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  <a:r>
            <a:rPr lang="fr-FR" sz="1100" baseline="0"/>
            <a:t> DE SAISIE</a:t>
          </a:r>
        </a:p>
        <a:p>
          <a:pPr algn="ctr"/>
          <a:r>
            <a:rPr lang="fr-FR" sz="1100" baseline="0"/>
            <a:t>DES</a:t>
          </a:r>
        </a:p>
        <a:p>
          <a:pPr algn="ctr"/>
          <a:r>
            <a:rPr lang="fr-FR" sz="1100" baseline="0"/>
            <a:t>OPERATIONS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3" totalsRowShown="0">
  <autoFilter ref="A1:J3"/>
  <tableColumns count="10">
    <tableColumn id="1" name="Date" dataDxfId="4"/>
    <tableColumn id="2" name="Immatriculation"/>
    <tableColumn id="3" name="Véhicule">
      <calculatedColumnFormula>VLOOKUP(B2,Véhicules!$A$2:$I$12,2,FALSE)</calculatedColumnFormula>
    </tableColumn>
    <tableColumn id="4" name="Marque">
      <calculatedColumnFormula>VLOOKUP(B2,Véhicules!$A$2:$I$12,3,FALSE)</calculatedColumnFormula>
    </tableColumn>
    <tableColumn id="5" name="Km départ" dataDxfId="3"/>
    <tableColumn id="6" name="Km arrivée" dataDxfId="2"/>
    <tableColumn id="7" name="Km parcourus" dataDxfId="1">
      <calculatedColumnFormula>F2-E2</calculatedColumnFormula>
    </tableColumn>
    <tableColumn id="8" name="carburant/L" dataDxfId="0"/>
    <tableColumn id="9" name="Chauffeur"/>
    <tableColumn id="10" name="Remarqu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0259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"/>
  <sheetViews>
    <sheetView tabSelected="1" workbookViewId="0">
      <selection activeCell="J8" sqref="J8"/>
    </sheetView>
  </sheetViews>
  <sheetFormatPr baseColWidth="10" defaultRowHeight="14.5" x14ac:dyDescent="0.35"/>
  <sheetData>
    <row r="1" spans="10:10" x14ac:dyDescent="0.35">
      <c r="J1" s="4" t="s">
        <v>121</v>
      </c>
    </row>
  </sheetData>
  <hyperlinks>
    <hyperlink ref="J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workbookViewId="0">
      <selection activeCell="F11" sqref="F11"/>
    </sheetView>
  </sheetViews>
  <sheetFormatPr baseColWidth="10" defaultRowHeight="14.5" x14ac:dyDescent="0.35"/>
  <cols>
    <col min="1" max="1" width="11.453125" style="1"/>
    <col min="2" max="2" width="15.453125" customWidth="1"/>
    <col min="5" max="5" width="11.6328125" style="3" customWidth="1"/>
    <col min="6" max="6" width="10.90625" style="3"/>
    <col min="7" max="7" width="13.26953125" style="3" customWidth="1"/>
    <col min="8" max="8" width="12.7265625" style="3" customWidth="1"/>
    <col min="9" max="9" width="14.90625" customWidth="1"/>
    <col min="10" max="10" width="26.26953125" customWidth="1"/>
  </cols>
  <sheetData>
    <row r="1" spans="1:10" x14ac:dyDescent="0.35">
      <c r="A1" s="1" t="s">
        <v>83</v>
      </c>
      <c r="B1" t="s">
        <v>64</v>
      </c>
      <c r="C1" t="s">
        <v>84</v>
      </c>
      <c r="D1" t="s">
        <v>65</v>
      </c>
      <c r="E1" s="3" t="s">
        <v>67</v>
      </c>
      <c r="F1" s="3" t="s">
        <v>94</v>
      </c>
      <c r="G1" s="3" t="s">
        <v>95</v>
      </c>
      <c r="H1" s="3" t="s">
        <v>85</v>
      </c>
      <c r="I1" t="s">
        <v>86</v>
      </c>
      <c r="J1" t="s">
        <v>93</v>
      </c>
    </row>
    <row r="2" spans="1:10" x14ac:dyDescent="0.35">
      <c r="A2" s="1">
        <v>43070</v>
      </c>
      <c r="B2" t="s">
        <v>71</v>
      </c>
      <c r="C2" t="str">
        <f>VLOOKUP(B2,Véhicules!$A$2:$I$12,2,FALSE)</f>
        <v>Véhicule1</v>
      </c>
      <c r="D2" t="str">
        <f>VLOOKUP(B2,Véhicules!$A$2:$I$12,3,FALSE)</f>
        <v>Type1</v>
      </c>
      <c r="E2" s="3">
        <v>100</v>
      </c>
      <c r="F2" s="3">
        <v>150</v>
      </c>
      <c r="G2" s="3">
        <f>F2-E2</f>
        <v>50</v>
      </c>
      <c r="I2" t="s">
        <v>2</v>
      </c>
    </row>
    <row r="3" spans="1:10" x14ac:dyDescent="0.35">
      <c r="A3" s="1">
        <v>43081</v>
      </c>
      <c r="B3" t="s">
        <v>71</v>
      </c>
      <c r="C3" t="str">
        <f>VLOOKUP(B3,Véhicules!$A$2:$I$12,2,FALSE)</f>
        <v>Véhicule1</v>
      </c>
      <c r="D3" t="str">
        <f>VLOOKUP(B3,Véhicules!$A$2:$I$12,3,FALSE)</f>
        <v>Type1</v>
      </c>
      <c r="E3" s="3">
        <v>150</v>
      </c>
      <c r="F3" s="3" t="s">
        <v>120</v>
      </c>
      <c r="G3" s="3">
        <f>F3-E3</f>
        <v>450</v>
      </c>
      <c r="I3" t="s">
        <v>119</v>
      </c>
      <c r="J3" t="s">
        <v>101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Véhicules!$A$2:$A$12</xm:f>
          </x14:formula1>
          <xm:sqref>B2:B23</xm:sqref>
        </x14:dataValidation>
        <x14:dataValidation type="list" allowBlank="1" showInputMessage="1" showErrorMessage="1">
          <x14:formula1>
            <xm:f>Chauffeurs!$A$2:$A$22</xm:f>
          </x14:formula1>
          <xm:sqref>I2:I23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2"/>
  <sheetViews>
    <sheetView workbookViewId="0">
      <selection activeCell="I8" sqref="I8"/>
    </sheetView>
  </sheetViews>
  <sheetFormatPr baseColWidth="10" defaultRowHeight="14.5" x14ac:dyDescent="0.35"/>
  <cols>
    <col min="1" max="1" width="20.1796875" customWidth="1"/>
    <col min="6" max="6" width="20" customWidth="1"/>
    <col min="7" max="7" width="18.26953125" customWidth="1"/>
    <col min="9" max="9" width="14.7265625" style="2" customWidth="1"/>
  </cols>
  <sheetData>
    <row r="1" spans="1:9" x14ac:dyDescent="0.35">
      <c r="A1" t="s">
        <v>64</v>
      </c>
      <c r="B1" t="s">
        <v>65</v>
      </c>
      <c r="C1" t="s">
        <v>66</v>
      </c>
      <c r="D1" t="s">
        <v>67</v>
      </c>
      <c r="E1" t="s">
        <v>68</v>
      </c>
      <c r="F1" t="s">
        <v>118</v>
      </c>
      <c r="G1" t="s">
        <v>69</v>
      </c>
      <c r="H1" t="s">
        <v>102</v>
      </c>
      <c r="I1" s="2" t="s">
        <v>70</v>
      </c>
    </row>
    <row r="2" spans="1:9" x14ac:dyDescent="0.35">
      <c r="A2" t="s">
        <v>71</v>
      </c>
      <c r="B2" t="s">
        <v>87</v>
      </c>
      <c r="C2" t="s">
        <v>77</v>
      </c>
      <c r="D2">
        <v>0</v>
      </c>
      <c r="E2">
        <f>D2+SUMIF(Tableau1[Immatriculation],A2,Tableau1[Km parcourus])</f>
        <v>500</v>
      </c>
      <c r="H2">
        <f>SUMIF(Tableau1[Immatriculation],A2,Tableau1[carburant/L])</f>
        <v>0</v>
      </c>
      <c r="I2" s="2">
        <f>IFERROR(H2/(E2-D2)*100,"")</f>
        <v>0</v>
      </c>
    </row>
    <row r="3" spans="1:9" x14ac:dyDescent="0.35">
      <c r="A3" t="s">
        <v>72</v>
      </c>
      <c r="B3" t="s">
        <v>88</v>
      </c>
      <c r="C3" t="s">
        <v>78</v>
      </c>
      <c r="D3">
        <v>0</v>
      </c>
      <c r="E3">
        <f>D3+SUMIF(Tableau1[Immatriculation],A3,Tableau1[Km parcourus])</f>
        <v>0</v>
      </c>
      <c r="H3">
        <f>SUMIF(Tableau1[Immatriculation],A3,Tableau1[carburant/L])</f>
        <v>0</v>
      </c>
      <c r="I3" s="2" t="str">
        <f t="shared" ref="I3:I12" si="0">IFERROR(H3/(E3-D3)*100,"")</f>
        <v/>
      </c>
    </row>
    <row r="4" spans="1:9" x14ac:dyDescent="0.35">
      <c r="A4" t="s">
        <v>73</v>
      </c>
      <c r="B4" t="s">
        <v>89</v>
      </c>
      <c r="C4" t="s">
        <v>79</v>
      </c>
      <c r="D4">
        <v>0</v>
      </c>
      <c r="E4">
        <f>D4+SUMIF(Tableau1[Immatriculation],A4,Tableau1[Km parcourus])</f>
        <v>0</v>
      </c>
      <c r="H4">
        <f>SUMIF(Tableau1[Immatriculation],A4,Tableau1[carburant/L])</f>
        <v>0</v>
      </c>
      <c r="I4" s="2" t="str">
        <f t="shared" si="0"/>
        <v/>
      </c>
    </row>
    <row r="5" spans="1:9" x14ac:dyDescent="0.35">
      <c r="A5" t="s">
        <v>74</v>
      </c>
      <c r="B5" t="s">
        <v>90</v>
      </c>
      <c r="C5" t="s">
        <v>80</v>
      </c>
      <c r="D5">
        <v>0</v>
      </c>
      <c r="E5">
        <f>D5+SUMIF(Tableau1[Immatriculation],A5,Tableau1[Km parcourus])</f>
        <v>0</v>
      </c>
      <c r="H5">
        <f>SUMIF(Tableau1[Immatriculation],A5,Tableau1[carburant/L])</f>
        <v>0</v>
      </c>
      <c r="I5" s="2" t="str">
        <f t="shared" si="0"/>
        <v/>
      </c>
    </row>
    <row r="6" spans="1:9" x14ac:dyDescent="0.35">
      <c r="A6" t="s">
        <v>75</v>
      </c>
      <c r="B6" t="s">
        <v>91</v>
      </c>
      <c r="C6" t="s">
        <v>81</v>
      </c>
      <c r="D6">
        <v>0</v>
      </c>
      <c r="E6">
        <f>D6+SUMIF(Tableau1[Immatriculation],A6,Tableau1[Km parcourus])</f>
        <v>0</v>
      </c>
      <c r="H6">
        <f>SUMIF(Tableau1[Immatriculation],A6,Tableau1[carburant/L])</f>
        <v>0</v>
      </c>
      <c r="I6" s="2" t="str">
        <f t="shared" si="0"/>
        <v/>
      </c>
    </row>
    <row r="7" spans="1:9" x14ac:dyDescent="0.35">
      <c r="A7" t="s">
        <v>76</v>
      </c>
      <c r="B7" t="s">
        <v>92</v>
      </c>
      <c r="C7" t="s">
        <v>82</v>
      </c>
      <c r="D7">
        <v>0</v>
      </c>
      <c r="E7">
        <f>D7+SUMIF(Tableau1[Immatriculation],A7,Tableau1[Km parcourus])</f>
        <v>0</v>
      </c>
      <c r="H7">
        <f>SUMIF(Tableau1[Immatriculation],A7,Tableau1[carburant/L])</f>
        <v>0</v>
      </c>
      <c r="I7" s="2" t="str">
        <f t="shared" si="0"/>
        <v/>
      </c>
    </row>
    <row r="8" spans="1:9" x14ac:dyDescent="0.35">
      <c r="A8" t="s">
        <v>103</v>
      </c>
      <c r="B8" t="s">
        <v>104</v>
      </c>
      <c r="C8" t="s">
        <v>105</v>
      </c>
      <c r="D8">
        <v>0</v>
      </c>
      <c r="E8">
        <f>D8+SUMIF(Tableau1[Immatriculation],A8,Tableau1[Km parcourus])</f>
        <v>0</v>
      </c>
      <c r="H8">
        <f>SUMIF(Tableau1[Immatriculation],A8,Tableau1[carburant/L])</f>
        <v>0</v>
      </c>
      <c r="I8" s="2" t="str">
        <f t="shared" si="0"/>
        <v/>
      </c>
    </row>
    <row r="9" spans="1:9" x14ac:dyDescent="0.35">
      <c r="A9" t="s">
        <v>106</v>
      </c>
      <c r="B9" t="s">
        <v>110</v>
      </c>
      <c r="C9" t="s">
        <v>114</v>
      </c>
      <c r="D9">
        <v>0</v>
      </c>
      <c r="E9">
        <f>D9+SUMIF(Tableau1[Immatriculation],A9,Tableau1[Km parcourus])</f>
        <v>0</v>
      </c>
      <c r="H9">
        <f>SUMIF(Tableau1[Immatriculation],A9,Tableau1[carburant/L])</f>
        <v>0</v>
      </c>
      <c r="I9" s="2" t="str">
        <f t="shared" si="0"/>
        <v/>
      </c>
    </row>
    <row r="10" spans="1:9" x14ac:dyDescent="0.35">
      <c r="A10" t="s">
        <v>107</v>
      </c>
      <c r="B10" t="s">
        <v>111</v>
      </c>
      <c r="C10" t="s">
        <v>115</v>
      </c>
      <c r="D10">
        <v>0</v>
      </c>
      <c r="E10">
        <f>D10+SUMIF(Tableau1[Immatriculation],A10,Tableau1[Km parcourus])</f>
        <v>0</v>
      </c>
      <c r="H10">
        <f>SUMIF(Tableau1[Immatriculation],A10,Tableau1[carburant/L])</f>
        <v>0</v>
      </c>
      <c r="I10" s="2" t="str">
        <f t="shared" si="0"/>
        <v/>
      </c>
    </row>
    <row r="11" spans="1:9" x14ac:dyDescent="0.35">
      <c r="A11" t="s">
        <v>108</v>
      </c>
      <c r="B11" t="s">
        <v>112</v>
      </c>
      <c r="C11" t="s">
        <v>116</v>
      </c>
      <c r="D11">
        <v>0</v>
      </c>
      <c r="E11">
        <f>D11+SUMIF(Tableau1[Immatriculation],A11,Tableau1[Km parcourus])</f>
        <v>0</v>
      </c>
      <c r="H11">
        <f>SUMIF(Tableau1[Immatriculation],A11,Tableau1[carburant/L])</f>
        <v>0</v>
      </c>
      <c r="I11" s="2" t="str">
        <f t="shared" si="0"/>
        <v/>
      </c>
    </row>
    <row r="12" spans="1:9" x14ac:dyDescent="0.35">
      <c r="A12" t="s">
        <v>109</v>
      </c>
      <c r="B12" t="s">
        <v>113</v>
      </c>
      <c r="C12" t="s">
        <v>117</v>
      </c>
      <c r="D12">
        <v>0</v>
      </c>
      <c r="E12">
        <f>D12+SUMIF(Tableau1[Immatriculation],A12,Tableau1[Km parcourus])</f>
        <v>0</v>
      </c>
      <c r="H12">
        <f>SUMIF(Tableau1[Immatriculation],A12,Tableau1[carburant/L])</f>
        <v>0</v>
      </c>
      <c r="I12" s="2" t="str">
        <f t="shared" si="0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2"/>
  <sheetViews>
    <sheetView workbookViewId="0">
      <selection activeCell="E7" sqref="E7"/>
    </sheetView>
  </sheetViews>
  <sheetFormatPr baseColWidth="10" defaultRowHeight="14.5" x14ac:dyDescent="0.35"/>
  <cols>
    <col min="1" max="1" width="14.36328125" customWidth="1"/>
    <col min="2" max="2" width="18.1796875" customWidth="1"/>
    <col min="3" max="3" width="23.453125" customWidth="1"/>
    <col min="4" max="4" width="16.36328125" customWidth="1"/>
    <col min="5" max="5" width="25.54296875" customWidth="1"/>
  </cols>
  <sheetData>
    <row r="1" spans="1:5" x14ac:dyDescent="0.35">
      <c r="A1" t="s">
        <v>0</v>
      </c>
      <c r="B1" t="s">
        <v>1</v>
      </c>
      <c r="C1" t="s">
        <v>98</v>
      </c>
      <c r="D1" t="s">
        <v>99</v>
      </c>
      <c r="E1" t="s">
        <v>100</v>
      </c>
    </row>
    <row r="2" spans="1:5" x14ac:dyDescent="0.35">
      <c r="A2" t="s">
        <v>96</v>
      </c>
      <c r="B2" t="s">
        <v>3</v>
      </c>
      <c r="C2" t="s">
        <v>43</v>
      </c>
      <c r="E2" t="s">
        <v>97</v>
      </c>
    </row>
    <row r="3" spans="1:5" x14ac:dyDescent="0.35">
      <c r="A3" t="s">
        <v>119</v>
      </c>
      <c r="B3" t="s">
        <v>4</v>
      </c>
      <c r="C3" t="s">
        <v>44</v>
      </c>
    </row>
    <row r="4" spans="1:5" x14ac:dyDescent="0.35">
      <c r="A4" t="s">
        <v>5</v>
      </c>
      <c r="B4" t="s">
        <v>6</v>
      </c>
      <c r="C4" t="s">
        <v>45</v>
      </c>
    </row>
    <row r="5" spans="1:5" x14ac:dyDescent="0.35">
      <c r="A5" t="s">
        <v>7</v>
      </c>
      <c r="B5" t="s">
        <v>8</v>
      </c>
      <c r="C5" t="s">
        <v>46</v>
      </c>
    </row>
    <row r="6" spans="1:5" x14ac:dyDescent="0.35">
      <c r="A6" t="s">
        <v>9</v>
      </c>
      <c r="B6" t="s">
        <v>10</v>
      </c>
      <c r="C6" t="s">
        <v>47</v>
      </c>
    </row>
    <row r="7" spans="1:5" x14ac:dyDescent="0.35">
      <c r="A7" t="s">
        <v>11</v>
      </c>
      <c r="B7" t="s">
        <v>12</v>
      </c>
      <c r="C7" t="s">
        <v>48</v>
      </c>
    </row>
    <row r="8" spans="1:5" x14ac:dyDescent="0.35">
      <c r="A8" t="s">
        <v>13</v>
      </c>
      <c r="B8" t="s">
        <v>14</v>
      </c>
      <c r="C8" t="s">
        <v>49</v>
      </c>
    </row>
    <row r="9" spans="1:5" x14ac:dyDescent="0.35">
      <c r="A9" t="s">
        <v>15</v>
      </c>
      <c r="B9" t="s">
        <v>16</v>
      </c>
      <c r="C9" t="s">
        <v>50</v>
      </c>
    </row>
    <row r="10" spans="1:5" x14ac:dyDescent="0.35">
      <c r="A10" t="s">
        <v>17</v>
      </c>
      <c r="B10" t="s">
        <v>18</v>
      </c>
      <c r="C10" t="s">
        <v>51</v>
      </c>
    </row>
    <row r="11" spans="1:5" x14ac:dyDescent="0.35">
      <c r="A11" t="s">
        <v>19</v>
      </c>
      <c r="B11" t="s">
        <v>20</v>
      </c>
      <c r="C11" t="s">
        <v>52</v>
      </c>
    </row>
    <row r="12" spans="1:5" x14ac:dyDescent="0.35">
      <c r="A12" t="s">
        <v>21</v>
      </c>
      <c r="B12" t="s">
        <v>22</v>
      </c>
      <c r="C12" t="s">
        <v>53</v>
      </c>
    </row>
    <row r="13" spans="1:5" x14ac:dyDescent="0.35">
      <c r="A13" t="s">
        <v>23</v>
      </c>
      <c r="B13" t="s">
        <v>24</v>
      </c>
      <c r="C13" t="s">
        <v>54</v>
      </c>
    </row>
    <row r="14" spans="1:5" x14ac:dyDescent="0.35">
      <c r="A14" t="s">
        <v>25</v>
      </c>
      <c r="B14" t="s">
        <v>26</v>
      </c>
      <c r="C14" t="s">
        <v>55</v>
      </c>
    </row>
    <row r="15" spans="1:5" x14ac:dyDescent="0.35">
      <c r="A15" t="s">
        <v>27</v>
      </c>
      <c r="B15" t="s">
        <v>28</v>
      </c>
      <c r="C15" t="s">
        <v>56</v>
      </c>
    </row>
    <row r="16" spans="1:5" x14ac:dyDescent="0.35">
      <c r="A16" t="s">
        <v>29</v>
      </c>
      <c r="B16" t="s">
        <v>30</v>
      </c>
      <c r="C16" t="s">
        <v>57</v>
      </c>
    </row>
    <row r="17" spans="1:3" x14ac:dyDescent="0.35">
      <c r="A17" t="s">
        <v>31</v>
      </c>
      <c r="B17" t="s">
        <v>32</v>
      </c>
      <c r="C17" t="s">
        <v>58</v>
      </c>
    </row>
    <row r="18" spans="1:3" x14ac:dyDescent="0.35">
      <c r="A18" t="s">
        <v>33</v>
      </c>
      <c r="B18" t="s">
        <v>34</v>
      </c>
      <c r="C18" t="s">
        <v>59</v>
      </c>
    </row>
    <row r="19" spans="1:3" x14ac:dyDescent="0.35">
      <c r="A19" t="s">
        <v>35</v>
      </c>
      <c r="B19" t="s">
        <v>36</v>
      </c>
      <c r="C19" t="s">
        <v>60</v>
      </c>
    </row>
    <row r="20" spans="1:3" x14ac:dyDescent="0.35">
      <c r="A20" t="s">
        <v>37</v>
      </c>
      <c r="B20" t="s">
        <v>38</v>
      </c>
      <c r="C20" t="s">
        <v>61</v>
      </c>
    </row>
    <row r="21" spans="1:3" x14ac:dyDescent="0.35">
      <c r="A21" t="s">
        <v>39</v>
      </c>
      <c r="B21" t="s">
        <v>40</v>
      </c>
      <c r="C21" t="s">
        <v>62</v>
      </c>
    </row>
    <row r="22" spans="1:3" x14ac:dyDescent="0.35">
      <c r="A22" t="s">
        <v>41</v>
      </c>
      <c r="B22" t="s">
        <v>42</v>
      </c>
      <c r="C2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</vt:lpstr>
      <vt:lpstr>Véhicules</vt:lpstr>
      <vt:lpstr>Chauffeurs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AFEH56</cp:lastModifiedBy>
  <dcterms:created xsi:type="dcterms:W3CDTF">2017-12-17T15:56:05Z</dcterms:created>
  <dcterms:modified xsi:type="dcterms:W3CDTF">2017-12-17T18:34:40Z</dcterms:modified>
</cp:coreProperties>
</file>