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0" windowWidth="19420" windowHeight="8660"/>
  </bookViews>
  <sheets>
    <sheet name="journaux (2)" sheetId="3" r:id="rId1"/>
  </sheets>
  <definedNames>
    <definedName name="_xlnm._FilterDatabase" localSheetId="0" hidden="1">'journaux (2)'!$B$1:$B$28</definedName>
    <definedName name="_xlnm.Extract" localSheetId="0">'journaux (2)'!$L$1</definedName>
    <definedName name="PC_unique">'journaux (2)'!$L$1:$L$9</definedName>
    <definedName name="piece">OFFSET('journaux (2)'!$B$2,,,COUNTA('journaux (2)'!$B:$B)-1)</definedName>
    <definedName name="_xlnm.Print_Area" localSheetId="0">'journaux (2)'!$A$1:$E$28</definedName>
  </definedNames>
  <calcPr calcId="145621"/>
</workbook>
</file>

<file path=xl/calcChain.xml><?xml version="1.0" encoding="utf-8"?>
<calcChain xmlns="http://schemas.openxmlformats.org/spreadsheetml/2006/main">
  <c r="E2" i="3" l="1"/>
  <c r="E26" i="3"/>
  <c r="E27" i="3"/>
  <c r="E28" i="3"/>
  <c r="J2" i="3"/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</calcChain>
</file>

<file path=xl/sharedStrings.xml><?xml version="1.0" encoding="utf-8"?>
<sst xmlns="http://schemas.openxmlformats.org/spreadsheetml/2006/main" count="39" uniqueCount="10">
  <si>
    <t>PIECE</t>
  </si>
  <si>
    <t>DEBIT</t>
  </si>
  <si>
    <t>CREDIT</t>
  </si>
  <si>
    <t>AC</t>
  </si>
  <si>
    <t>CALCUL</t>
  </si>
  <si>
    <t>JNL</t>
  </si>
  <si>
    <t>VERIF</t>
  </si>
  <si>
    <t>liste déroulante--&gt;</t>
  </si>
  <si>
    <t>2ème solution</t>
  </si>
  <si>
    <t>3ème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</si>
</sst>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10" xfId="0" applyBorder="1"/>
    <xf numFmtId="43" fontId="0" fillId="0" borderId="10" xfId="1" applyFont="1" applyBorder="1"/>
    <xf numFmtId="43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applyFill="1" applyBorder="1"/>
    <xf numFmtId="43" fontId="0" fillId="0" borderId="10" xfId="1" applyFont="1" applyFill="1" applyBorder="1"/>
    <xf numFmtId="0" fontId="0" fillId="0" borderId="11" xfId="0" applyFill="1" applyBorder="1" applyAlignment="1">
      <alignment horizontal="center"/>
    </xf>
    <xf numFmtId="43" fontId="0" fillId="0" borderId="12" xfId="0" applyNumberFormat="1" applyBorder="1"/>
    <xf numFmtId="0" fontId="0" fillId="0" borderId="13" xfId="0" applyFill="1" applyBorder="1" applyAlignment="1">
      <alignment horizontal="center"/>
    </xf>
    <xf numFmtId="0" fontId="0" fillId="0" borderId="14" xfId="0" applyFill="1" applyBorder="1"/>
    <xf numFmtId="43" fontId="0" fillId="0" borderId="14" xfId="1" applyFont="1" applyFill="1" applyBorder="1"/>
    <xf numFmtId="0" fontId="0" fillId="0" borderId="15" xfId="0" applyBorder="1"/>
    <xf numFmtId="43" fontId="0" fillId="0" borderId="12" xfId="0" applyNumberFormat="1" applyFill="1" applyBorder="1"/>
    <xf numFmtId="0" fontId="0" fillId="33" borderId="10" xfId="0" applyFill="1" applyBorder="1"/>
    <xf numFmtId="0" fontId="0" fillId="34" borderId="10" xfId="0" applyFill="1" applyBorder="1"/>
    <xf numFmtId="0" fontId="0" fillId="35" borderId="10" xfId="0" applyFill="1" applyBorder="1"/>
    <xf numFmtId="0" fontId="0" fillId="36" borderId="14" xfId="0" applyFill="1" applyBorder="1"/>
    <xf numFmtId="164" fontId="0" fillId="0" borderId="10" xfId="0" applyNumberFormat="1" applyBorder="1"/>
    <xf numFmtId="2" fontId="0" fillId="0" borderId="14" xfId="0" applyNumberFormat="1" applyBorder="1"/>
    <xf numFmtId="2" fontId="0" fillId="0" borderId="10" xfId="0" applyNumberFormat="1" applyBorder="1"/>
    <xf numFmtId="2" fontId="0" fillId="0" borderId="10" xfId="0" applyNumberFormat="1" applyFill="1" applyBorder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0"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\ _€_-;\-* #,##0.00\ _€_-;_-* &quot;-&quot;??\ _€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50800</xdr:colOff>
      <xdr:row>1</xdr:row>
      <xdr:rowOff>38100</xdr:rowOff>
    </xdr:from>
    <xdr:to>
      <xdr:col>11</xdr:col>
      <xdr:colOff>12700</xdr:colOff>
      <xdr:row>4</xdr:row>
      <xdr:rowOff>139700</xdr:rowOff>
    </xdr:to>
    <xdr:sp macro="[0]!Prod" textlink="">
      <xdr:nvSpPr>
        <xdr:cNvPr id="2" name="Ellipse 1"/>
        <xdr:cNvSpPr/>
      </xdr:nvSpPr>
      <xdr:spPr>
        <a:xfrm>
          <a:off x="8515350" y="222250"/>
          <a:ext cx="914400" cy="654050"/>
        </a:xfrm>
        <a:prstGeom prst="ellipse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ici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TVA" displayName="T_TVA" ref="A1:F28" totalsRowShown="0" headerRowDxfId="9" headerRowBorderDxfId="8" tableBorderDxfId="7" totalsRowBorderDxfId="6">
  <tableColumns count="6">
    <tableColumn id="1" name="JNL" dataDxfId="5"/>
    <tableColumn id="3" name="PIECE" dataDxfId="4"/>
    <tableColumn id="7" name="DEBIT" dataDxfId="3" dataCellStyle="Milliers"/>
    <tableColumn id="8" name="CREDIT" dataDxfId="2" dataCellStyle="Milliers"/>
    <tableColumn id="20" name="CALCUL" dataDxfId="1">
      <calculatedColumnFormula>IFERROR(IF(#REF!="4",-#REF!,IF(#REF!="F",0,IF(AND(#REF!="6",#REF!=5),ROUND(#REF!*5.5/100,2),ROUND(#REF!*#REF!/100,2)))),0)</calculatedColumnFormula>
    </tableColumn>
    <tableColumn id="21" name="VERIF" dataDxfId="0">
      <calculatedColumnFormula>SUMPRODUCT((T_TVA[PIECE]=T_TVA[[#This Row],[PIECE]])*(T_TVA[CALCUL]))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28"/>
  <sheetViews>
    <sheetView tabSelected="1" workbookViewId="0">
      <pane xSplit="2" ySplit="1" topLeftCell="C2" activePane="bottomRight" state="frozen"/>
      <selection pane="topRight" activeCell="F1" sqref="F1"/>
      <selection pane="bottomLeft" activeCell="A3" sqref="A3"/>
      <selection pane="bottomRight" activeCell="M8" sqref="M8"/>
    </sheetView>
  </sheetViews>
  <sheetFormatPr baseColWidth="10" defaultColWidth="11.453125" defaultRowHeight="14.5" x14ac:dyDescent="0.35"/>
  <cols>
    <col min="1" max="1" width="11.453125" style="4"/>
    <col min="2" max="2" width="11.453125" style="1"/>
    <col min="3" max="4" width="12.81640625" style="2" customWidth="1"/>
    <col min="5" max="5" width="11.81640625" style="1" bestFit="1" customWidth="1"/>
    <col min="6" max="6" width="11.453125" style="20"/>
    <col min="7" max="7" width="3.1796875" style="1" customWidth="1"/>
    <col min="8" max="8" width="16.81640625" style="1" customWidth="1"/>
    <col min="9" max="9" width="10.90625" style="1" customWidth="1"/>
    <col min="10" max="10" width="10.1796875" style="1" customWidth="1"/>
    <col min="11" max="11" width="13.6328125" style="1" customWidth="1"/>
    <col min="12" max="12" width="11.453125" style="1"/>
    <col min="13" max="13" width="11.453125" style="20"/>
    <col min="14" max="14" width="12.453125" style="18" bestFit="1" customWidth="1"/>
    <col min="15" max="16384" width="11.453125" style="1"/>
  </cols>
  <sheetData>
    <row r="1" spans="1:13" x14ac:dyDescent="0.35">
      <c r="A1" s="9" t="s">
        <v>5</v>
      </c>
      <c r="B1" s="10" t="s">
        <v>0</v>
      </c>
      <c r="C1" s="11" t="s">
        <v>1</v>
      </c>
      <c r="D1" s="11" t="s">
        <v>2</v>
      </c>
      <c r="E1" s="12" t="s">
        <v>4</v>
      </c>
      <c r="F1" s="19" t="s">
        <v>6</v>
      </c>
      <c r="H1" s="16" t="s">
        <v>8</v>
      </c>
      <c r="I1" s="1" t="s">
        <v>0</v>
      </c>
      <c r="J1" s="1" t="s">
        <v>6</v>
      </c>
      <c r="K1" s="17" t="s">
        <v>9</v>
      </c>
      <c r="L1" s="10"/>
      <c r="M1" s="20" t="s">
        <v>6</v>
      </c>
    </row>
    <row r="2" spans="1:13" x14ac:dyDescent="0.35">
      <c r="A2" s="7" t="s">
        <v>3</v>
      </c>
      <c r="B2" s="5">
        <v>90000001</v>
      </c>
      <c r="C2" s="6"/>
      <c r="D2" s="6">
        <v>470.52</v>
      </c>
      <c r="E2" s="8">
        <f>SUMPRODUCT(T_TVA[PIECE]=T_TVA[[#This Row],[PIECE]])*(T_TVA[DEBIT]-T_TVA[CREDIT])</f>
        <v>0</v>
      </c>
      <c r="F2" s="20">
        <f>SUMPRODUCT((T_TVA[PIECE]=T_TVA[[#This Row],[PIECE]])*(T_TVA[CALCUL]))</f>
        <v>0</v>
      </c>
      <c r="H2" s="1" t="s">
        <v>7</v>
      </c>
      <c r="I2" s="14">
        <v>90000027</v>
      </c>
      <c r="J2" s="15">
        <f>IF(I2="","",SUMPRODUCT((T_TVA[PIECE]=I2)*(T_TVA[CALCUL])))</f>
        <v>24.590000000000032</v>
      </c>
      <c r="L2" s="5"/>
    </row>
    <row r="3" spans="1:13" x14ac:dyDescent="0.35">
      <c r="A3" s="7" t="s">
        <v>3</v>
      </c>
      <c r="B3" s="5">
        <v>90000001</v>
      </c>
      <c r="C3" s="6">
        <v>470.52</v>
      </c>
      <c r="D3" s="6"/>
      <c r="E3" s="8">
        <v>0</v>
      </c>
      <c r="F3" s="20">
        <f>SUMPRODUCT((T_TVA[PIECE]=T_TVA[[#This Row],[PIECE]])*(T_TVA[CALCUL]))</f>
        <v>0</v>
      </c>
      <c r="L3" s="5"/>
    </row>
    <row r="4" spans="1:13" x14ac:dyDescent="0.35">
      <c r="A4" s="7" t="s">
        <v>3</v>
      </c>
      <c r="B4" s="5">
        <v>90000024</v>
      </c>
      <c r="C4" s="6"/>
      <c r="D4" s="6">
        <v>1941.13</v>
      </c>
      <c r="E4" s="8">
        <v>0</v>
      </c>
      <c r="F4" s="20">
        <f>SUMPRODUCT((T_TVA[PIECE]=T_TVA[[#This Row],[PIECE]])*(T_TVA[CALCUL]))</f>
        <v>0</v>
      </c>
      <c r="L4" s="5"/>
    </row>
    <row r="5" spans="1:13" x14ac:dyDescent="0.35">
      <c r="A5" s="7" t="s">
        <v>3</v>
      </c>
      <c r="B5" s="5">
        <v>90000024</v>
      </c>
      <c r="C5" s="6">
        <v>323.52</v>
      </c>
      <c r="D5" s="6"/>
      <c r="E5" s="8">
        <v>-323.52</v>
      </c>
      <c r="F5" s="20">
        <f>SUMPRODUCT((T_TVA[PIECE]=T_TVA[[#This Row],[PIECE]])*(T_TVA[CALCUL]))</f>
        <v>0</v>
      </c>
      <c r="G5" s="3"/>
      <c r="L5" s="5"/>
    </row>
    <row r="6" spans="1:13" x14ac:dyDescent="0.35">
      <c r="A6" s="7" t="s">
        <v>3</v>
      </c>
      <c r="B6" s="5">
        <v>90000024</v>
      </c>
      <c r="C6" s="6">
        <v>1617.61</v>
      </c>
      <c r="D6" s="6"/>
      <c r="E6" s="8">
        <v>323.52</v>
      </c>
      <c r="F6" s="20">
        <f>SUMPRODUCT((T_TVA[PIECE]=T_TVA[[#This Row],[PIECE]])*(T_TVA[CALCUL]))</f>
        <v>0</v>
      </c>
      <c r="L6" s="5"/>
    </row>
    <row r="7" spans="1:13" x14ac:dyDescent="0.35">
      <c r="A7" s="7" t="s">
        <v>3</v>
      </c>
      <c r="B7" s="5">
        <v>90000024</v>
      </c>
      <c r="C7" s="6"/>
      <c r="D7" s="6">
        <v>59697.67</v>
      </c>
      <c r="E7" s="8">
        <v>0</v>
      </c>
      <c r="F7" s="20">
        <f>SUMPRODUCT((T_TVA[PIECE]=T_TVA[[#This Row],[PIECE]])*(T_TVA[CALCUL]))</f>
        <v>0</v>
      </c>
      <c r="L7" s="5"/>
    </row>
    <row r="8" spans="1:13" x14ac:dyDescent="0.35">
      <c r="A8" s="7" t="s">
        <v>3</v>
      </c>
      <c r="B8" s="5">
        <v>90000024</v>
      </c>
      <c r="C8" s="6">
        <v>9949.61</v>
      </c>
      <c r="D8" s="6"/>
      <c r="E8" s="8">
        <v>-9949.61</v>
      </c>
      <c r="F8" s="20">
        <f>SUMPRODUCT((T_TVA[PIECE]=T_TVA[[#This Row],[PIECE]])*(T_TVA[CALCUL]))</f>
        <v>0</v>
      </c>
      <c r="L8" s="5"/>
    </row>
    <row r="9" spans="1:13" x14ac:dyDescent="0.35">
      <c r="A9" s="7" t="s">
        <v>3</v>
      </c>
      <c r="B9" s="5">
        <v>90000024</v>
      </c>
      <c r="C9" s="6">
        <v>49748.06</v>
      </c>
      <c r="D9" s="6"/>
      <c r="E9" s="8">
        <v>9949.61</v>
      </c>
      <c r="F9" s="20">
        <f>SUMPRODUCT((T_TVA[PIECE]=T_TVA[[#This Row],[PIECE]])*(T_TVA[CALCUL]))</f>
        <v>0</v>
      </c>
      <c r="L9" s="5"/>
    </row>
    <row r="10" spans="1:13" x14ac:dyDescent="0.35">
      <c r="A10" s="7" t="s">
        <v>3</v>
      </c>
      <c r="B10" s="5">
        <v>90000024</v>
      </c>
      <c r="C10" s="6"/>
      <c r="D10" s="6">
        <v>236985.42</v>
      </c>
      <c r="E10" s="8">
        <v>0</v>
      </c>
      <c r="F10" s="20">
        <f>SUMPRODUCT((T_TVA[PIECE]=T_TVA[[#This Row],[PIECE]])*(T_TVA[CALCUL]))</f>
        <v>0</v>
      </c>
    </row>
    <row r="11" spans="1:13" x14ac:dyDescent="0.35">
      <c r="A11" s="7" t="s">
        <v>3</v>
      </c>
      <c r="B11" s="5">
        <v>90000024</v>
      </c>
      <c r="C11" s="6">
        <v>39497.57</v>
      </c>
      <c r="D11" s="6"/>
      <c r="E11" s="8">
        <v>-39497.57</v>
      </c>
      <c r="F11" s="20">
        <f>SUMPRODUCT((T_TVA[PIECE]=T_TVA[[#This Row],[PIECE]])*(T_TVA[CALCUL]))</f>
        <v>0</v>
      </c>
    </row>
    <row r="12" spans="1:13" x14ac:dyDescent="0.35">
      <c r="A12" s="7" t="s">
        <v>3</v>
      </c>
      <c r="B12" s="5">
        <v>90000024</v>
      </c>
      <c r="C12" s="6">
        <v>197487.85</v>
      </c>
      <c r="D12" s="6"/>
      <c r="E12" s="8">
        <v>39497.57</v>
      </c>
      <c r="F12" s="20">
        <f>SUMPRODUCT((T_TVA[PIECE]=T_TVA[[#This Row],[PIECE]])*(T_TVA[CALCUL]))</f>
        <v>0</v>
      </c>
    </row>
    <row r="13" spans="1:13" x14ac:dyDescent="0.35">
      <c r="A13" s="7" t="s">
        <v>3</v>
      </c>
      <c r="B13" s="5">
        <v>90000027</v>
      </c>
      <c r="C13" s="6"/>
      <c r="D13" s="6">
        <v>4363.7700000000004</v>
      </c>
      <c r="E13" s="13">
        <v>0</v>
      </c>
      <c r="F13" s="21">
        <f>SUMPRODUCT((T_TVA[PIECE]=T_TVA[[#This Row],[PIECE]])*(T_TVA[CALCUL]))</f>
        <v>24.590000000000032</v>
      </c>
    </row>
    <row r="14" spans="1:13" x14ac:dyDescent="0.35">
      <c r="A14" s="7" t="s">
        <v>3</v>
      </c>
      <c r="B14" s="5">
        <v>90000027</v>
      </c>
      <c r="C14" s="6">
        <v>3656.97</v>
      </c>
      <c r="D14" s="6"/>
      <c r="E14" s="13">
        <v>731.39</v>
      </c>
      <c r="F14" s="21">
        <f>SUMPRODUCT((T_TVA[PIECE]=T_TVA[[#This Row],[PIECE]])*(T_TVA[CALCUL]))</f>
        <v>24.590000000000032</v>
      </c>
    </row>
    <row r="15" spans="1:13" x14ac:dyDescent="0.35">
      <c r="A15" s="7" t="s">
        <v>3</v>
      </c>
      <c r="B15" s="5">
        <v>90000027</v>
      </c>
      <c r="C15" s="6">
        <v>706.8</v>
      </c>
      <c r="D15" s="6"/>
      <c r="E15" s="13">
        <v>-706.8</v>
      </c>
      <c r="F15" s="21">
        <f>SUMPRODUCT((T_TVA[PIECE]=T_TVA[[#This Row],[PIECE]])*(T_TVA[CALCUL]))</f>
        <v>24.590000000000032</v>
      </c>
    </row>
    <row r="16" spans="1:13" x14ac:dyDescent="0.35">
      <c r="A16" s="7" t="s">
        <v>3</v>
      </c>
      <c r="B16" s="5">
        <v>90000028</v>
      </c>
      <c r="C16" s="6"/>
      <c r="D16" s="6">
        <v>1112.4000000000001</v>
      </c>
      <c r="E16" s="8">
        <v>0</v>
      </c>
      <c r="F16" s="20">
        <f>SUMPRODUCT((T_TVA[PIECE]=T_TVA[[#This Row],[PIECE]])*(T_TVA[CALCUL]))</f>
        <v>0</v>
      </c>
    </row>
    <row r="17" spans="1:6" x14ac:dyDescent="0.35">
      <c r="A17" s="7" t="s">
        <v>3</v>
      </c>
      <c r="B17" s="5">
        <v>90000028</v>
      </c>
      <c r="C17" s="6">
        <v>927</v>
      </c>
      <c r="D17" s="6"/>
      <c r="E17" s="8">
        <v>185.4</v>
      </c>
      <c r="F17" s="20">
        <f>SUMPRODUCT((T_TVA[PIECE]=T_TVA[[#This Row],[PIECE]])*(T_TVA[CALCUL]))</f>
        <v>0</v>
      </c>
    </row>
    <row r="18" spans="1:6" x14ac:dyDescent="0.35">
      <c r="A18" s="7" t="s">
        <v>3</v>
      </c>
      <c r="B18" s="5">
        <v>90000028</v>
      </c>
      <c r="C18" s="6">
        <v>185.4</v>
      </c>
      <c r="D18" s="6"/>
      <c r="E18" s="8">
        <v>-185.4</v>
      </c>
      <c r="F18" s="20">
        <f>SUMPRODUCT((T_TVA[PIECE]=T_TVA[[#This Row],[PIECE]])*(T_TVA[CALCUL]))</f>
        <v>0</v>
      </c>
    </row>
    <row r="19" spans="1:6" x14ac:dyDescent="0.35">
      <c r="A19" s="7" t="s">
        <v>3</v>
      </c>
      <c r="B19" s="5">
        <v>90000029</v>
      </c>
      <c r="C19" s="6"/>
      <c r="D19" s="6">
        <v>932.4</v>
      </c>
      <c r="E19" s="8">
        <v>0</v>
      </c>
      <c r="F19" s="20">
        <f>SUMPRODUCT((T_TVA[PIECE]=T_TVA[[#This Row],[PIECE]])*(T_TVA[CALCUL]))</f>
        <v>0</v>
      </c>
    </row>
    <row r="20" spans="1:6" x14ac:dyDescent="0.35">
      <c r="A20" s="7" t="s">
        <v>3</v>
      </c>
      <c r="B20" s="5">
        <v>90000029</v>
      </c>
      <c r="C20" s="6">
        <v>777</v>
      </c>
      <c r="D20" s="6"/>
      <c r="E20" s="8">
        <v>155.4</v>
      </c>
      <c r="F20" s="20">
        <f>SUMPRODUCT((T_TVA[PIECE]=T_TVA[[#This Row],[PIECE]])*(T_TVA[CALCUL]))</f>
        <v>0</v>
      </c>
    </row>
    <row r="21" spans="1:6" x14ac:dyDescent="0.35">
      <c r="A21" s="7" t="s">
        <v>3</v>
      </c>
      <c r="B21" s="5">
        <v>90000029</v>
      </c>
      <c r="C21" s="6">
        <v>155.4</v>
      </c>
      <c r="D21" s="6"/>
      <c r="E21" s="8">
        <v>-155.4</v>
      </c>
      <c r="F21" s="20">
        <f>SUMPRODUCT((T_TVA[PIECE]=T_TVA[[#This Row],[PIECE]])*(T_TVA[CALCUL]))</f>
        <v>0</v>
      </c>
    </row>
    <row r="22" spans="1:6" x14ac:dyDescent="0.35">
      <c r="A22" s="7" t="s">
        <v>3</v>
      </c>
      <c r="B22" s="5">
        <v>90000030</v>
      </c>
      <c r="C22" s="6"/>
      <c r="D22" s="6">
        <v>7583.51</v>
      </c>
      <c r="E22" s="8">
        <v>0</v>
      </c>
      <c r="F22" s="20">
        <f>SUMPRODUCT((T_TVA[PIECE]=T_TVA[[#This Row],[PIECE]])*(T_TVA[CALCUL]))</f>
        <v>0</v>
      </c>
    </row>
    <row r="23" spans="1:6" x14ac:dyDescent="0.35">
      <c r="A23" s="7" t="s">
        <v>3</v>
      </c>
      <c r="B23" s="5">
        <v>90000030</v>
      </c>
      <c r="C23" s="6">
        <v>7583.51</v>
      </c>
      <c r="D23" s="6"/>
      <c r="E23" s="8">
        <v>0</v>
      </c>
      <c r="F23" s="20">
        <f>SUMPRODUCT((T_TVA[PIECE]=T_TVA[[#This Row],[PIECE]])*(T_TVA[CALCUL]))</f>
        <v>0</v>
      </c>
    </row>
    <row r="24" spans="1:6" x14ac:dyDescent="0.35">
      <c r="A24" s="7" t="s">
        <v>3</v>
      </c>
      <c r="B24" s="5">
        <v>90000031</v>
      </c>
      <c r="C24" s="6"/>
      <c r="D24" s="6">
        <v>436.36</v>
      </c>
      <c r="E24" s="8">
        <v>0</v>
      </c>
      <c r="F24" s="20">
        <f>SUMPRODUCT((T_TVA[PIECE]=T_TVA[[#This Row],[PIECE]])*(T_TVA[CALCUL]))</f>
        <v>0</v>
      </c>
    </row>
    <row r="25" spans="1:6" x14ac:dyDescent="0.35">
      <c r="A25" s="7" t="s">
        <v>3</v>
      </c>
      <c r="B25" s="5">
        <v>90000031</v>
      </c>
      <c r="C25" s="6">
        <v>436.36</v>
      </c>
      <c r="D25" s="6"/>
      <c r="E25" s="8">
        <v>0</v>
      </c>
      <c r="F25" s="20">
        <f>SUMPRODUCT((T_TVA[PIECE]=T_TVA[[#This Row],[PIECE]])*(T_TVA[CALCUL]))</f>
        <v>0</v>
      </c>
    </row>
    <row r="26" spans="1:6" x14ac:dyDescent="0.35">
      <c r="A26" s="7" t="s">
        <v>3</v>
      </c>
      <c r="B26" s="5">
        <v>90000061</v>
      </c>
      <c r="C26" s="6"/>
      <c r="D26" s="6">
        <v>239.33</v>
      </c>
      <c r="E26" s="8">
        <f>IFERROR(IF(#REF!="4",-#REF!,IF(#REF!="F",0,IF(AND(#REF!="6",#REF!=5),ROUND(#REF!*5.5/100,2),ROUND(#REF!*#REF!/100,2)))),0)</f>
        <v>0</v>
      </c>
      <c r="F26" s="20">
        <f>SUMPRODUCT((T_TVA[PIECE]=T_TVA[[#This Row],[PIECE]])*(T_TVA[CALCUL]))</f>
        <v>0</v>
      </c>
    </row>
    <row r="27" spans="1:6" x14ac:dyDescent="0.35">
      <c r="A27" s="7" t="s">
        <v>3</v>
      </c>
      <c r="B27" s="5">
        <v>90000061</v>
      </c>
      <c r="C27" s="6">
        <v>199.44</v>
      </c>
      <c r="D27" s="6"/>
      <c r="E27" s="8">
        <f>IFERROR(IF(#REF!="4",-#REF!,IF(#REF!="F",0,IF(AND(#REF!="6",#REF!=5),ROUND(#REF!*5.5/100,2),ROUND(#REF!*#REF!/100,2)))),0)</f>
        <v>0</v>
      </c>
      <c r="F27" s="20">
        <f>SUMPRODUCT((T_TVA[PIECE]=T_TVA[[#This Row],[PIECE]])*(T_TVA[CALCUL]))</f>
        <v>0</v>
      </c>
    </row>
    <row r="28" spans="1:6" x14ac:dyDescent="0.35">
      <c r="A28" s="7" t="s">
        <v>3</v>
      </c>
      <c r="B28" s="5">
        <v>90000061</v>
      </c>
      <c r="C28" s="6">
        <v>39.89</v>
      </c>
      <c r="D28" s="6"/>
      <c r="E28" s="8">
        <f>IFERROR(IF(#REF!="4",-#REF!,IF(#REF!="F",0,IF(AND(#REF!="6",#REF!=5),ROUND(#REF!*5.5/100,2),ROUND(#REF!*#REF!/100,2)))),0)</f>
        <v>0</v>
      </c>
      <c r="F28" s="20">
        <f>SUMPRODUCT((T_TVA[PIECE]=T_TVA[[#This Row],[PIECE]])*(T_TVA[CALCUL]))</f>
        <v>0</v>
      </c>
    </row>
  </sheetData>
  <dataValidations count="1">
    <dataValidation type="list" allowBlank="1" showInputMessage="1" showErrorMessage="1" sqref="I2">
      <formula1>piece</formula1>
    </dataValidation>
  </dataValidations>
  <pageMargins left="0.17" right="0.17" top="0.38" bottom="0.16" header="0.31496062992125984" footer="0.31496062992125984"/>
  <pageSetup paperSize="9" fitToHeight="1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journaux (2)</vt:lpstr>
      <vt:lpstr>'journaux (2)'!Extraire</vt:lpstr>
      <vt:lpstr>PC_unique</vt:lpstr>
      <vt:lpstr>'journaux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SUEUR Sigrine</dc:creator>
  <cp:lastModifiedBy>AFEH56</cp:lastModifiedBy>
  <cp:lastPrinted>2016-05-13T12:30:34Z</cp:lastPrinted>
  <dcterms:created xsi:type="dcterms:W3CDTF">2016-03-07T15:49:40Z</dcterms:created>
  <dcterms:modified xsi:type="dcterms:W3CDTF">2016-05-15T16:08:11Z</dcterms:modified>
</cp:coreProperties>
</file>