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/>
  <c r="F18"/>
  <c r="F17"/>
  <c r="F16"/>
  <c r="B3"/>
  <c r="C17"/>
  <c r="C16"/>
  <c r="F10" l="1"/>
  <c r="F3"/>
  <c r="N6" l="1"/>
  <c r="N9"/>
  <c r="N12"/>
  <c r="N5"/>
</calcChain>
</file>

<file path=xl/sharedStrings.xml><?xml version="1.0" encoding="utf-8"?>
<sst xmlns="http://schemas.openxmlformats.org/spreadsheetml/2006/main" count="61" uniqueCount="25">
  <si>
    <t>RECEPTION</t>
  </si>
  <si>
    <t>VENTE</t>
  </si>
  <si>
    <t>DATE</t>
  </si>
  <si>
    <t>PRODUIT</t>
  </si>
  <si>
    <t>QUANTITE</t>
  </si>
  <si>
    <t>LOT</t>
  </si>
  <si>
    <t>DLC</t>
  </si>
  <si>
    <t>SALLE</t>
  </si>
  <si>
    <t>TABLE DONNEE</t>
  </si>
  <si>
    <t>MOTIF</t>
  </si>
  <si>
    <t>LOT UTILISE</t>
  </si>
  <si>
    <t>ENTREE</t>
  </si>
  <si>
    <t>SORTIE</t>
  </si>
  <si>
    <t>A</t>
  </si>
  <si>
    <t>B</t>
  </si>
  <si>
    <t>A1</t>
  </si>
  <si>
    <t>B2</t>
  </si>
  <si>
    <t>B1</t>
  </si>
  <si>
    <t>STOCK</t>
  </si>
  <si>
    <t>A2</t>
  </si>
  <si>
    <t xml:space="preserve">SALLE </t>
  </si>
  <si>
    <t>AFFICHE AUTO</t>
  </si>
  <si>
    <t>STOCK DISPO</t>
  </si>
  <si>
    <t>RESTE EN STOCK</t>
  </si>
  <si>
    <t>RESTE EN STOCK (par lots)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</si>
</sst>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7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0" fillId="7" borderId="2" xfId="0" applyNumberFormat="1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14" fontId="0" fillId="7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8</xdr:row>
      <xdr:rowOff>123825</xdr:rowOff>
    </xdr:from>
    <xdr:to>
      <xdr:col>2</xdr:col>
      <xdr:colOff>590550</xdr:colOff>
      <xdr:row>10</xdr:row>
      <xdr:rowOff>76200</xdr:rowOff>
    </xdr:to>
    <xdr:sp macro="[0]!Feuil1.ENTREE" textlink="">
      <xdr:nvSpPr>
        <xdr:cNvPr id="2" name="Rectangle 1">
          <a:extLst>
            <a:ext uri="{FF2B5EF4-FFF2-40B4-BE49-F238E27FC236}">
              <a16:creationId xmlns="" xmlns:a16="http://schemas.microsoft.com/office/drawing/2014/main" id="{832E9E3F-7286-4E61-8961-3C195AB42F99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6</xdr:col>
      <xdr:colOff>171450</xdr:colOff>
      <xdr:row>8</xdr:row>
      <xdr:rowOff>104775</xdr:rowOff>
    </xdr:from>
    <xdr:to>
      <xdr:col>6</xdr:col>
      <xdr:colOff>619125</xdr:colOff>
      <xdr:row>10</xdr:row>
      <xdr:rowOff>57150</xdr:rowOff>
    </xdr:to>
    <xdr:sp macro="[0]!Feuil1.SORTIE" textlink="">
      <xdr:nvSpPr>
        <xdr:cNvPr id="3" name="Rectangle 2">
          <a:extLst>
            <a:ext uri="{FF2B5EF4-FFF2-40B4-BE49-F238E27FC236}">
              <a16:creationId xmlns="" xmlns:a16="http://schemas.microsoft.com/office/drawing/2014/main" id="{5DAEEB2C-A25F-417E-8251-6AF204613852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0</xdr:col>
      <xdr:colOff>857250</xdr:colOff>
      <xdr:row>17</xdr:row>
      <xdr:rowOff>107950</xdr:rowOff>
    </xdr:from>
    <xdr:to>
      <xdr:col>3</xdr:col>
      <xdr:colOff>171450</xdr:colOff>
      <xdr:row>20</xdr:row>
      <xdr:rowOff>101600</xdr:rowOff>
    </xdr:to>
    <xdr:sp macro="" textlink="">
      <xdr:nvSpPr>
        <xdr:cNvPr id="4" name="ZoneTexte 3"/>
        <xdr:cNvSpPr txBox="1"/>
      </xdr:nvSpPr>
      <xdr:spPr>
        <a:xfrm>
          <a:off x="857250" y="3441700"/>
          <a:ext cx="1841500" cy="5461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Ces 2 tableaux sont alimentés</a:t>
          </a:r>
          <a:r>
            <a:rPr lang="fr-FR" sz="1100" baseline="0"/>
            <a:t> automatiquement avec SOMMEPROD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I2:P13" totalsRowShown="0" headerRowDxfId="10" dataDxfId="8" headerRowBorderDxfId="9" tableBorderDxfId="7">
  <autoFilter ref="I2:P13"/>
  <tableColumns count="8">
    <tableColumn id="1" name="MOTIF" dataDxfId="6"/>
    <tableColumn id="2" name="DATE" dataDxfId="5"/>
    <tableColumn id="3" name="PRODUIT" dataDxfId="4"/>
    <tableColumn id="4" name="QUANTITE" dataDxfId="3"/>
    <tableColumn id="5" name="LOT" dataDxfId="2"/>
    <tableColumn id="6" name="DLC"/>
    <tableColumn id="7" name="LOT UTILISE" dataDxfId="1"/>
    <tableColumn id="8" name="SALL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tabSelected="1" workbookViewId="0">
      <selection activeCell="M19" sqref="M19"/>
    </sheetView>
  </sheetViews>
  <sheetFormatPr baseColWidth="10" defaultColWidth="11.453125" defaultRowHeight="14.5"/>
  <cols>
    <col min="1" max="2" width="13.54296875" style="1" customWidth="1"/>
    <col min="3" max="3" width="9.08984375" style="1" customWidth="1"/>
    <col min="4" max="4" width="4" style="1" customWidth="1"/>
    <col min="5" max="6" width="13.54296875" style="1" customWidth="1"/>
    <col min="7" max="7" width="7.7265625" style="1" customWidth="1"/>
    <col min="8" max="8" width="1.08984375" style="1" customWidth="1"/>
    <col min="9" max="12" width="11.453125" style="1"/>
    <col min="13" max="13" width="9.36328125" style="1" customWidth="1"/>
    <col min="14" max="14" width="11.453125" style="1"/>
    <col min="15" max="15" width="13.26953125" style="1" customWidth="1"/>
    <col min="16" max="16384" width="11.453125" style="1"/>
  </cols>
  <sheetData>
    <row r="1" spans="1:16" ht="29">
      <c r="A1" s="18" t="s">
        <v>0</v>
      </c>
      <c r="E1" s="19" t="s">
        <v>1</v>
      </c>
      <c r="I1" s="1" t="s">
        <v>8</v>
      </c>
    </row>
    <row r="2" spans="1:16">
      <c r="A2" s="2"/>
      <c r="B2" s="2"/>
      <c r="C2" s="2"/>
      <c r="E2" s="2"/>
      <c r="F2" s="2"/>
      <c r="G2" s="2"/>
      <c r="I2" s="12" t="s">
        <v>9</v>
      </c>
      <c r="J2" s="12" t="s">
        <v>2</v>
      </c>
      <c r="K2" s="12" t="s">
        <v>3</v>
      </c>
      <c r="L2" s="12" t="s">
        <v>4</v>
      </c>
      <c r="M2" s="12" t="s">
        <v>5</v>
      </c>
      <c r="N2" s="12" t="s">
        <v>6</v>
      </c>
      <c r="O2" s="12" t="s">
        <v>10</v>
      </c>
      <c r="P2" s="12" t="s">
        <v>20</v>
      </c>
    </row>
    <row r="3" spans="1:16">
      <c r="A3" s="3" t="s">
        <v>2</v>
      </c>
      <c r="B3" s="6">
        <f ca="1">TODAY()</f>
        <v>43630</v>
      </c>
      <c r="C3" s="2"/>
      <c r="E3" s="3" t="s">
        <v>2</v>
      </c>
      <c r="F3" s="6">
        <f ca="1">TODAY()</f>
        <v>43630</v>
      </c>
      <c r="G3" s="2"/>
      <c r="I3" s="8" t="s">
        <v>18</v>
      </c>
      <c r="J3" s="7">
        <v>43466</v>
      </c>
      <c r="K3" s="8" t="s">
        <v>13</v>
      </c>
      <c r="L3" s="8">
        <v>0</v>
      </c>
      <c r="M3" s="8"/>
      <c r="N3" s="8"/>
      <c r="O3" s="9"/>
      <c r="P3" s="8">
        <v>1</v>
      </c>
    </row>
    <row r="4" spans="1:16">
      <c r="A4" s="3" t="s">
        <v>3</v>
      </c>
      <c r="B4" s="4"/>
      <c r="C4" s="2"/>
      <c r="E4" s="3" t="s">
        <v>3</v>
      </c>
      <c r="F4" s="4"/>
      <c r="G4" s="2"/>
      <c r="I4" s="11" t="s">
        <v>18</v>
      </c>
      <c r="J4" s="10">
        <v>43466</v>
      </c>
      <c r="K4" s="11" t="s">
        <v>14</v>
      </c>
      <c r="L4" s="11">
        <v>0</v>
      </c>
      <c r="M4" s="11"/>
      <c r="N4" s="11"/>
      <c r="O4" s="9"/>
      <c r="P4" s="11">
        <v>2</v>
      </c>
    </row>
    <row r="5" spans="1:16">
      <c r="A5" s="3" t="s">
        <v>4</v>
      </c>
      <c r="B5" s="4"/>
      <c r="C5" s="2"/>
      <c r="E5" s="3" t="s">
        <v>4</v>
      </c>
      <c r="F5" s="4"/>
      <c r="G5" s="2"/>
      <c r="I5" s="8" t="s">
        <v>11</v>
      </c>
      <c r="J5" s="7">
        <v>43466</v>
      </c>
      <c r="K5" s="8" t="s">
        <v>13</v>
      </c>
      <c r="L5" s="8">
        <v>2000</v>
      </c>
      <c r="M5" s="8" t="s">
        <v>15</v>
      </c>
      <c r="N5" s="7">
        <f>Feuil1!$J5+60</f>
        <v>43526</v>
      </c>
      <c r="O5" s="9"/>
      <c r="P5" s="8">
        <v>1</v>
      </c>
    </row>
    <row r="6" spans="1:16">
      <c r="A6" s="3" t="s">
        <v>5</v>
      </c>
      <c r="B6" s="4"/>
      <c r="C6" s="2"/>
      <c r="E6" s="17"/>
      <c r="F6" s="2"/>
      <c r="G6" s="2"/>
      <c r="I6" s="11" t="s">
        <v>11</v>
      </c>
      <c r="J6" s="10">
        <v>43467</v>
      </c>
      <c r="K6" s="11" t="s">
        <v>14</v>
      </c>
      <c r="L6" s="11">
        <v>500</v>
      </c>
      <c r="M6" s="11" t="s">
        <v>17</v>
      </c>
      <c r="N6" s="10">
        <f>Feuil1!$J6+90</f>
        <v>43557</v>
      </c>
      <c r="O6" s="9"/>
      <c r="P6" s="11">
        <v>2</v>
      </c>
    </row>
    <row r="7" spans="1:16">
      <c r="A7" s="3" t="s">
        <v>6</v>
      </c>
      <c r="B7" s="6"/>
      <c r="C7" s="2"/>
      <c r="E7" s="2"/>
      <c r="F7" s="2"/>
      <c r="G7" s="2"/>
      <c r="I7" s="8" t="s">
        <v>12</v>
      </c>
      <c r="J7" s="7">
        <v>43468</v>
      </c>
      <c r="K7" s="8" t="s">
        <v>13</v>
      </c>
      <c r="L7" s="8">
        <v>-500</v>
      </c>
      <c r="M7" s="8"/>
      <c r="N7" s="8"/>
      <c r="O7" s="9" t="s">
        <v>15</v>
      </c>
      <c r="P7" s="8">
        <v>1</v>
      </c>
    </row>
    <row r="8" spans="1:16">
      <c r="A8" s="3" t="s">
        <v>7</v>
      </c>
      <c r="B8" s="4"/>
      <c r="C8" s="2"/>
      <c r="E8" s="21"/>
      <c r="F8" s="21"/>
      <c r="G8" s="2"/>
      <c r="I8" s="11" t="s">
        <v>12</v>
      </c>
      <c r="J8" s="10">
        <v>43468</v>
      </c>
      <c r="K8" s="11" t="s">
        <v>14</v>
      </c>
      <c r="L8" s="11">
        <v>-500</v>
      </c>
      <c r="M8" s="11"/>
      <c r="N8" s="11"/>
      <c r="O8" s="9" t="s">
        <v>17</v>
      </c>
      <c r="P8" s="11">
        <v>2</v>
      </c>
    </row>
    <row r="9" spans="1:16">
      <c r="A9" s="2"/>
      <c r="B9" s="2"/>
      <c r="C9" s="2"/>
      <c r="E9" s="3"/>
      <c r="F9" s="21" t="s">
        <v>21</v>
      </c>
      <c r="G9" s="2"/>
      <c r="I9" s="8" t="s">
        <v>11</v>
      </c>
      <c r="J9" s="7">
        <v>43470</v>
      </c>
      <c r="K9" s="8" t="s">
        <v>14</v>
      </c>
      <c r="L9" s="8">
        <v>1000</v>
      </c>
      <c r="M9" s="8" t="s">
        <v>16</v>
      </c>
      <c r="N9" s="7">
        <f>Feuil1!$J9+90</f>
        <v>43560</v>
      </c>
      <c r="O9" s="9"/>
      <c r="P9" s="8">
        <v>2</v>
      </c>
    </row>
    <row r="10" spans="1:16">
      <c r="A10" s="2"/>
      <c r="B10" s="2"/>
      <c r="C10" s="2"/>
      <c r="E10" s="3" t="s">
        <v>22</v>
      </c>
      <c r="F10" s="5" t="str">
        <f>IFERROR(VLOOKUP(F4,B16:C17,2,FALSE),"")</f>
        <v/>
      </c>
      <c r="G10" s="2"/>
      <c r="I10" s="11" t="s">
        <v>12</v>
      </c>
      <c r="J10" s="10">
        <v>43471</v>
      </c>
      <c r="K10" s="11" t="s">
        <v>13</v>
      </c>
      <c r="L10" s="11">
        <v>-500</v>
      </c>
      <c r="M10" s="11"/>
      <c r="N10" s="11"/>
      <c r="O10" s="9" t="s">
        <v>15</v>
      </c>
      <c r="P10" s="11">
        <v>1</v>
      </c>
    </row>
    <row r="11" spans="1:16">
      <c r="A11" s="2"/>
      <c r="B11" s="2"/>
      <c r="C11" s="2"/>
      <c r="E11" s="2"/>
      <c r="F11" s="2"/>
      <c r="G11" s="2"/>
      <c r="I11" s="8" t="s">
        <v>12</v>
      </c>
      <c r="J11" s="7">
        <v>43475</v>
      </c>
      <c r="K11" s="8" t="s">
        <v>14</v>
      </c>
      <c r="L11" s="8">
        <v>-500</v>
      </c>
      <c r="M11" s="8"/>
      <c r="N11" s="7"/>
      <c r="O11" s="9" t="s">
        <v>16</v>
      </c>
      <c r="P11" s="8">
        <v>2</v>
      </c>
    </row>
    <row r="12" spans="1:16">
      <c r="I12" s="11" t="s">
        <v>11</v>
      </c>
      <c r="J12" s="10">
        <v>43475</v>
      </c>
      <c r="K12" s="11" t="s">
        <v>13</v>
      </c>
      <c r="L12" s="11">
        <v>1000</v>
      </c>
      <c r="M12" s="11" t="s">
        <v>19</v>
      </c>
      <c r="N12" s="10">
        <f>Feuil1!$J12+60</f>
        <v>43535</v>
      </c>
      <c r="O12" s="9"/>
      <c r="P12" s="11">
        <v>1</v>
      </c>
    </row>
    <row r="13" spans="1:16">
      <c r="I13" s="13" t="s">
        <v>12</v>
      </c>
      <c r="J13" s="14">
        <v>43480</v>
      </c>
      <c r="K13" s="13" t="s">
        <v>13</v>
      </c>
      <c r="L13" s="13">
        <v>-600</v>
      </c>
      <c r="M13" s="13"/>
      <c r="N13" s="13"/>
      <c r="O13" s="15" t="s">
        <v>15</v>
      </c>
      <c r="P13" s="13">
        <v>1</v>
      </c>
    </row>
    <row r="15" spans="1:16" ht="16" customHeight="1">
      <c r="B15" s="22" t="s">
        <v>23</v>
      </c>
      <c r="C15" s="22"/>
      <c r="E15" s="23" t="s">
        <v>24</v>
      </c>
      <c r="F15" s="23"/>
    </row>
    <row r="16" spans="1:16">
      <c r="B16" s="16" t="s">
        <v>13</v>
      </c>
      <c r="C16" s="16">
        <f>SUMPRODUCT((Tableau1[PRODUIT]="A")*(Tableau1[QUANTITE]))</f>
        <v>1400</v>
      </c>
      <c r="E16" s="20" t="s">
        <v>15</v>
      </c>
      <c r="F16" s="20">
        <f>SUMPRODUCT((Tableau1[LOT]=E16)*Tableau1[QUANTITE])+SUMPRODUCT((Tableau1[LOT UTILISE]=E16)*(Tableau1[QUANTITE]))</f>
        <v>400</v>
      </c>
    </row>
    <row r="17" spans="2:6">
      <c r="B17" s="16" t="s">
        <v>14</v>
      </c>
      <c r="C17" s="16">
        <f>SUMPRODUCT((Tableau1[PRODUIT]="B")*(Tableau1[QUANTITE]))</f>
        <v>500</v>
      </c>
      <c r="E17" s="20" t="s">
        <v>19</v>
      </c>
      <c r="F17" s="20">
        <f>SUMPRODUCT((Tableau1[LOT]=E17)*Tableau1[QUANTITE])+SUMPRODUCT((Tableau1[LOT UTILISE]=E17)*(Tableau1[QUANTITE]))</f>
        <v>1000</v>
      </c>
    </row>
    <row r="18" spans="2:6">
      <c r="E18" s="20" t="s">
        <v>17</v>
      </c>
      <c r="F18" s="20">
        <f>SUMPRODUCT((Tableau1[LOT]=E18)*Tableau1[QUANTITE])+SUMPRODUCT((Tableau1[LOT UTILISE]=E18)*(Tableau1[QUANTITE]))</f>
        <v>0</v>
      </c>
    </row>
    <row r="19" spans="2:6">
      <c r="E19" s="20" t="s">
        <v>16</v>
      </c>
      <c r="F19" s="20">
        <f>SUMPRODUCT((Tableau1[LOT]=E19)*Tableau1[QUANTITE])+SUMPRODUCT((Tableau1[LOT UTILISE]=E19)*(Tableau1[QUANTITE]))</f>
        <v>500</v>
      </c>
    </row>
  </sheetData>
  <mergeCells count="2">
    <mergeCell ref="B15:C15"/>
    <mergeCell ref="E15:F15"/>
  </mergeCells>
  <dataValidations count="1">
    <dataValidation type="list" allowBlank="1" showInputMessage="1" showErrorMessage="1" sqref="B4 F4">
      <formula1>$B$16:$B$17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AFEH56</cp:lastModifiedBy>
  <dcterms:created xsi:type="dcterms:W3CDTF">2019-06-12T14:52:06Z</dcterms:created>
  <dcterms:modified xsi:type="dcterms:W3CDTF">2019-06-14T15:56:29Z</dcterms:modified>
</cp:coreProperties>
</file>