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showInkAnnotation="0" defaultThemeVersion="124226"/>
  <bookViews>
    <workbookView xWindow="120" yWindow="30" windowWidth="10520" windowHeight="7230" activeTab="1"/>
  </bookViews>
  <sheets>
    <sheet name="Listes des articles" sheetId="2" r:id="rId1"/>
    <sheet name="Devis" sheetId="1" r:id="rId2"/>
  </sheets>
  <definedNames>
    <definedName name="_xlnm.Print_Titles" localSheetId="1">Devis!$15:$15</definedName>
    <definedName name="liste_Inventaire">Inventaire[Designation]</definedName>
    <definedName name="liste_Prix">Inventaire[Prix unitaire]</definedName>
    <definedName name="_xlnm.Print_Area" localSheetId="1">Devis!$A$1:$E$80</definedName>
  </definedNames>
  <calcPr calcId="145621"/>
</workbook>
</file>

<file path=xl/calcChain.xml><?xml version="1.0" encoding="utf-8"?>
<calcChain xmlns="http://schemas.openxmlformats.org/spreadsheetml/2006/main">
  <c r="D25" i="1" l="1"/>
  <c r="E25" i="1" s="1"/>
  <c r="D26" i="1"/>
  <c r="D27" i="1"/>
  <c r="D28" i="1"/>
  <c r="D29" i="1"/>
  <c r="D30" i="1"/>
  <c r="D31" i="1"/>
  <c r="D32" i="1"/>
  <c r="D33" i="1"/>
  <c r="D34" i="1"/>
  <c r="D35" i="1"/>
  <c r="D36" i="1"/>
  <c r="D37" i="1"/>
  <c r="D38" i="1"/>
  <c r="D39" i="1"/>
  <c r="D40" i="1"/>
  <c r="D41" i="1"/>
  <c r="D42" i="1"/>
  <c r="D43" i="1"/>
  <c r="D44" i="1"/>
  <c r="D45" i="1"/>
  <c r="E26" i="1"/>
  <c r="E27" i="1"/>
  <c r="E28" i="1"/>
  <c r="E29" i="1"/>
  <c r="E30" i="1"/>
  <c r="E31" i="1"/>
  <c r="E32" i="1"/>
  <c r="E33" i="1"/>
  <c r="E34" i="1"/>
  <c r="E35" i="1"/>
  <c r="E36" i="1"/>
  <c r="E37" i="1"/>
  <c r="E38" i="1"/>
  <c r="E39" i="1"/>
  <c r="E40" i="1"/>
  <c r="E41" i="1"/>
  <c r="E42" i="1"/>
  <c r="E43" i="1"/>
  <c r="E44" i="1"/>
  <c r="E45" i="1"/>
  <c r="D17" i="1" l="1"/>
  <c r="E17" i="1" s="1"/>
  <c r="D18" i="1"/>
  <c r="E18" i="1" s="1"/>
  <c r="D19" i="1"/>
  <c r="E19" i="1" s="1"/>
  <c r="D20" i="1"/>
  <c r="E20" i="1" s="1"/>
  <c r="D21" i="1"/>
  <c r="E21" i="1" s="1"/>
  <c r="D22" i="1"/>
  <c r="E22" i="1" s="1"/>
  <c r="D23" i="1"/>
  <c r="E23" i="1" s="1"/>
  <c r="E24" i="1"/>
  <c r="D16" i="1" l="1"/>
  <c r="E16" i="1" s="1"/>
  <c r="E69" i="1" s="1"/>
  <c r="E67" i="1" l="1"/>
  <c r="E68" i="1" s="1"/>
</calcChain>
</file>

<file path=xl/sharedStrings.xml><?xml version="1.0" encoding="utf-8"?>
<sst xmlns="http://schemas.openxmlformats.org/spreadsheetml/2006/main" count="58" uniqueCount="48">
  <si>
    <t xml:space="preserve">Devis n° : </t>
  </si>
  <si>
    <t>Designation</t>
  </si>
  <si>
    <t>Quantité(s)</t>
  </si>
  <si>
    <t>Unité(s)</t>
  </si>
  <si>
    <t>Prix unitaire</t>
  </si>
  <si>
    <t xml:space="preserve">Total </t>
  </si>
  <si>
    <t xml:space="preserve">Appareillage ODACE de chez Schneider Electric </t>
  </si>
  <si>
    <t xml:space="preserve">Tableau de distribution en disjoncteurs Schneider Electric </t>
  </si>
  <si>
    <t>Un va et vient un centre</t>
  </si>
  <si>
    <t>Un interrupteur une applique sur évier</t>
  </si>
  <si>
    <t>Prise 10/16 A BI+T</t>
  </si>
  <si>
    <t>Prise 16A BI+T Lave vaisselle</t>
  </si>
  <si>
    <t>Prise 20A BI+T four</t>
  </si>
  <si>
    <t>Sortie 32A plaques</t>
  </si>
  <si>
    <t>Prise RJ 45</t>
  </si>
  <si>
    <t>Prise télévision</t>
  </si>
  <si>
    <t>Un interrupteur un centre</t>
  </si>
  <si>
    <t>Un interrupteur une applique sur lavabo</t>
  </si>
  <si>
    <t>Mise à la terre sanitaire</t>
  </si>
  <si>
    <t>Alimentation chauffe eau T FLOW HYGRO</t>
  </si>
  <si>
    <t>Alimentation VMC double flux</t>
  </si>
  <si>
    <t>Prise 16A BI+T lave linge</t>
  </si>
  <si>
    <t>Alimentation porte de garage</t>
  </si>
  <si>
    <t>Un interrupteur une applique</t>
  </si>
  <si>
    <t>Réalisation d' un circuit de terre</t>
  </si>
  <si>
    <t>Mise à la terre sanitaire arrivée d'eau</t>
  </si>
  <si>
    <t>Fourniture et pose d'un contrôleur d'énergie WISSEUR</t>
  </si>
  <si>
    <t>Fourniture et câblage d'un tableau de communication</t>
  </si>
  <si>
    <t>Forfait de mise en route et déquilibrage</t>
  </si>
  <si>
    <t>Alimentation volet électrique</t>
  </si>
  <si>
    <t>Passage d'une gaine de 20 vide pour le future interphone</t>
  </si>
  <si>
    <t>Passage d'une gaine de 20 vide pour le future store extérieur</t>
  </si>
  <si>
    <t>Alimentation sèche serviette</t>
  </si>
  <si>
    <t>Prise 16A BI+T sèche linge 1</t>
  </si>
  <si>
    <t>A l'intention de M.GALBON</t>
  </si>
  <si>
    <t>Référence chantier : M ou Mme LEMMONIER</t>
  </si>
  <si>
    <t xml:space="preserve">Devis valable 3 mois </t>
  </si>
  <si>
    <t xml:space="preserve">Condition de règlement : 40% à la commande, 40% en cour de travaux et 20% à la réception </t>
  </si>
  <si>
    <t xml:space="preserve">Signature et bon pour accord, </t>
  </si>
  <si>
    <t xml:space="preserve">Le client </t>
  </si>
  <si>
    <t xml:space="preserve">L'artisan </t>
  </si>
  <si>
    <t>Montant H.T</t>
  </si>
  <si>
    <t>Montant T.T.C</t>
  </si>
  <si>
    <t xml:space="preserve">TVA </t>
  </si>
  <si>
    <t>12 route</t>
  </si>
  <si>
    <t xml:space="preserve">Tel client : 06 26 </t>
  </si>
  <si>
    <t xml:space="preserve">Sur la page 2 l'en tête de mon tableau principal est bien repeter comme je le veux mais sur la page 3 comme mon tableau est terminé j'ai l'en tête de mon tableau principal qui se repete et ça me le ré affiche alors que on est hors du tableau au final.. </t>
  </si>
  <si>
    <t xml:space="preserve">Ampoule de 15 W (non répertoriée)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</si>
</sst>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44" formatCode="_-* #,##0.00\ &quot;€&quot;_-;\-* #,##0.00\ &quot;€&quot;_-;_-* &quot;-&quot;??\ &quot;€&quot;_-;_-@_-"/>
    <numFmt numFmtId="164" formatCode="#,##0.00\ &quot;€&quot;"/>
  </numFmts>
  <fonts count="6" x14ac:knownFonts="1">
    <font>
      <sz val="11"/>
      <color theme="1"/>
      <name val="Calibri"/>
      <family val="2"/>
      <scheme val="minor"/>
    </font>
    <font>
      <sz val="11"/>
      <name val="Calibri"/>
      <family val="2"/>
      <scheme val="minor"/>
    </font>
    <font>
      <sz val="11"/>
      <color theme="1" tint="4.9989318521683403E-2"/>
      <name val="Calibri"/>
      <family val="2"/>
      <scheme val="minor"/>
    </font>
    <font>
      <u/>
      <sz val="11"/>
      <color theme="1"/>
      <name val="Calibri"/>
      <family val="2"/>
      <scheme val="minor"/>
    </font>
    <font>
      <sz val="10"/>
      <name val="Arial"/>
      <family val="2"/>
    </font>
    <font>
      <sz val="10"/>
      <name val="Arial"/>
    </font>
  </fonts>
  <fills count="3">
    <fill>
      <patternFill patternType="none"/>
    </fill>
    <fill>
      <patternFill patternType="gray125"/>
    </fill>
    <fill>
      <patternFill patternType="solid">
        <fgColor theme="0"/>
        <bgColor indexed="64"/>
      </patternFill>
    </fill>
  </fills>
  <borders count="16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/>
      <top style="thin">
        <color indexed="64"/>
      </top>
      <bottom/>
      <diagonal/>
    </border>
    <border>
      <left style="thin">
        <color indexed="64"/>
      </left>
      <right/>
      <top/>
      <bottom/>
      <diagonal/>
    </border>
    <border>
      <left/>
      <right style="thin">
        <color indexed="64"/>
      </right>
      <top/>
      <bottom/>
      <diagonal/>
    </border>
    <border>
      <left/>
      <right/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/>
      <right/>
      <top style="thin">
        <color indexed="64"/>
      </top>
      <bottom style="thin">
        <color indexed="64"/>
      </bottom>
      <diagonal/>
    </border>
  </borders>
  <cellStyleXfs count="6">
    <xf numFmtId="0" fontId="0" fillId="0" borderId="0"/>
    <xf numFmtId="0" fontId="1" fillId="2" borderId="14">
      <alignment wrapText="1"/>
    </xf>
    <xf numFmtId="0" fontId="4" fillId="0" borderId="0"/>
    <xf numFmtId="44" fontId="4" fillId="0" borderId="0" applyFont="0" applyFill="0" applyBorder="0" applyAlignment="0" applyProtection="0"/>
    <xf numFmtId="0" fontId="5" fillId="0" borderId="0"/>
    <xf numFmtId="44" fontId="5" fillId="0" borderId="0" applyFont="0" applyFill="0" applyBorder="0" applyAlignment="0" applyProtection="0"/>
  </cellStyleXfs>
  <cellXfs count="65">
    <xf numFmtId="0" fontId="0" fillId="0" borderId="0" xfId="0"/>
    <xf numFmtId="0" fontId="0" fillId="0" borderId="0" xfId="0" applyAlignment="1">
      <alignment vertical="center"/>
    </xf>
    <xf numFmtId="14" fontId="0" fillId="0" borderId="0" xfId="0" applyNumberFormat="1" applyAlignment="1">
      <alignment horizontal="right" vertical="top"/>
    </xf>
    <xf numFmtId="0" fontId="0" fillId="0" borderId="0" xfId="0" applyFill="1" applyBorder="1" applyAlignment="1">
      <alignment horizontal="left"/>
    </xf>
    <xf numFmtId="0" fontId="0" fillId="0" borderId="1" xfId="0" applyBorder="1"/>
    <xf numFmtId="0" fontId="0" fillId="0" borderId="11" xfId="0" applyBorder="1"/>
    <xf numFmtId="0" fontId="0" fillId="0" borderId="12" xfId="0" applyBorder="1"/>
    <xf numFmtId="0" fontId="0" fillId="0" borderId="4" xfId="0" applyBorder="1"/>
    <xf numFmtId="0" fontId="0" fillId="0" borderId="13" xfId="0" applyBorder="1"/>
    <xf numFmtId="0" fontId="0" fillId="0" borderId="2" xfId="0" applyBorder="1"/>
    <xf numFmtId="0" fontId="0" fillId="0" borderId="0" xfId="0" applyBorder="1"/>
    <xf numFmtId="0" fontId="0" fillId="0" borderId="3" xfId="0" applyBorder="1"/>
    <xf numFmtId="44" fontId="0" fillId="0" borderId="1" xfId="0" applyNumberFormat="1" applyBorder="1"/>
    <xf numFmtId="0" fontId="0" fillId="2" borderId="1" xfId="0" applyFill="1" applyBorder="1" applyAlignment="1">
      <alignment horizontal="right" vertical="center"/>
    </xf>
    <xf numFmtId="44" fontId="0" fillId="2" borderId="1" xfId="0" applyNumberFormat="1" applyFill="1" applyBorder="1" applyAlignment="1">
      <alignment horizontal="right" vertical="center"/>
    </xf>
    <xf numFmtId="44" fontId="0" fillId="0" borderId="0" xfId="0" applyNumberFormat="1"/>
    <xf numFmtId="0" fontId="0" fillId="0" borderId="0" xfId="0" applyAlignment="1">
      <alignment horizontal="left"/>
    </xf>
    <xf numFmtId="0" fontId="0" fillId="0" borderId="14" xfId="0" applyBorder="1"/>
    <xf numFmtId="0" fontId="3" fillId="0" borderId="8" xfId="0" applyFont="1" applyBorder="1" applyAlignment="1">
      <alignment horizontal="center" vertical="center"/>
    </xf>
    <xf numFmtId="0" fontId="0" fillId="0" borderId="0" xfId="0" applyFill="1"/>
    <xf numFmtId="164" fontId="0" fillId="0" borderId="1" xfId="0" applyNumberFormat="1" applyFill="1" applyBorder="1"/>
    <xf numFmtId="0" fontId="0" fillId="0" borderId="6" xfId="0" applyBorder="1" applyAlignment="1">
      <alignment horizontal="left"/>
    </xf>
    <xf numFmtId="9" fontId="0" fillId="0" borderId="5" xfId="0" applyNumberFormat="1" applyBorder="1"/>
    <xf numFmtId="164" fontId="0" fillId="0" borderId="5" xfId="0" applyNumberFormat="1" applyBorder="1"/>
    <xf numFmtId="0" fontId="0" fillId="0" borderId="8" xfId="0" applyBorder="1"/>
    <xf numFmtId="44" fontId="0" fillId="0" borderId="8" xfId="0" applyNumberFormat="1" applyBorder="1"/>
    <xf numFmtId="0" fontId="0" fillId="0" borderId="11" xfId="0" applyBorder="1"/>
    <xf numFmtId="0" fontId="0" fillId="0" borderId="0" xfId="0" applyBorder="1"/>
    <xf numFmtId="0" fontId="0" fillId="0" borderId="12" xfId="0" applyBorder="1"/>
    <xf numFmtId="0" fontId="0" fillId="0" borderId="4" xfId="0" applyBorder="1"/>
    <xf numFmtId="0" fontId="0" fillId="0" borderId="13" xfId="0" applyBorder="1"/>
    <xf numFmtId="0" fontId="0" fillId="0" borderId="2" xfId="0" applyBorder="1"/>
    <xf numFmtId="0" fontId="0" fillId="0" borderId="0" xfId="0"/>
    <xf numFmtId="0" fontId="0" fillId="0" borderId="9" xfId="0" applyBorder="1" applyAlignment="1">
      <alignment wrapText="1"/>
    </xf>
    <xf numFmtId="0" fontId="0" fillId="0" borderId="10" xfId="0" applyBorder="1" applyAlignment="1"/>
    <xf numFmtId="0" fontId="0" fillId="0" borderId="7" xfId="0" applyBorder="1" applyAlignment="1"/>
    <xf numFmtId="0" fontId="0" fillId="0" borderId="0" xfId="0" applyAlignment="1"/>
    <xf numFmtId="0" fontId="0" fillId="0" borderId="11" xfId="0" applyBorder="1"/>
    <xf numFmtId="0" fontId="0" fillId="0" borderId="0" xfId="0" applyBorder="1"/>
    <xf numFmtId="0" fontId="0" fillId="0" borderId="12" xfId="0" applyBorder="1"/>
    <xf numFmtId="0" fontId="0" fillId="0" borderId="4" xfId="0" applyBorder="1"/>
    <xf numFmtId="0" fontId="0" fillId="0" borderId="13" xfId="0" applyBorder="1"/>
    <xf numFmtId="0" fontId="0" fillId="0" borderId="2" xfId="0" applyBorder="1"/>
    <xf numFmtId="0" fontId="0" fillId="0" borderId="6" xfId="0" applyBorder="1" applyAlignment="1">
      <alignment horizontal="center" vertical="center" shrinkToFit="1"/>
    </xf>
    <xf numFmtId="0" fontId="0" fillId="0" borderId="15" xfId="0" applyBorder="1" applyAlignment="1">
      <alignment horizontal="center" vertical="center" shrinkToFit="1"/>
    </xf>
    <xf numFmtId="0" fontId="0" fillId="0" borderId="5" xfId="0" applyBorder="1" applyAlignment="1">
      <alignment horizontal="center" vertical="center" shrinkToFit="1"/>
    </xf>
    <xf numFmtId="0" fontId="3" fillId="0" borderId="9" xfId="0" applyFont="1" applyBorder="1" applyAlignment="1">
      <alignment horizontal="center" vertical="center"/>
    </xf>
    <xf numFmtId="0" fontId="3" fillId="0" borderId="10" xfId="0" applyFont="1" applyBorder="1" applyAlignment="1">
      <alignment horizontal="center" vertical="center"/>
    </xf>
    <xf numFmtId="0" fontId="3" fillId="0" borderId="7" xfId="0" applyFont="1" applyBorder="1" applyAlignment="1">
      <alignment horizontal="center" vertical="center"/>
    </xf>
    <xf numFmtId="0" fontId="0" fillId="0" borderId="4" xfId="0" applyFill="1" applyBorder="1"/>
    <xf numFmtId="0" fontId="0" fillId="0" borderId="2" xfId="0" applyFill="1" applyBorder="1"/>
    <xf numFmtId="0" fontId="0" fillId="0" borderId="6" xfId="0" applyFill="1" applyBorder="1"/>
    <xf numFmtId="0" fontId="0" fillId="0" borderId="5" xfId="0" applyFill="1" applyBorder="1"/>
    <xf numFmtId="0" fontId="0" fillId="0" borderId="0" xfId="0"/>
    <xf numFmtId="0" fontId="0" fillId="0" borderId="10" xfId="0" applyBorder="1" applyAlignment="1">
      <alignment horizontal="center"/>
    </xf>
    <xf numFmtId="0" fontId="0" fillId="0" borderId="13" xfId="0" applyBorder="1" applyAlignment="1">
      <alignment horizontal="center"/>
    </xf>
    <xf numFmtId="0" fontId="0" fillId="0" borderId="6" xfId="0" applyBorder="1" applyAlignment="1">
      <alignment horizontal="left" vertical="center"/>
    </xf>
    <xf numFmtId="0" fontId="0" fillId="0" borderId="5" xfId="0" applyBorder="1" applyAlignment="1">
      <alignment horizontal="left" vertical="center"/>
    </xf>
    <xf numFmtId="0" fontId="0" fillId="0" borderId="9" xfId="0" applyBorder="1"/>
    <xf numFmtId="0" fontId="0" fillId="0" borderId="10" xfId="0" applyBorder="1"/>
    <xf numFmtId="0" fontId="0" fillId="0" borderId="7" xfId="0" applyBorder="1"/>
    <xf numFmtId="0" fontId="0" fillId="2" borderId="1" xfId="0" applyFill="1" applyBorder="1" applyAlignment="1">
      <alignment horizontal="left" vertical="center" wrapText="1"/>
    </xf>
    <xf numFmtId="164" fontId="0" fillId="2" borderId="1" xfId="0" applyNumberFormat="1" applyFill="1" applyBorder="1" applyAlignment="1">
      <alignment horizontal="right" vertical="center"/>
    </xf>
    <xf numFmtId="0" fontId="2" fillId="2" borderId="1" xfId="0" applyFont="1" applyFill="1" applyBorder="1" applyAlignment="1">
      <alignment horizontal="center" vertical="center"/>
    </xf>
    <xf numFmtId="164" fontId="2" fillId="2" borderId="1" xfId="0" applyNumberFormat="1" applyFont="1" applyFill="1" applyBorder="1" applyAlignment="1">
      <alignment horizontal="center" vertical="center"/>
    </xf>
  </cellXfs>
  <cellStyles count="6">
    <cellStyle name="Monétaire 2" xfId="3"/>
    <cellStyle name="Monétaire 3" xfId="5"/>
    <cellStyle name="Normal" xfId="0" builtinId="0"/>
    <cellStyle name="Normal 2" xfId="2"/>
    <cellStyle name="Normal 3" xfId="4"/>
    <cellStyle name="tableau" xfId="1"/>
  </cellStyles>
  <dxfs count="11">
    <dxf>
      <border diagonalUp="0" diagonalDown="0">
        <left style="thin">
          <color indexed="64"/>
        </left>
        <right style="thin">
          <color indexed="64"/>
        </right>
        <top/>
        <bottom/>
        <vertical style="thin">
          <color indexed="64"/>
        </vertical>
        <horizontal style="thin">
          <color indexed="64"/>
        </horizontal>
      </border>
    </dxf>
    <dxf>
      <numFmt numFmtId="164" formatCode="#,##0.00\ &quot;€&quot;"/>
      <fill>
        <patternFill patternType="solid">
          <fgColor indexed="64"/>
          <bgColor theme="0"/>
        </patternFill>
      </fill>
      <alignment horizontal="right" vertical="center" textRotation="0" wrapText="0" indent="0" justifyLastLine="0" shrinkToFit="0" readingOrder="0"/>
      <border diagonalUp="0" diagonalDown="0">
        <left style="thin">
          <color indexed="64"/>
        </left>
        <right/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numFmt numFmtId="34" formatCode="_-* #,##0.00\ &quot;€&quot;_-;\-* #,##0.00\ &quot;€&quot;_-;_-* &quot;-&quot;??\ &quot;€&quot;_-;_-@_-"/>
      <fill>
        <patternFill patternType="solid">
          <fgColor indexed="64"/>
          <bgColor theme="0"/>
        </patternFill>
      </fill>
      <alignment horizontal="right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ill>
        <patternFill patternType="solid">
          <fgColor indexed="64"/>
          <bgColor theme="0"/>
        </patternFill>
      </fill>
      <alignment horizontal="right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ill>
        <patternFill patternType="solid">
          <fgColor indexed="64"/>
          <bgColor theme="0"/>
        </patternFill>
      </fill>
      <alignment horizontal="right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ill>
        <patternFill patternType="solid">
          <fgColor indexed="64"/>
          <bgColor theme="0"/>
        </patternFill>
      </fill>
      <alignment horizontal="left" vertical="center" textRotation="0" wrapText="1" indent="0" justifyLastLine="0" shrinkToFit="0" readingOrder="0"/>
      <border diagonalUp="0" diagonalDown="0">
        <left/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top style="thin">
          <color indexed="64"/>
        </top>
      </border>
    </dxf>
    <dxf>
      <border>
        <bottom style="thin">
          <color indexed="64"/>
        </bottom>
      </border>
    </dxf>
    <dxf>
      <numFmt numFmtId="34" formatCode="_-* #,##0.00\ &quot;€&quot;_-;\-* #,##0.00\ &quot;€&quot;_-;_-* &quot;-&quot;??\ &quot;€&quot;_-;_-@_-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color auto="1"/>
      </font>
    </dxf>
  </dxfs>
  <tableStyles count="1" defaultTableStyle="TableStyleMedium2" defaultPivotStyle="PivotStyleLight16">
    <tableStyle name="Style de tableau 1" pivot="0" count="1">
      <tableStyleElement type="wholeTable" dxfId="10"/>
    </tableStyle>
  </tableStyles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ables/table1.xml><?xml version="1.0" encoding="utf-8"?>
<table xmlns="http://schemas.openxmlformats.org/spreadsheetml/2006/main" id="2" name="Inventaire" displayName="Inventaire" ref="A1:B28" totalsRowShown="0">
  <autoFilter ref="A1:B28"/>
  <sortState ref="A2:B27">
    <sortCondition ref="A1:A27"/>
  </sortState>
  <tableColumns count="2">
    <tableColumn id="1" name="Designation" dataDxfId="9"/>
    <tableColumn id="2" name="Prix unitaire" dataDxfId="8"/>
  </tableColumns>
  <tableStyleInfo name="TableStyleMedium2" showFirstColumn="0" showLastColumn="0" showRowStripes="1" showColumnStripes="0"/>
</table>
</file>

<file path=xl/tables/table2.xml><?xml version="1.0" encoding="utf-8"?>
<table xmlns="http://schemas.openxmlformats.org/spreadsheetml/2006/main" id="1" name="Tableau1" displayName="Tableau1" ref="A15:E45" totalsRowShown="0" headerRowDxfId="0" headerRowBorderDxfId="7" totalsRowBorderDxfId="6">
  <autoFilter ref="A15:E45"/>
  <tableColumns count="5">
    <tableColumn id="1" name="Designation" dataDxfId="5"/>
    <tableColumn id="2" name="Quantité(s)" dataDxfId="4"/>
    <tableColumn id="3" name="Unité(s)" dataDxfId="3"/>
    <tableColumn id="4" name="Prix unitaire" dataDxfId="2">
      <calculatedColumnFormula>VLOOKUP(A16,Inventaire[],2)</calculatedColumnFormula>
    </tableColumn>
    <tableColumn id="5" name="Total " dataDxfId="1">
      <calculatedColumnFormula>SUM(B16*D16)</calculatedColumnFormula>
    </tableColumn>
  </tableColumns>
  <tableStyleInfo name="TableStyleMedium1" showFirstColumn="0" showLastColumn="0" showRowStripes="0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table" Target="../tables/table2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28"/>
  <sheetViews>
    <sheetView topLeftCell="A10" workbookViewId="0">
      <selection activeCell="B29" sqref="B29"/>
    </sheetView>
  </sheetViews>
  <sheetFormatPr baseColWidth="10" defaultRowHeight="14.5" x14ac:dyDescent="0.35"/>
  <cols>
    <col min="1" max="1" width="64.7265625" customWidth="1"/>
    <col min="2" max="2" width="14.81640625" customWidth="1"/>
  </cols>
  <sheetData>
    <row r="1" spans="1:2" ht="15" x14ac:dyDescent="0.25">
      <c r="A1" t="s">
        <v>1</v>
      </c>
      <c r="B1" s="15" t="s">
        <v>4</v>
      </c>
    </row>
    <row r="2" spans="1:2" ht="15" x14ac:dyDescent="0.25">
      <c r="A2" s="4" t="s">
        <v>19</v>
      </c>
      <c r="B2" s="12">
        <v>69.88</v>
      </c>
    </row>
    <row r="3" spans="1:2" ht="15" x14ac:dyDescent="0.25">
      <c r="A3" s="4" t="s">
        <v>22</v>
      </c>
      <c r="B3" s="12">
        <v>69.88</v>
      </c>
    </row>
    <row r="4" spans="1:2" x14ac:dyDescent="0.35">
      <c r="A4" s="4" t="s">
        <v>32</v>
      </c>
      <c r="B4" s="12">
        <v>69.88</v>
      </c>
    </row>
    <row r="5" spans="1:2" ht="15" x14ac:dyDescent="0.25">
      <c r="A5" s="4" t="s">
        <v>20</v>
      </c>
      <c r="B5" s="12">
        <v>69.88</v>
      </c>
    </row>
    <row r="6" spans="1:2" x14ac:dyDescent="0.35">
      <c r="A6" s="4" t="s">
        <v>29</v>
      </c>
      <c r="B6" s="12">
        <v>59.42</v>
      </c>
    </row>
    <row r="7" spans="1:2" x14ac:dyDescent="0.35">
      <c r="A7" s="4" t="s">
        <v>28</v>
      </c>
      <c r="B7" s="12">
        <v>450</v>
      </c>
    </row>
    <row r="8" spans="1:2" x14ac:dyDescent="0.35">
      <c r="A8" s="4" t="s">
        <v>27</v>
      </c>
      <c r="B8" s="12">
        <v>189.5</v>
      </c>
    </row>
    <row r="9" spans="1:2" x14ac:dyDescent="0.35">
      <c r="A9" s="4" t="s">
        <v>26</v>
      </c>
      <c r="B9" s="12">
        <v>418</v>
      </c>
    </row>
    <row r="10" spans="1:2" x14ac:dyDescent="0.35">
      <c r="A10" s="4" t="s">
        <v>18</v>
      </c>
      <c r="B10" s="12">
        <v>49.04</v>
      </c>
    </row>
    <row r="11" spans="1:2" x14ac:dyDescent="0.35">
      <c r="A11" s="4" t="s">
        <v>25</v>
      </c>
      <c r="B11" s="12">
        <v>49.04</v>
      </c>
    </row>
    <row r="12" spans="1:2" ht="15" x14ac:dyDescent="0.25">
      <c r="A12" s="4" t="s">
        <v>30</v>
      </c>
      <c r="B12" s="12">
        <v>18.5</v>
      </c>
    </row>
    <row r="13" spans="1:2" x14ac:dyDescent="0.35">
      <c r="A13" s="4" t="s">
        <v>31</v>
      </c>
      <c r="B13" s="12">
        <v>18.5</v>
      </c>
    </row>
    <row r="14" spans="1:2" ht="15" x14ac:dyDescent="0.25">
      <c r="A14" s="4" t="s">
        <v>10</v>
      </c>
      <c r="B14" s="12">
        <v>55.45</v>
      </c>
    </row>
    <row r="15" spans="1:2" ht="15" x14ac:dyDescent="0.25">
      <c r="A15" s="4" t="s">
        <v>21</v>
      </c>
      <c r="B15" s="12">
        <v>69.88</v>
      </c>
    </row>
    <row r="16" spans="1:2" ht="15" x14ac:dyDescent="0.25">
      <c r="A16" s="4" t="s">
        <v>11</v>
      </c>
      <c r="B16" s="12">
        <v>69.88</v>
      </c>
    </row>
    <row r="17" spans="1:2" x14ac:dyDescent="0.35">
      <c r="A17" s="4" t="s">
        <v>33</v>
      </c>
      <c r="B17" s="12">
        <v>69.88</v>
      </c>
    </row>
    <row r="18" spans="1:2" ht="15" x14ac:dyDescent="0.25">
      <c r="A18" s="4" t="s">
        <v>12</v>
      </c>
      <c r="B18" s="12">
        <v>69.88</v>
      </c>
    </row>
    <row r="19" spans="1:2" ht="15" x14ac:dyDescent="0.25">
      <c r="A19" s="4" t="s">
        <v>14</v>
      </c>
      <c r="B19" s="12">
        <v>70.459999999999994</v>
      </c>
    </row>
    <row r="20" spans="1:2" x14ac:dyDescent="0.35">
      <c r="A20" s="4" t="s">
        <v>15</v>
      </c>
      <c r="B20" s="12">
        <v>70.459999999999994</v>
      </c>
    </row>
    <row r="21" spans="1:2" x14ac:dyDescent="0.35">
      <c r="A21" s="4" t="s">
        <v>24</v>
      </c>
      <c r="B21" s="12">
        <v>113.37</v>
      </c>
    </row>
    <row r="22" spans="1:2" ht="15" x14ac:dyDescent="0.25">
      <c r="A22" s="4" t="s">
        <v>13</v>
      </c>
      <c r="B22" s="12">
        <v>84.45</v>
      </c>
    </row>
    <row r="23" spans="1:2" x14ac:dyDescent="0.35">
      <c r="A23" s="4" t="s">
        <v>16</v>
      </c>
      <c r="B23" s="12">
        <v>64.83</v>
      </c>
    </row>
    <row r="24" spans="1:2" x14ac:dyDescent="0.35">
      <c r="A24" s="4" t="s">
        <v>23</v>
      </c>
      <c r="B24" s="12">
        <v>64.83</v>
      </c>
    </row>
    <row r="25" spans="1:2" x14ac:dyDescent="0.35">
      <c r="A25" s="4" t="s">
        <v>9</v>
      </c>
      <c r="B25" s="12">
        <v>64.83</v>
      </c>
    </row>
    <row r="26" spans="1:2" x14ac:dyDescent="0.35">
      <c r="A26" s="4" t="s">
        <v>17</v>
      </c>
      <c r="B26" s="12">
        <v>64.83</v>
      </c>
    </row>
    <row r="27" spans="1:2" x14ac:dyDescent="0.35">
      <c r="A27" s="4" t="s">
        <v>8</v>
      </c>
      <c r="B27" s="12">
        <v>85.62</v>
      </c>
    </row>
    <row r="28" spans="1:2" x14ac:dyDescent="0.35">
      <c r="A28" s="24"/>
      <c r="B28" s="25"/>
    </row>
  </sheetData>
  <pageMargins left="0.7" right="0.7" top="0.75" bottom="0.75" header="0.3" footer="0.3"/>
  <tableParts count="1">
    <tablePart r:id="rId1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U78"/>
  <sheetViews>
    <sheetView tabSelected="1" topLeftCell="A61" zoomScaleNormal="100" workbookViewId="0">
      <selection activeCell="G24" sqref="G24"/>
    </sheetView>
  </sheetViews>
  <sheetFormatPr baseColWidth="10" defaultRowHeight="14.5" x14ac:dyDescent="0.35"/>
  <cols>
    <col min="1" max="1" width="44.81640625" customWidth="1"/>
    <col min="2" max="2" width="10.453125" customWidth="1"/>
    <col min="3" max="3" width="10.81640625" customWidth="1"/>
    <col min="4" max="5" width="10.54296875" customWidth="1"/>
    <col min="7" max="7" width="112.54296875" customWidth="1"/>
  </cols>
  <sheetData>
    <row r="1" spans="1:8" ht="18.75" customHeight="1" x14ac:dyDescent="0.35">
      <c r="A1" s="1"/>
      <c r="B1" s="1"/>
      <c r="E1" s="2"/>
    </row>
    <row r="2" spans="1:8" ht="19.5" customHeight="1" x14ac:dyDescent="0.35">
      <c r="A2" s="1"/>
      <c r="B2" s="1"/>
      <c r="D2" s="56" t="s">
        <v>0</v>
      </c>
      <c r="E2" s="57"/>
    </row>
    <row r="4" spans="1:8" x14ac:dyDescent="0.35">
      <c r="A4" t="s">
        <v>45</v>
      </c>
      <c r="B4" s="58" t="s">
        <v>34</v>
      </c>
      <c r="C4" s="59"/>
      <c r="D4" s="59"/>
      <c r="E4" s="60"/>
      <c r="G4" s="16"/>
      <c r="H4" s="16"/>
    </row>
    <row r="5" spans="1:8" x14ac:dyDescent="0.35">
      <c r="B5" s="37" t="s">
        <v>44</v>
      </c>
      <c r="C5" s="38"/>
      <c r="D5" s="38"/>
      <c r="E5" s="39"/>
      <c r="G5" s="16"/>
      <c r="H5" s="16"/>
    </row>
    <row r="6" spans="1:8" x14ac:dyDescent="0.35">
      <c r="B6" s="37"/>
      <c r="C6" s="38"/>
      <c r="D6" s="38"/>
      <c r="E6" s="39"/>
      <c r="G6" s="16"/>
      <c r="H6" s="16"/>
    </row>
    <row r="7" spans="1:8" x14ac:dyDescent="0.35">
      <c r="B7" s="37"/>
      <c r="C7" s="38"/>
      <c r="D7" s="38"/>
      <c r="E7" s="39"/>
      <c r="G7" s="3"/>
      <c r="H7" s="3"/>
    </row>
    <row r="8" spans="1:8" x14ac:dyDescent="0.35">
      <c r="B8" s="40"/>
      <c r="C8" s="41"/>
      <c r="D8" s="41"/>
      <c r="E8" s="42"/>
    </row>
    <row r="9" spans="1:8" x14ac:dyDescent="0.35">
      <c r="D9" s="3"/>
      <c r="E9" s="3"/>
    </row>
    <row r="10" spans="1:8" x14ac:dyDescent="0.35">
      <c r="A10" s="53" t="s">
        <v>35</v>
      </c>
      <c r="B10" s="53"/>
      <c r="C10" s="53"/>
      <c r="D10" s="3"/>
      <c r="E10" s="3"/>
    </row>
    <row r="11" spans="1:8" x14ac:dyDescent="0.35">
      <c r="A11" s="53" t="s">
        <v>6</v>
      </c>
      <c r="B11" s="53"/>
      <c r="C11" s="53"/>
      <c r="D11" s="3"/>
      <c r="E11" s="3"/>
    </row>
    <row r="12" spans="1:8" x14ac:dyDescent="0.35">
      <c r="A12" s="53" t="s">
        <v>7</v>
      </c>
      <c r="B12" s="53"/>
      <c r="C12" s="53"/>
      <c r="D12" s="3"/>
      <c r="E12" s="3"/>
    </row>
    <row r="13" spans="1:8" x14ac:dyDescent="0.35">
      <c r="D13" s="3"/>
      <c r="E13" s="3"/>
    </row>
    <row r="15" spans="1:8" ht="26.25" customHeight="1" x14ac:dyDescent="0.35">
      <c r="A15" s="63" t="s">
        <v>1</v>
      </c>
      <c r="B15" s="63" t="s">
        <v>2</v>
      </c>
      <c r="C15" s="63" t="s">
        <v>3</v>
      </c>
      <c r="D15" s="63" t="s">
        <v>4</v>
      </c>
      <c r="E15" s="64" t="s">
        <v>5</v>
      </c>
    </row>
    <row r="16" spans="1:8" x14ac:dyDescent="0.35">
      <c r="A16" s="61" t="s">
        <v>16</v>
      </c>
      <c r="B16" s="13">
        <v>6</v>
      </c>
      <c r="C16" s="13"/>
      <c r="D16" s="14">
        <f>VLOOKUP(A16,Inventaire[],2)</f>
        <v>64.83</v>
      </c>
      <c r="E16" s="62">
        <f t="shared" ref="E16" si="0">SUM(B16*D16)</f>
        <v>388.98</v>
      </c>
    </row>
    <row r="17" spans="1:5" ht="29" x14ac:dyDescent="0.35">
      <c r="A17" s="61" t="s">
        <v>26</v>
      </c>
      <c r="B17" s="13">
        <v>2</v>
      </c>
      <c r="C17" s="13"/>
      <c r="D17" s="14">
        <f>VLOOKUP(A17,Inventaire[],2)</f>
        <v>418</v>
      </c>
      <c r="E17" s="62">
        <f t="shared" ref="E17:E24" si="1">SUM(B17*D17)</f>
        <v>836</v>
      </c>
    </row>
    <row r="18" spans="1:5" ht="29" x14ac:dyDescent="0.35">
      <c r="A18" s="61" t="s">
        <v>26</v>
      </c>
      <c r="B18" s="13">
        <v>4</v>
      </c>
      <c r="C18" s="13"/>
      <c r="D18" s="14">
        <f>VLOOKUP(A18,Inventaire[],2)</f>
        <v>418</v>
      </c>
      <c r="E18" s="62">
        <f t="shared" si="1"/>
        <v>1672</v>
      </c>
    </row>
    <row r="19" spans="1:5" ht="29" x14ac:dyDescent="0.35">
      <c r="A19" s="61" t="s">
        <v>26</v>
      </c>
      <c r="B19" s="13">
        <v>3</v>
      </c>
      <c r="C19" s="13"/>
      <c r="D19" s="14">
        <f>VLOOKUP(A19,Inventaire[],2)</f>
        <v>418</v>
      </c>
      <c r="E19" s="62">
        <f t="shared" si="1"/>
        <v>1254</v>
      </c>
    </row>
    <row r="20" spans="1:5" x14ac:dyDescent="0.35">
      <c r="A20" s="61" t="s">
        <v>29</v>
      </c>
      <c r="B20" s="13">
        <v>2</v>
      </c>
      <c r="C20" s="13"/>
      <c r="D20" s="14">
        <f>VLOOKUP(A20,Inventaire[],2)</f>
        <v>59.42</v>
      </c>
      <c r="E20" s="62">
        <f t="shared" si="1"/>
        <v>118.84</v>
      </c>
    </row>
    <row r="21" spans="1:5" x14ac:dyDescent="0.35">
      <c r="A21" s="61" t="s">
        <v>29</v>
      </c>
      <c r="B21" s="13">
        <v>1</v>
      </c>
      <c r="C21" s="13"/>
      <c r="D21" s="14">
        <f>VLOOKUP(A21,Inventaire[],2)</f>
        <v>59.42</v>
      </c>
      <c r="E21" s="62">
        <f t="shared" si="1"/>
        <v>59.42</v>
      </c>
    </row>
    <row r="22" spans="1:5" x14ac:dyDescent="0.35">
      <c r="A22" s="61" t="s">
        <v>19</v>
      </c>
      <c r="B22" s="13">
        <v>1</v>
      </c>
      <c r="C22" s="13"/>
      <c r="D22" s="14">
        <f>VLOOKUP(A22,Inventaire[],2)</f>
        <v>69.88</v>
      </c>
      <c r="E22" s="62">
        <f t="shared" si="1"/>
        <v>69.88</v>
      </c>
    </row>
    <row r="23" spans="1:5" x14ac:dyDescent="0.35">
      <c r="A23" s="61" t="s">
        <v>19</v>
      </c>
      <c r="B23" s="13">
        <v>5</v>
      </c>
      <c r="C23" s="13"/>
      <c r="D23" s="14">
        <f>VLOOKUP(A23,Inventaire[],2)</f>
        <v>69.88</v>
      </c>
      <c r="E23" s="62">
        <f t="shared" si="1"/>
        <v>349.4</v>
      </c>
    </row>
    <row r="24" spans="1:5" x14ac:dyDescent="0.35">
      <c r="A24" s="61" t="s">
        <v>47</v>
      </c>
      <c r="B24" s="13">
        <v>5</v>
      </c>
      <c r="C24" s="13"/>
      <c r="D24" s="14">
        <v>23</v>
      </c>
      <c r="E24" s="62">
        <f>SUM(B24*D24)</f>
        <v>115</v>
      </c>
    </row>
    <row r="25" spans="1:5" s="32" customFormat="1" x14ac:dyDescent="0.35">
      <c r="A25" s="61"/>
      <c r="B25" s="13"/>
      <c r="C25" s="13"/>
      <c r="D25" s="14" t="e">
        <f>VLOOKUP(A25,Inventaire[],2)</f>
        <v>#N/A</v>
      </c>
      <c r="E25" s="62" t="e">
        <f t="shared" ref="E25:E45" si="2">SUM(B25*D25)</f>
        <v>#N/A</v>
      </c>
    </row>
    <row r="26" spans="1:5" s="32" customFormat="1" x14ac:dyDescent="0.35">
      <c r="A26" s="61"/>
      <c r="B26" s="13"/>
      <c r="C26" s="13"/>
      <c r="D26" s="14" t="e">
        <f>VLOOKUP(A26,Inventaire[],2)</f>
        <v>#N/A</v>
      </c>
      <c r="E26" s="62" t="e">
        <f t="shared" si="2"/>
        <v>#N/A</v>
      </c>
    </row>
    <row r="27" spans="1:5" s="32" customFormat="1" x14ac:dyDescent="0.35">
      <c r="A27" s="61"/>
      <c r="B27" s="13"/>
      <c r="C27" s="13"/>
      <c r="D27" s="14" t="e">
        <f>VLOOKUP(A27,Inventaire[],2)</f>
        <v>#N/A</v>
      </c>
      <c r="E27" s="62" t="e">
        <f t="shared" si="2"/>
        <v>#N/A</v>
      </c>
    </row>
    <row r="28" spans="1:5" s="32" customFormat="1" x14ac:dyDescent="0.35">
      <c r="A28" s="61"/>
      <c r="B28" s="13"/>
      <c r="C28" s="13"/>
      <c r="D28" s="14" t="e">
        <f>VLOOKUP(A28,Inventaire[],2)</f>
        <v>#N/A</v>
      </c>
      <c r="E28" s="62" t="e">
        <f t="shared" si="2"/>
        <v>#N/A</v>
      </c>
    </row>
    <row r="29" spans="1:5" s="32" customFormat="1" x14ac:dyDescent="0.35">
      <c r="A29" s="61"/>
      <c r="B29" s="13"/>
      <c r="C29" s="13"/>
      <c r="D29" s="14" t="e">
        <f>VLOOKUP(A29,Inventaire[],2)</f>
        <v>#N/A</v>
      </c>
      <c r="E29" s="62" t="e">
        <f t="shared" si="2"/>
        <v>#N/A</v>
      </c>
    </row>
    <row r="30" spans="1:5" s="32" customFormat="1" x14ac:dyDescent="0.35">
      <c r="A30" s="61"/>
      <c r="B30" s="13"/>
      <c r="C30" s="13"/>
      <c r="D30" s="14" t="e">
        <f>VLOOKUP(A30,Inventaire[],2)</f>
        <v>#N/A</v>
      </c>
      <c r="E30" s="62" t="e">
        <f t="shared" si="2"/>
        <v>#N/A</v>
      </c>
    </row>
    <row r="31" spans="1:5" s="32" customFormat="1" x14ac:dyDescent="0.35">
      <c r="A31" s="61"/>
      <c r="B31" s="13"/>
      <c r="C31" s="13"/>
      <c r="D31" s="14" t="e">
        <f>VLOOKUP(A31,Inventaire[],2)</f>
        <v>#N/A</v>
      </c>
      <c r="E31" s="62" t="e">
        <f t="shared" si="2"/>
        <v>#N/A</v>
      </c>
    </row>
    <row r="32" spans="1:5" s="32" customFormat="1" x14ac:dyDescent="0.35">
      <c r="A32" s="61"/>
      <c r="B32" s="13"/>
      <c r="C32" s="13"/>
      <c r="D32" s="14" t="e">
        <f>VLOOKUP(A32,Inventaire[],2)</f>
        <v>#N/A</v>
      </c>
      <c r="E32" s="62" t="e">
        <f t="shared" si="2"/>
        <v>#N/A</v>
      </c>
    </row>
    <row r="33" spans="1:5" s="32" customFormat="1" x14ac:dyDescent="0.35">
      <c r="A33" s="61"/>
      <c r="B33" s="13"/>
      <c r="C33" s="13"/>
      <c r="D33" s="14" t="e">
        <f>VLOOKUP(A33,Inventaire[],2)</f>
        <v>#N/A</v>
      </c>
      <c r="E33" s="62" t="e">
        <f t="shared" si="2"/>
        <v>#N/A</v>
      </c>
    </row>
    <row r="34" spans="1:5" s="32" customFormat="1" x14ac:dyDescent="0.35">
      <c r="A34" s="61"/>
      <c r="B34" s="13"/>
      <c r="C34" s="13"/>
      <c r="D34" s="14" t="e">
        <f>VLOOKUP(A34,Inventaire[],2)</f>
        <v>#N/A</v>
      </c>
      <c r="E34" s="62" t="e">
        <f t="shared" si="2"/>
        <v>#N/A</v>
      </c>
    </row>
    <row r="35" spans="1:5" s="32" customFormat="1" x14ac:dyDescent="0.35">
      <c r="A35" s="61"/>
      <c r="B35" s="13"/>
      <c r="C35" s="13"/>
      <c r="D35" s="14" t="e">
        <f>VLOOKUP(A35,Inventaire[],2)</f>
        <v>#N/A</v>
      </c>
      <c r="E35" s="62" t="e">
        <f t="shared" si="2"/>
        <v>#N/A</v>
      </c>
    </row>
    <row r="36" spans="1:5" s="32" customFormat="1" x14ac:dyDescent="0.35">
      <c r="A36" s="61"/>
      <c r="B36" s="13"/>
      <c r="C36" s="13"/>
      <c r="D36" s="14" t="e">
        <f>VLOOKUP(A36,Inventaire[],2)</f>
        <v>#N/A</v>
      </c>
      <c r="E36" s="62" t="e">
        <f t="shared" si="2"/>
        <v>#N/A</v>
      </c>
    </row>
    <row r="37" spans="1:5" s="32" customFormat="1" x14ac:dyDescent="0.35">
      <c r="A37" s="61"/>
      <c r="B37" s="13"/>
      <c r="C37" s="13"/>
      <c r="D37" s="14" t="e">
        <f>VLOOKUP(A37,Inventaire[],2)</f>
        <v>#N/A</v>
      </c>
      <c r="E37" s="62" t="e">
        <f t="shared" si="2"/>
        <v>#N/A</v>
      </c>
    </row>
    <row r="38" spans="1:5" s="32" customFormat="1" x14ac:dyDescent="0.35">
      <c r="A38" s="61"/>
      <c r="B38" s="13"/>
      <c r="C38" s="13"/>
      <c r="D38" s="14" t="e">
        <f>VLOOKUP(A38,Inventaire[],2)</f>
        <v>#N/A</v>
      </c>
      <c r="E38" s="62" t="e">
        <f t="shared" si="2"/>
        <v>#N/A</v>
      </c>
    </row>
    <row r="39" spans="1:5" s="32" customFormat="1" x14ac:dyDescent="0.35">
      <c r="A39" s="61"/>
      <c r="B39" s="13"/>
      <c r="C39" s="13"/>
      <c r="D39" s="14" t="e">
        <f>VLOOKUP(A39,Inventaire[],2)</f>
        <v>#N/A</v>
      </c>
      <c r="E39" s="62" t="e">
        <f t="shared" si="2"/>
        <v>#N/A</v>
      </c>
    </row>
    <row r="40" spans="1:5" s="32" customFormat="1" x14ac:dyDescent="0.35">
      <c r="A40" s="61"/>
      <c r="B40" s="13"/>
      <c r="C40" s="13"/>
      <c r="D40" s="14" t="e">
        <f>VLOOKUP(A40,Inventaire[],2)</f>
        <v>#N/A</v>
      </c>
      <c r="E40" s="62" t="e">
        <f t="shared" si="2"/>
        <v>#N/A</v>
      </c>
    </row>
    <row r="41" spans="1:5" s="32" customFormat="1" x14ac:dyDescent="0.35">
      <c r="A41" s="61"/>
      <c r="B41" s="13"/>
      <c r="C41" s="13"/>
      <c r="D41" s="14" t="e">
        <f>VLOOKUP(A41,Inventaire[],2)</f>
        <v>#N/A</v>
      </c>
      <c r="E41" s="62" t="e">
        <f t="shared" si="2"/>
        <v>#N/A</v>
      </c>
    </row>
    <row r="42" spans="1:5" s="32" customFormat="1" x14ac:dyDescent="0.35">
      <c r="A42" s="61"/>
      <c r="B42" s="13"/>
      <c r="C42" s="13"/>
      <c r="D42" s="14" t="e">
        <f>VLOOKUP(A42,Inventaire[],2)</f>
        <v>#N/A</v>
      </c>
      <c r="E42" s="62" t="e">
        <f t="shared" si="2"/>
        <v>#N/A</v>
      </c>
    </row>
    <row r="43" spans="1:5" s="32" customFormat="1" x14ac:dyDescent="0.35">
      <c r="A43" s="61"/>
      <c r="B43" s="13"/>
      <c r="C43" s="13"/>
      <c r="D43" s="14" t="e">
        <f>VLOOKUP(A43,Inventaire[],2)</f>
        <v>#N/A</v>
      </c>
      <c r="E43" s="62" t="e">
        <f t="shared" si="2"/>
        <v>#N/A</v>
      </c>
    </row>
    <row r="44" spans="1:5" s="32" customFormat="1" x14ac:dyDescent="0.35">
      <c r="A44" s="61"/>
      <c r="B44" s="13"/>
      <c r="C44" s="13"/>
      <c r="D44" s="14" t="e">
        <f>VLOOKUP(A44,Inventaire[],2)</f>
        <v>#N/A</v>
      </c>
      <c r="E44" s="62" t="e">
        <f t="shared" si="2"/>
        <v>#N/A</v>
      </c>
    </row>
    <row r="45" spans="1:5" s="32" customFormat="1" x14ac:dyDescent="0.35">
      <c r="A45" s="61"/>
      <c r="B45" s="13"/>
      <c r="C45" s="13"/>
      <c r="D45" s="14" t="e">
        <f>VLOOKUP(A45,Inventaire[],2)</f>
        <v>#N/A</v>
      </c>
      <c r="E45" s="62" t="e">
        <f t="shared" si="2"/>
        <v>#N/A</v>
      </c>
    </row>
    <row r="46" spans="1:5" x14ac:dyDescent="0.35">
      <c r="A46" s="61"/>
      <c r="B46" s="13"/>
      <c r="C46" s="13"/>
      <c r="D46" s="14"/>
      <c r="E46" s="62"/>
    </row>
    <row r="47" spans="1:5" x14ac:dyDescent="0.35">
      <c r="A47" s="61"/>
      <c r="B47" s="13"/>
      <c r="C47" s="13"/>
      <c r="D47" s="14"/>
      <c r="E47" s="62"/>
    </row>
    <row r="48" spans="1:5" x14ac:dyDescent="0.35">
      <c r="A48" s="61"/>
      <c r="B48" s="13"/>
      <c r="C48" s="13"/>
      <c r="D48" s="14"/>
      <c r="E48" s="62"/>
    </row>
    <row r="49" spans="1:21" ht="14.5" customHeight="1" x14ac:dyDescent="0.35">
      <c r="A49" s="61"/>
      <c r="B49" s="13"/>
      <c r="C49" s="13"/>
      <c r="D49" s="14"/>
      <c r="E49" s="62"/>
    </row>
    <row r="50" spans="1:21" ht="14.5" customHeight="1" x14ac:dyDescent="0.35">
      <c r="A50" s="61"/>
      <c r="B50" s="13"/>
      <c r="C50" s="13"/>
      <c r="D50" s="14"/>
      <c r="E50" s="62"/>
      <c r="G50" s="33" t="s">
        <v>46</v>
      </c>
      <c r="H50" s="34"/>
      <c r="I50" s="34"/>
      <c r="J50" s="34"/>
      <c r="K50" s="34"/>
      <c r="L50" s="34"/>
      <c r="M50" s="34"/>
      <c r="N50" s="35"/>
      <c r="O50" s="36"/>
      <c r="P50" s="36"/>
      <c r="Q50" s="36"/>
      <c r="R50" s="36"/>
      <c r="S50" s="36"/>
      <c r="T50" s="36"/>
      <c r="U50" s="36"/>
    </row>
    <row r="51" spans="1:21" x14ac:dyDescent="0.35">
      <c r="A51" s="61"/>
      <c r="B51" s="13"/>
      <c r="C51" s="13"/>
      <c r="D51" s="14"/>
      <c r="E51" s="62"/>
      <c r="G51" s="26"/>
      <c r="H51" s="27"/>
      <c r="I51" s="27"/>
      <c r="J51" s="27"/>
      <c r="K51" s="27"/>
      <c r="L51" s="27"/>
      <c r="M51" s="27"/>
      <c r="N51" s="28"/>
    </row>
    <row r="52" spans="1:21" x14ac:dyDescent="0.35">
      <c r="A52" s="61"/>
      <c r="B52" s="13"/>
      <c r="C52" s="13"/>
      <c r="D52" s="14"/>
      <c r="E52" s="62"/>
      <c r="G52" s="26"/>
      <c r="H52" s="27"/>
      <c r="I52" s="27"/>
      <c r="J52" s="27"/>
      <c r="K52" s="27"/>
      <c r="L52" s="27"/>
      <c r="M52" s="27"/>
      <c r="N52" s="28"/>
    </row>
    <row r="53" spans="1:21" x14ac:dyDescent="0.35">
      <c r="A53" s="61"/>
      <c r="B53" s="13"/>
      <c r="C53" s="13"/>
      <c r="D53" s="14"/>
      <c r="E53" s="62"/>
      <c r="G53" s="26"/>
      <c r="H53" s="27"/>
      <c r="I53" s="27"/>
      <c r="J53" s="27"/>
      <c r="K53" s="27"/>
      <c r="L53" s="27"/>
      <c r="M53" s="27"/>
      <c r="N53" s="28"/>
    </row>
    <row r="54" spans="1:21" x14ac:dyDescent="0.35">
      <c r="A54" s="61"/>
      <c r="B54" s="13"/>
      <c r="C54" s="13"/>
      <c r="D54" s="14"/>
      <c r="E54" s="62"/>
      <c r="G54" s="26"/>
      <c r="H54" s="27"/>
      <c r="I54" s="27"/>
      <c r="J54" s="27"/>
      <c r="K54" s="27"/>
      <c r="L54" s="27"/>
      <c r="M54" s="27"/>
      <c r="N54" s="28"/>
    </row>
    <row r="55" spans="1:21" x14ac:dyDescent="0.35">
      <c r="A55" s="61"/>
      <c r="B55" s="13"/>
      <c r="C55" s="13"/>
      <c r="D55" s="14"/>
      <c r="E55" s="62"/>
      <c r="G55" s="26"/>
      <c r="H55" s="27"/>
      <c r="I55" s="27"/>
      <c r="J55" s="27"/>
      <c r="K55" s="27"/>
      <c r="L55" s="27"/>
      <c r="M55" s="27"/>
      <c r="N55" s="28"/>
    </row>
    <row r="56" spans="1:21" x14ac:dyDescent="0.35">
      <c r="A56" s="61"/>
      <c r="B56" s="13"/>
      <c r="C56" s="13"/>
      <c r="D56" s="14"/>
      <c r="E56" s="62"/>
      <c r="G56" s="26"/>
      <c r="H56" s="27"/>
      <c r="I56" s="27"/>
      <c r="J56" s="27"/>
      <c r="K56" s="27"/>
      <c r="L56" s="27"/>
      <c r="M56" s="27"/>
      <c r="N56" s="28"/>
    </row>
    <row r="57" spans="1:21" x14ac:dyDescent="0.35">
      <c r="A57" s="61"/>
      <c r="B57" s="13"/>
      <c r="C57" s="13"/>
      <c r="D57" s="14"/>
      <c r="E57" s="62"/>
      <c r="G57" s="26"/>
      <c r="H57" s="27"/>
      <c r="I57" s="27"/>
      <c r="J57" s="27"/>
      <c r="K57" s="27"/>
      <c r="L57" s="27"/>
      <c r="M57" s="27"/>
      <c r="N57" s="28"/>
    </row>
    <row r="58" spans="1:21" x14ac:dyDescent="0.35">
      <c r="A58" s="61"/>
      <c r="B58" s="13"/>
      <c r="C58" s="13"/>
      <c r="D58" s="14"/>
      <c r="E58" s="62"/>
      <c r="G58" s="26"/>
      <c r="H58" s="27"/>
      <c r="I58" s="27"/>
      <c r="J58" s="27"/>
      <c r="K58" s="27"/>
      <c r="L58" s="27"/>
      <c r="M58" s="27"/>
      <c r="N58" s="28"/>
    </row>
    <row r="59" spans="1:21" x14ac:dyDescent="0.35">
      <c r="A59" s="61"/>
      <c r="B59" s="13"/>
      <c r="C59" s="13"/>
      <c r="D59" s="14"/>
      <c r="E59" s="62"/>
      <c r="G59" s="26"/>
      <c r="H59" s="27"/>
      <c r="I59" s="27"/>
      <c r="J59" s="27"/>
      <c r="K59" s="27"/>
      <c r="L59" s="27"/>
      <c r="M59" s="27"/>
      <c r="N59" s="28"/>
    </row>
    <row r="60" spans="1:21" x14ac:dyDescent="0.35">
      <c r="A60" s="61"/>
      <c r="B60" s="13"/>
      <c r="C60" s="13"/>
      <c r="D60" s="14"/>
      <c r="E60" s="62"/>
      <c r="G60" s="29"/>
      <c r="H60" s="30"/>
      <c r="I60" s="30"/>
      <c r="J60" s="30"/>
      <c r="K60" s="30"/>
      <c r="L60" s="30"/>
      <c r="M60" s="30"/>
      <c r="N60" s="31"/>
    </row>
    <row r="61" spans="1:21" x14ac:dyDescent="0.35">
      <c r="A61" s="61"/>
      <c r="B61" s="13"/>
      <c r="C61" s="13"/>
      <c r="D61" s="14"/>
      <c r="E61" s="62"/>
    </row>
    <row r="62" spans="1:21" x14ac:dyDescent="0.35">
      <c r="A62" s="61"/>
      <c r="B62" s="13"/>
      <c r="C62" s="13"/>
      <c r="D62" s="14"/>
      <c r="E62" s="62"/>
    </row>
    <row r="63" spans="1:21" x14ac:dyDescent="0.35">
      <c r="A63" s="61"/>
      <c r="B63" s="13"/>
      <c r="C63" s="13"/>
      <c r="D63" s="14"/>
      <c r="E63" s="62"/>
    </row>
    <row r="64" spans="1:21" x14ac:dyDescent="0.35">
      <c r="A64" s="61"/>
      <c r="B64" s="13"/>
      <c r="C64" s="13"/>
      <c r="D64" s="14"/>
      <c r="E64" s="62"/>
    </row>
    <row r="65" spans="1:5" x14ac:dyDescent="0.35">
      <c r="A65" s="61"/>
      <c r="B65" s="13"/>
      <c r="C65" s="13"/>
      <c r="D65" s="14"/>
      <c r="E65" s="62"/>
    </row>
    <row r="66" spans="1:5" x14ac:dyDescent="0.35">
      <c r="A66" s="19"/>
      <c r="B66" s="19"/>
      <c r="C66" s="55"/>
      <c r="D66" s="55"/>
      <c r="E66" s="55"/>
    </row>
    <row r="67" spans="1:5" x14ac:dyDescent="0.35">
      <c r="C67" s="21" t="s">
        <v>43</v>
      </c>
      <c r="D67" s="22">
        <v>0.2</v>
      </c>
      <c r="E67" s="23" t="e">
        <f>SUM(E69*D67)</f>
        <v>#N/A</v>
      </c>
    </row>
    <row r="68" spans="1:5" x14ac:dyDescent="0.35">
      <c r="C68" s="49" t="s">
        <v>41</v>
      </c>
      <c r="D68" s="50"/>
      <c r="E68" s="20" t="e">
        <f>SUM(E69-E67)</f>
        <v>#N/A</v>
      </c>
    </row>
    <row r="69" spans="1:5" x14ac:dyDescent="0.35">
      <c r="C69" s="51" t="s">
        <v>42</v>
      </c>
      <c r="D69" s="52"/>
      <c r="E69" s="20" t="e">
        <f>SUM(E16:E65)</f>
        <v>#N/A</v>
      </c>
    </row>
    <row r="70" spans="1:5" x14ac:dyDescent="0.35">
      <c r="C70" s="54"/>
      <c r="D70" s="54"/>
      <c r="E70" s="54"/>
    </row>
    <row r="71" spans="1:5" x14ac:dyDescent="0.35">
      <c r="A71" t="s">
        <v>36</v>
      </c>
    </row>
    <row r="72" spans="1:5" x14ac:dyDescent="0.35">
      <c r="A72" s="53" t="s">
        <v>37</v>
      </c>
      <c r="B72" s="53"/>
      <c r="C72" s="53"/>
      <c r="D72" s="53"/>
      <c r="E72" s="53"/>
    </row>
    <row r="74" spans="1:5" x14ac:dyDescent="0.35">
      <c r="A74" s="43" t="s">
        <v>38</v>
      </c>
      <c r="B74" s="44"/>
      <c r="C74" s="44"/>
      <c r="D74" s="44"/>
      <c r="E74" s="45"/>
    </row>
    <row r="75" spans="1:5" x14ac:dyDescent="0.35">
      <c r="A75" s="18" t="s">
        <v>39</v>
      </c>
      <c r="B75" s="46" t="s">
        <v>40</v>
      </c>
      <c r="C75" s="47"/>
      <c r="D75" s="47"/>
      <c r="E75" s="48"/>
    </row>
    <row r="76" spans="1:5" x14ac:dyDescent="0.35">
      <c r="A76" s="17"/>
      <c r="B76" s="5"/>
      <c r="C76" s="10"/>
      <c r="D76" s="10"/>
      <c r="E76" s="6"/>
    </row>
    <row r="77" spans="1:5" x14ac:dyDescent="0.35">
      <c r="A77" s="17"/>
      <c r="B77" s="5"/>
      <c r="C77" s="10"/>
      <c r="D77" s="10"/>
      <c r="E77" s="6"/>
    </row>
    <row r="78" spans="1:5" x14ac:dyDescent="0.35">
      <c r="A78" s="11"/>
      <c r="B78" s="7"/>
      <c r="C78" s="8"/>
      <c r="D78" s="8"/>
      <c r="E78" s="9"/>
    </row>
  </sheetData>
  <mergeCells count="16">
    <mergeCell ref="D2:E2"/>
    <mergeCell ref="B4:E4"/>
    <mergeCell ref="B5:E5"/>
    <mergeCell ref="B6:E6"/>
    <mergeCell ref="B7:E7"/>
    <mergeCell ref="B8:E8"/>
    <mergeCell ref="A74:E74"/>
    <mergeCell ref="B75:E75"/>
    <mergeCell ref="C68:D68"/>
    <mergeCell ref="C69:D69"/>
    <mergeCell ref="A10:C10"/>
    <mergeCell ref="A11:C11"/>
    <mergeCell ref="A12:C12"/>
    <mergeCell ref="C70:E70"/>
    <mergeCell ref="C66:E66"/>
    <mergeCell ref="A72:E72"/>
  </mergeCells>
  <dataValidations count="1">
    <dataValidation type="list" showInputMessage="1" sqref="A16:A65">
      <formula1>liste_Inventaire</formula1>
    </dataValidation>
  </dataValidations>
  <printOptions horizontalCentered="1"/>
  <pageMargins left="0.70866141732283472" right="0.70866141732283472" top="1.5354330708661419" bottom="0.74803149606299213" header="0.39370078740157483" footer="0.31496062992125984"/>
  <pageSetup paperSize="9" orientation="portrait" errors="blank" r:id="rId1"/>
  <headerFooter>
    <oddHeader>&amp;LELECTRICITE GENERALE Christophe GONOT
20 rue de
Tél: 02 32
Mobile: 06 82&amp;R&amp;D</oddHeader>
    <oddFooter>&amp;LSiret:
Domiciliation bancaire:&amp;R&amp;P/&amp;N</oddFooter>
  </headerFooter>
  <tableParts count="1">
    <tablePart r:id="rId2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4</vt:i4>
      </vt:variant>
    </vt:vector>
  </HeadingPairs>
  <TitlesOfParts>
    <vt:vector size="6" baseType="lpstr">
      <vt:lpstr>Listes des articles</vt:lpstr>
      <vt:lpstr>Devis</vt:lpstr>
      <vt:lpstr>Devis!Impression_des_titres</vt:lpstr>
      <vt:lpstr>liste_Inventaire</vt:lpstr>
      <vt:lpstr>liste_Prix</vt:lpstr>
      <vt:lpstr>Devis!Zone_d_impression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Arnaud</dc:creator>
  <cp:lastModifiedBy>AFEH</cp:lastModifiedBy>
  <cp:lastPrinted>2014-09-19T14:26:21Z</cp:lastPrinted>
  <dcterms:created xsi:type="dcterms:W3CDTF">2014-09-18T08:18:41Z</dcterms:created>
  <dcterms:modified xsi:type="dcterms:W3CDTF">2014-09-19T14:35:18Z</dcterms:modified>
</cp:coreProperties>
</file>