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20" yWindow="110" windowWidth="19320" windowHeight="8060"/>
  </bookViews>
  <sheets>
    <sheet name="Ticket" sheetId="1" r:id="rId1"/>
    <sheet name="Encaissements" sheetId="4" r:id="rId2"/>
    <sheet name="Bases" sheetId="5" r:id="rId3"/>
    <sheet name="Récap" sheetId="6" r:id="rId4"/>
  </sheets>
  <definedNames>
    <definedName name="_xlnm._FilterDatabase" localSheetId="1" hidden="1">Encaissements!$A$1:$E$2</definedName>
    <definedName name="_xlnm._FilterDatabase" localSheetId="0" hidden="1">Ticket!$A$8:$H$17</definedName>
    <definedName name="Lart">OFFSET(Bases!$A$2,,,COUNTA(Bases!$A$2:$A$1000))</definedName>
    <definedName name="Lbases">OFFSET(Bases!$A$2,,,COUNTA(Bases!$A:$A),COUNTA(Bases!$A$1:$D$1))</definedName>
    <definedName name="Lref">OFFSET(Bases!$B$2,,,COUNTA(Bases!$B$2:$B$1000))</definedName>
    <definedName name="REGLT">Bases!$E$2:$E$4</definedName>
    <definedName name="_xlnm.Print_Area" localSheetId="1">Tableau2[#All]</definedName>
    <definedName name="_xlnm.Print_Area" localSheetId="0">Ticket!$A$1:$H$24</definedName>
  </definedNames>
  <calcPr calcId="145621"/>
</workbook>
</file>

<file path=xl/calcChain.xml><?xml version="1.0" encoding="utf-8"?>
<calcChain xmlns="http://schemas.openxmlformats.org/spreadsheetml/2006/main">
  <c r="D8" i="1" l="1"/>
  <c r="H8" i="1"/>
  <c r="F13" i="1"/>
  <c r="H9" i="1" l="1"/>
  <c r="H10" i="1"/>
  <c r="H11" i="1"/>
  <c r="H12" i="1"/>
  <c r="H13" i="1"/>
  <c r="H14" i="1"/>
  <c r="H15" i="1"/>
  <c r="H16" i="1"/>
  <c r="H17" i="1"/>
  <c r="F12" i="1"/>
  <c r="F14" i="1"/>
  <c r="F15" i="1"/>
  <c r="F16" i="1"/>
  <c r="F17" i="1"/>
  <c r="F9" i="1"/>
  <c r="F10" i="1"/>
  <c r="F11" i="1"/>
  <c r="F8" i="1"/>
  <c r="F18" i="1" l="1"/>
  <c r="F20" i="1"/>
  <c r="F19" i="1"/>
  <c r="D9" i="1"/>
  <c r="D10" i="1"/>
  <c r="D11" i="1"/>
  <c r="D12" i="1"/>
  <c r="D13" i="1"/>
  <c r="D14" i="1"/>
  <c r="D15" i="1"/>
  <c r="D16" i="1"/>
  <c r="D17" i="1"/>
  <c r="F21" i="1" l="1"/>
  <c r="F6" i="1"/>
  <c r="A6" i="1"/>
</calcChain>
</file>

<file path=xl/sharedStrings.xml><?xml version="1.0" encoding="utf-8"?>
<sst xmlns="http://schemas.openxmlformats.org/spreadsheetml/2006/main" count="67" uniqueCount="54">
  <si>
    <t>CB</t>
  </si>
  <si>
    <t>Chèque</t>
  </si>
  <si>
    <t>Espèces</t>
  </si>
  <si>
    <t>ARTICLE 4</t>
  </si>
  <si>
    <t>ARTICLE 5</t>
  </si>
  <si>
    <t>ARTICLE 6</t>
  </si>
  <si>
    <t>ARTICLE 7</t>
  </si>
  <si>
    <t>ARTICLE 8</t>
  </si>
  <si>
    <t>DATE</t>
  </si>
  <si>
    <t>HEURE</t>
  </si>
  <si>
    <t>PRIX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</si>
  <si>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</si>
  <si>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</si>
  <si>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</si>
  <si>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</si>
  <si>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</si>
  <si>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</si>
  <si>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</si>
  <si>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REGLT</t>
  </si>
  <si>
    <t>Repas complet</t>
  </si>
  <si>
    <t>Coffret Cadeau</t>
  </si>
  <si>
    <t>Vente à emporter</t>
  </si>
  <si>
    <t>FACTURE N°</t>
  </si>
  <si>
    <t>TOTAL TTC</t>
  </si>
  <si>
    <t>TOTAL HT</t>
  </si>
  <si>
    <t>DESIGNATION</t>
  </si>
  <si>
    <t>REFERENCE</t>
  </si>
  <si>
    <t>REGLEMENT</t>
  </si>
  <si>
    <t>MONTANT TTC</t>
  </si>
  <si>
    <t>Qté</t>
  </si>
  <si>
    <t>TVA</t>
  </si>
  <si>
    <t>N° Facture</t>
  </si>
  <si>
    <t>MONTANT HT</t>
  </si>
  <si>
    <t>Code TVA</t>
  </si>
  <si>
    <t>(1) Montant TVA 10%</t>
  </si>
  <si>
    <t>(2) Montant TVA 20%</t>
  </si>
  <si>
    <t>La Carafe</t>
  </si>
  <si>
    <t>65 Cours Camille  Pelletan
13 300 Salon de Provence</t>
  </si>
  <si>
    <t>Tél: 04.90.44.31.21</t>
  </si>
  <si>
    <t>info@lacarafedesalon.com</t>
  </si>
  <si>
    <t>A bientôt ! :-)</t>
  </si>
  <si>
    <t>SARL SATYR - SIRET 811 225 473 00016</t>
  </si>
  <si>
    <t>TVA : FR 72 811 225 473</t>
  </si>
  <si>
    <t>Règlt :</t>
  </si>
  <si>
    <t>NON</t>
  </si>
  <si>
    <t>RC</t>
  </si>
  <si>
    <t>CC</t>
  </si>
  <si>
    <t>VAE</t>
  </si>
  <si>
    <t>Récapitulatif mensuel</t>
  </si>
  <si>
    <t>Mois</t>
  </si>
  <si>
    <t>TTC</t>
  </si>
  <si>
    <t>HT</t>
  </si>
  <si>
    <t>TOTAUX</t>
  </si>
  <si>
    <t>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</si>
</sst>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F400]h:mm:ss\ AM/PM"/>
    <numFmt numFmtId="166" formatCode="0.00_ ;\-0.00\ "/>
    <numFmt numFmtId="167" formatCode="00000"/>
    <numFmt numFmtId="168" formatCode="0.000"/>
  </numFmts>
  <fonts count="2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9"/>
      <color indexed="8"/>
      <name val="Calibri"/>
      <family val="2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i/>
      <sz val="8"/>
      <color indexed="8"/>
      <name val="Calibri"/>
      <family val="2"/>
    </font>
    <font>
      <sz val="8"/>
      <color indexed="8"/>
      <name val="Courier New"/>
      <family val="3"/>
    </font>
    <font>
      <sz val="9"/>
      <color indexed="8"/>
      <name val="Calibri"/>
      <family val="2"/>
    </font>
    <font>
      <b/>
      <sz val="10"/>
      <color indexed="8"/>
      <name val="Cambria"/>
      <family val="1"/>
    </font>
    <font>
      <sz val="10"/>
      <color indexed="8"/>
      <name val="Courier New"/>
      <family val="3"/>
    </font>
    <font>
      <sz val="9"/>
      <color indexed="8"/>
      <name val="Cambria"/>
      <family val="1"/>
    </font>
    <font>
      <b/>
      <i/>
      <sz val="11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</font>
    <font>
      <b/>
      <sz val="22"/>
      <color indexed="8"/>
      <name val="Century Gothic"/>
      <family val="2"/>
    </font>
    <font>
      <sz val="10"/>
      <color indexed="8"/>
      <name val="Calibri"/>
      <family val="2"/>
    </font>
    <font>
      <u/>
      <sz val="11"/>
      <color theme="10"/>
      <name val="Calibri"/>
      <family val="2"/>
    </font>
    <font>
      <i/>
      <u/>
      <sz val="10"/>
      <color theme="10"/>
      <name val="Calibri"/>
      <family val="2"/>
    </font>
    <font>
      <b/>
      <i/>
      <sz val="10"/>
      <color indexed="8"/>
      <name val="Calibri"/>
      <family val="2"/>
    </font>
    <font>
      <b/>
      <i/>
      <sz val="14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9" fontId="15" fillId="0" borderId="0" applyFont="0" applyFill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</cellStyleXfs>
  <cellXfs count="95">
    <xf numFmtId="0" fontId="0" fillId="0" borderId="0" xfId="0"/>
    <xf numFmtId="0" fontId="4" fillId="0" borderId="0" xfId="0" applyFont="1" applyAlignment="1"/>
    <xf numFmtId="0" fontId="0" fillId="0" borderId="0" xfId="0" applyNumberFormat="1"/>
    <xf numFmtId="0" fontId="8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8" fillId="0" borderId="0" xfId="0" applyFont="1"/>
    <xf numFmtId="0" fontId="5" fillId="0" borderId="0" xfId="0" applyFont="1" applyFill="1" applyBorder="1" applyAlignment="1">
      <alignment horizontal="left" vertical="top"/>
    </xf>
    <xf numFmtId="0" fontId="0" fillId="0" borderId="0" xfId="0" applyFont="1"/>
    <xf numFmtId="0" fontId="5" fillId="0" borderId="0" xfId="0" applyFont="1"/>
    <xf numFmtId="0" fontId="8" fillId="4" borderId="0" xfId="0" applyFont="1" applyFill="1"/>
    <xf numFmtId="0" fontId="10" fillId="2" borderId="0" xfId="0" applyFont="1" applyFill="1" applyAlignment="1">
      <alignment horizontal="center"/>
    </xf>
    <xf numFmtId="0" fontId="10" fillId="0" borderId="0" xfId="0" applyFont="1"/>
    <xf numFmtId="0" fontId="10" fillId="0" borderId="0" xfId="0" applyFont="1" applyAlignment="1">
      <alignment wrapText="1"/>
    </xf>
    <xf numFmtId="2" fontId="10" fillId="5" borderId="0" xfId="0" applyNumberFormat="1" applyFont="1" applyFill="1" applyAlignment="1">
      <alignment horizontal="center"/>
    </xf>
    <xf numFmtId="2" fontId="10" fillId="0" borderId="0" xfId="0" applyNumberFormat="1" applyFont="1" applyAlignment="1">
      <alignment horizontal="right"/>
    </xf>
    <xf numFmtId="2" fontId="10" fillId="0" borderId="0" xfId="0" applyNumberFormat="1" applyFont="1" applyFill="1" applyAlignment="1" applyProtection="1">
      <alignment horizontal="right"/>
      <protection locked="0"/>
    </xf>
    <xf numFmtId="0" fontId="10" fillId="6" borderId="0" xfId="0" applyNumberFormat="1" applyFont="1" applyFill="1" applyAlignment="1">
      <alignment horizontal="center"/>
    </xf>
    <xf numFmtId="0" fontId="10" fillId="0" borderId="0" xfId="0" applyNumberFormat="1" applyFont="1" applyFill="1" applyAlignment="1" applyProtection="1">
      <alignment horizontal="left"/>
      <protection locked="0"/>
    </xf>
    <xf numFmtId="0" fontId="10" fillId="0" borderId="0" xfId="0" applyNumberFormat="1" applyFont="1" applyAlignment="1">
      <alignment horizontal="left"/>
    </xf>
    <xf numFmtId="2" fontId="0" fillId="0" borderId="0" xfId="0" applyNumberFormat="1"/>
    <xf numFmtId="165" fontId="13" fillId="0" borderId="0" xfId="0" applyNumberFormat="1" applyFont="1" applyAlignment="1"/>
    <xf numFmtId="2" fontId="13" fillId="0" borderId="0" xfId="0" applyNumberFormat="1" applyFont="1" applyAlignment="1"/>
    <xf numFmtId="14" fontId="13" fillId="0" borderId="0" xfId="0" applyNumberFormat="1" applyFont="1" applyAlignment="1"/>
    <xf numFmtId="167" fontId="0" fillId="0" borderId="0" xfId="0" applyNumberFormat="1"/>
    <xf numFmtId="14" fontId="12" fillId="9" borderId="0" xfId="0" applyNumberFormat="1" applyFont="1" applyFill="1" applyBorder="1" applyAlignment="1">
      <alignment horizontal="center"/>
    </xf>
    <xf numFmtId="14" fontId="13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167" fontId="12" fillId="9" borderId="0" xfId="0" applyNumberFormat="1" applyFont="1" applyFill="1" applyBorder="1" applyAlignment="1">
      <alignment horizontal="center"/>
    </xf>
    <xf numFmtId="14" fontId="16" fillId="0" borderId="0" xfId="0" applyNumberFormat="1" applyFont="1" applyAlignment="1"/>
    <xf numFmtId="14" fontId="16" fillId="0" borderId="0" xfId="0" applyNumberFormat="1" applyFont="1" applyAlignment="1">
      <alignment horizontal="center"/>
    </xf>
    <xf numFmtId="2" fontId="16" fillId="0" borderId="0" xfId="0" applyNumberFormat="1" applyFont="1" applyAlignment="1"/>
    <xf numFmtId="1" fontId="10" fillId="0" borderId="0" xfId="0" applyNumberFormat="1" applyFont="1" applyFill="1" applyAlignment="1" applyProtection="1">
      <alignment horizontal="right"/>
      <protection locked="0"/>
    </xf>
    <xf numFmtId="1" fontId="10" fillId="0" borderId="0" xfId="0" applyNumberFormat="1" applyFont="1" applyAlignment="1">
      <alignment horizontal="right"/>
    </xf>
    <xf numFmtId="1" fontId="10" fillId="5" borderId="0" xfId="0" applyNumberFormat="1" applyFont="1" applyFill="1" applyAlignment="1">
      <alignment horizontal="center" wrapText="1"/>
    </xf>
    <xf numFmtId="1" fontId="0" fillId="0" borderId="0" xfId="0" applyNumberFormat="1"/>
    <xf numFmtId="168" fontId="5" fillId="0" borderId="0" xfId="0" applyNumberFormat="1" applyFont="1" applyFill="1" applyBorder="1" applyAlignment="1">
      <alignment horizontal="left" vertical="top"/>
    </xf>
    <xf numFmtId="0" fontId="5" fillId="0" borderId="0" xfId="0" applyFont="1" applyAlignment="1">
      <alignment vertical="center" wrapText="1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1" fontId="6" fillId="0" borderId="1" xfId="0" applyNumberFormat="1" applyFont="1" applyBorder="1"/>
    <xf numFmtId="0" fontId="7" fillId="3" borderId="1" xfId="0" applyFont="1" applyFill="1" applyBorder="1" applyAlignment="1" applyProtection="1">
      <alignment horizontal="center"/>
    </xf>
    <xf numFmtId="0" fontId="7" fillId="8" borderId="1" xfId="0" applyFont="1" applyFill="1" applyBorder="1" applyAlignment="1" applyProtection="1">
      <alignment horizontal="center"/>
      <protection locked="0"/>
    </xf>
    <xf numFmtId="1" fontId="11" fillId="10" borderId="1" xfId="0" applyNumberFormat="1" applyFont="1" applyFill="1" applyBorder="1" applyAlignment="1" applyProtection="1"/>
    <xf numFmtId="0" fontId="3" fillId="0" borderId="2" xfId="0" applyFont="1" applyBorder="1" applyAlignment="1">
      <alignment horizontal="right"/>
    </xf>
    <xf numFmtId="1" fontId="0" fillId="0" borderId="2" xfId="0" applyNumberFormat="1" applyBorder="1"/>
    <xf numFmtId="0" fontId="3" fillId="0" borderId="0" xfId="0" applyFont="1" applyBorder="1" applyAlignment="1">
      <alignment horizontal="left"/>
    </xf>
    <xf numFmtId="0" fontId="1" fillId="0" borderId="0" xfId="0" applyFont="1" applyBorder="1" applyAlignment="1">
      <alignment horizontal="right"/>
    </xf>
    <xf numFmtId="0" fontId="3" fillId="2" borderId="0" xfId="0" applyFont="1" applyFill="1" applyBorder="1" applyAlignment="1" applyProtection="1">
      <alignment horizontal="center"/>
      <protection locked="0"/>
    </xf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right"/>
    </xf>
    <xf numFmtId="1" fontId="0" fillId="0" borderId="0" xfId="0" applyNumberFormat="1" applyBorder="1"/>
    <xf numFmtId="0" fontId="0" fillId="0" borderId="0" xfId="0" applyBorder="1"/>
    <xf numFmtId="0" fontId="3" fillId="0" borderId="0" xfId="0" applyFont="1" applyBorder="1" applyAlignment="1">
      <alignment horizontal="right"/>
    </xf>
    <xf numFmtId="1" fontId="0" fillId="0" borderId="3" xfId="0" applyNumberFormat="1" applyBorder="1"/>
    <xf numFmtId="1" fontId="0" fillId="0" borderId="7" xfId="0" applyNumberFormat="1" applyBorder="1"/>
    <xf numFmtId="0" fontId="0" fillId="0" borderId="0" xfId="0" applyFill="1"/>
    <xf numFmtId="2" fontId="12" fillId="9" borderId="0" xfId="0" applyNumberFormat="1" applyFont="1" applyFill="1" applyBorder="1" applyAlignment="1">
      <alignment horizontal="center"/>
    </xf>
    <xf numFmtId="165" fontId="12" fillId="9" borderId="0" xfId="0" applyNumberFormat="1" applyFont="1" applyFill="1" applyBorder="1" applyAlignment="1">
      <alignment horizontal="center"/>
    </xf>
    <xf numFmtId="165" fontId="16" fillId="0" borderId="0" xfId="0" applyNumberFormat="1" applyFont="1" applyAlignment="1"/>
    <xf numFmtId="2" fontId="16" fillId="0" borderId="0" xfId="0" applyNumberFormat="1" applyFont="1" applyFill="1" applyAlignment="1"/>
    <xf numFmtId="167" fontId="16" fillId="0" borderId="0" xfId="0" applyNumberFormat="1" applyFont="1" applyFill="1" applyBorder="1" applyAlignment="1"/>
    <xf numFmtId="2" fontId="13" fillId="0" borderId="0" xfId="0" applyNumberFormat="1" applyFont="1" applyFill="1" applyAlignment="1"/>
    <xf numFmtId="167" fontId="13" fillId="0" borderId="0" xfId="0" applyNumberFormat="1" applyFont="1" applyFill="1" applyBorder="1" applyAlignment="1"/>
    <xf numFmtId="2" fontId="0" fillId="0" borderId="0" xfId="0" applyNumberFormat="1" applyFill="1" applyBorder="1"/>
    <xf numFmtId="167" fontId="0" fillId="0" borderId="0" xfId="0" applyNumberFormat="1" applyFill="1" applyBorder="1"/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11" borderId="8" xfId="0" applyFill="1" applyBorder="1" applyAlignment="1">
      <alignment horizontal="center"/>
    </xf>
    <xf numFmtId="2" fontId="0" fillId="11" borderId="8" xfId="0" applyNumberFormat="1" applyFill="1" applyBorder="1" applyAlignment="1">
      <alignment horizontal="center"/>
    </xf>
    <xf numFmtId="2" fontId="13" fillId="0" borderId="0" xfId="0" applyNumberFormat="1" applyFont="1" applyFill="1" applyBorder="1" applyAlignment="1"/>
    <xf numFmtId="2" fontId="0" fillId="11" borderId="8" xfId="0" applyNumberFormat="1" applyFill="1" applyBorder="1" applyAlignment="1">
      <alignment horizontal="center"/>
    </xf>
    <xf numFmtId="166" fontId="11" fillId="7" borderId="1" xfId="0" applyNumberFormat="1" applyFont="1" applyFill="1" applyBorder="1" applyAlignment="1" applyProtection="1">
      <alignment horizontal="center"/>
    </xf>
    <xf numFmtId="0" fontId="10" fillId="2" borderId="1" xfId="0" applyFont="1" applyFill="1" applyBorder="1" applyAlignment="1" applyProtection="1">
      <alignment horizontal="center"/>
      <protection locked="0"/>
    </xf>
    <xf numFmtId="0" fontId="6" fillId="0" borderId="0" xfId="0" applyFont="1" applyBorder="1" applyAlignment="1">
      <alignment horizontal="left"/>
    </xf>
    <xf numFmtId="0" fontId="23" fillId="0" borderId="0" xfId="0" applyFont="1" applyAlignment="1">
      <alignment horizontal="center"/>
    </xf>
    <xf numFmtId="0" fontId="22" fillId="0" borderId="0" xfId="0" applyFont="1" applyAlignment="1">
      <alignment horizontal="center" wrapText="1"/>
    </xf>
    <xf numFmtId="2" fontId="9" fillId="0" borderId="0" xfId="1" applyNumberFormat="1" applyFont="1" applyBorder="1" applyAlignment="1" applyProtection="1">
      <alignment horizontal="center"/>
    </xf>
    <xf numFmtId="2" fontId="9" fillId="0" borderId="0" xfId="0" applyNumberFormat="1" applyFont="1" applyBorder="1" applyAlignment="1" applyProtection="1">
      <alignment horizontal="center"/>
    </xf>
    <xf numFmtId="0" fontId="17" fillId="0" borderId="0" xfId="0" applyFont="1" applyAlignment="1">
      <alignment horizontal="center" wrapText="1"/>
    </xf>
    <xf numFmtId="0" fontId="18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0" fillId="0" borderId="0" xfId="2" applyFont="1" applyAlignment="1" applyProtection="1">
      <alignment horizontal="center"/>
    </xf>
    <xf numFmtId="0" fontId="21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2" fontId="9" fillId="0" borderId="2" xfId="0" applyNumberFormat="1" applyFont="1" applyBorder="1" applyAlignment="1" applyProtection="1">
      <alignment horizontal="center"/>
    </xf>
    <xf numFmtId="164" fontId="7" fillId="0" borderId="5" xfId="0" applyNumberFormat="1" applyFont="1" applyBorder="1" applyAlignment="1">
      <alignment horizontal="center"/>
    </xf>
    <xf numFmtId="165" fontId="7" fillId="0" borderId="5" xfId="0" applyNumberFormat="1" applyFont="1" applyBorder="1" applyAlignment="1">
      <alignment horizontal="center"/>
    </xf>
    <xf numFmtId="167" fontId="2" fillId="0" borderId="5" xfId="0" quotePrefix="1" applyNumberFormat="1" applyFont="1" applyBorder="1" applyAlignment="1" applyProtection="1">
      <alignment horizontal="center" vertical="top"/>
      <protection locked="0"/>
    </xf>
    <xf numFmtId="167" fontId="2" fillId="0" borderId="5" xfId="0" applyNumberFormat="1" applyFont="1" applyBorder="1" applyAlignment="1" applyProtection="1">
      <alignment horizontal="center" vertical="top"/>
      <protection locked="0"/>
    </xf>
    <xf numFmtId="167" fontId="2" fillId="0" borderId="6" xfId="0" applyNumberFormat="1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right" vertical="top"/>
    </xf>
    <xf numFmtId="0" fontId="2" fillId="0" borderId="5" xfId="0" applyFont="1" applyBorder="1" applyAlignment="1">
      <alignment horizontal="right" vertical="top"/>
    </xf>
    <xf numFmtId="2" fontId="0" fillId="11" borderId="8" xfId="0" applyNumberFormat="1" applyFill="1" applyBorder="1" applyAlignment="1">
      <alignment horizontal="center"/>
    </xf>
    <xf numFmtId="0" fontId="0" fillId="0" borderId="9" xfId="0" applyBorder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00000"/>
      <fill>
        <patternFill patternType="none">
          <fgColor indexed="64"/>
          <bgColor auto="1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none">
          <fgColor indexed="64"/>
          <bgColor auto="1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5" formatCode="[$-F400]h:mm:ss\ AM/PM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relativeIndent="0" justifyLastLine="0" shrinkToFit="0" readingOrder="0"/>
    </dxf>
    <dxf>
      <numFmt numFmtId="19" formatCode="dd/mm/yyyy"/>
      <fill>
        <patternFill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96489</xdr:colOff>
      <xdr:row>0</xdr:row>
      <xdr:rowOff>44012</xdr:rowOff>
    </xdr:from>
    <xdr:to>
      <xdr:col>9</xdr:col>
      <xdr:colOff>532660</xdr:colOff>
      <xdr:row>4</xdr:row>
      <xdr:rowOff>11906</xdr:rowOff>
    </xdr:to>
    <xdr:sp macro="[0]!Enregistrer" textlink="">
      <xdr:nvSpPr>
        <xdr:cNvPr id="2" name="Rectangle 1"/>
        <xdr:cNvSpPr/>
      </xdr:nvSpPr>
      <xdr:spPr>
        <a:xfrm>
          <a:off x="3041302" y="44012"/>
          <a:ext cx="1249764" cy="674332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VALIDER</a:t>
          </a:r>
          <a:endParaRPr lang="fr-FR" sz="800" b="1"/>
        </a:p>
      </xdr:txBody>
    </xdr:sp>
    <xdr:clientData/>
  </xdr:twoCellAnchor>
  <xdr:twoCellAnchor>
    <xdr:from>
      <xdr:col>9</xdr:col>
      <xdr:colOff>619304</xdr:colOff>
      <xdr:row>0</xdr:row>
      <xdr:rowOff>37457</xdr:rowOff>
    </xdr:from>
    <xdr:to>
      <xdr:col>11</xdr:col>
      <xdr:colOff>287534</xdr:colOff>
      <xdr:row>4</xdr:row>
      <xdr:rowOff>10702</xdr:rowOff>
    </xdr:to>
    <xdr:sp macro="[0]!Effacer" textlink="">
      <xdr:nvSpPr>
        <xdr:cNvPr id="3" name="Rectangle 2"/>
        <xdr:cNvSpPr/>
      </xdr:nvSpPr>
      <xdr:spPr>
        <a:xfrm>
          <a:off x="4377710" y="37457"/>
          <a:ext cx="1295418" cy="679683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EFFACER TICKET </a:t>
          </a:r>
          <a:br>
            <a:rPr lang="fr-FR" sz="800"/>
          </a:br>
          <a:r>
            <a:rPr lang="fr-FR" sz="800"/>
            <a:t>(nouveau client)</a:t>
          </a:r>
        </a:p>
      </xdr:txBody>
    </xdr:sp>
    <xdr:clientData/>
  </xdr:twoCellAnchor>
  <xdr:twoCellAnchor>
    <xdr:from>
      <xdr:col>11</xdr:col>
      <xdr:colOff>388024</xdr:colOff>
      <xdr:row>0</xdr:row>
      <xdr:rowOff>153864</xdr:rowOff>
    </xdr:from>
    <xdr:to>
      <xdr:col>12</xdr:col>
      <xdr:colOff>546772</xdr:colOff>
      <xdr:row>3</xdr:row>
      <xdr:rowOff>16486</xdr:rowOff>
    </xdr:to>
    <xdr:sp macro="[0]!INIT" textlink="">
      <xdr:nvSpPr>
        <xdr:cNvPr id="4" name="Rectangle à coins arrondis 3"/>
        <xdr:cNvSpPr/>
      </xdr:nvSpPr>
      <xdr:spPr>
        <a:xfrm>
          <a:off x="5414293" y="153864"/>
          <a:ext cx="959825" cy="507391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Initialisation</a:t>
          </a:r>
        </a:p>
        <a:p>
          <a:pPr algn="ctr"/>
          <a:r>
            <a:rPr lang="fr-FR" sz="1100"/>
            <a:t>du fichier</a:t>
          </a:r>
        </a:p>
      </xdr:txBody>
    </xdr:sp>
    <xdr:clientData/>
  </xdr:twoCellAnchor>
  <xdr:oneCellAnchor>
    <xdr:from>
      <xdr:col>11</xdr:col>
      <xdr:colOff>408477</xdr:colOff>
      <xdr:row>4</xdr:row>
      <xdr:rowOff>86092</xdr:rowOff>
    </xdr:from>
    <xdr:ext cx="1000125" cy="1125693"/>
    <xdr:sp macro="" textlink="">
      <xdr:nvSpPr>
        <xdr:cNvPr id="5" name="ZoneTexte 4"/>
        <xdr:cNvSpPr txBox="1"/>
      </xdr:nvSpPr>
      <xdr:spPr>
        <a:xfrm>
          <a:off x="5442295" y="900047"/>
          <a:ext cx="1000125" cy="112569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 n'utiliser QUE par Mathieu pour nouveau mois</a:t>
          </a:r>
          <a:endParaRPr lang="fr-FR">
            <a:effectLst/>
          </a:endParaRPr>
        </a:p>
        <a:p>
          <a:r>
            <a:rPr lang="fr-FR" sz="1100"/>
            <a:t>chaque fin de mois.</a:t>
          </a:r>
        </a:p>
      </xdr:txBody>
    </xdr:sp>
    <xdr:clientData/>
  </xdr:oneCellAnchor>
  <xdr:twoCellAnchor>
    <xdr:from>
      <xdr:col>12</xdr:col>
      <xdr:colOff>66194</xdr:colOff>
      <xdr:row>3</xdr:row>
      <xdr:rowOff>16486</xdr:rowOff>
    </xdr:from>
    <xdr:to>
      <xdr:col>12</xdr:col>
      <xdr:colOff>106131</xdr:colOff>
      <xdr:row>4</xdr:row>
      <xdr:rowOff>86092</xdr:rowOff>
    </xdr:to>
    <xdr:cxnSp macro="">
      <xdr:nvCxnSpPr>
        <xdr:cNvPr id="7" name="Connecteur droit avec flèche 6"/>
        <xdr:cNvCxnSpPr>
          <a:stCxn id="5" idx="0"/>
          <a:endCxn id="4" idx="2"/>
        </xdr:cNvCxnSpPr>
      </xdr:nvCxnSpPr>
      <xdr:spPr>
        <a:xfrm flipH="1" flipV="1">
          <a:off x="5902421" y="657259"/>
          <a:ext cx="39937" cy="2427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76201</xdr:colOff>
      <xdr:row>0</xdr:row>
      <xdr:rowOff>0</xdr:rowOff>
    </xdr:from>
    <xdr:to>
      <xdr:col>2</xdr:col>
      <xdr:colOff>230188</xdr:colOff>
      <xdr:row>1</xdr:row>
      <xdr:rowOff>14261</xdr:rowOff>
    </xdr:to>
    <xdr:pic>
      <xdr:nvPicPr>
        <xdr:cNvPr id="8" name="Image 7" descr="Logo La Caraf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201" y="0"/>
          <a:ext cx="566737" cy="355574"/>
        </a:xfrm>
        <a:prstGeom prst="rect">
          <a:avLst/>
        </a:prstGeom>
      </xdr:spPr>
    </xdr:pic>
    <xdr:clientData/>
  </xdr:twoCellAnchor>
  <xdr:twoCellAnchor editAs="oneCell">
    <xdr:from>
      <xdr:col>0</xdr:col>
      <xdr:colOff>76201</xdr:colOff>
      <xdr:row>0</xdr:row>
      <xdr:rowOff>0</xdr:rowOff>
    </xdr:from>
    <xdr:to>
      <xdr:col>2</xdr:col>
      <xdr:colOff>234156</xdr:colOff>
      <xdr:row>1</xdr:row>
      <xdr:rowOff>14261</xdr:rowOff>
    </xdr:to>
    <xdr:pic>
      <xdr:nvPicPr>
        <xdr:cNvPr id="9" name="Image 8" descr="Logo La Caraf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201" y="0"/>
          <a:ext cx="570705" cy="35557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69850</xdr:rowOff>
    </xdr:from>
    <xdr:to>
      <xdr:col>9</xdr:col>
      <xdr:colOff>463550</xdr:colOff>
      <xdr:row>4</xdr:row>
      <xdr:rowOff>6350</xdr:rowOff>
    </xdr:to>
    <xdr:sp macro="[0]!Imprime_Histo" textlink="">
      <xdr:nvSpPr>
        <xdr:cNvPr id="2" name="Rectangle à coins arrondis 1"/>
        <xdr:cNvSpPr/>
      </xdr:nvSpPr>
      <xdr:spPr>
        <a:xfrm>
          <a:off x="6832600" y="69850"/>
          <a:ext cx="1016000" cy="4953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</a:p>
      </xdr:txBody>
    </xdr:sp>
    <xdr:clientData/>
  </xdr:twoCellAnchor>
  <xdr:twoCellAnchor>
    <xdr:from>
      <xdr:col>8</xdr:col>
      <xdr:colOff>190500</xdr:colOff>
      <xdr:row>4</xdr:row>
      <xdr:rowOff>76200</xdr:rowOff>
    </xdr:from>
    <xdr:to>
      <xdr:col>9</xdr:col>
      <xdr:colOff>476250</xdr:colOff>
      <xdr:row>7</xdr:row>
      <xdr:rowOff>31750</xdr:rowOff>
    </xdr:to>
    <xdr:sp macro="[0]!ImprimePDF" textlink="">
      <xdr:nvSpPr>
        <xdr:cNvPr id="3" name="Rectangle à coins arrondis 2"/>
        <xdr:cNvSpPr/>
      </xdr:nvSpPr>
      <xdr:spPr>
        <a:xfrm>
          <a:off x="6997700" y="635000"/>
          <a:ext cx="1047750" cy="5080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 en PDF</a:t>
          </a:r>
        </a:p>
      </xdr:txBody>
    </xdr:sp>
    <xdr:clientData/>
  </xdr:twoCellAnchor>
  <xdr:twoCellAnchor>
    <xdr:from>
      <xdr:col>10</xdr:col>
      <xdr:colOff>622300</xdr:colOff>
      <xdr:row>4</xdr:row>
      <xdr:rowOff>31750</xdr:rowOff>
    </xdr:from>
    <xdr:to>
      <xdr:col>14</xdr:col>
      <xdr:colOff>0</xdr:colOff>
      <xdr:row>10</xdr:row>
      <xdr:rowOff>38100</xdr:rowOff>
    </xdr:to>
    <xdr:sp macro="" textlink="">
      <xdr:nvSpPr>
        <xdr:cNvPr id="4" name="ZoneTexte 3"/>
        <xdr:cNvSpPr txBox="1"/>
      </xdr:nvSpPr>
      <xdr:spPr>
        <a:xfrm>
          <a:off x="9137650" y="596900"/>
          <a:ext cx="1498600" cy="1111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Ne pas toucher aux</a:t>
          </a:r>
          <a:r>
            <a:rPr lang="fr-FR" sz="1100" baseline="0"/>
            <a:t> cellules M1 et N1</a:t>
          </a:r>
        </a:p>
        <a:p>
          <a:r>
            <a:rPr lang="fr-FR" sz="1100" baseline="0"/>
            <a:t>Elles servent pour la sauvegarde et l'impression</a:t>
          </a:r>
          <a:endParaRPr lang="fr-FR" sz="1100"/>
        </a:p>
      </xdr:txBody>
    </xdr:sp>
    <xdr:clientData/>
  </xdr:twoCellAnchor>
  <xdr:twoCellAnchor>
    <xdr:from>
      <xdr:col>11</xdr:col>
      <xdr:colOff>609600</xdr:colOff>
      <xdr:row>2</xdr:row>
      <xdr:rowOff>6350</xdr:rowOff>
    </xdr:from>
    <xdr:to>
      <xdr:col>13</xdr:col>
      <xdr:colOff>0</xdr:colOff>
      <xdr:row>4</xdr:row>
      <xdr:rowOff>31750</xdr:rowOff>
    </xdr:to>
    <xdr:cxnSp macro="">
      <xdr:nvCxnSpPr>
        <xdr:cNvPr id="6" name="Connecteur droit avec flèche 5"/>
        <xdr:cNvCxnSpPr>
          <a:stCxn id="4" idx="0"/>
        </xdr:cNvCxnSpPr>
      </xdr:nvCxnSpPr>
      <xdr:spPr>
        <a:xfrm flipV="1">
          <a:off x="9886950" y="203200"/>
          <a:ext cx="552450" cy="393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114300</xdr:colOff>
      <xdr:row>2</xdr:row>
      <xdr:rowOff>152400</xdr:rowOff>
    </xdr:from>
    <xdr:to>
      <xdr:col>17</xdr:col>
      <xdr:colOff>196850</xdr:colOff>
      <xdr:row>9</xdr:row>
      <xdr:rowOff>152400</xdr:rowOff>
    </xdr:to>
    <xdr:sp macro="" textlink="">
      <xdr:nvSpPr>
        <xdr:cNvPr id="5" name="ZoneTexte 4"/>
        <xdr:cNvSpPr txBox="1"/>
      </xdr:nvSpPr>
      <xdr:spPr>
        <a:xfrm>
          <a:off x="10750550" y="349250"/>
          <a:ext cx="1498600" cy="1289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cellules O1 e P1 interdisent la réinitialisation tant</a:t>
          </a:r>
          <a:r>
            <a:rPr lang="fr-FR" sz="1100" baseline="0"/>
            <a:t> que l'impression et la sauvegarde ne sont pas effectuées.</a:t>
          </a:r>
        </a:p>
        <a:p>
          <a:r>
            <a:rPr lang="fr-FR" sz="1100" baseline="0"/>
            <a:t>Ne pas modifier.</a:t>
          </a:r>
          <a:endParaRPr lang="fr-FR" sz="1100"/>
        </a:p>
      </xdr:txBody>
    </xdr:sp>
    <xdr:clientData/>
  </xdr:twoCellAnchor>
  <xdr:twoCellAnchor>
    <xdr:from>
      <xdr:col>15</xdr:col>
      <xdr:colOff>2</xdr:colOff>
      <xdr:row>0</xdr:row>
      <xdr:rowOff>165100</xdr:rowOff>
    </xdr:from>
    <xdr:to>
      <xdr:col>16</xdr:col>
      <xdr:colOff>209550</xdr:colOff>
      <xdr:row>2</xdr:row>
      <xdr:rowOff>152400</xdr:rowOff>
    </xdr:to>
    <xdr:cxnSp macro="">
      <xdr:nvCxnSpPr>
        <xdr:cNvPr id="8" name="Connecteur droit avec flèche 7"/>
        <xdr:cNvCxnSpPr>
          <a:stCxn id="5" idx="0"/>
        </xdr:cNvCxnSpPr>
      </xdr:nvCxnSpPr>
      <xdr:spPr>
        <a:xfrm flipH="1" flipV="1">
          <a:off x="10972802" y="165100"/>
          <a:ext cx="527048" cy="184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1:G2" totalsRowShown="0" headerRowDxfId="8" dataDxfId="7">
  <tableColumns count="7">
    <tableColumn id="1" name="DATE" dataDxfId="6"/>
    <tableColumn id="2" name="HEURE" dataDxfId="5"/>
    <tableColumn id="3" name="REGLEMENT" dataDxfId="4"/>
    <tableColumn id="7" name="MONTANT HT" dataDxfId="3"/>
    <tableColumn id="5" name="TVA" dataDxfId="2"/>
    <tableColumn id="4" name="MONTANT TTC" dataDxfId="1"/>
    <tableColumn id="6" name="N° Factur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info@lacarafedesalon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L38"/>
  <sheetViews>
    <sheetView tabSelected="1" showRuler="0" showWhiteSpace="0" zoomScale="110" zoomScaleNormal="110" zoomScalePageLayoutView="150" workbookViewId="0">
      <selection activeCell="E5" sqref="E5:G5"/>
    </sheetView>
  </sheetViews>
  <sheetFormatPr baseColWidth="10" defaultColWidth="11.453125" defaultRowHeight="14.5" x14ac:dyDescent="0.35"/>
  <cols>
    <col min="1" max="1" width="4.54296875" customWidth="1"/>
    <col min="2" max="2" width="1.36328125" customWidth="1"/>
    <col min="3" max="3" width="3.6328125" customWidth="1"/>
    <col min="4" max="4" width="14.36328125" customWidth="1"/>
    <col min="5" max="5" width="2.6328125" customWidth="1"/>
    <col min="6" max="6" width="6.453125" customWidth="1"/>
    <col min="7" max="7" width="1.81640625" customWidth="1"/>
    <col min="8" max="8" width="2.7265625" style="34" customWidth="1"/>
  </cols>
  <sheetData>
    <row r="1" spans="1:12" ht="27" customHeight="1" x14ac:dyDescent="0.5">
      <c r="A1" s="78" t="s">
        <v>36</v>
      </c>
      <c r="B1" s="78"/>
      <c r="C1" s="78"/>
      <c r="D1" s="78"/>
      <c r="E1" s="78"/>
      <c r="F1" s="78"/>
      <c r="G1" s="78"/>
      <c r="H1" s="78"/>
      <c r="J1" s="2"/>
    </row>
    <row r="2" spans="1:12" ht="12.65" customHeight="1" x14ac:dyDescent="0.35">
      <c r="A2" s="79" t="s">
        <v>37</v>
      </c>
      <c r="B2" s="80"/>
      <c r="C2" s="80"/>
      <c r="D2" s="80"/>
      <c r="E2" s="80"/>
      <c r="F2" s="80"/>
      <c r="G2" s="80"/>
      <c r="H2" s="36"/>
    </row>
    <row r="3" spans="1:12" ht="11" customHeight="1" x14ac:dyDescent="0.35">
      <c r="A3" s="81" t="s">
        <v>38</v>
      </c>
      <c r="B3" s="81"/>
      <c r="C3" s="81"/>
      <c r="D3" s="81"/>
      <c r="E3" s="81"/>
      <c r="F3" s="81"/>
      <c r="G3" s="81"/>
      <c r="H3" s="36"/>
    </row>
    <row r="4" spans="1:12" ht="13.5" customHeight="1" x14ac:dyDescent="0.35">
      <c r="A4" s="82" t="s">
        <v>39</v>
      </c>
      <c r="B4" s="83"/>
      <c r="C4" s="83"/>
      <c r="D4" s="83"/>
      <c r="E4" s="83"/>
      <c r="F4" s="83"/>
      <c r="G4" s="83"/>
      <c r="H4" s="1"/>
    </row>
    <row r="5" spans="1:12" ht="20.5" customHeight="1" x14ac:dyDescent="0.35">
      <c r="A5" s="91" t="s">
        <v>22</v>
      </c>
      <c r="B5" s="92"/>
      <c r="C5" s="92"/>
      <c r="D5" s="92"/>
      <c r="E5" s="88">
        <v>1</v>
      </c>
      <c r="F5" s="89"/>
      <c r="G5" s="90"/>
      <c r="H5" s="53"/>
    </row>
    <row r="6" spans="1:12" ht="12.65" customHeight="1" x14ac:dyDescent="0.35">
      <c r="A6" s="86">
        <f ca="1">TODAY()</f>
        <v>42473</v>
      </c>
      <c r="B6" s="86"/>
      <c r="C6" s="86"/>
      <c r="D6" s="86"/>
      <c r="E6" s="86"/>
      <c r="F6" s="87">
        <f ca="1">NOW()</f>
        <v>42473.481672916663</v>
      </c>
      <c r="G6" s="87"/>
      <c r="H6" s="54"/>
      <c r="J6" s="5"/>
      <c r="K6" s="5"/>
    </row>
    <row r="7" spans="1:12" ht="12.65" customHeight="1" x14ac:dyDescent="0.35">
      <c r="A7" s="84" t="s">
        <v>26</v>
      </c>
      <c r="B7" s="84"/>
      <c r="C7" s="84"/>
      <c r="D7" s="37" t="s">
        <v>25</v>
      </c>
      <c r="E7" s="38" t="s">
        <v>29</v>
      </c>
      <c r="F7" s="84" t="s">
        <v>10</v>
      </c>
      <c r="G7" s="84"/>
      <c r="H7" s="39" t="s">
        <v>30</v>
      </c>
      <c r="J7" s="5"/>
      <c r="K7" s="5"/>
    </row>
    <row r="8" spans="1:12" ht="12.65" customHeight="1" x14ac:dyDescent="0.35">
      <c r="A8" s="72"/>
      <c r="B8" s="72"/>
      <c r="C8" s="72"/>
      <c r="D8" s="40" t="str">
        <f t="shared" ref="D8:D17" si="0">IF(A8="","",VLOOKUP(A8,Lbases,2,FALSE))</f>
        <v/>
      </c>
      <c r="E8" s="41"/>
      <c r="F8" s="71" t="str">
        <f t="shared" ref="F8:F17" si="1">IF(A8="","",(VLOOKUP(A8,Lbases,3,FALSE))*E8)</f>
        <v/>
      </c>
      <c r="G8" s="71"/>
      <c r="H8" s="42" t="str">
        <f t="shared" ref="H8:H17" si="2">IF(A8="","",VLOOKUP(A8,Lbases,4,FALSE))</f>
        <v/>
      </c>
      <c r="I8" s="19"/>
      <c r="J8" s="5"/>
      <c r="K8" s="5"/>
    </row>
    <row r="9" spans="1:12" ht="12.65" customHeight="1" x14ac:dyDescent="0.35">
      <c r="A9" s="72"/>
      <c r="B9" s="72"/>
      <c r="C9" s="72"/>
      <c r="D9" s="40" t="str">
        <f t="shared" si="0"/>
        <v/>
      </c>
      <c r="E9" s="41"/>
      <c r="F9" s="71" t="str">
        <f t="shared" si="1"/>
        <v/>
      </c>
      <c r="G9" s="71"/>
      <c r="H9" s="42" t="str">
        <f t="shared" si="2"/>
        <v/>
      </c>
      <c r="I9" s="19"/>
      <c r="J9" s="5"/>
      <c r="K9" s="5"/>
    </row>
    <row r="10" spans="1:12" ht="12.65" customHeight="1" x14ac:dyDescent="0.35">
      <c r="A10" s="72"/>
      <c r="B10" s="72"/>
      <c r="C10" s="72"/>
      <c r="D10" s="40" t="str">
        <f t="shared" si="0"/>
        <v/>
      </c>
      <c r="E10" s="41"/>
      <c r="F10" s="71" t="str">
        <f t="shared" si="1"/>
        <v/>
      </c>
      <c r="G10" s="71"/>
      <c r="H10" s="42" t="str">
        <f t="shared" si="2"/>
        <v/>
      </c>
      <c r="I10" s="19"/>
      <c r="J10" s="5"/>
      <c r="K10" s="5"/>
    </row>
    <row r="11" spans="1:12" ht="12.65" customHeight="1" x14ac:dyDescent="0.35">
      <c r="A11" s="72"/>
      <c r="B11" s="72"/>
      <c r="C11" s="72"/>
      <c r="D11" s="40" t="str">
        <f t="shared" si="0"/>
        <v/>
      </c>
      <c r="E11" s="41"/>
      <c r="F11" s="71" t="str">
        <f t="shared" si="1"/>
        <v/>
      </c>
      <c r="G11" s="71"/>
      <c r="H11" s="42" t="str">
        <f t="shared" si="2"/>
        <v/>
      </c>
      <c r="I11" s="19"/>
      <c r="J11" s="5"/>
      <c r="K11" s="5"/>
    </row>
    <row r="12" spans="1:12" ht="12.65" customHeight="1" x14ac:dyDescent="0.35">
      <c r="A12" s="72"/>
      <c r="B12" s="72"/>
      <c r="C12" s="72"/>
      <c r="D12" s="40" t="str">
        <f t="shared" si="0"/>
        <v/>
      </c>
      <c r="E12" s="41"/>
      <c r="F12" s="71" t="str">
        <f t="shared" si="1"/>
        <v/>
      </c>
      <c r="G12" s="71"/>
      <c r="H12" s="42" t="str">
        <f t="shared" si="2"/>
        <v/>
      </c>
      <c r="I12" s="19"/>
      <c r="J12" s="5"/>
      <c r="K12" s="5"/>
    </row>
    <row r="13" spans="1:12" ht="12.65" customHeight="1" x14ac:dyDescent="0.35">
      <c r="A13" s="72"/>
      <c r="B13" s="72"/>
      <c r="C13" s="72"/>
      <c r="D13" s="40" t="str">
        <f t="shared" si="0"/>
        <v/>
      </c>
      <c r="E13" s="41"/>
      <c r="F13" s="71" t="str">
        <f t="shared" si="1"/>
        <v/>
      </c>
      <c r="G13" s="71"/>
      <c r="H13" s="42" t="str">
        <f t="shared" si="2"/>
        <v/>
      </c>
      <c r="I13" s="19"/>
      <c r="J13" s="3"/>
      <c r="K13" s="3"/>
      <c r="L13" s="4"/>
    </row>
    <row r="14" spans="1:12" ht="12.65" customHeight="1" x14ac:dyDescent="0.35">
      <c r="A14" s="72"/>
      <c r="B14" s="72"/>
      <c r="C14" s="72"/>
      <c r="D14" s="40" t="str">
        <f t="shared" si="0"/>
        <v/>
      </c>
      <c r="E14" s="41"/>
      <c r="F14" s="71" t="str">
        <f t="shared" si="1"/>
        <v/>
      </c>
      <c r="G14" s="71"/>
      <c r="H14" s="42" t="str">
        <f t="shared" si="2"/>
        <v/>
      </c>
      <c r="I14" s="19"/>
      <c r="J14" s="3"/>
      <c r="K14" s="4"/>
      <c r="L14" s="4"/>
    </row>
    <row r="15" spans="1:12" ht="12.65" customHeight="1" x14ac:dyDescent="0.35">
      <c r="A15" s="72"/>
      <c r="B15" s="72"/>
      <c r="C15" s="72"/>
      <c r="D15" s="40" t="str">
        <f t="shared" si="0"/>
        <v/>
      </c>
      <c r="E15" s="41"/>
      <c r="F15" s="71" t="str">
        <f t="shared" si="1"/>
        <v/>
      </c>
      <c r="G15" s="71"/>
      <c r="H15" s="42" t="str">
        <f t="shared" si="2"/>
        <v/>
      </c>
      <c r="I15" s="19"/>
      <c r="J15" s="3"/>
      <c r="K15" s="6"/>
      <c r="L15" s="6"/>
    </row>
    <row r="16" spans="1:12" ht="12.65" customHeight="1" x14ac:dyDescent="0.35">
      <c r="A16" s="72"/>
      <c r="B16" s="72"/>
      <c r="C16" s="72"/>
      <c r="D16" s="40" t="str">
        <f t="shared" si="0"/>
        <v/>
      </c>
      <c r="E16" s="41"/>
      <c r="F16" s="71" t="str">
        <f t="shared" si="1"/>
        <v/>
      </c>
      <c r="G16" s="71"/>
      <c r="H16" s="42" t="str">
        <f t="shared" si="2"/>
        <v/>
      </c>
      <c r="I16" s="19"/>
      <c r="J16" s="3"/>
      <c r="K16" s="6"/>
      <c r="L16" s="6"/>
    </row>
    <row r="17" spans="1:12" x14ac:dyDescent="0.35">
      <c r="A17" s="72"/>
      <c r="B17" s="72"/>
      <c r="C17" s="72"/>
      <c r="D17" s="40" t="str">
        <f t="shared" si="0"/>
        <v/>
      </c>
      <c r="E17" s="41"/>
      <c r="F17" s="71" t="str">
        <f t="shared" si="1"/>
        <v/>
      </c>
      <c r="G17" s="71"/>
      <c r="H17" s="42" t="str">
        <f t="shared" si="2"/>
        <v/>
      </c>
      <c r="I17" s="19"/>
      <c r="J17" s="3"/>
      <c r="K17" s="6"/>
      <c r="L17" s="6"/>
    </row>
    <row r="18" spans="1:12" ht="12" customHeight="1" x14ac:dyDescent="0.35">
      <c r="A18" s="43"/>
      <c r="B18" s="43"/>
      <c r="C18" s="43"/>
      <c r="D18" s="43"/>
      <c r="E18" s="43" t="s">
        <v>24</v>
      </c>
      <c r="F18" s="85">
        <f>SUMIF(H8:H17,1,F8:G17)/1.1+SUMIF(H8:H17,2,F8:G17)/1.2</f>
        <v>0</v>
      </c>
      <c r="G18" s="85"/>
      <c r="H18" s="44"/>
      <c r="I18" s="6"/>
      <c r="J18" s="3"/>
      <c r="K18" s="6"/>
      <c r="L18" s="6"/>
    </row>
    <row r="19" spans="1:12" ht="12.65" customHeight="1" x14ac:dyDescent="0.35">
      <c r="A19" s="45" t="s">
        <v>43</v>
      </c>
      <c r="B19" s="46"/>
      <c r="C19" s="47"/>
      <c r="D19" s="48"/>
      <c r="E19" s="49" t="s">
        <v>34</v>
      </c>
      <c r="F19" s="76">
        <f>SUMIF(H8:H17,1,F8:G17)-SUMIF(H8:H17,1,F8:G17)/1.1</f>
        <v>0</v>
      </c>
      <c r="G19" s="76"/>
      <c r="H19" s="50"/>
      <c r="I19" s="35"/>
      <c r="J19" s="3"/>
      <c r="K19" s="6"/>
      <c r="L19" s="6"/>
    </row>
    <row r="20" spans="1:12" ht="12.65" customHeight="1" x14ac:dyDescent="0.35">
      <c r="A20" s="73"/>
      <c r="B20" s="73"/>
      <c r="C20" s="73"/>
      <c r="D20" s="51"/>
      <c r="E20" s="49" t="s">
        <v>35</v>
      </c>
      <c r="F20" s="77">
        <f>SUMIF(H8:H17,2,F8:G17)-SUMIF(H8:H17,2,F8:G17)/1.2</f>
        <v>0</v>
      </c>
      <c r="G20" s="77"/>
      <c r="H20" s="50"/>
      <c r="I20" s="35"/>
      <c r="J20" s="3"/>
      <c r="K20" s="6"/>
      <c r="L20" s="6"/>
    </row>
    <row r="21" spans="1:12" ht="12.65" customHeight="1" x14ac:dyDescent="0.35">
      <c r="A21" s="51"/>
      <c r="B21" s="51"/>
      <c r="C21" s="51"/>
      <c r="D21" s="48"/>
      <c r="E21" s="52" t="s">
        <v>23</v>
      </c>
      <c r="F21" s="77">
        <f>SUM(F8:G17)</f>
        <v>0</v>
      </c>
      <c r="G21" s="77"/>
      <c r="H21" s="50"/>
      <c r="I21" s="6"/>
      <c r="J21" s="3"/>
      <c r="K21" s="6"/>
      <c r="L21" s="6"/>
    </row>
    <row r="22" spans="1:12" ht="16.5" customHeight="1" x14ac:dyDescent="0.45">
      <c r="A22" s="75" t="s">
        <v>40</v>
      </c>
      <c r="B22" s="75"/>
      <c r="C22" s="75"/>
      <c r="D22" s="75"/>
      <c r="E22" s="75"/>
      <c r="F22" s="75"/>
      <c r="G22" s="75"/>
      <c r="I22" s="6"/>
      <c r="J22" s="6"/>
      <c r="K22" s="6"/>
      <c r="L22" s="6"/>
    </row>
    <row r="23" spans="1:12" ht="12.65" customHeight="1" x14ac:dyDescent="0.35">
      <c r="A23" s="74" t="s">
        <v>41</v>
      </c>
      <c r="B23" s="74"/>
      <c r="C23" s="74"/>
      <c r="D23" s="74"/>
      <c r="E23" s="74"/>
      <c r="F23" s="74"/>
      <c r="G23" s="74"/>
      <c r="I23" s="6"/>
      <c r="J23" s="6"/>
      <c r="K23" s="6"/>
      <c r="L23" s="6"/>
    </row>
    <row r="24" spans="1:12" ht="12.65" customHeight="1" x14ac:dyDescent="0.35">
      <c r="A24" s="74" t="s">
        <v>42</v>
      </c>
      <c r="B24" s="74"/>
      <c r="C24" s="74"/>
      <c r="D24" s="74"/>
      <c r="E24" s="74"/>
      <c r="F24" s="74"/>
      <c r="G24" s="74"/>
      <c r="I24" s="6"/>
      <c r="J24" s="6"/>
      <c r="K24" s="6"/>
      <c r="L24" s="6"/>
    </row>
    <row r="25" spans="1:12" ht="12.65" customHeight="1" x14ac:dyDescent="0.35">
      <c r="I25" s="6"/>
      <c r="J25" s="6"/>
      <c r="K25" s="6"/>
      <c r="L25" s="6"/>
    </row>
    <row r="26" spans="1:12" ht="12.65" customHeight="1" x14ac:dyDescent="0.35">
      <c r="I26" s="6"/>
      <c r="J26" s="6"/>
      <c r="K26" s="6"/>
      <c r="L26" s="6"/>
    </row>
    <row r="27" spans="1:12" ht="12.65" customHeight="1" x14ac:dyDescent="0.35">
      <c r="I27" s="6"/>
      <c r="J27" s="6"/>
      <c r="K27" s="6"/>
      <c r="L27" s="6"/>
    </row>
    <row r="28" spans="1:12" ht="12.65" customHeight="1" x14ac:dyDescent="0.35">
      <c r="I28" s="6"/>
      <c r="J28" s="6"/>
      <c r="K28" s="6"/>
      <c r="L28" s="6"/>
    </row>
    <row r="29" spans="1:12" ht="12.65" customHeight="1" x14ac:dyDescent="0.35"/>
    <row r="30" spans="1:12" ht="12.65" customHeight="1" x14ac:dyDescent="0.35"/>
    <row r="31" spans="1:12" ht="12.65" customHeight="1" x14ac:dyDescent="0.35"/>
    <row r="32" spans="1:12" ht="12.65" customHeight="1" x14ac:dyDescent="0.35"/>
    <row r="33" ht="12.65" customHeight="1" x14ac:dyDescent="0.35"/>
    <row r="34" ht="12.65" customHeight="1" x14ac:dyDescent="0.35"/>
    <row r="35" ht="12.65" customHeight="1" x14ac:dyDescent="0.35"/>
    <row r="36" ht="12.65" customHeight="1" x14ac:dyDescent="0.35"/>
    <row r="37" ht="12.65" customHeight="1" x14ac:dyDescent="0.35"/>
    <row r="38" ht="12.65" customHeight="1" x14ac:dyDescent="0.35"/>
  </sheetData>
  <sheetProtection sheet="1" objects="1" scenarios="1"/>
  <mergeCells count="38">
    <mergeCell ref="A24:G24"/>
    <mergeCell ref="A1:H1"/>
    <mergeCell ref="A2:G2"/>
    <mergeCell ref="A3:G3"/>
    <mergeCell ref="A4:G4"/>
    <mergeCell ref="F7:G7"/>
    <mergeCell ref="A7:C7"/>
    <mergeCell ref="F18:G18"/>
    <mergeCell ref="A6:E6"/>
    <mergeCell ref="F6:G6"/>
    <mergeCell ref="E5:G5"/>
    <mergeCell ref="A5:D5"/>
    <mergeCell ref="A8:C8"/>
    <mergeCell ref="A13:C13"/>
    <mergeCell ref="A10:C10"/>
    <mergeCell ref="A15:C15"/>
    <mergeCell ref="A14:C14"/>
    <mergeCell ref="A9:C9"/>
    <mergeCell ref="A16:C16"/>
    <mergeCell ref="A20:C20"/>
    <mergeCell ref="A23:G23"/>
    <mergeCell ref="A22:G22"/>
    <mergeCell ref="F19:G19"/>
    <mergeCell ref="F20:G20"/>
    <mergeCell ref="F21:G21"/>
    <mergeCell ref="F17:G17"/>
    <mergeCell ref="A11:C11"/>
    <mergeCell ref="A12:C12"/>
    <mergeCell ref="A17:C17"/>
    <mergeCell ref="F13:G13"/>
    <mergeCell ref="F14:G14"/>
    <mergeCell ref="F15:G15"/>
    <mergeCell ref="F16:G16"/>
    <mergeCell ref="F8:G8"/>
    <mergeCell ref="F9:G9"/>
    <mergeCell ref="F10:G10"/>
    <mergeCell ref="F11:G11"/>
    <mergeCell ref="F12:G12"/>
  </mergeCells>
  <phoneticPr fontId="14" type="noConversion"/>
  <dataValidations count="2">
    <dataValidation type="list" allowBlank="1" showInputMessage="1" showErrorMessage="1" sqref="C19">
      <formula1>REGLT</formula1>
    </dataValidation>
    <dataValidation type="list" allowBlank="1" showInputMessage="1" showErrorMessage="1" sqref="A8:A17">
      <formula1>Lart</formula1>
    </dataValidation>
  </dataValidations>
  <hyperlinks>
    <hyperlink ref="A4" r:id="rId1"/>
  </hyperlinks>
  <printOptions horizontalCentered="1" verticalCentered="1"/>
  <pageMargins left="7.874015748031496E-2" right="7.874015748031496E-2" top="7.874015748031496E-2" bottom="7.874015748031496E-2" header="0" footer="0"/>
  <pageSetup paperSize="256" orientation="portrait" blackAndWhite="1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Q22"/>
  <sheetViews>
    <sheetView showRuler="0" zoomScaleNormal="100" workbookViewId="0">
      <selection activeCell="O1" sqref="O1"/>
    </sheetView>
  </sheetViews>
  <sheetFormatPr baseColWidth="10" defaultRowHeight="14.5" x14ac:dyDescent="0.35"/>
  <cols>
    <col min="1" max="1" width="12.26953125" style="22" customWidth="1"/>
    <col min="2" max="2" width="13.81640625" style="20" customWidth="1"/>
    <col min="3" max="3" width="10.90625" style="26" customWidth="1"/>
    <col min="4" max="4" width="15.7265625" style="21" customWidth="1"/>
    <col min="5" max="5" width="7.453125" style="19" customWidth="1"/>
    <col min="6" max="6" width="14.1796875" style="19" customWidth="1"/>
    <col min="7" max="7" width="9.54296875" style="23" customWidth="1"/>
    <col min="13" max="13" width="5.7265625" customWidth="1"/>
    <col min="14" max="14" width="3.36328125" customWidth="1"/>
    <col min="15" max="15" width="4.81640625" customWidth="1"/>
    <col min="16" max="16" width="4.54296875" customWidth="1"/>
  </cols>
  <sheetData>
    <row r="1" spans="1:17" x14ac:dyDescent="0.35">
      <c r="A1" s="24" t="s">
        <v>8</v>
      </c>
      <c r="B1" s="57" t="s">
        <v>9</v>
      </c>
      <c r="C1" s="24" t="s">
        <v>27</v>
      </c>
      <c r="D1" s="56" t="s">
        <v>32</v>
      </c>
      <c r="E1" s="56" t="s">
        <v>30</v>
      </c>
      <c r="F1" s="56" t="s">
        <v>28</v>
      </c>
      <c r="G1" s="27" t="s">
        <v>31</v>
      </c>
      <c r="H1" s="51"/>
      <c r="I1" s="51"/>
      <c r="J1" s="51"/>
      <c r="M1" s="55">
        <v>2016</v>
      </c>
      <c r="N1" s="55">
        <v>4</v>
      </c>
      <c r="O1" t="s">
        <v>44</v>
      </c>
      <c r="P1" t="s">
        <v>44</v>
      </c>
      <c r="Q1" t="s">
        <v>53</v>
      </c>
    </row>
    <row r="2" spans="1:17" ht="0.5" customHeight="1" x14ac:dyDescent="0.35">
      <c r="A2" s="22">
        <v>42370</v>
      </c>
      <c r="B2" s="20">
        <v>0</v>
      </c>
      <c r="C2" s="25" t="s">
        <v>0</v>
      </c>
      <c r="D2" s="21">
        <v>0</v>
      </c>
      <c r="E2" s="19">
        <v>0</v>
      </c>
      <c r="F2" s="63">
        <v>0</v>
      </c>
      <c r="G2" s="64">
        <v>0</v>
      </c>
    </row>
    <row r="3" spans="1:17" x14ac:dyDescent="0.35">
      <c r="C3" s="25"/>
      <c r="E3" s="21"/>
      <c r="F3" s="69"/>
      <c r="G3" s="62"/>
    </row>
    <row r="4" spans="1:17" x14ac:dyDescent="0.35">
      <c r="C4" s="25"/>
      <c r="E4" s="21"/>
      <c r="F4" s="61"/>
      <c r="G4" s="62"/>
    </row>
    <row r="5" spans="1:17" x14ac:dyDescent="0.35">
      <c r="C5" s="25"/>
      <c r="E5" s="21"/>
      <c r="F5" s="61"/>
      <c r="G5" s="62"/>
    </row>
    <row r="6" spans="1:17" x14ac:dyDescent="0.35">
      <c r="C6" s="25"/>
      <c r="E6" s="21"/>
      <c r="F6" s="61"/>
      <c r="G6" s="62"/>
    </row>
    <row r="7" spans="1:17" x14ac:dyDescent="0.35">
      <c r="C7" s="25"/>
      <c r="E7" s="21"/>
      <c r="F7" s="61"/>
      <c r="G7" s="62"/>
    </row>
    <row r="8" spans="1:17" x14ac:dyDescent="0.35">
      <c r="C8" s="25"/>
      <c r="E8" s="21"/>
      <c r="F8" s="61"/>
      <c r="G8" s="62"/>
    </row>
    <row r="9" spans="1:17" x14ac:dyDescent="0.35">
      <c r="C9" s="25"/>
      <c r="E9" s="21"/>
      <c r="F9" s="61"/>
      <c r="G9" s="62"/>
    </row>
    <row r="10" spans="1:17" x14ac:dyDescent="0.35">
      <c r="C10" s="25"/>
      <c r="E10" s="21"/>
      <c r="F10" s="61"/>
      <c r="G10" s="62"/>
    </row>
    <row r="11" spans="1:17" x14ac:dyDescent="0.35">
      <c r="A11" s="28"/>
      <c r="B11" s="58"/>
      <c r="C11" s="29"/>
      <c r="D11" s="30"/>
      <c r="E11" s="30"/>
      <c r="F11" s="59"/>
      <c r="G11" s="60"/>
    </row>
    <row r="12" spans="1:17" x14ac:dyDescent="0.35">
      <c r="A12" s="28"/>
      <c r="B12" s="58"/>
      <c r="C12" s="29"/>
      <c r="D12" s="30"/>
      <c r="E12" s="30"/>
      <c r="F12" s="59"/>
      <c r="G12" s="60"/>
    </row>
    <row r="13" spans="1:17" x14ac:dyDescent="0.35">
      <c r="A13" s="28"/>
      <c r="B13" s="58"/>
      <c r="C13" s="29"/>
      <c r="D13" s="30"/>
      <c r="E13" s="30"/>
      <c r="F13" s="59"/>
      <c r="G13" s="60"/>
    </row>
    <row r="14" spans="1:17" x14ac:dyDescent="0.35">
      <c r="A14" s="28"/>
      <c r="B14" s="58"/>
      <c r="C14" s="29"/>
      <c r="D14" s="30"/>
      <c r="E14" s="30"/>
      <c r="F14" s="59"/>
      <c r="G14" s="60"/>
    </row>
    <row r="15" spans="1:17" x14ac:dyDescent="0.35">
      <c r="A15" s="28"/>
      <c r="B15" s="58"/>
      <c r="C15" s="29"/>
      <c r="D15" s="30"/>
      <c r="E15" s="30"/>
      <c r="F15" s="59"/>
      <c r="G15" s="60"/>
    </row>
    <row r="16" spans="1:17" x14ac:dyDescent="0.35">
      <c r="A16" s="28"/>
      <c r="B16" s="58"/>
      <c r="C16" s="29"/>
      <c r="D16" s="30"/>
      <c r="E16" s="30"/>
      <c r="F16" s="59"/>
      <c r="G16" s="60"/>
    </row>
    <row r="17" spans="1:7" x14ac:dyDescent="0.35">
      <c r="A17" s="28"/>
      <c r="B17" s="58"/>
      <c r="C17" s="29"/>
      <c r="D17" s="30"/>
      <c r="E17" s="30"/>
      <c r="F17" s="59"/>
      <c r="G17" s="60"/>
    </row>
    <row r="18" spans="1:7" x14ac:dyDescent="0.35">
      <c r="A18" s="28"/>
      <c r="B18" s="58"/>
      <c r="C18" s="29"/>
      <c r="D18" s="30"/>
      <c r="E18" s="30"/>
      <c r="F18" s="59"/>
      <c r="G18" s="60"/>
    </row>
    <row r="19" spans="1:7" x14ac:dyDescent="0.35">
      <c r="A19" s="28"/>
      <c r="B19" s="58"/>
      <c r="C19" s="29"/>
      <c r="D19" s="30"/>
      <c r="E19" s="30"/>
      <c r="F19" s="59"/>
      <c r="G19" s="60"/>
    </row>
    <row r="20" spans="1:7" x14ac:dyDescent="0.35">
      <c r="A20" s="28"/>
      <c r="B20" s="58"/>
      <c r="C20" s="29"/>
      <c r="D20" s="30"/>
      <c r="E20" s="30"/>
      <c r="F20" s="59"/>
      <c r="G20" s="60"/>
    </row>
    <row r="21" spans="1:7" x14ac:dyDescent="0.35">
      <c r="A21" s="28"/>
      <c r="B21" s="58"/>
      <c r="C21" s="29"/>
      <c r="D21" s="30"/>
      <c r="E21" s="30"/>
      <c r="F21" s="59"/>
      <c r="G21" s="60"/>
    </row>
    <row r="22" spans="1:7" x14ac:dyDescent="0.35">
      <c r="C22" s="25"/>
      <c r="E22" s="21"/>
      <c r="F22" s="61"/>
      <c r="G22" s="62"/>
    </row>
  </sheetData>
  <phoneticPr fontId="14" type="noConversion"/>
  <pageMargins left="0.7" right="0.7" top="0.75" bottom="0.75" header="0.3" footer="0.3"/>
  <pageSetup paperSize="9" orientation="portrait" horizontalDpi="4294967293" verticalDpi="4294967293" r:id="rId1"/>
  <headerFooter>
    <oddHeader>&amp;C&amp;"-,Gras"&amp;20HISTORIQUE DES FACTURES</oddHeader>
    <oddFooter>&amp;C&amp;D&amp;R&amp;P/&amp;N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7"/>
  <sheetViews>
    <sheetView topLeftCell="B1" workbookViewId="0">
      <selection activeCell="I15" sqref="I15"/>
    </sheetView>
  </sheetViews>
  <sheetFormatPr baseColWidth="10" defaultRowHeight="14.5" x14ac:dyDescent="0.35"/>
  <cols>
    <col min="1" max="1" width="15.7265625" style="11" customWidth="1"/>
    <col min="2" max="2" width="19.453125" style="18" bestFit="1" customWidth="1"/>
    <col min="3" max="3" width="12.7265625" style="14" customWidth="1"/>
    <col min="4" max="4" width="5.453125" style="32" customWidth="1"/>
  </cols>
  <sheetData>
    <row r="1" spans="1:8" s="7" customFormat="1" ht="26.5" x14ac:dyDescent="0.35">
      <c r="A1" s="10" t="s">
        <v>26</v>
      </c>
      <c r="B1" s="16" t="s">
        <v>25</v>
      </c>
      <c r="C1" s="13" t="s">
        <v>10</v>
      </c>
      <c r="D1" s="33" t="s">
        <v>33</v>
      </c>
      <c r="E1" s="9" t="s">
        <v>18</v>
      </c>
      <c r="G1" s="8"/>
    </row>
    <row r="2" spans="1:8" x14ac:dyDescent="0.35">
      <c r="A2" s="11" t="s">
        <v>45</v>
      </c>
      <c r="B2" s="17" t="s">
        <v>19</v>
      </c>
      <c r="C2" s="15">
        <v>15</v>
      </c>
      <c r="D2" s="31">
        <v>1</v>
      </c>
      <c r="E2" s="5" t="s">
        <v>0</v>
      </c>
    </row>
    <row r="3" spans="1:8" x14ac:dyDescent="0.35">
      <c r="A3" s="11" t="s">
        <v>46</v>
      </c>
      <c r="B3" s="17" t="s">
        <v>20</v>
      </c>
      <c r="C3" s="15">
        <v>25</v>
      </c>
      <c r="D3" s="31">
        <v>1</v>
      </c>
      <c r="E3" s="5" t="s">
        <v>1</v>
      </c>
      <c r="G3" s="2"/>
      <c r="H3" s="2"/>
    </row>
    <row r="4" spans="1:8" x14ac:dyDescent="0.35">
      <c r="A4" s="11" t="s">
        <v>47</v>
      </c>
      <c r="B4" s="17" t="s">
        <v>21</v>
      </c>
      <c r="C4" s="15">
        <v>12</v>
      </c>
      <c r="D4" s="31">
        <v>2</v>
      </c>
      <c r="E4" s="5" t="s">
        <v>2</v>
      </c>
      <c r="G4" s="2"/>
      <c r="H4" s="2"/>
    </row>
    <row r="5" spans="1:8" x14ac:dyDescent="0.35">
      <c r="A5" s="11" t="s">
        <v>3</v>
      </c>
      <c r="B5" s="17">
        <v>4785</v>
      </c>
      <c r="C5" s="15">
        <v>6</v>
      </c>
      <c r="D5" s="31">
        <v>2</v>
      </c>
      <c r="G5" s="2"/>
      <c r="H5" s="2"/>
    </row>
    <row r="6" spans="1:8" x14ac:dyDescent="0.35">
      <c r="A6" s="11" t="s">
        <v>4</v>
      </c>
      <c r="B6" s="17">
        <v>1252</v>
      </c>
      <c r="C6" s="15">
        <v>5</v>
      </c>
      <c r="D6" s="31">
        <v>1</v>
      </c>
      <c r="G6" s="2"/>
      <c r="H6" s="2"/>
    </row>
    <row r="7" spans="1:8" x14ac:dyDescent="0.35">
      <c r="A7" s="11" t="s">
        <v>5</v>
      </c>
      <c r="B7" s="17">
        <v>9547</v>
      </c>
      <c r="C7" s="15">
        <v>3.5</v>
      </c>
      <c r="D7" s="31">
        <v>2</v>
      </c>
      <c r="G7" s="2"/>
      <c r="H7" s="2"/>
    </row>
    <row r="8" spans="1:8" x14ac:dyDescent="0.35">
      <c r="A8" s="11" t="s">
        <v>6</v>
      </c>
      <c r="B8" s="17">
        <v>2200</v>
      </c>
      <c r="C8" s="15">
        <v>2.5</v>
      </c>
      <c r="D8" s="31">
        <v>2</v>
      </c>
    </row>
    <row r="9" spans="1:8" x14ac:dyDescent="0.35">
      <c r="A9" s="12" t="s">
        <v>7</v>
      </c>
      <c r="B9" s="18">
        <v>8246</v>
      </c>
      <c r="C9" s="15">
        <v>4</v>
      </c>
      <c r="D9" s="31">
        <v>2</v>
      </c>
    </row>
    <row r="10" spans="1:8" x14ac:dyDescent="0.35">
      <c r="A10" s="12" t="s">
        <v>11</v>
      </c>
      <c r="B10" s="18">
        <v>9475</v>
      </c>
      <c r="C10" s="15">
        <v>5</v>
      </c>
      <c r="D10" s="31">
        <v>2</v>
      </c>
    </row>
    <row r="11" spans="1:8" x14ac:dyDescent="0.35">
      <c r="A11" s="12" t="s">
        <v>12</v>
      </c>
      <c r="B11" s="18">
        <v>1065</v>
      </c>
      <c r="C11" s="15">
        <v>6</v>
      </c>
      <c r="D11" s="31">
        <v>1</v>
      </c>
    </row>
    <row r="12" spans="1:8" x14ac:dyDescent="0.35">
      <c r="A12" s="12" t="s">
        <v>13</v>
      </c>
      <c r="B12" s="18">
        <v>1175</v>
      </c>
      <c r="C12" s="15">
        <v>7</v>
      </c>
      <c r="D12" s="31">
        <v>1</v>
      </c>
    </row>
    <row r="13" spans="1:8" x14ac:dyDescent="0.35">
      <c r="A13" s="12" t="s">
        <v>14</v>
      </c>
      <c r="B13" s="18">
        <v>1258</v>
      </c>
      <c r="C13" s="15">
        <v>8</v>
      </c>
      <c r="D13" s="31">
        <v>1</v>
      </c>
    </row>
    <row r="14" spans="1:8" x14ac:dyDescent="0.35">
      <c r="A14" s="12" t="s">
        <v>15</v>
      </c>
      <c r="B14" s="18">
        <v>1347</v>
      </c>
      <c r="C14" s="15">
        <v>9</v>
      </c>
      <c r="D14" s="31">
        <v>1</v>
      </c>
    </row>
    <row r="15" spans="1:8" x14ac:dyDescent="0.35">
      <c r="A15" s="12" t="s">
        <v>16</v>
      </c>
      <c r="B15" s="18">
        <v>1401</v>
      </c>
      <c r="C15" s="15">
        <v>10</v>
      </c>
      <c r="D15" s="31">
        <v>1</v>
      </c>
    </row>
    <row r="16" spans="1:8" x14ac:dyDescent="0.35">
      <c r="A16" s="12" t="s">
        <v>17</v>
      </c>
      <c r="B16" s="18">
        <v>1593</v>
      </c>
      <c r="C16" s="15">
        <v>11</v>
      </c>
      <c r="D16" s="31">
        <v>1</v>
      </c>
    </row>
    <row r="17" spans="1:1" x14ac:dyDescent="0.35">
      <c r="A17" s="12"/>
    </row>
  </sheetData>
  <phoneticPr fontId="1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"/>
  <sheetViews>
    <sheetView workbookViewId="0">
      <selection activeCell="A4" sqref="A4:G4"/>
    </sheetView>
  </sheetViews>
  <sheetFormatPr baseColWidth="10" defaultRowHeight="14.5" x14ac:dyDescent="0.35"/>
  <cols>
    <col min="1" max="1" width="5.453125" style="65" customWidth="1"/>
    <col min="2" max="7" width="10.90625" style="19"/>
  </cols>
  <sheetData>
    <row r="1" spans="1:7" x14ac:dyDescent="0.35">
      <c r="A1" s="94" t="s">
        <v>48</v>
      </c>
      <c r="B1" s="94"/>
      <c r="C1" s="94"/>
      <c r="D1" s="94"/>
      <c r="E1" s="94"/>
      <c r="F1" s="94"/>
      <c r="G1" s="94"/>
    </row>
    <row r="2" spans="1:7" x14ac:dyDescent="0.35">
      <c r="A2" s="66"/>
      <c r="B2" s="70" t="s">
        <v>2</v>
      </c>
      <c r="C2" s="70" t="s">
        <v>1</v>
      </c>
      <c r="D2" s="70" t="s">
        <v>0</v>
      </c>
      <c r="E2" s="93" t="s">
        <v>52</v>
      </c>
      <c r="F2" s="93"/>
      <c r="G2" s="93"/>
    </row>
    <row r="3" spans="1:7" x14ac:dyDescent="0.35">
      <c r="A3" s="67" t="s">
        <v>49</v>
      </c>
      <c r="B3" s="68" t="s">
        <v>50</v>
      </c>
      <c r="C3" s="68" t="s">
        <v>50</v>
      </c>
      <c r="D3" s="68" t="s">
        <v>50</v>
      </c>
      <c r="E3" s="70" t="s">
        <v>51</v>
      </c>
      <c r="F3" s="70" t="s">
        <v>30</v>
      </c>
      <c r="G3" s="70" t="s">
        <v>50</v>
      </c>
    </row>
    <row r="4" spans="1:7" x14ac:dyDescent="0.35">
      <c r="A4" s="55"/>
    </row>
    <row r="5" spans="1:7" x14ac:dyDescent="0.35">
      <c r="A5" s="55"/>
    </row>
  </sheetData>
  <mergeCells count="2">
    <mergeCell ref="E2:G2"/>
    <mergeCell ref="A1:G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Ticket</vt:lpstr>
      <vt:lpstr>Encaissements</vt:lpstr>
      <vt:lpstr>Bases</vt:lpstr>
      <vt:lpstr>Récap</vt:lpstr>
      <vt:lpstr>REGLT</vt:lpstr>
      <vt:lpstr>Encaissements!Zone_d_impression</vt:lpstr>
      <vt:lpstr>Ticket!Zone_d_impression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RF</dc:creator>
  <cp:lastModifiedBy>AFEH56</cp:lastModifiedBy>
  <cp:lastPrinted>2016-04-12T10:09:27Z</cp:lastPrinted>
  <dcterms:created xsi:type="dcterms:W3CDTF">2011-10-29T07:32:17Z</dcterms:created>
  <dcterms:modified xsi:type="dcterms:W3CDTF">2016-04-13T09:39:35Z</dcterms:modified>
</cp:coreProperties>
</file>