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890" yWindow="4200" windowWidth="18920" windowHeight="11020"/>
  </bookViews>
  <sheets>
    <sheet name="Menu" sheetId="22" r:id="rId1"/>
    <sheet name="Base" sheetId="1" r:id="rId2"/>
    <sheet name="Salariés" sheetId="36" r:id="rId3"/>
    <sheet name="Janvier" sheetId="39" r:id="rId4"/>
  </sheets>
  <functionGroups/>
  <definedNames>
    <definedName name="Liste_E">Salariés!$A$2:$T$11</definedName>
    <definedName name="Noms">Salariés!$A$3:$A$10</definedName>
    <definedName name="_xlnm.Print_Area" localSheetId="1">Base!$A$1:$L$43</definedName>
    <definedName name="_xlnm.Print_Area" localSheetId="3">Janvier!$A$1:$L$43</definedName>
  </definedNames>
  <calcPr calcId="124519"/>
</workbook>
</file>

<file path=xl/calcChain.xml><?xml version="1.0" encoding="utf-8"?>
<calcChain xmlns="http://schemas.openxmlformats.org/spreadsheetml/2006/main">
  <c r="J14" i="39"/>
  <c r="K14" s="1"/>
  <c r="J13"/>
  <c r="K13" s="1"/>
  <c r="J12"/>
  <c r="K12" s="1"/>
  <c r="B7"/>
  <c r="B6"/>
  <c r="K5"/>
  <c r="B5"/>
  <c r="B4"/>
  <c r="K4" i="1"/>
  <c r="K3"/>
  <c r="H4" i="36"/>
  <c r="H5"/>
  <c r="H6"/>
  <c r="H7"/>
  <c r="H8"/>
  <c r="H9"/>
  <c r="H10"/>
  <c r="H11"/>
  <c r="B7" i="1"/>
  <c r="H3" i="36"/>
  <c r="K5" i="1" s="1"/>
  <c r="K13"/>
  <c r="K14"/>
  <c r="K15"/>
  <c r="K16"/>
  <c r="K17"/>
  <c r="K18"/>
  <c r="K19"/>
  <c r="K20"/>
  <c r="K21"/>
  <c r="K22"/>
  <c r="K23"/>
  <c r="K24"/>
  <c r="K25"/>
  <c r="K26"/>
  <c r="K27"/>
  <c r="K28"/>
  <c r="K29"/>
  <c r="K30"/>
  <c r="K31"/>
  <c r="K32"/>
  <c r="K33"/>
  <c r="K34"/>
  <c r="K35"/>
  <c r="K36"/>
  <c r="K37"/>
  <c r="K38"/>
  <c r="K39"/>
  <c r="K40"/>
  <c r="K41"/>
  <c r="K42"/>
  <c r="K12"/>
  <c r="J15" i="39" l="1"/>
  <c r="J13" i="1"/>
  <c r="J14"/>
  <c r="J15"/>
  <c r="J16"/>
  <c r="J17"/>
  <c r="J18"/>
  <c r="J19"/>
  <c r="J20"/>
  <c r="J21"/>
  <c r="J22"/>
  <c r="J23"/>
  <c r="J24"/>
  <c r="J25"/>
  <c r="J26"/>
  <c r="J27"/>
  <c r="J28"/>
  <c r="J29"/>
  <c r="J30"/>
  <c r="J31"/>
  <c r="J32"/>
  <c r="J33"/>
  <c r="J34"/>
  <c r="J35"/>
  <c r="J36"/>
  <c r="J37"/>
  <c r="J38"/>
  <c r="J39"/>
  <c r="J40"/>
  <c r="J41"/>
  <c r="J42"/>
  <c r="J12"/>
  <c r="J16" i="39" l="1"/>
  <c r="K16" s="1"/>
  <c r="K15"/>
  <c r="B6" i="1"/>
  <c r="B5"/>
  <c r="B4"/>
  <c r="J17" i="39" l="1"/>
  <c r="K43" i="1"/>
  <c r="J18" i="39" l="1"/>
  <c r="K18" s="1"/>
  <c r="K17"/>
  <c r="E9" i="1"/>
  <c r="J19" i="39" l="1"/>
  <c r="K19" s="1"/>
  <c r="J20" l="1"/>
  <c r="K20" s="1"/>
  <c r="J21" l="1"/>
  <c r="K21" l="1"/>
  <c r="J22"/>
  <c r="K22" s="1"/>
  <c r="J23" l="1"/>
  <c r="K23" s="1"/>
  <c r="J24" l="1"/>
  <c r="K24" s="1"/>
  <c r="J25" l="1"/>
  <c r="K25" s="1"/>
  <c r="J26" l="1"/>
  <c r="K26" s="1"/>
  <c r="J27" l="1"/>
  <c r="K27" s="1"/>
  <c r="J28" l="1"/>
  <c r="K28" s="1"/>
  <c r="J29" l="1"/>
  <c r="K29" s="1"/>
  <c r="J30" l="1"/>
  <c r="K30" s="1"/>
  <c r="J31" l="1"/>
  <c r="K31" s="1"/>
  <c r="J32" l="1"/>
  <c r="K32" s="1"/>
  <c r="J33" l="1"/>
  <c r="K33" s="1"/>
  <c r="J34" l="1"/>
  <c r="K34" s="1"/>
  <c r="J35" l="1"/>
  <c r="K35" s="1"/>
  <c r="J36" l="1"/>
  <c r="K36" s="1"/>
  <c r="J37" l="1"/>
  <c r="K37" s="1"/>
  <c r="J38" l="1"/>
  <c r="K38" s="1"/>
  <c r="J39" l="1"/>
  <c r="K39" s="1"/>
  <c r="J40" l="1"/>
  <c r="K40" s="1"/>
  <c r="J42" l="1"/>
  <c r="J41"/>
  <c r="K41" s="1"/>
  <c r="K42" l="1"/>
  <c r="K3"/>
  <c r="K4" l="1"/>
  <c r="K43"/>
</calcChain>
</file>

<file path=xl/sharedStrings.xml><?xml version="1.0" encoding="utf-8"?>
<sst xmlns="http://schemas.openxmlformats.org/spreadsheetml/2006/main" count="114" uniqueCount="78">
  <si>
    <t>Nom</t>
  </si>
  <si>
    <t>Prénom</t>
  </si>
  <si>
    <t>Adresse</t>
  </si>
  <si>
    <t>Matin</t>
  </si>
  <si>
    <t>Départ</t>
  </si>
  <si>
    <t>MOIS DE:</t>
  </si>
  <si>
    <t>Arrivée</t>
  </si>
  <si>
    <t>Après-midi</t>
  </si>
  <si>
    <t>N° Tél.</t>
  </si>
  <si>
    <t>ANNEE:</t>
  </si>
  <si>
    <t>VANNES</t>
  </si>
  <si>
    <t>NOMS</t>
  </si>
  <si>
    <t>PRÉNOMS</t>
  </si>
  <si>
    <t>ADRESSE</t>
  </si>
  <si>
    <t>VILLE</t>
  </si>
  <si>
    <t>N° TÉL.</t>
  </si>
  <si>
    <t>1 RUE NOIRE</t>
  </si>
  <si>
    <t xml:space="preserve">1 RUE BLEUE </t>
  </si>
  <si>
    <t>1 RUE VERTE</t>
  </si>
  <si>
    <t>Jour</t>
  </si>
  <si>
    <t>ABSENCES</t>
  </si>
  <si>
    <t>Salarié</t>
  </si>
  <si>
    <t>Fiche des Salariés</t>
  </si>
  <si>
    <t>02 97 00 00 00</t>
  </si>
  <si>
    <t>06 00 00 00 00</t>
  </si>
  <si>
    <t>02 97 00 00 01</t>
  </si>
  <si>
    <t>06 00 00 00 01</t>
  </si>
  <si>
    <t>02 97 00 00 02</t>
  </si>
  <si>
    <t>06 00 00 00 02</t>
  </si>
  <si>
    <t>hh:mm</t>
  </si>
  <si>
    <t>Total Jour</t>
  </si>
  <si>
    <t>Total Effectué</t>
  </si>
  <si>
    <t>N° PORTABLE</t>
  </si>
  <si>
    <t>Janvier</t>
  </si>
  <si>
    <t>Février</t>
  </si>
  <si>
    <t>Mars</t>
  </si>
  <si>
    <t>Avril</t>
  </si>
  <si>
    <t>Mai</t>
  </si>
  <si>
    <t>Juin</t>
  </si>
  <si>
    <t>Juillet</t>
  </si>
  <si>
    <t>Août</t>
  </si>
  <si>
    <t>Septembre</t>
  </si>
  <si>
    <t>Octobre</t>
  </si>
  <si>
    <t>Novembre</t>
  </si>
  <si>
    <t>Décembre</t>
  </si>
  <si>
    <t>NOMBRE D'HEURES EFFECTUEES</t>
  </si>
  <si>
    <t>TOTAL HEURES EFFECTUEES :</t>
  </si>
  <si>
    <t>TOTAL HEURES MOIS :</t>
  </si>
  <si>
    <t>Nombre d'heures effectuées dans le mois</t>
  </si>
  <si>
    <t>x</t>
  </si>
  <si>
    <t>Total Année</t>
  </si>
  <si>
    <t>AM</t>
  </si>
  <si>
    <t>PM</t>
  </si>
  <si>
    <t>Commentaires</t>
  </si>
  <si>
    <t>N° Portable</t>
  </si>
  <si>
    <t>NOM1</t>
  </si>
  <si>
    <t>Prénom1</t>
  </si>
  <si>
    <t>NOM2</t>
  </si>
  <si>
    <t>Prénom2</t>
  </si>
  <si>
    <t>NOM3</t>
  </si>
  <si>
    <t>Prénom3</t>
  </si>
  <si>
    <t>NOM4</t>
  </si>
  <si>
    <t>Prénom4</t>
  </si>
  <si>
    <t>NOM5</t>
  </si>
  <si>
    <t>Prénom5</t>
  </si>
  <si>
    <t>NOM6</t>
  </si>
  <si>
    <t>Prénom6</t>
  </si>
  <si>
    <t>NOM7</t>
  </si>
  <si>
    <t>Prénom7</t>
  </si>
  <si>
    <t>NOM8</t>
  </si>
  <si>
    <t>Prénom8</t>
  </si>
  <si>
    <t>NOM9</t>
  </si>
  <si>
    <t>Prénom9</t>
  </si>
  <si>
    <t>CP</t>
  </si>
  <si>
    <t>CUMUL HEURES ANNEE :</t>
  </si>
  <si>
    <t>Récup</t>
  </si>
  <si>
    <t>1/2 récup</t>
  </si>
  <si>
    <t>abs 1 heure</t>
  </si>
</sst>
</file>

<file path=xl/styles.xml><?xml version="1.0" encoding="utf-8"?>
<styleSheet xmlns="http://schemas.openxmlformats.org/spreadsheetml/2006/main">
  <numFmts count="5">
    <numFmt numFmtId="164" formatCode="h:mm;@"/>
    <numFmt numFmtId="165" formatCode="mmmm"/>
    <numFmt numFmtId="166" formatCode="0#&quot; &quot;##&quot; &quot;##&quot; &quot;##&quot; &quot;##"/>
    <numFmt numFmtId="167" formatCode="dd"/>
    <numFmt numFmtId="168" formatCode="[h]:mm:ss;@"/>
  </numFmts>
  <fonts count="10">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i/>
      <sz val="9"/>
      <color theme="1"/>
      <name val="Calibri"/>
      <family val="2"/>
      <scheme val="minor"/>
    </font>
    <font>
      <b/>
      <sz val="18"/>
      <color theme="1"/>
      <name val="Calibri"/>
      <family val="2"/>
      <scheme val="minor"/>
    </font>
    <font>
      <u/>
      <sz val="11"/>
      <color theme="10"/>
      <name val="Calibri"/>
      <family val="2"/>
      <scheme val="minor"/>
    </font>
    <font>
      <b/>
      <sz val="12"/>
      <color theme="1"/>
      <name val="Calibri"/>
      <family val="2"/>
      <scheme val="minor"/>
    </font>
    <font>
      <sz val="11"/>
      <color rgb="FFFF0000"/>
      <name val="Calibri"/>
      <family val="2"/>
      <scheme val="minor"/>
    </font>
    <font>
      <b/>
      <sz val="8"/>
      <color rgb="FFFF0000"/>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39997558519241921"/>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s>
  <cellStyleXfs count="2">
    <xf numFmtId="0" fontId="0" fillId="0" borderId="0"/>
    <xf numFmtId="0" fontId="6" fillId="0" borderId="0" applyNumberFormat="0" applyFill="0" applyBorder="0" applyAlignment="0" applyProtection="0"/>
  </cellStyleXfs>
  <cellXfs count="82">
    <xf numFmtId="0" fontId="0" fillId="0" borderId="0" xfId="0"/>
    <xf numFmtId="0" fontId="0" fillId="0" borderId="0" xfId="0" applyProtection="1">
      <protection hidden="1"/>
    </xf>
    <xf numFmtId="0" fontId="4" fillId="0" borderId="2" xfId="0" applyFont="1" applyBorder="1" applyAlignment="1">
      <alignment horizontal="center" vertical="center"/>
    </xf>
    <xf numFmtId="164" fontId="0" fillId="0" borderId="10" xfId="0" applyNumberFormat="1" applyBorder="1" applyAlignment="1" applyProtection="1">
      <alignment horizontal="center" vertical="center"/>
      <protection locked="0"/>
    </xf>
    <xf numFmtId="164" fontId="0" fillId="0" borderId="11" xfId="0" applyNumberFormat="1" applyBorder="1" applyAlignment="1" applyProtection="1">
      <alignment horizontal="center" vertical="center"/>
      <protection locked="0"/>
    </xf>
    <xf numFmtId="164" fontId="0" fillId="0" borderId="4" xfId="0" applyNumberFormat="1" applyBorder="1" applyAlignment="1" applyProtection="1">
      <alignment horizontal="center" vertical="center"/>
      <protection locked="0"/>
    </xf>
    <xf numFmtId="164" fontId="0" fillId="0" borderId="1" xfId="0" applyNumberFormat="1" applyBorder="1" applyAlignment="1" applyProtection="1">
      <alignment horizontal="center" vertical="center"/>
      <protection locked="0"/>
    </xf>
    <xf numFmtId="164" fontId="0" fillId="0" borderId="17" xfId="0" applyNumberFormat="1" applyBorder="1" applyAlignment="1" applyProtection="1">
      <alignment horizontal="center" vertical="center"/>
      <protection locked="0"/>
    </xf>
    <xf numFmtId="0" fontId="1" fillId="0" borderId="2" xfId="0" applyFont="1" applyBorder="1" applyAlignment="1">
      <alignment horizontal="left" vertical="center"/>
    </xf>
    <xf numFmtId="0" fontId="6" fillId="0" borderId="0" xfId="1"/>
    <xf numFmtId="0" fontId="0" fillId="2" borderId="0" xfId="0" applyFill="1" applyAlignment="1">
      <alignment horizontal="right"/>
    </xf>
    <xf numFmtId="165" fontId="0" fillId="2" borderId="0" xfId="0" applyNumberFormat="1" applyFill="1"/>
    <xf numFmtId="0" fontId="0" fillId="3" borderId="0" xfId="0" applyFill="1" applyAlignment="1">
      <alignment horizontal="right"/>
    </xf>
    <xf numFmtId="0" fontId="0" fillId="3" borderId="0" xfId="0" applyFill="1"/>
    <xf numFmtId="166" fontId="0" fillId="0" borderId="0" xfId="0" applyNumberFormat="1"/>
    <xf numFmtId="167" fontId="2" fillId="0" borderId="2" xfId="0" applyNumberFormat="1" applyFont="1" applyBorder="1" applyAlignment="1" applyProtection="1">
      <alignment horizontal="center" vertical="center"/>
      <protection locked="0"/>
    </xf>
    <xf numFmtId="0" fontId="1" fillId="0" borderId="15" xfId="0" applyFont="1" applyBorder="1" applyAlignment="1">
      <alignment horizontal="left" vertical="center"/>
    </xf>
    <xf numFmtId="168" fontId="7" fillId="0" borderId="2" xfId="0" applyNumberFormat="1" applyFont="1" applyBorder="1" applyAlignment="1">
      <alignment horizontal="center" vertical="center"/>
    </xf>
    <xf numFmtId="0" fontId="1" fillId="0" borderId="0" xfId="0" applyFont="1" applyBorder="1" applyAlignment="1">
      <alignment vertical="center"/>
    </xf>
    <xf numFmtId="0" fontId="8" fillId="0" borderId="2" xfId="0" applyFont="1" applyBorder="1" applyAlignment="1">
      <alignment vertical="center"/>
    </xf>
    <xf numFmtId="1" fontId="8" fillId="0" borderId="11" xfId="0" applyNumberFormat="1" applyFont="1" applyBorder="1" applyAlignment="1" applyProtection="1">
      <alignment horizontal="center"/>
      <protection locked="0"/>
    </xf>
    <xf numFmtId="2" fontId="8" fillId="0" borderId="11" xfId="0" applyNumberFormat="1" applyFont="1" applyBorder="1" applyAlignment="1" applyProtection="1">
      <alignment horizontal="center"/>
      <protection hidden="1"/>
    </xf>
    <xf numFmtId="164" fontId="8" fillId="0" borderId="11" xfId="0" applyNumberFormat="1" applyFont="1" applyBorder="1" applyProtection="1">
      <protection locked="0"/>
    </xf>
    <xf numFmtId="1" fontId="8" fillId="0" borderId="1" xfId="0" applyNumberFormat="1" applyFont="1" applyBorder="1" applyAlignment="1" applyProtection="1">
      <alignment horizontal="center"/>
      <protection locked="0"/>
    </xf>
    <xf numFmtId="164" fontId="8" fillId="0" borderId="1" xfId="0" applyNumberFormat="1" applyFont="1" applyBorder="1" applyProtection="1">
      <protection locked="0"/>
    </xf>
    <xf numFmtId="1" fontId="8" fillId="0" borderId="17" xfId="0" applyNumberFormat="1" applyFont="1" applyBorder="1" applyAlignment="1" applyProtection="1">
      <alignment horizontal="center"/>
      <protection locked="0"/>
    </xf>
    <xf numFmtId="2" fontId="8" fillId="0" borderId="21" xfId="0" applyNumberFormat="1" applyFont="1" applyBorder="1" applyAlignment="1" applyProtection="1">
      <alignment horizontal="center"/>
      <protection hidden="1"/>
    </xf>
    <xf numFmtId="164" fontId="8" fillId="0" borderId="17" xfId="0" applyNumberFormat="1" applyFont="1" applyBorder="1" applyProtection="1">
      <protection locked="0"/>
    </xf>
    <xf numFmtId="168" fontId="1" fillId="5" borderId="24" xfId="0" applyNumberFormat="1" applyFont="1" applyFill="1" applyBorder="1" applyAlignment="1">
      <alignment vertical="center"/>
    </xf>
    <xf numFmtId="0" fontId="8" fillId="0" borderId="14" xfId="0" applyFont="1" applyBorder="1" applyAlignment="1">
      <alignment vertical="center"/>
    </xf>
    <xf numFmtId="164" fontId="0" fillId="0" borderId="25" xfId="0" applyNumberFormat="1" applyBorder="1" applyAlignment="1" applyProtection="1">
      <alignment horizontal="center" vertical="center"/>
      <protection locked="0"/>
    </xf>
    <xf numFmtId="0" fontId="0" fillId="0" borderId="26" xfId="0" applyBorder="1" applyAlignment="1" applyProtection="1"/>
    <xf numFmtId="0" fontId="0" fillId="0" borderId="0" xfId="0" applyAlignment="1">
      <alignment horizontal="center"/>
    </xf>
    <xf numFmtId="168" fontId="0" fillId="0" borderId="0" xfId="0" applyNumberFormat="1"/>
    <xf numFmtId="168" fontId="1" fillId="2" borderId="24" xfId="0" applyNumberFormat="1" applyFont="1" applyFill="1" applyBorder="1" applyAlignment="1">
      <alignment vertical="center"/>
    </xf>
    <xf numFmtId="0" fontId="0" fillId="0" borderId="7" xfId="0" applyBorder="1"/>
    <xf numFmtId="0" fontId="0" fillId="0" borderId="30" xfId="0" applyBorder="1"/>
    <xf numFmtId="0" fontId="0" fillId="0" borderId="8" xfId="0" applyBorder="1"/>
    <xf numFmtId="164" fontId="0" fillId="6" borderId="11" xfId="0" applyNumberFormat="1" applyFill="1" applyBorder="1" applyProtection="1">
      <protection hidden="1"/>
    </xf>
    <xf numFmtId="168" fontId="0" fillId="7" borderId="9" xfId="0" applyNumberFormat="1" applyFill="1" applyBorder="1"/>
    <xf numFmtId="0" fontId="0" fillId="0" borderId="34" xfId="0" applyBorder="1" applyAlignment="1">
      <alignment horizontal="center"/>
    </xf>
    <xf numFmtId="0" fontId="0" fillId="0" borderId="35" xfId="0" applyBorder="1" applyAlignment="1">
      <alignment horizontal="center"/>
    </xf>
    <xf numFmtId="166" fontId="0" fillId="0" borderId="35" xfId="0" applyNumberFormat="1" applyBorder="1" applyAlignment="1">
      <alignment horizontal="center"/>
    </xf>
    <xf numFmtId="0" fontId="0" fillId="0" borderId="36" xfId="0" applyBorder="1" applyAlignment="1">
      <alignment horizontal="center"/>
    </xf>
    <xf numFmtId="0" fontId="0" fillId="0" borderId="25" xfId="0" applyBorder="1"/>
    <xf numFmtId="0" fontId="0" fillId="0" borderId="1" xfId="0" applyBorder="1"/>
    <xf numFmtId="166" fontId="0" fillId="0" borderId="1" xfId="0" applyNumberFormat="1" applyBorder="1"/>
    <xf numFmtId="168" fontId="0" fillId="0" borderId="1" xfId="0" applyNumberFormat="1" applyBorder="1"/>
    <xf numFmtId="0" fontId="0" fillId="0" borderId="3" xfId="0" applyBorder="1"/>
    <xf numFmtId="0" fontId="5" fillId="0" borderId="0" xfId="0" applyFont="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4" borderId="19" xfId="0" applyFill="1" applyBorder="1" applyAlignment="1" applyProtection="1">
      <alignment horizontal="center" vertical="center"/>
      <protection locked="0"/>
    </xf>
    <xf numFmtId="0" fontId="0" fillId="4" borderId="5" xfId="0" applyFill="1" applyBorder="1" applyAlignment="1" applyProtection="1">
      <alignment horizontal="center" vertical="center"/>
      <protection locked="0"/>
    </xf>
    <xf numFmtId="0" fontId="0" fillId="4" borderId="6" xfId="0" applyFill="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9" fillId="0" borderId="14" xfId="0" applyFont="1" applyBorder="1" applyAlignment="1">
      <alignment horizontal="center" vertical="center"/>
    </xf>
    <xf numFmtId="0" fontId="9" fillId="0" borderId="16" xfId="0" applyFont="1"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vertical="center"/>
    </xf>
    <xf numFmtId="0" fontId="1" fillId="0" borderId="0" xfId="0" applyFont="1" applyBorder="1" applyAlignment="1">
      <alignment horizontal="center" vertical="center"/>
    </xf>
    <xf numFmtId="0" fontId="0" fillId="0" borderId="31" xfId="0" applyBorder="1" applyAlignment="1" applyProtection="1">
      <alignment horizontal="center" vertical="center"/>
      <protection locked="0"/>
    </xf>
    <xf numFmtId="0" fontId="0" fillId="0" borderId="32" xfId="0" applyBorder="1" applyAlignment="1" applyProtection="1">
      <alignment horizontal="center" vertical="center"/>
      <protection locked="0"/>
    </xf>
    <xf numFmtId="0" fontId="0" fillId="0" borderId="33"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7" borderId="15" xfId="0" applyFont="1" applyFill="1" applyBorder="1" applyAlignment="1">
      <alignment horizontal="center" vertical="center" wrapText="1"/>
    </xf>
    <xf numFmtId="0" fontId="3" fillId="7" borderId="23" xfId="0" applyFont="1" applyFill="1" applyBorder="1" applyAlignment="1">
      <alignment horizontal="center" vertical="center" wrapText="1"/>
    </xf>
    <xf numFmtId="0" fontId="3" fillId="6" borderId="15" xfId="0" applyFont="1" applyFill="1" applyBorder="1" applyAlignment="1">
      <alignment horizontal="center" vertical="center"/>
    </xf>
    <xf numFmtId="0" fontId="3" fillId="6" borderId="23" xfId="0" applyFont="1" applyFill="1" applyBorder="1" applyAlignment="1">
      <alignment horizontal="center" vertical="center"/>
    </xf>
    <xf numFmtId="0" fontId="2" fillId="0" borderId="14" xfId="0" applyFont="1" applyBorder="1" applyAlignment="1" applyProtection="1">
      <alignment horizontal="center"/>
    </xf>
    <xf numFmtId="0" fontId="2" fillId="0" borderId="16" xfId="0" applyFont="1" applyBorder="1" applyAlignment="1" applyProtection="1">
      <alignment horizontal="center"/>
    </xf>
    <xf numFmtId="0" fontId="2" fillId="0" borderId="22" xfId="0" applyFont="1" applyBorder="1" applyAlignment="1" applyProtection="1">
      <alignment horizontal="center"/>
    </xf>
    <xf numFmtId="0" fontId="0" fillId="0" borderId="0" xfId="0" applyAlignment="1">
      <alignment horizontal="center"/>
    </xf>
  </cellXfs>
  <cellStyles count="2">
    <cellStyle name="Lien hypertexte" xfId="1" builtinId="8"/>
    <cellStyle name="Normal" xfId="0" builtinId="0"/>
  </cellStyles>
  <dxfs count="2">
    <dxf>
      <fill>
        <patternFill>
          <bgColor theme="7" tint="0.59996337778862885"/>
        </patternFill>
      </fill>
    </dxf>
    <dxf>
      <fill>
        <patternFill>
          <bgColor theme="7" tint="0.5999633777886288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xdr:col>
      <xdr:colOff>730251</xdr:colOff>
      <xdr:row>1</xdr:row>
      <xdr:rowOff>12700</xdr:rowOff>
    </xdr:from>
    <xdr:to>
      <xdr:col>10</xdr:col>
      <xdr:colOff>463551</xdr:colOff>
      <xdr:row>30</xdr:row>
      <xdr:rowOff>101600</xdr:rowOff>
    </xdr:to>
    <xdr:sp macro="" textlink="">
      <xdr:nvSpPr>
        <xdr:cNvPr id="3" name="ZoneTexte 2"/>
        <xdr:cNvSpPr txBox="1"/>
      </xdr:nvSpPr>
      <xdr:spPr>
        <a:xfrm>
          <a:off x="3016251" y="196850"/>
          <a:ext cx="5067300" cy="542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Notice,</a:t>
          </a:r>
        </a:p>
        <a:p>
          <a:endParaRPr lang="fr-FR"/>
        </a:p>
        <a:p>
          <a:r>
            <a:rPr lang="fr-FR"/>
            <a:t>Ce fichier comporte</a:t>
          </a:r>
          <a:r>
            <a:rPr lang="fr-FR" baseline="0"/>
            <a:t> au départ 3 feuilles.</a:t>
          </a:r>
        </a:p>
        <a:p>
          <a:r>
            <a:rPr lang="fr-FR" b="1" u="sng" baseline="0"/>
            <a:t>1.Menu</a:t>
          </a:r>
          <a:r>
            <a:rPr lang="fr-FR" baseline="0"/>
            <a:t> avec un bouton pour accéder au formulaire</a:t>
          </a:r>
        </a:p>
        <a:p>
          <a:r>
            <a:rPr lang="fr-FR" b="1" baseline="0"/>
            <a:t>2.</a:t>
          </a:r>
          <a:r>
            <a:rPr lang="fr-FR" baseline="0"/>
            <a:t>Une feuille "</a:t>
          </a:r>
          <a:r>
            <a:rPr lang="fr-FR" b="1" u="sng" baseline="0"/>
            <a:t>Base</a:t>
          </a:r>
          <a:r>
            <a:rPr lang="fr-FR" baseline="0"/>
            <a:t>" avec un calendrier  composé de 31 jours  avec des plages horaires  et des colonnes pour les absences . Les absences sont de 4 types : Journée entière, Matin, Après-midi ou variable . En mettant un "</a:t>
          </a:r>
          <a:r>
            <a:rPr lang="fr-FR" baseline="0">
              <a:solidFill>
                <a:srgbClr val="FF0000"/>
              </a:solidFill>
            </a:rPr>
            <a:t>X</a:t>
          </a:r>
          <a:r>
            <a:rPr lang="fr-FR" baseline="0"/>
            <a:t>" dans les 3 premières colonnes  ou le nombre d'heures (</a:t>
          </a:r>
          <a:r>
            <a:rPr lang="fr-FR" baseline="0">
              <a:solidFill>
                <a:srgbClr val="FF0000"/>
              </a:solidFill>
            </a:rPr>
            <a:t>h:mm</a:t>
          </a:r>
          <a:r>
            <a:rPr lang="fr-FR" baseline="0"/>
            <a:t>) dans la quatrième, le décompte des heures se fait automatiquement.</a:t>
          </a:r>
          <a:r>
            <a:rPr lang="fr-FR"/>
            <a:t/>
          </a:r>
          <a:br>
            <a:rPr lang="fr-FR"/>
          </a:br>
          <a:r>
            <a:rPr lang="fr-FR" b="1"/>
            <a:t>3</a:t>
          </a:r>
          <a:r>
            <a:rPr lang="fr-FR"/>
            <a:t>. Une feuille "</a:t>
          </a:r>
          <a:r>
            <a:rPr lang="fr-FR" b="1" u="sng"/>
            <a:t>Salariés</a:t>
          </a:r>
          <a:r>
            <a:rPr lang="fr-FR"/>
            <a:t>" qui permet</a:t>
          </a:r>
          <a:r>
            <a:rPr lang="fr-FR" baseline="0"/>
            <a:t> de saisir les coordonnées du salarié.</a:t>
          </a:r>
        </a:p>
        <a:p>
          <a:r>
            <a:rPr lang="fr-FR" b="1" u="sng" baseline="0">
              <a:solidFill>
                <a:srgbClr val="FF0000"/>
              </a:solidFill>
            </a:rPr>
            <a:t>Mode opératoire:</a:t>
          </a:r>
        </a:p>
        <a:p>
          <a:r>
            <a:rPr lang="fr-FR" b="0" u="none" baseline="0">
              <a:solidFill>
                <a:sysClr val="windowText" lastClr="000000"/>
              </a:solidFill>
            </a:rPr>
            <a:t>Cliquer sur le bouton de la feuillle Menu</a:t>
          </a:r>
        </a:p>
        <a:p>
          <a:r>
            <a:rPr lang="fr-FR" b="0" u="none" baseline="0">
              <a:solidFill>
                <a:sysClr val="windowText" lastClr="000000"/>
              </a:solidFill>
            </a:rPr>
            <a:t>Un formulaire "Aide à la gestion" se présente avec 6 boutons et une listbox.</a:t>
          </a:r>
        </a:p>
        <a:p>
          <a:r>
            <a:rPr lang="fr-FR" b="1" u="none" baseline="0">
              <a:solidFill>
                <a:sysClr val="windowText" lastClr="000000"/>
              </a:solidFill>
            </a:rPr>
            <a:t>1.</a:t>
          </a:r>
          <a:r>
            <a:rPr lang="fr-FR" b="0" u="none" baseline="0">
              <a:solidFill>
                <a:sysClr val="windowText" lastClr="000000"/>
              </a:solidFill>
            </a:rPr>
            <a:t> Bouton  "</a:t>
          </a:r>
          <a:r>
            <a:rPr lang="fr-FR" b="1" u="sng" baseline="0">
              <a:solidFill>
                <a:sysClr val="windowText" lastClr="000000"/>
              </a:solidFill>
            </a:rPr>
            <a:t>NOUVEAU MOIS</a:t>
          </a:r>
          <a:r>
            <a:rPr lang="fr-FR" b="0" u="none" baseline="0">
              <a:solidFill>
                <a:sysClr val="windowText" lastClr="000000"/>
              </a:solidFill>
            </a:rPr>
            <a:t>" permettant d'initialiser le 1er mois de l'année (si la ListBox est vide) ou le mois qui suit celui déjà la liste.</a:t>
          </a:r>
        </a:p>
        <a:p>
          <a:r>
            <a:rPr lang="fr-FR" b="1"/>
            <a:t>2.</a:t>
          </a:r>
          <a:r>
            <a:rPr lang="fr-FR"/>
            <a:t> Bouton "</a:t>
          </a:r>
          <a:r>
            <a:rPr lang="fr-FR" b="1" u="sng"/>
            <a:t>MOIS SELECTIONNE</a:t>
          </a:r>
          <a:r>
            <a:rPr lang="fr-FR"/>
            <a:t>"</a:t>
          </a:r>
          <a:r>
            <a:rPr lang="fr-FR" baseline="0"/>
            <a:t> . En cliquant sur le mois courant  dans la listbox, on accède à la feuille du mois en cours. Il faut initialiser les plages horaires pour chaque jour.</a:t>
          </a:r>
        </a:p>
        <a:p>
          <a:r>
            <a:rPr lang="fr-FR" baseline="0"/>
            <a:t> A partir de ce moment, une liste déroulante propose le nom du salarié en cellule B3. Saisir les absences du salarié sélectionné, le décompte des heures effectuées est calculé en cellule K4, celui des heures à faire dans le mois en cellule K3. En cellule K5, on retrouve le nombre d'heures effectuées dans l'année.</a:t>
          </a:r>
        </a:p>
        <a:p>
          <a:r>
            <a:rPr lang="fr-FR" b="1" baseline="0"/>
            <a:t>3.</a:t>
          </a:r>
          <a:r>
            <a:rPr lang="fr-FR" baseline="0"/>
            <a:t> Bouton "</a:t>
          </a:r>
          <a:r>
            <a:rPr lang="fr-FR" b="1" u="sng" baseline="0"/>
            <a:t>IMPRIMER</a:t>
          </a:r>
          <a:r>
            <a:rPr lang="fr-FR" baseline="0"/>
            <a:t>" pour éditer la fiche mensuelle du salarié.</a:t>
          </a:r>
        </a:p>
        <a:p>
          <a:r>
            <a:rPr lang="fr-FR" b="1" baseline="0"/>
            <a:t>4.</a:t>
          </a:r>
          <a:r>
            <a:rPr lang="fr-FR" baseline="0"/>
            <a:t> Bouton "</a:t>
          </a:r>
          <a:r>
            <a:rPr lang="fr-FR" b="1" u="sng" baseline="0"/>
            <a:t>GESTION DES SALARIES</a:t>
          </a:r>
          <a:r>
            <a:rPr lang="fr-FR" baseline="0"/>
            <a:t>" permettant de tenir à jour les coordonnées du salarié.</a:t>
          </a:r>
        </a:p>
        <a:p>
          <a:r>
            <a:rPr lang="fr-FR" b="1" baseline="0"/>
            <a:t>5.</a:t>
          </a:r>
          <a:r>
            <a:rPr lang="fr-FR" baseline="0"/>
            <a:t> Bouton "</a:t>
          </a:r>
          <a:r>
            <a:rPr lang="fr-FR" b="1" u="sng" baseline="0"/>
            <a:t>CHANGER D'ANNEE</a:t>
          </a:r>
          <a:r>
            <a:rPr lang="fr-FR" baseline="0"/>
            <a:t>" ne peut se faire que si le dernier mois de l'année a été créé. Une sauvegarde de l'année écoulée est faite et un nouvreau fichier est créé pour la nouvelle année.</a:t>
          </a:r>
        </a:p>
        <a:p>
          <a:r>
            <a:rPr lang="fr-FR" b="1" baseline="0"/>
            <a:t>6.</a:t>
          </a:r>
          <a:r>
            <a:rPr lang="fr-FR" baseline="0"/>
            <a:t> Bouton "</a:t>
          </a:r>
          <a:r>
            <a:rPr lang="fr-FR" b="1" u="sng" baseline="0"/>
            <a:t>QUITTER</a:t>
          </a:r>
          <a:r>
            <a:rPr lang="fr-FR" baseline="0"/>
            <a:t>" pour quitter la feuille de travail et revenir au MENU.</a:t>
          </a:r>
          <a:r>
            <a:rPr lang="fr-FR"/>
            <a:t/>
          </a:r>
          <a:br>
            <a:rPr lang="fr-FR"/>
          </a:br>
          <a:r>
            <a:rPr lang="fr-FR"/>
            <a:t/>
          </a:r>
          <a:br>
            <a:rPr lang="fr-FR"/>
          </a:br>
          <a:endParaRPr lang="fr-FR" sz="1100"/>
        </a:p>
      </xdr:txBody>
    </xdr:sp>
    <xdr:clientData/>
  </xdr:twoCellAnchor>
  <xdr:twoCellAnchor>
    <xdr:from>
      <xdr:col>0</xdr:col>
      <xdr:colOff>203200</xdr:colOff>
      <xdr:row>3</xdr:row>
      <xdr:rowOff>158750</xdr:rowOff>
    </xdr:from>
    <xdr:to>
      <xdr:col>3</xdr:col>
      <xdr:colOff>552450</xdr:colOff>
      <xdr:row>11</xdr:row>
      <xdr:rowOff>50800</xdr:rowOff>
    </xdr:to>
    <xdr:sp macro="[0]!OuvreUsf" textlink="">
      <xdr:nvSpPr>
        <xdr:cNvPr id="6" name="Parchemin horizontal 5"/>
        <xdr:cNvSpPr/>
      </xdr:nvSpPr>
      <xdr:spPr>
        <a:xfrm>
          <a:off x="203200" y="711200"/>
          <a:ext cx="2635250" cy="1365250"/>
        </a:xfrm>
        <a:prstGeom prst="horizontalScroll">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100"/>
            <a:t>ACCES FORMULAIRE</a:t>
          </a:r>
        </a:p>
        <a:p>
          <a:pPr algn="ctr"/>
          <a:r>
            <a:rPr lang="fr-FR" sz="1100"/>
            <a:t>de</a:t>
          </a:r>
        </a:p>
        <a:p>
          <a:pPr algn="ctr"/>
          <a:r>
            <a:rPr lang="fr-FR" sz="1100"/>
            <a:t>SAISIE</a:t>
          </a:r>
          <a:r>
            <a:rPr lang="fr-FR" sz="1100" baseline="0"/>
            <a:t> des HEURES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dimension ref="F1"/>
  <sheetViews>
    <sheetView tabSelected="1" workbookViewId="0">
      <selection activeCell="H33" sqref="H33"/>
    </sheetView>
  </sheetViews>
  <sheetFormatPr baseColWidth="10" defaultRowHeight="14.5"/>
  <sheetData>
    <row r="1" spans="6:6">
      <c r="F1" s="9"/>
    </row>
  </sheetData>
  <sortState ref="M1:N6">
    <sortCondition ref="N1"/>
  </sortState>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sheetPr codeName="Feuil3">
    <pageSetUpPr fitToPage="1"/>
  </sheetPr>
  <dimension ref="A1:XET1048572"/>
  <sheetViews>
    <sheetView showGridLines="0" workbookViewId="0">
      <selection activeCell="I45" sqref="I45:K45"/>
    </sheetView>
  </sheetViews>
  <sheetFormatPr baseColWidth="10" defaultColWidth="11.81640625" defaultRowHeight="14.5" zeroHeight="1"/>
  <cols>
    <col min="1" max="1" width="10.54296875" customWidth="1"/>
    <col min="2" max="2" width="7.7265625" customWidth="1"/>
    <col min="3" max="4" width="6.81640625" customWidth="1"/>
    <col min="5" max="5" width="7.1796875" customWidth="1"/>
    <col min="6" max="6" width="4.453125" customWidth="1"/>
    <col min="7" max="7" width="3.90625" customWidth="1"/>
    <col min="8" max="8" width="3.54296875" style="1" customWidth="1"/>
    <col min="9" max="9" width="6.90625" customWidth="1"/>
    <col min="10" max="10" width="10.26953125" style="1" customWidth="1"/>
    <col min="11" max="11" width="10.54296875" customWidth="1"/>
    <col min="12" max="12" width="22.54296875" customWidth="1"/>
    <col min="13" max="13" width="11.81640625" customWidth="1"/>
    <col min="14" max="14" width="11.453125" customWidth="1"/>
    <col min="16370" max="16370" width="6.7265625" hidden="1" customWidth="1"/>
    <col min="16371" max="16371" width="7.1796875" hidden="1" customWidth="1"/>
    <col min="16372" max="16372" width="7.453125" hidden="1" customWidth="1"/>
    <col min="16373" max="16373" width="11.81640625" hidden="1" customWidth="1"/>
    <col min="16374" max="16374" width="11.453125" hidden="1" customWidth="1"/>
  </cols>
  <sheetData>
    <row r="1" spans="1:12" ht="23.5">
      <c r="A1" s="49" t="s">
        <v>21</v>
      </c>
      <c r="B1" s="49"/>
      <c r="C1" s="49"/>
      <c r="D1" s="49"/>
      <c r="I1" s="49"/>
      <c r="J1" s="49"/>
      <c r="K1" s="49"/>
    </row>
    <row r="2" spans="1:12" ht="3" customHeight="1" thickBot="1"/>
    <row r="3" spans="1:12" ht="28.4" customHeight="1" thickTop="1" thickBot="1">
      <c r="A3" s="8" t="s">
        <v>0</v>
      </c>
      <c r="B3" s="52" t="s">
        <v>55</v>
      </c>
      <c r="C3" s="53"/>
      <c r="D3" s="54"/>
      <c r="F3" s="60" t="s">
        <v>47</v>
      </c>
      <c r="G3" s="61"/>
      <c r="H3" s="61"/>
      <c r="I3" s="61"/>
      <c r="J3" s="62"/>
      <c r="K3" s="28">
        <f>SUM(J12:J42)</f>
        <v>1.5312500000000002</v>
      </c>
    </row>
    <row r="4" spans="1:12" ht="28.4" customHeight="1" thickTop="1" thickBot="1">
      <c r="A4" s="8" t="s">
        <v>1</v>
      </c>
      <c r="B4" s="55" t="str">
        <f>IFERROR(VLOOKUP($B$3,Liste_E,2,FALSE),"")</f>
        <v>Prénom1</v>
      </c>
      <c r="C4" s="56"/>
      <c r="D4" s="57"/>
      <c r="F4" s="60" t="s">
        <v>46</v>
      </c>
      <c r="G4" s="61"/>
      <c r="H4" s="61"/>
      <c r="I4" s="61"/>
      <c r="J4" s="62"/>
      <c r="K4" s="34">
        <f>SUM(K12:K42)</f>
        <v>0.8125</v>
      </c>
    </row>
    <row r="5" spans="1:12" ht="28.4" customHeight="1" thickTop="1" thickBot="1">
      <c r="A5" s="8" t="s">
        <v>2</v>
      </c>
      <c r="B5" s="55" t="str">
        <f>IFERROR(VLOOKUP($B$3,Liste_E,3,FALSE),"")</f>
        <v xml:space="preserve">1 RUE BLEUE </v>
      </c>
      <c r="C5" s="56"/>
      <c r="D5" s="57"/>
      <c r="F5" s="60" t="s">
        <v>74</v>
      </c>
      <c r="G5" s="61"/>
      <c r="H5" s="61"/>
      <c r="I5" s="61"/>
      <c r="J5" s="62"/>
      <c r="K5" s="34">
        <f>VLOOKUP(B3,Liste_E,8,FALSE)</f>
        <v>0</v>
      </c>
    </row>
    <row r="6" spans="1:12" ht="28.4" customHeight="1" thickBot="1">
      <c r="A6" s="16" t="s">
        <v>8</v>
      </c>
      <c r="B6" s="69" t="str">
        <f>IFERROR(VLOOKUP($B$3,Liste_E,6,FALSE),"")</f>
        <v>02 97 00 00 00</v>
      </c>
      <c r="C6" s="70"/>
      <c r="D6" s="71"/>
      <c r="I6" s="18"/>
      <c r="J6" s="18"/>
      <c r="K6" s="18"/>
    </row>
    <row r="7" spans="1:12" ht="28.4" customHeight="1" thickBot="1">
      <c r="A7" s="8" t="s">
        <v>54</v>
      </c>
      <c r="B7" s="66" t="str">
        <f>IFERROR(VLOOKUP($B$3,Liste_E,7,FALSE),"")</f>
        <v>06 00 00 00 00</v>
      </c>
      <c r="C7" s="67"/>
      <c r="D7" s="68"/>
    </row>
    <row r="8" spans="1:12">
      <c r="D8" s="12" t="s">
        <v>9</v>
      </c>
      <c r="E8" s="13">
        <v>2019</v>
      </c>
    </row>
    <row r="9" spans="1:12" ht="15" thickBot="1">
      <c r="D9" s="10" t="s">
        <v>5</v>
      </c>
      <c r="E9" s="11">
        <f>DATE(YEAR(A12),MONTH(A12),DAY(A12))</f>
        <v>43101</v>
      </c>
    </row>
    <row r="10" spans="1:12" ht="15.75" customHeight="1" thickBot="1">
      <c r="A10" s="72" t="s">
        <v>19</v>
      </c>
      <c r="B10" s="50" t="s">
        <v>3</v>
      </c>
      <c r="C10" s="51"/>
      <c r="D10" s="50" t="s">
        <v>7</v>
      </c>
      <c r="E10" s="51"/>
      <c r="F10" s="58" t="s">
        <v>20</v>
      </c>
      <c r="G10" s="59"/>
      <c r="H10" s="59"/>
      <c r="I10" s="59"/>
      <c r="J10" s="76" t="s">
        <v>30</v>
      </c>
      <c r="K10" s="74" t="s">
        <v>31</v>
      </c>
      <c r="L10" s="63" t="s">
        <v>53</v>
      </c>
    </row>
    <row r="11" spans="1:12" ht="15" thickBot="1">
      <c r="A11" s="73"/>
      <c r="B11" s="2" t="s">
        <v>6</v>
      </c>
      <c r="C11" s="2" t="s">
        <v>4</v>
      </c>
      <c r="D11" s="2" t="s">
        <v>6</v>
      </c>
      <c r="E11" s="2" t="s">
        <v>4</v>
      </c>
      <c r="F11" s="19" t="s">
        <v>19</v>
      </c>
      <c r="G11" s="19" t="s">
        <v>51</v>
      </c>
      <c r="H11" s="19" t="s">
        <v>52</v>
      </c>
      <c r="I11" s="29" t="s">
        <v>29</v>
      </c>
      <c r="J11" s="77"/>
      <c r="K11" s="75"/>
      <c r="L11" s="64"/>
    </row>
    <row r="12" spans="1:12" ht="15" thickBot="1">
      <c r="A12" s="15">
        <v>43101</v>
      </c>
      <c r="B12" s="3">
        <v>0.33333333333333331</v>
      </c>
      <c r="C12" s="4">
        <v>0.52083333333333337</v>
      </c>
      <c r="D12" s="4">
        <v>0.54166666666666663</v>
      </c>
      <c r="E12" s="4">
        <v>0.625</v>
      </c>
      <c r="F12" s="20" t="s">
        <v>49</v>
      </c>
      <c r="G12" s="20"/>
      <c r="H12" s="21"/>
      <c r="I12" s="22"/>
      <c r="J12" s="38">
        <f>IF(WEEKDAY(A12,2)&lt;6,SUM(C12-B12)+SUM(E12-D12),"")</f>
        <v>0.27083333333333343</v>
      </c>
      <c r="K12" s="39">
        <f>IF(F12="X",0,IF(G12="X",E12-D12,IF(H12="X",C12-B12,IF(I12&lt;&gt;"",SUM(J12-I12),J12))))</f>
        <v>0</v>
      </c>
      <c r="L12" s="35" t="s">
        <v>75</v>
      </c>
    </row>
    <row r="13" spans="1:12" ht="15" thickBot="1">
      <c r="A13" s="15">
        <v>43102</v>
      </c>
      <c r="B13" s="5">
        <v>0.33333333333333331</v>
      </c>
      <c r="C13" s="4">
        <v>0.55208333333333337</v>
      </c>
      <c r="D13" s="6">
        <v>0.59375</v>
      </c>
      <c r="E13" s="6">
        <v>0.80208333333333337</v>
      </c>
      <c r="F13" s="23"/>
      <c r="G13" s="23" t="s">
        <v>49</v>
      </c>
      <c r="H13" s="21"/>
      <c r="I13" s="24"/>
      <c r="J13" s="38">
        <f t="shared" ref="J13:J42" si="0">IF(WEEKDAY(A13,2)&lt;6,SUM(C13-B13)+SUM(E13-D13),"")</f>
        <v>0.42708333333333343</v>
      </c>
      <c r="K13" s="39">
        <f t="shared" ref="K13:K42" si="1">IF(F13="X",0,IF(G13="X",E13-D13,IF(H13="X",C13-B13,IF(I13&lt;&gt;"",SUM(J13-I13),J13))))</f>
        <v>0.20833333333333337</v>
      </c>
      <c r="L13" s="36" t="s">
        <v>76</v>
      </c>
    </row>
    <row r="14" spans="1:12" ht="15" thickBot="1">
      <c r="A14" s="15">
        <v>43103</v>
      </c>
      <c r="B14" s="5">
        <v>0.3125</v>
      </c>
      <c r="C14" s="4">
        <v>0.52083333333333337</v>
      </c>
      <c r="D14" s="6">
        <v>0.5625</v>
      </c>
      <c r="E14" s="6">
        <v>0.75</v>
      </c>
      <c r="F14" s="23"/>
      <c r="G14" s="23"/>
      <c r="H14" s="21" t="s">
        <v>49</v>
      </c>
      <c r="I14" s="24"/>
      <c r="J14" s="38">
        <f t="shared" si="0"/>
        <v>0.39583333333333337</v>
      </c>
      <c r="K14" s="39">
        <f t="shared" si="1"/>
        <v>0.20833333333333337</v>
      </c>
      <c r="L14" s="36" t="s">
        <v>76</v>
      </c>
    </row>
    <row r="15" spans="1:12" ht="15" thickBot="1">
      <c r="A15" s="15">
        <v>43104</v>
      </c>
      <c r="B15" s="5">
        <v>0.3125</v>
      </c>
      <c r="C15" s="4">
        <v>0.5</v>
      </c>
      <c r="D15" s="6">
        <v>0.55208333333333337</v>
      </c>
      <c r="E15" s="6">
        <v>0.80208333333333337</v>
      </c>
      <c r="F15" s="23"/>
      <c r="G15" s="23"/>
      <c r="H15" s="21"/>
      <c r="I15" s="24">
        <v>4.1666666666666664E-2</v>
      </c>
      <c r="J15" s="38">
        <f t="shared" si="0"/>
        <v>0.4375</v>
      </c>
      <c r="K15" s="39">
        <f t="shared" si="1"/>
        <v>0.39583333333333331</v>
      </c>
      <c r="L15" s="36" t="s">
        <v>77</v>
      </c>
    </row>
    <row r="16" spans="1:12" ht="15" thickBot="1">
      <c r="A16" s="15">
        <v>43105</v>
      </c>
      <c r="B16" s="5"/>
      <c r="C16" s="6"/>
      <c r="D16" s="6"/>
      <c r="E16" s="6"/>
      <c r="F16" s="23"/>
      <c r="G16" s="23"/>
      <c r="H16" s="21"/>
      <c r="I16" s="24"/>
      <c r="J16" s="38">
        <f t="shared" si="0"/>
        <v>0</v>
      </c>
      <c r="K16" s="39">
        <f t="shared" si="1"/>
        <v>0</v>
      </c>
      <c r="L16" s="36"/>
    </row>
    <row r="17" spans="1:12" ht="15" thickBot="1">
      <c r="A17" s="15">
        <v>43106</v>
      </c>
      <c r="B17" s="5"/>
      <c r="C17" s="6"/>
      <c r="D17" s="6"/>
      <c r="E17" s="6"/>
      <c r="F17" s="23"/>
      <c r="G17" s="23"/>
      <c r="H17" s="21"/>
      <c r="I17" s="24"/>
      <c r="J17" s="38" t="str">
        <f t="shared" si="0"/>
        <v/>
      </c>
      <c r="K17" s="39" t="str">
        <f t="shared" si="1"/>
        <v/>
      </c>
      <c r="L17" s="36"/>
    </row>
    <row r="18" spans="1:12" ht="15" thickBot="1">
      <c r="A18" s="15">
        <v>43107</v>
      </c>
      <c r="B18" s="5"/>
      <c r="C18" s="6"/>
      <c r="D18" s="6"/>
      <c r="E18" s="6"/>
      <c r="F18" s="23"/>
      <c r="G18" s="23"/>
      <c r="H18" s="21"/>
      <c r="I18" s="24"/>
      <c r="J18" s="38" t="str">
        <f t="shared" si="0"/>
        <v/>
      </c>
      <c r="K18" s="39" t="str">
        <f t="shared" si="1"/>
        <v/>
      </c>
      <c r="L18" s="36"/>
    </row>
    <row r="19" spans="1:12" ht="15" thickBot="1">
      <c r="A19" s="15">
        <v>43108</v>
      </c>
      <c r="B19" s="5"/>
      <c r="C19" s="6"/>
      <c r="D19" s="6"/>
      <c r="E19" s="6"/>
      <c r="F19" s="23"/>
      <c r="G19" s="23"/>
      <c r="H19" s="21"/>
      <c r="I19" s="24"/>
      <c r="J19" s="38">
        <f t="shared" si="0"/>
        <v>0</v>
      </c>
      <c r="K19" s="39">
        <f t="shared" si="1"/>
        <v>0</v>
      </c>
      <c r="L19" s="36"/>
    </row>
    <row r="20" spans="1:12" ht="15" thickBot="1">
      <c r="A20" s="15">
        <v>43109</v>
      </c>
      <c r="B20" s="5"/>
      <c r="C20" s="6"/>
      <c r="D20" s="6"/>
      <c r="E20" s="6"/>
      <c r="F20" s="23"/>
      <c r="G20" s="23"/>
      <c r="H20" s="21"/>
      <c r="I20" s="24"/>
      <c r="J20" s="38">
        <f t="shared" si="0"/>
        <v>0</v>
      </c>
      <c r="K20" s="39">
        <f t="shared" si="1"/>
        <v>0</v>
      </c>
      <c r="L20" s="36"/>
    </row>
    <row r="21" spans="1:12" ht="15" thickBot="1">
      <c r="A21" s="15">
        <v>43110</v>
      </c>
      <c r="B21" s="5"/>
      <c r="C21" s="6"/>
      <c r="D21" s="6"/>
      <c r="E21" s="6"/>
      <c r="F21" s="23"/>
      <c r="G21" s="23"/>
      <c r="H21" s="21"/>
      <c r="I21" s="24"/>
      <c r="J21" s="38">
        <f t="shared" si="0"/>
        <v>0</v>
      </c>
      <c r="K21" s="39">
        <f t="shared" si="1"/>
        <v>0</v>
      </c>
      <c r="L21" s="36"/>
    </row>
    <row r="22" spans="1:12" ht="15" thickBot="1">
      <c r="A22" s="15">
        <v>43111</v>
      </c>
      <c r="B22" s="5"/>
      <c r="C22" s="6"/>
      <c r="D22" s="6"/>
      <c r="E22" s="6"/>
      <c r="F22" s="23"/>
      <c r="G22" s="23"/>
      <c r="H22" s="21"/>
      <c r="I22" s="24"/>
      <c r="J22" s="38">
        <f t="shared" si="0"/>
        <v>0</v>
      </c>
      <c r="K22" s="39">
        <f t="shared" si="1"/>
        <v>0</v>
      </c>
      <c r="L22" s="36"/>
    </row>
    <row r="23" spans="1:12" ht="15" thickBot="1">
      <c r="A23" s="15">
        <v>43112</v>
      </c>
      <c r="B23" s="5"/>
      <c r="C23" s="6"/>
      <c r="D23" s="6"/>
      <c r="E23" s="6"/>
      <c r="F23" s="23"/>
      <c r="G23" s="23"/>
      <c r="H23" s="21"/>
      <c r="I23" s="24"/>
      <c r="J23" s="38">
        <f t="shared" si="0"/>
        <v>0</v>
      </c>
      <c r="K23" s="39">
        <f t="shared" si="1"/>
        <v>0</v>
      </c>
      <c r="L23" s="36"/>
    </row>
    <row r="24" spans="1:12" ht="15" thickBot="1">
      <c r="A24" s="15">
        <v>43113</v>
      </c>
      <c r="B24" s="5"/>
      <c r="C24" s="6"/>
      <c r="D24" s="6"/>
      <c r="E24" s="6"/>
      <c r="F24" s="23"/>
      <c r="G24" s="23"/>
      <c r="H24" s="21"/>
      <c r="I24" s="24"/>
      <c r="J24" s="38" t="str">
        <f t="shared" si="0"/>
        <v/>
      </c>
      <c r="K24" s="39" t="str">
        <f t="shared" si="1"/>
        <v/>
      </c>
      <c r="L24" s="36"/>
    </row>
    <row r="25" spans="1:12" ht="15" thickBot="1">
      <c r="A25" s="15">
        <v>43114</v>
      </c>
      <c r="B25" s="5"/>
      <c r="C25" s="6"/>
      <c r="D25" s="6"/>
      <c r="E25" s="6"/>
      <c r="F25" s="23"/>
      <c r="G25" s="23"/>
      <c r="H25" s="21"/>
      <c r="I25" s="24"/>
      <c r="J25" s="38" t="str">
        <f t="shared" si="0"/>
        <v/>
      </c>
      <c r="K25" s="39" t="str">
        <f t="shared" si="1"/>
        <v/>
      </c>
      <c r="L25" s="36"/>
    </row>
    <row r="26" spans="1:12" ht="15" thickBot="1">
      <c r="A26" s="15">
        <v>43115</v>
      </c>
      <c r="B26" s="5"/>
      <c r="C26" s="6"/>
      <c r="D26" s="6"/>
      <c r="E26" s="6"/>
      <c r="F26" s="23"/>
      <c r="G26" s="23"/>
      <c r="H26" s="21"/>
      <c r="I26" s="24"/>
      <c r="J26" s="38">
        <f t="shared" si="0"/>
        <v>0</v>
      </c>
      <c r="K26" s="39">
        <f t="shared" si="1"/>
        <v>0</v>
      </c>
      <c r="L26" s="36"/>
    </row>
    <row r="27" spans="1:12" ht="15" thickBot="1">
      <c r="A27" s="15">
        <v>43116</v>
      </c>
      <c r="B27" s="5"/>
      <c r="C27" s="6"/>
      <c r="D27" s="6"/>
      <c r="E27" s="6"/>
      <c r="F27" s="23"/>
      <c r="G27" s="23"/>
      <c r="H27" s="21"/>
      <c r="I27" s="24"/>
      <c r="J27" s="38">
        <f t="shared" si="0"/>
        <v>0</v>
      </c>
      <c r="K27" s="39">
        <f t="shared" si="1"/>
        <v>0</v>
      </c>
      <c r="L27" s="36"/>
    </row>
    <row r="28" spans="1:12" ht="15" thickBot="1">
      <c r="A28" s="15">
        <v>43117</v>
      </c>
      <c r="B28" s="5"/>
      <c r="C28" s="6"/>
      <c r="D28" s="6"/>
      <c r="E28" s="6"/>
      <c r="F28" s="23"/>
      <c r="G28" s="23"/>
      <c r="H28" s="21"/>
      <c r="I28" s="24"/>
      <c r="J28" s="38">
        <f t="shared" si="0"/>
        <v>0</v>
      </c>
      <c r="K28" s="39">
        <f t="shared" si="1"/>
        <v>0</v>
      </c>
      <c r="L28" s="36"/>
    </row>
    <row r="29" spans="1:12" ht="15" thickBot="1">
      <c r="A29" s="15">
        <v>43118</v>
      </c>
      <c r="B29" s="5"/>
      <c r="C29" s="6"/>
      <c r="D29" s="6"/>
      <c r="E29" s="6"/>
      <c r="F29" s="23"/>
      <c r="G29" s="23"/>
      <c r="H29" s="21"/>
      <c r="I29" s="24"/>
      <c r="J29" s="38">
        <f t="shared" si="0"/>
        <v>0</v>
      </c>
      <c r="K29" s="39">
        <f t="shared" si="1"/>
        <v>0</v>
      </c>
      <c r="L29" s="36"/>
    </row>
    <row r="30" spans="1:12" ht="15" thickBot="1">
      <c r="A30" s="15">
        <v>43119</v>
      </c>
      <c r="B30" s="5"/>
      <c r="C30" s="6"/>
      <c r="D30" s="6"/>
      <c r="E30" s="6"/>
      <c r="F30" s="23"/>
      <c r="G30" s="23"/>
      <c r="H30" s="21"/>
      <c r="I30" s="24"/>
      <c r="J30" s="38">
        <f t="shared" si="0"/>
        <v>0</v>
      </c>
      <c r="K30" s="39">
        <f t="shared" si="1"/>
        <v>0</v>
      </c>
      <c r="L30" s="36"/>
    </row>
    <row r="31" spans="1:12" ht="15" thickBot="1">
      <c r="A31" s="15">
        <v>43120</v>
      </c>
      <c r="B31" s="5"/>
      <c r="C31" s="6"/>
      <c r="D31" s="6"/>
      <c r="E31" s="6"/>
      <c r="F31" s="23"/>
      <c r="G31" s="23"/>
      <c r="H31" s="21"/>
      <c r="I31" s="24"/>
      <c r="J31" s="38" t="str">
        <f t="shared" si="0"/>
        <v/>
      </c>
      <c r="K31" s="39" t="str">
        <f t="shared" si="1"/>
        <v/>
      </c>
      <c r="L31" s="36"/>
    </row>
    <row r="32" spans="1:12" ht="15" thickBot="1">
      <c r="A32" s="15">
        <v>43121</v>
      </c>
      <c r="B32" s="5"/>
      <c r="C32" s="6"/>
      <c r="D32" s="6"/>
      <c r="E32" s="6"/>
      <c r="F32" s="23"/>
      <c r="G32" s="23"/>
      <c r="H32" s="21"/>
      <c r="I32" s="24"/>
      <c r="J32" s="38" t="str">
        <f t="shared" si="0"/>
        <v/>
      </c>
      <c r="K32" s="39" t="str">
        <f t="shared" si="1"/>
        <v/>
      </c>
      <c r="L32" s="36"/>
    </row>
    <row r="33" spans="1:12" ht="15" thickBot="1">
      <c r="A33" s="15">
        <v>43122</v>
      </c>
      <c r="B33" s="5"/>
      <c r="C33" s="6"/>
      <c r="D33" s="6"/>
      <c r="E33" s="6"/>
      <c r="F33" s="23"/>
      <c r="G33" s="23"/>
      <c r="H33" s="21"/>
      <c r="I33" s="24"/>
      <c r="J33" s="38">
        <f t="shared" si="0"/>
        <v>0</v>
      </c>
      <c r="K33" s="39">
        <f t="shared" si="1"/>
        <v>0</v>
      </c>
      <c r="L33" s="36"/>
    </row>
    <row r="34" spans="1:12" ht="15" thickBot="1">
      <c r="A34" s="15">
        <v>43123</v>
      </c>
      <c r="B34" s="5"/>
      <c r="C34" s="6"/>
      <c r="D34" s="6"/>
      <c r="E34" s="6"/>
      <c r="F34" s="23"/>
      <c r="G34" s="23"/>
      <c r="H34" s="21"/>
      <c r="I34" s="24"/>
      <c r="J34" s="38">
        <f t="shared" si="0"/>
        <v>0</v>
      </c>
      <c r="K34" s="39">
        <f t="shared" si="1"/>
        <v>0</v>
      </c>
      <c r="L34" s="36"/>
    </row>
    <row r="35" spans="1:12" ht="15" thickBot="1">
      <c r="A35" s="15">
        <v>43124</v>
      </c>
      <c r="B35" s="5"/>
      <c r="C35" s="6"/>
      <c r="D35" s="6"/>
      <c r="E35" s="6"/>
      <c r="F35" s="23"/>
      <c r="G35" s="23"/>
      <c r="H35" s="21"/>
      <c r="I35" s="24"/>
      <c r="J35" s="38">
        <f t="shared" si="0"/>
        <v>0</v>
      </c>
      <c r="K35" s="39">
        <f t="shared" si="1"/>
        <v>0</v>
      </c>
      <c r="L35" s="36"/>
    </row>
    <row r="36" spans="1:12" ht="15" thickBot="1">
      <c r="A36" s="15">
        <v>43125</v>
      </c>
      <c r="B36" s="5"/>
      <c r="C36" s="6"/>
      <c r="D36" s="6"/>
      <c r="E36" s="6"/>
      <c r="F36" s="23"/>
      <c r="G36" s="23"/>
      <c r="H36" s="21"/>
      <c r="I36" s="24"/>
      <c r="J36" s="38">
        <f t="shared" si="0"/>
        <v>0</v>
      </c>
      <c r="K36" s="39">
        <f t="shared" si="1"/>
        <v>0</v>
      </c>
      <c r="L36" s="36"/>
    </row>
    <row r="37" spans="1:12" ht="15" thickBot="1">
      <c r="A37" s="15">
        <v>43126</v>
      </c>
      <c r="B37" s="5"/>
      <c r="C37" s="6"/>
      <c r="D37" s="6"/>
      <c r="E37" s="6"/>
      <c r="F37" s="23"/>
      <c r="G37" s="23"/>
      <c r="H37" s="21"/>
      <c r="I37" s="24"/>
      <c r="J37" s="38">
        <f t="shared" si="0"/>
        <v>0</v>
      </c>
      <c r="K37" s="39">
        <f t="shared" si="1"/>
        <v>0</v>
      </c>
      <c r="L37" s="36"/>
    </row>
    <row r="38" spans="1:12" ht="15" thickBot="1">
      <c r="A38" s="15">
        <v>43127</v>
      </c>
      <c r="B38" s="5"/>
      <c r="C38" s="6"/>
      <c r="D38" s="6"/>
      <c r="E38" s="6"/>
      <c r="F38" s="23"/>
      <c r="G38" s="23"/>
      <c r="H38" s="21"/>
      <c r="I38" s="24"/>
      <c r="J38" s="38" t="str">
        <f t="shared" si="0"/>
        <v/>
      </c>
      <c r="K38" s="39" t="str">
        <f t="shared" si="1"/>
        <v/>
      </c>
      <c r="L38" s="36"/>
    </row>
    <row r="39" spans="1:12" ht="15" thickBot="1">
      <c r="A39" s="15">
        <v>43128</v>
      </c>
      <c r="B39" s="5"/>
      <c r="C39" s="6"/>
      <c r="D39" s="6"/>
      <c r="E39" s="6"/>
      <c r="F39" s="23"/>
      <c r="G39" s="23"/>
      <c r="H39" s="21"/>
      <c r="I39" s="24"/>
      <c r="J39" s="38" t="str">
        <f t="shared" si="0"/>
        <v/>
      </c>
      <c r="K39" s="39" t="str">
        <f t="shared" si="1"/>
        <v/>
      </c>
      <c r="L39" s="36"/>
    </row>
    <row r="40" spans="1:12" ht="15" thickBot="1">
      <c r="A40" s="15">
        <v>43129</v>
      </c>
      <c r="B40" s="5"/>
      <c r="C40" s="6"/>
      <c r="D40" s="6"/>
      <c r="E40" s="6"/>
      <c r="F40" s="23"/>
      <c r="G40" s="23"/>
      <c r="H40" s="21"/>
      <c r="I40" s="24"/>
      <c r="J40" s="38">
        <f t="shared" si="0"/>
        <v>0</v>
      </c>
      <c r="K40" s="39">
        <f t="shared" si="1"/>
        <v>0</v>
      </c>
      <c r="L40" s="36"/>
    </row>
    <row r="41" spans="1:12" ht="15" thickBot="1">
      <c r="A41" s="15">
        <v>43130</v>
      </c>
      <c r="B41" s="5"/>
      <c r="C41" s="6"/>
      <c r="D41" s="6"/>
      <c r="E41" s="6"/>
      <c r="F41" s="23"/>
      <c r="G41" s="23"/>
      <c r="H41" s="21"/>
      <c r="I41" s="24"/>
      <c r="J41" s="38">
        <f t="shared" si="0"/>
        <v>0</v>
      </c>
      <c r="K41" s="39">
        <f t="shared" si="1"/>
        <v>0</v>
      </c>
      <c r="L41" s="36"/>
    </row>
    <row r="42" spans="1:12" ht="15" thickBot="1">
      <c r="A42" s="15">
        <v>43131</v>
      </c>
      <c r="B42" s="30"/>
      <c r="C42" s="6"/>
      <c r="D42" s="6"/>
      <c r="E42" s="7"/>
      <c r="F42" s="25"/>
      <c r="G42" s="25"/>
      <c r="H42" s="26"/>
      <c r="I42" s="27"/>
      <c r="J42" s="38">
        <f t="shared" si="0"/>
        <v>0</v>
      </c>
      <c r="K42" s="39">
        <f t="shared" si="1"/>
        <v>0</v>
      </c>
      <c r="L42" s="37"/>
    </row>
    <row r="43" spans="1:12" ht="16" thickBot="1">
      <c r="E43" s="31"/>
      <c r="F43" s="78" t="s">
        <v>48</v>
      </c>
      <c r="G43" s="79"/>
      <c r="H43" s="79"/>
      <c r="I43" s="79"/>
      <c r="J43" s="80"/>
      <c r="K43" s="17">
        <f>SUM(K12:K42)</f>
        <v>0.8125</v>
      </c>
    </row>
    <row r="44" spans="1:12"/>
    <row r="45" spans="1:12" ht="28.4" customHeight="1">
      <c r="I45" s="65"/>
      <c r="J45" s="65"/>
      <c r="K45" s="65"/>
    </row>
    <row r="46" spans="1:12"/>
    <row r="47" spans="1:12"/>
    <row r="48" spans="1:12"/>
    <row r="61"/>
    <row r="1048572" hidden="1"/>
  </sheetData>
  <mergeCells count="19">
    <mergeCell ref="L10:L11"/>
    <mergeCell ref="I45:K45"/>
    <mergeCell ref="B7:D7"/>
    <mergeCell ref="B6:D6"/>
    <mergeCell ref="A10:A11"/>
    <mergeCell ref="K10:K11"/>
    <mergeCell ref="D10:E10"/>
    <mergeCell ref="J10:J11"/>
    <mergeCell ref="F43:J43"/>
    <mergeCell ref="I1:K1"/>
    <mergeCell ref="A1:D1"/>
    <mergeCell ref="B10:C10"/>
    <mergeCell ref="B3:D3"/>
    <mergeCell ref="B4:D4"/>
    <mergeCell ref="F10:I10"/>
    <mergeCell ref="B5:D5"/>
    <mergeCell ref="F3:J3"/>
    <mergeCell ref="F4:J4"/>
    <mergeCell ref="F5:J5"/>
  </mergeCells>
  <conditionalFormatting sqref="A12:A42">
    <cfRule type="expression" dxfId="1" priority="5" stopIfTrue="1">
      <formula>WEEKDAY(A12,2)&gt;5</formula>
    </cfRule>
  </conditionalFormatting>
  <dataValidations count="1">
    <dataValidation type="list" allowBlank="1" showInputMessage="1" showErrorMessage="1" sqref="B3:D3">
      <formula1>Noms</formula1>
    </dataValidation>
  </dataValidations>
  <pageMargins left="0.26" right="0" top="0" bottom="0" header="0" footer="0"/>
  <pageSetup paperSize="9" orientation="portrait" cellComments="atEnd" horizontalDpi="4294967293" verticalDpi="4294967293" r:id="rId1"/>
</worksheet>
</file>

<file path=xl/worksheets/sheet3.xml><?xml version="1.0" encoding="utf-8"?>
<worksheet xmlns="http://schemas.openxmlformats.org/spreadsheetml/2006/main" xmlns:r="http://schemas.openxmlformats.org/officeDocument/2006/relationships">
  <sheetPr codeName="Feuil4"/>
  <dimension ref="A1:U11"/>
  <sheetViews>
    <sheetView workbookViewId="0">
      <selection activeCell="H4" sqref="H4"/>
    </sheetView>
  </sheetViews>
  <sheetFormatPr baseColWidth="10" defaultRowHeight="14.5"/>
  <cols>
    <col min="1" max="1" width="17" customWidth="1"/>
    <col min="2" max="2" width="15.36328125" customWidth="1"/>
    <col min="3" max="3" width="27.26953125" customWidth="1"/>
    <col min="4" max="4" width="17.81640625" customWidth="1"/>
    <col min="5" max="5" width="8.453125" customWidth="1"/>
    <col min="6" max="6" width="13.26953125" style="14" customWidth="1"/>
    <col min="7" max="8" width="15.08984375" style="14" customWidth="1"/>
  </cols>
  <sheetData>
    <row r="1" spans="1:21" ht="15" thickBot="1">
      <c r="A1" s="81" t="s">
        <v>22</v>
      </c>
      <c r="B1" s="81"/>
      <c r="C1" s="81"/>
      <c r="D1" s="81"/>
      <c r="E1" s="81"/>
      <c r="F1" s="81"/>
      <c r="G1" s="81"/>
      <c r="H1" s="32"/>
      <c r="I1" s="81" t="s">
        <v>45</v>
      </c>
      <c r="J1" s="81"/>
      <c r="K1" s="81"/>
      <c r="L1" s="81"/>
      <c r="M1" s="81"/>
      <c r="N1" s="81"/>
      <c r="O1" s="81"/>
      <c r="P1" s="81"/>
      <c r="Q1" s="81"/>
      <c r="R1" s="81"/>
      <c r="S1" s="81"/>
      <c r="T1" s="81"/>
    </row>
    <row r="2" spans="1:21">
      <c r="A2" s="40" t="s">
        <v>11</v>
      </c>
      <c r="B2" s="41" t="s">
        <v>12</v>
      </c>
      <c r="C2" s="41" t="s">
        <v>13</v>
      </c>
      <c r="D2" s="41" t="s">
        <v>14</v>
      </c>
      <c r="E2" s="41" t="s">
        <v>73</v>
      </c>
      <c r="F2" s="42" t="s">
        <v>15</v>
      </c>
      <c r="G2" s="42" t="s">
        <v>32</v>
      </c>
      <c r="H2" s="42" t="s">
        <v>50</v>
      </c>
      <c r="I2" s="41" t="s">
        <v>33</v>
      </c>
      <c r="J2" s="41" t="s">
        <v>34</v>
      </c>
      <c r="K2" s="41" t="s">
        <v>35</v>
      </c>
      <c r="L2" s="41" t="s">
        <v>36</v>
      </c>
      <c r="M2" s="41" t="s">
        <v>37</v>
      </c>
      <c r="N2" s="41" t="s">
        <v>38</v>
      </c>
      <c r="O2" s="41" t="s">
        <v>39</v>
      </c>
      <c r="P2" s="41" t="s">
        <v>40</v>
      </c>
      <c r="Q2" s="41" t="s">
        <v>41</v>
      </c>
      <c r="R2" s="41" t="s">
        <v>42</v>
      </c>
      <c r="S2" s="41" t="s">
        <v>43</v>
      </c>
      <c r="T2" s="43" t="s">
        <v>44</v>
      </c>
    </row>
    <row r="3" spans="1:21">
      <c r="A3" s="44" t="s">
        <v>55</v>
      </c>
      <c r="B3" s="45" t="s">
        <v>56</v>
      </c>
      <c r="C3" s="45" t="s">
        <v>17</v>
      </c>
      <c r="D3" s="45" t="s">
        <v>10</v>
      </c>
      <c r="E3" s="45">
        <v>56000</v>
      </c>
      <c r="F3" s="46" t="s">
        <v>23</v>
      </c>
      <c r="G3" s="46" t="s">
        <v>24</v>
      </c>
      <c r="H3" s="47">
        <f>SUM(I3:T3)</f>
        <v>0</v>
      </c>
      <c r="I3" s="47"/>
      <c r="J3" s="47"/>
      <c r="K3" s="47"/>
      <c r="L3" s="47"/>
      <c r="M3" s="45"/>
      <c r="N3" s="45"/>
      <c r="O3" s="45"/>
      <c r="P3" s="45"/>
      <c r="Q3" s="45"/>
      <c r="R3" s="45"/>
      <c r="S3" s="45"/>
      <c r="T3" s="48"/>
      <c r="U3" s="33"/>
    </row>
    <row r="4" spans="1:21">
      <c r="A4" s="44" t="s">
        <v>57</v>
      </c>
      <c r="B4" s="45" t="s">
        <v>58</v>
      </c>
      <c r="C4" s="45" t="s">
        <v>16</v>
      </c>
      <c r="D4" s="45" t="s">
        <v>10</v>
      </c>
      <c r="E4" s="45">
        <v>56000</v>
      </c>
      <c r="F4" s="46" t="s">
        <v>25</v>
      </c>
      <c r="G4" s="46" t="s">
        <v>26</v>
      </c>
      <c r="H4" s="47">
        <f t="shared" ref="H4:H11" si="0">SUM(I4:T4)</f>
        <v>7.1249999999999991</v>
      </c>
      <c r="I4" s="47">
        <v>7.1249999999999991</v>
      </c>
      <c r="J4" s="45"/>
      <c r="K4" s="45"/>
      <c r="L4" s="45"/>
      <c r="M4" s="45"/>
      <c r="N4" s="45"/>
      <c r="O4" s="45"/>
      <c r="P4" s="45"/>
      <c r="Q4" s="45"/>
      <c r="R4" s="45"/>
      <c r="S4" s="45"/>
      <c r="T4" s="48"/>
    </row>
    <row r="5" spans="1:21">
      <c r="A5" s="44" t="s">
        <v>59</v>
      </c>
      <c r="B5" s="45" t="s">
        <v>60</v>
      </c>
      <c r="C5" s="45" t="s">
        <v>18</v>
      </c>
      <c r="D5" s="45" t="s">
        <v>10</v>
      </c>
      <c r="E5" s="45">
        <v>56000</v>
      </c>
      <c r="F5" s="46" t="s">
        <v>27</v>
      </c>
      <c r="G5" s="46" t="s">
        <v>28</v>
      </c>
      <c r="H5" s="47">
        <f t="shared" si="0"/>
        <v>0</v>
      </c>
      <c r="I5" s="45"/>
      <c r="J5" s="45"/>
      <c r="K5" s="45"/>
      <c r="L5" s="45"/>
      <c r="M5" s="45"/>
      <c r="N5" s="45"/>
      <c r="O5" s="45"/>
      <c r="P5" s="45"/>
      <c r="Q5" s="45"/>
      <c r="R5" s="45"/>
      <c r="S5" s="45"/>
      <c r="T5" s="48"/>
    </row>
    <row r="6" spans="1:21">
      <c r="A6" s="44" t="s">
        <v>61</v>
      </c>
      <c r="B6" s="45" t="s">
        <v>62</v>
      </c>
      <c r="C6" s="45"/>
      <c r="D6" s="45"/>
      <c r="E6" s="45"/>
      <c r="F6" s="46"/>
      <c r="G6" s="46"/>
      <c r="H6" s="47">
        <f t="shared" si="0"/>
        <v>0</v>
      </c>
      <c r="I6" s="45"/>
      <c r="J6" s="45"/>
      <c r="K6" s="45"/>
      <c r="L6" s="45"/>
      <c r="M6" s="45"/>
      <c r="N6" s="45"/>
      <c r="O6" s="45"/>
      <c r="P6" s="45"/>
      <c r="Q6" s="45"/>
      <c r="R6" s="45"/>
      <c r="S6" s="45"/>
      <c r="T6" s="48"/>
    </row>
    <row r="7" spans="1:21">
      <c r="A7" s="44" t="s">
        <v>63</v>
      </c>
      <c r="B7" s="45" t="s">
        <v>64</v>
      </c>
      <c r="C7" s="45"/>
      <c r="D7" s="45"/>
      <c r="E7" s="45"/>
      <c r="F7" s="46"/>
      <c r="G7" s="46"/>
      <c r="H7" s="47">
        <f t="shared" si="0"/>
        <v>0</v>
      </c>
      <c r="I7" s="45"/>
      <c r="J7" s="45"/>
      <c r="K7" s="45"/>
      <c r="L7" s="45"/>
      <c r="M7" s="45"/>
      <c r="N7" s="45"/>
      <c r="O7" s="45"/>
      <c r="P7" s="45"/>
      <c r="Q7" s="45"/>
      <c r="R7" s="45"/>
      <c r="S7" s="45"/>
      <c r="T7" s="48"/>
    </row>
    <row r="8" spans="1:21">
      <c r="A8" s="44" t="s">
        <v>65</v>
      </c>
      <c r="B8" s="45" t="s">
        <v>66</v>
      </c>
      <c r="C8" s="45"/>
      <c r="D8" s="45"/>
      <c r="E8" s="45"/>
      <c r="F8" s="46"/>
      <c r="G8" s="46"/>
      <c r="H8" s="47">
        <f t="shared" si="0"/>
        <v>0</v>
      </c>
      <c r="I8" s="45"/>
      <c r="J8" s="45"/>
      <c r="K8" s="45"/>
      <c r="L8" s="45"/>
      <c r="M8" s="45"/>
      <c r="N8" s="45"/>
      <c r="O8" s="45"/>
      <c r="P8" s="45"/>
      <c r="Q8" s="45"/>
      <c r="R8" s="45"/>
      <c r="S8" s="45"/>
      <c r="T8" s="48"/>
    </row>
    <row r="9" spans="1:21">
      <c r="A9" s="44" t="s">
        <v>67</v>
      </c>
      <c r="B9" s="45" t="s">
        <v>68</v>
      </c>
      <c r="C9" s="45"/>
      <c r="D9" s="45"/>
      <c r="E9" s="45"/>
      <c r="F9" s="46"/>
      <c r="G9" s="46"/>
      <c r="H9" s="47">
        <f t="shared" si="0"/>
        <v>0</v>
      </c>
      <c r="I9" s="45"/>
      <c r="J9" s="45"/>
      <c r="K9" s="45"/>
      <c r="L9" s="45"/>
      <c r="M9" s="45"/>
      <c r="N9" s="45"/>
      <c r="O9" s="45"/>
      <c r="P9" s="45"/>
      <c r="Q9" s="45"/>
      <c r="R9" s="45"/>
      <c r="S9" s="45"/>
      <c r="T9" s="48"/>
    </row>
    <row r="10" spans="1:21">
      <c r="A10" s="44" t="s">
        <v>69</v>
      </c>
      <c r="B10" s="45" t="s">
        <v>70</v>
      </c>
      <c r="C10" s="45"/>
      <c r="D10" s="45"/>
      <c r="E10" s="45"/>
      <c r="F10" s="46"/>
      <c r="G10" s="46"/>
      <c r="H10" s="47">
        <f t="shared" si="0"/>
        <v>0</v>
      </c>
      <c r="I10" s="45"/>
      <c r="J10" s="45"/>
      <c r="K10" s="45"/>
      <c r="L10" s="45"/>
      <c r="M10" s="45"/>
      <c r="N10" s="45"/>
      <c r="O10" s="45"/>
      <c r="P10" s="45"/>
      <c r="Q10" s="45"/>
      <c r="R10" s="45"/>
      <c r="S10" s="45"/>
      <c r="T10" s="48"/>
    </row>
    <row r="11" spans="1:21">
      <c r="A11" s="44" t="s">
        <v>71</v>
      </c>
      <c r="B11" s="45" t="s">
        <v>72</v>
      </c>
      <c r="C11" s="45"/>
      <c r="D11" s="45"/>
      <c r="E11" s="45"/>
      <c r="F11" s="46"/>
      <c r="G11" s="46"/>
      <c r="H11" s="47">
        <f t="shared" si="0"/>
        <v>0</v>
      </c>
      <c r="I11" s="45"/>
      <c r="J11" s="45"/>
      <c r="K11" s="45"/>
      <c r="L11" s="45"/>
      <c r="M11" s="45"/>
      <c r="N11" s="45"/>
      <c r="O11" s="45"/>
      <c r="P11" s="45"/>
      <c r="Q11" s="45"/>
      <c r="R11" s="45"/>
      <c r="S11" s="45"/>
      <c r="T11" s="48"/>
    </row>
  </sheetData>
  <mergeCells count="2">
    <mergeCell ref="A1:G1"/>
    <mergeCell ref="I1:T1"/>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sheetPr codeName="Feuil11">
    <pageSetUpPr fitToPage="1"/>
  </sheetPr>
  <dimension ref="A1:XET1048572"/>
  <sheetViews>
    <sheetView showGridLines="0" workbookViewId="0">
      <selection activeCell="I45" sqref="I45:K45"/>
    </sheetView>
  </sheetViews>
  <sheetFormatPr baseColWidth="10" defaultColWidth="11.81640625" defaultRowHeight="14.5" customHeight="1" zeroHeight="1"/>
  <cols>
    <col min="1" max="1" width="10.54296875" customWidth="1"/>
    <col min="2" max="2" width="7.7265625" customWidth="1"/>
    <col min="3" max="4" width="6.81640625" customWidth="1"/>
    <col min="5" max="5" width="7.1796875" customWidth="1"/>
    <col min="6" max="6" width="4.453125" customWidth="1"/>
    <col min="7" max="7" width="3.90625" customWidth="1"/>
    <col min="8" max="8" width="3.54296875" style="1" customWidth="1"/>
    <col min="9" max="9" width="6.90625" customWidth="1"/>
    <col min="10" max="10" width="10.26953125" style="1" customWidth="1"/>
    <col min="11" max="11" width="10.54296875" customWidth="1"/>
    <col min="12" max="12" width="22.54296875" customWidth="1"/>
    <col min="13" max="13" width="11.81640625" customWidth="1"/>
    <col min="14" max="14" width="11.453125" customWidth="1"/>
    <col min="16370" max="16370" width="6.7265625" hidden="1" customWidth="1"/>
    <col min="16371" max="16371" width="7.1796875" hidden="1" customWidth="1"/>
    <col min="16372" max="16372" width="7.453125" hidden="1" customWidth="1"/>
    <col min="16373" max="16373" width="11.81640625" hidden="1" customWidth="1"/>
    <col min="16374" max="16374" width="11.453125" hidden="1" customWidth="1"/>
  </cols>
  <sheetData>
    <row r="1" spans="1:12" ht="23.5">
      <c r="A1" s="49" t="s">
        <v>21</v>
      </c>
      <c r="B1" s="49"/>
      <c r="C1" s="49"/>
      <c r="D1" s="49"/>
      <c r="I1" s="49"/>
      <c r="J1" s="49"/>
      <c r="K1" s="49"/>
    </row>
    <row r="2" spans="1:12" ht="3" customHeight="1" thickBot="1"/>
    <row r="3" spans="1:12" ht="28.4" customHeight="1" thickTop="1" thickBot="1">
      <c r="A3" s="8" t="s">
        <v>0</v>
      </c>
      <c r="B3" s="52"/>
      <c r="C3" s="53"/>
      <c r="D3" s="54"/>
      <c r="F3" s="60" t="s">
        <v>47</v>
      </c>
      <c r="G3" s="61"/>
      <c r="H3" s="61"/>
      <c r="I3" s="61"/>
      <c r="J3" s="62"/>
      <c r="K3" s="28">
        <f>SUM(J12:J42)</f>
        <v>0</v>
      </c>
    </row>
    <row r="4" spans="1:12" ht="28.4" customHeight="1" thickTop="1" thickBot="1">
      <c r="A4" s="8" t="s">
        <v>1</v>
      </c>
      <c r="B4" s="55" t="str">
        <f>IFERROR(VLOOKUP($B$3,Liste_E,2,FALSE),"")</f>
        <v/>
      </c>
      <c r="C4" s="56"/>
      <c r="D4" s="57"/>
      <c r="F4" s="60" t="s">
        <v>46</v>
      </c>
      <c r="G4" s="61"/>
      <c r="H4" s="61"/>
      <c r="I4" s="61"/>
      <c r="J4" s="62"/>
      <c r="K4" s="34">
        <f>SUM(K12:K42)</f>
        <v>0</v>
      </c>
    </row>
    <row r="5" spans="1:12" ht="28.4" customHeight="1" thickTop="1" thickBot="1">
      <c r="A5" s="8" t="s">
        <v>2</v>
      </c>
      <c r="B5" s="55" t="str">
        <f>IFERROR(VLOOKUP($B$3,Liste_E,3,FALSE),"")</f>
        <v/>
      </c>
      <c r="C5" s="56"/>
      <c r="D5" s="57"/>
      <c r="F5" s="60" t="s">
        <v>74</v>
      </c>
      <c r="G5" s="61"/>
      <c r="H5" s="61"/>
      <c r="I5" s="61"/>
      <c r="J5" s="62"/>
      <c r="K5" s="34" t="e">
        <f>VLOOKUP(B3,Liste_E,8,FALSE)</f>
        <v>#N/A</v>
      </c>
    </row>
    <row r="6" spans="1:12" ht="28.4" customHeight="1" thickBot="1">
      <c r="A6" s="16" t="s">
        <v>8</v>
      </c>
      <c r="B6" s="69" t="str">
        <f>IFERROR(VLOOKUP($B$3,Liste_E,6,FALSE),"")</f>
        <v/>
      </c>
      <c r="C6" s="70"/>
      <c r="D6" s="71"/>
      <c r="I6" s="18"/>
      <c r="J6" s="18"/>
      <c r="K6" s="18"/>
    </row>
    <row r="7" spans="1:12" ht="28.4" customHeight="1" thickBot="1">
      <c r="A7" s="8" t="s">
        <v>54</v>
      </c>
      <c r="B7" s="66" t="str">
        <f>IFERROR(VLOOKUP($B$3,Liste_E,7,FALSE),"")</f>
        <v/>
      </c>
      <c r="C7" s="67"/>
      <c r="D7" s="68"/>
    </row>
    <row r="8" spans="1:12">
      <c r="D8" s="12" t="s">
        <v>9</v>
      </c>
      <c r="E8" s="13">
        <v>2019</v>
      </c>
    </row>
    <row r="9" spans="1:12" ht="15" thickBot="1">
      <c r="D9" s="10" t="s">
        <v>5</v>
      </c>
      <c r="E9" s="11">
        <v>43466</v>
      </c>
    </row>
    <row r="10" spans="1:12" ht="15.75" customHeight="1" thickBot="1">
      <c r="A10" s="72" t="s">
        <v>19</v>
      </c>
      <c r="B10" s="50" t="s">
        <v>3</v>
      </c>
      <c r="C10" s="51"/>
      <c r="D10" s="50" t="s">
        <v>7</v>
      </c>
      <c r="E10" s="51"/>
      <c r="F10" s="58" t="s">
        <v>20</v>
      </c>
      <c r="G10" s="59"/>
      <c r="H10" s="59"/>
      <c r="I10" s="59"/>
      <c r="J10" s="76" t="s">
        <v>30</v>
      </c>
      <c r="K10" s="74" t="s">
        <v>31</v>
      </c>
      <c r="L10" s="63" t="s">
        <v>53</v>
      </c>
    </row>
    <row r="11" spans="1:12" ht="15" thickBot="1">
      <c r="A11" s="73"/>
      <c r="B11" s="2" t="s">
        <v>6</v>
      </c>
      <c r="C11" s="2" t="s">
        <v>4</v>
      </c>
      <c r="D11" s="2" t="s">
        <v>6</v>
      </c>
      <c r="E11" s="2" t="s">
        <v>4</v>
      </c>
      <c r="F11" s="19" t="s">
        <v>19</v>
      </c>
      <c r="G11" s="19" t="s">
        <v>51</v>
      </c>
      <c r="H11" s="19" t="s">
        <v>52</v>
      </c>
      <c r="I11" s="29" t="s">
        <v>29</v>
      </c>
      <c r="J11" s="77"/>
      <c r="K11" s="75"/>
      <c r="L11" s="64"/>
    </row>
    <row r="12" spans="1:12" ht="15" thickBot="1">
      <c r="A12" s="15">
        <v>43466</v>
      </c>
      <c r="B12" s="3"/>
      <c r="C12" s="4"/>
      <c r="D12" s="4"/>
      <c r="E12" s="4"/>
      <c r="F12" s="20"/>
      <c r="G12" s="20"/>
      <c r="H12" s="21"/>
      <c r="I12" s="22"/>
      <c r="J12" s="38">
        <f>IF(WEEKDAY(A12,2)&lt;6,SUM(C12-B12)+SUM(E12-D12),"")</f>
        <v>0</v>
      </c>
      <c r="K12" s="39">
        <f>IF(F12="X",0,IF(G12="X",E12-D12,IF(H12="X",C12-B12,IF(I12&lt;&gt;"",SUM(J12-I12),J12))))</f>
        <v>0</v>
      </c>
      <c r="L12" s="35"/>
    </row>
    <row r="13" spans="1:12" ht="15" thickBot="1">
      <c r="A13" s="15">
        <v>43467</v>
      </c>
      <c r="B13" s="5"/>
      <c r="C13" s="4"/>
      <c r="D13" s="6"/>
      <c r="E13" s="6"/>
      <c r="F13" s="23"/>
      <c r="G13" s="23"/>
      <c r="H13" s="21"/>
      <c r="I13" s="24"/>
      <c r="J13" s="38">
        <f t="shared" ref="J13:J42" si="0">IF(WEEKDAY(A13,2)&lt;6,SUM(C13-B13)+SUM(E13-D13),"")</f>
        <v>0</v>
      </c>
      <c r="K13" s="39">
        <f t="shared" ref="K13:K42" si="1">IF(F13="X",0,IF(G13="X",E13-D13,IF(H13="X",C13-B13,IF(I13&lt;&gt;"",SUM(J13-I13),J13))))</f>
        <v>0</v>
      </c>
      <c r="L13" s="36"/>
    </row>
    <row r="14" spans="1:12" ht="15" thickBot="1">
      <c r="A14" s="15">
        <v>43468</v>
      </c>
      <c r="B14" s="5"/>
      <c r="C14" s="4"/>
      <c r="D14" s="6"/>
      <c r="E14" s="6"/>
      <c r="F14" s="23"/>
      <c r="G14" s="23"/>
      <c r="H14" s="21"/>
      <c r="I14" s="24"/>
      <c r="J14" s="38">
        <f t="shared" si="0"/>
        <v>0</v>
      </c>
      <c r="K14" s="39">
        <f t="shared" si="1"/>
        <v>0</v>
      </c>
      <c r="L14" s="36"/>
    </row>
    <row r="15" spans="1:12" ht="15" thickBot="1">
      <c r="A15" s="15">
        <v>43469</v>
      </c>
      <c r="B15" s="5"/>
      <c r="C15" s="4"/>
      <c r="D15" s="6"/>
      <c r="E15" s="6"/>
      <c r="F15" s="23"/>
      <c r="G15" s="23"/>
      <c r="H15" s="21"/>
      <c r="I15" s="24"/>
      <c r="J15" s="38">
        <f t="shared" si="0"/>
        <v>0</v>
      </c>
      <c r="K15" s="39">
        <f t="shared" si="1"/>
        <v>0</v>
      </c>
      <c r="L15" s="36"/>
    </row>
    <row r="16" spans="1:12" ht="15" thickBot="1">
      <c r="A16" s="15">
        <v>43470</v>
      </c>
      <c r="B16" s="5"/>
      <c r="C16" s="6"/>
      <c r="D16" s="6"/>
      <c r="E16" s="6"/>
      <c r="F16" s="23"/>
      <c r="G16" s="23"/>
      <c r="H16" s="21"/>
      <c r="I16" s="24"/>
      <c r="J16" s="38" t="str">
        <f t="shared" si="0"/>
        <v/>
      </c>
      <c r="K16" s="39" t="str">
        <f t="shared" si="1"/>
        <v/>
      </c>
      <c r="L16" s="36"/>
    </row>
    <row r="17" spans="1:12" ht="15" thickBot="1">
      <c r="A17" s="15">
        <v>43471</v>
      </c>
      <c r="B17" s="5"/>
      <c r="C17" s="6"/>
      <c r="D17" s="6"/>
      <c r="E17" s="6"/>
      <c r="F17" s="23"/>
      <c r="G17" s="23"/>
      <c r="H17" s="21"/>
      <c r="I17" s="24"/>
      <c r="J17" s="38" t="str">
        <f t="shared" si="0"/>
        <v/>
      </c>
      <c r="K17" s="39" t="str">
        <f t="shared" si="1"/>
        <v/>
      </c>
      <c r="L17" s="36"/>
    </row>
    <row r="18" spans="1:12" ht="15" thickBot="1">
      <c r="A18" s="15">
        <v>43472</v>
      </c>
      <c r="B18" s="5"/>
      <c r="C18" s="6"/>
      <c r="D18" s="6"/>
      <c r="E18" s="6"/>
      <c r="F18" s="23"/>
      <c r="G18" s="23"/>
      <c r="H18" s="21"/>
      <c r="I18" s="24"/>
      <c r="J18" s="38">
        <f t="shared" si="0"/>
        <v>0</v>
      </c>
      <c r="K18" s="39">
        <f t="shared" si="1"/>
        <v>0</v>
      </c>
      <c r="L18" s="36"/>
    </row>
    <row r="19" spans="1:12" ht="15" thickBot="1">
      <c r="A19" s="15">
        <v>43473</v>
      </c>
      <c r="B19" s="5"/>
      <c r="C19" s="6"/>
      <c r="D19" s="6"/>
      <c r="E19" s="6"/>
      <c r="F19" s="23"/>
      <c r="G19" s="23"/>
      <c r="H19" s="21"/>
      <c r="I19" s="24"/>
      <c r="J19" s="38">
        <f t="shared" si="0"/>
        <v>0</v>
      </c>
      <c r="K19" s="39">
        <f t="shared" si="1"/>
        <v>0</v>
      </c>
      <c r="L19" s="36"/>
    </row>
    <row r="20" spans="1:12" ht="15" thickBot="1">
      <c r="A20" s="15">
        <v>43474</v>
      </c>
      <c r="B20" s="5"/>
      <c r="C20" s="6"/>
      <c r="D20" s="6"/>
      <c r="E20" s="6"/>
      <c r="F20" s="23"/>
      <c r="G20" s="23"/>
      <c r="H20" s="21"/>
      <c r="I20" s="24"/>
      <c r="J20" s="38">
        <f t="shared" si="0"/>
        <v>0</v>
      </c>
      <c r="K20" s="39">
        <f t="shared" si="1"/>
        <v>0</v>
      </c>
      <c r="L20" s="36"/>
    </row>
    <row r="21" spans="1:12" ht="15" thickBot="1">
      <c r="A21" s="15">
        <v>43475</v>
      </c>
      <c r="B21" s="5"/>
      <c r="C21" s="6"/>
      <c r="D21" s="6"/>
      <c r="E21" s="6"/>
      <c r="F21" s="23"/>
      <c r="G21" s="23"/>
      <c r="H21" s="21"/>
      <c r="I21" s="24"/>
      <c r="J21" s="38">
        <f t="shared" si="0"/>
        <v>0</v>
      </c>
      <c r="K21" s="39">
        <f t="shared" si="1"/>
        <v>0</v>
      </c>
      <c r="L21" s="36"/>
    </row>
    <row r="22" spans="1:12" ht="15" thickBot="1">
      <c r="A22" s="15">
        <v>43476</v>
      </c>
      <c r="B22" s="5"/>
      <c r="C22" s="6"/>
      <c r="D22" s="6"/>
      <c r="E22" s="6"/>
      <c r="F22" s="23"/>
      <c r="G22" s="23"/>
      <c r="H22" s="21"/>
      <c r="I22" s="24"/>
      <c r="J22" s="38">
        <f t="shared" si="0"/>
        <v>0</v>
      </c>
      <c r="K22" s="39">
        <f t="shared" si="1"/>
        <v>0</v>
      </c>
      <c r="L22" s="36"/>
    </row>
    <row r="23" spans="1:12" ht="15" thickBot="1">
      <c r="A23" s="15">
        <v>43477</v>
      </c>
      <c r="B23" s="5"/>
      <c r="C23" s="6"/>
      <c r="D23" s="6"/>
      <c r="E23" s="6"/>
      <c r="F23" s="23"/>
      <c r="G23" s="23"/>
      <c r="H23" s="21"/>
      <c r="I23" s="24"/>
      <c r="J23" s="38" t="str">
        <f t="shared" si="0"/>
        <v/>
      </c>
      <c r="K23" s="39" t="str">
        <f t="shared" si="1"/>
        <v/>
      </c>
      <c r="L23" s="36"/>
    </row>
    <row r="24" spans="1:12" ht="15" thickBot="1">
      <c r="A24" s="15">
        <v>43478</v>
      </c>
      <c r="B24" s="5"/>
      <c r="C24" s="6"/>
      <c r="D24" s="6"/>
      <c r="E24" s="6"/>
      <c r="F24" s="23"/>
      <c r="G24" s="23"/>
      <c r="H24" s="21"/>
      <c r="I24" s="24"/>
      <c r="J24" s="38" t="str">
        <f t="shared" si="0"/>
        <v/>
      </c>
      <c r="K24" s="39" t="str">
        <f t="shared" si="1"/>
        <v/>
      </c>
      <c r="L24" s="36"/>
    </row>
    <row r="25" spans="1:12" ht="15" thickBot="1">
      <c r="A25" s="15">
        <v>43479</v>
      </c>
      <c r="B25" s="5"/>
      <c r="C25" s="6"/>
      <c r="D25" s="6"/>
      <c r="E25" s="6"/>
      <c r="F25" s="23"/>
      <c r="G25" s="23"/>
      <c r="H25" s="21"/>
      <c r="I25" s="24"/>
      <c r="J25" s="38">
        <f t="shared" si="0"/>
        <v>0</v>
      </c>
      <c r="K25" s="39">
        <f t="shared" si="1"/>
        <v>0</v>
      </c>
      <c r="L25" s="36"/>
    </row>
    <row r="26" spans="1:12" ht="15" thickBot="1">
      <c r="A26" s="15">
        <v>43480</v>
      </c>
      <c r="B26" s="5"/>
      <c r="C26" s="6"/>
      <c r="D26" s="6"/>
      <c r="E26" s="6"/>
      <c r="F26" s="23"/>
      <c r="G26" s="23"/>
      <c r="H26" s="21"/>
      <c r="I26" s="24"/>
      <c r="J26" s="38">
        <f t="shared" si="0"/>
        <v>0</v>
      </c>
      <c r="K26" s="39">
        <f t="shared" si="1"/>
        <v>0</v>
      </c>
      <c r="L26" s="36"/>
    </row>
    <row r="27" spans="1:12" ht="15" thickBot="1">
      <c r="A27" s="15">
        <v>43481</v>
      </c>
      <c r="B27" s="5"/>
      <c r="C27" s="6"/>
      <c r="D27" s="6"/>
      <c r="E27" s="6"/>
      <c r="F27" s="23"/>
      <c r="G27" s="23"/>
      <c r="H27" s="21"/>
      <c r="I27" s="24"/>
      <c r="J27" s="38">
        <f t="shared" si="0"/>
        <v>0</v>
      </c>
      <c r="K27" s="39">
        <f t="shared" si="1"/>
        <v>0</v>
      </c>
      <c r="L27" s="36"/>
    </row>
    <row r="28" spans="1:12" ht="15" thickBot="1">
      <c r="A28" s="15">
        <v>43482</v>
      </c>
      <c r="B28" s="5"/>
      <c r="C28" s="6"/>
      <c r="D28" s="6"/>
      <c r="E28" s="6"/>
      <c r="F28" s="23"/>
      <c r="G28" s="23"/>
      <c r="H28" s="21"/>
      <c r="I28" s="24"/>
      <c r="J28" s="38">
        <f t="shared" si="0"/>
        <v>0</v>
      </c>
      <c r="K28" s="39">
        <f t="shared" si="1"/>
        <v>0</v>
      </c>
      <c r="L28" s="36"/>
    </row>
    <row r="29" spans="1:12" ht="15" thickBot="1">
      <c r="A29" s="15">
        <v>43483</v>
      </c>
      <c r="B29" s="5"/>
      <c r="C29" s="6"/>
      <c r="D29" s="6"/>
      <c r="E29" s="6"/>
      <c r="F29" s="23"/>
      <c r="G29" s="23"/>
      <c r="H29" s="21"/>
      <c r="I29" s="24"/>
      <c r="J29" s="38">
        <f t="shared" si="0"/>
        <v>0</v>
      </c>
      <c r="K29" s="39">
        <f t="shared" si="1"/>
        <v>0</v>
      </c>
      <c r="L29" s="36"/>
    </row>
    <row r="30" spans="1:12" ht="15" thickBot="1">
      <c r="A30" s="15">
        <v>43484</v>
      </c>
      <c r="B30" s="5"/>
      <c r="C30" s="6"/>
      <c r="D30" s="6"/>
      <c r="E30" s="6"/>
      <c r="F30" s="23"/>
      <c r="G30" s="23"/>
      <c r="H30" s="21"/>
      <c r="I30" s="24"/>
      <c r="J30" s="38" t="str">
        <f t="shared" si="0"/>
        <v/>
      </c>
      <c r="K30" s="39" t="str">
        <f t="shared" si="1"/>
        <v/>
      </c>
      <c r="L30" s="36"/>
    </row>
    <row r="31" spans="1:12" ht="15" thickBot="1">
      <c r="A31" s="15">
        <v>43485</v>
      </c>
      <c r="B31" s="5"/>
      <c r="C31" s="6"/>
      <c r="D31" s="6"/>
      <c r="E31" s="6"/>
      <c r="F31" s="23"/>
      <c r="G31" s="23"/>
      <c r="H31" s="21"/>
      <c r="I31" s="24"/>
      <c r="J31" s="38" t="str">
        <f t="shared" si="0"/>
        <v/>
      </c>
      <c r="K31" s="39" t="str">
        <f t="shared" si="1"/>
        <v/>
      </c>
      <c r="L31" s="36"/>
    </row>
    <row r="32" spans="1:12" ht="15" thickBot="1">
      <c r="A32" s="15">
        <v>43486</v>
      </c>
      <c r="B32" s="5"/>
      <c r="C32" s="6"/>
      <c r="D32" s="6"/>
      <c r="E32" s="6"/>
      <c r="F32" s="23"/>
      <c r="G32" s="23"/>
      <c r="H32" s="21"/>
      <c r="I32" s="24"/>
      <c r="J32" s="38">
        <f t="shared" si="0"/>
        <v>0</v>
      </c>
      <c r="K32" s="39">
        <f t="shared" si="1"/>
        <v>0</v>
      </c>
      <c r="L32" s="36"/>
    </row>
    <row r="33" spans="1:12" ht="15" thickBot="1">
      <c r="A33" s="15">
        <v>43487</v>
      </c>
      <c r="B33" s="5"/>
      <c r="C33" s="6"/>
      <c r="D33" s="6"/>
      <c r="E33" s="6"/>
      <c r="F33" s="23"/>
      <c r="G33" s="23"/>
      <c r="H33" s="21"/>
      <c r="I33" s="24"/>
      <c r="J33" s="38">
        <f t="shared" si="0"/>
        <v>0</v>
      </c>
      <c r="K33" s="39">
        <f t="shared" si="1"/>
        <v>0</v>
      </c>
      <c r="L33" s="36"/>
    </row>
    <row r="34" spans="1:12" ht="15" thickBot="1">
      <c r="A34" s="15">
        <v>43488</v>
      </c>
      <c r="B34" s="5"/>
      <c r="C34" s="6"/>
      <c r="D34" s="6"/>
      <c r="E34" s="6"/>
      <c r="F34" s="23"/>
      <c r="G34" s="23"/>
      <c r="H34" s="21"/>
      <c r="I34" s="24"/>
      <c r="J34" s="38">
        <f t="shared" si="0"/>
        <v>0</v>
      </c>
      <c r="K34" s="39">
        <f t="shared" si="1"/>
        <v>0</v>
      </c>
      <c r="L34" s="36"/>
    </row>
    <row r="35" spans="1:12" ht="15" thickBot="1">
      <c r="A35" s="15">
        <v>43489</v>
      </c>
      <c r="B35" s="5"/>
      <c r="C35" s="6"/>
      <c r="D35" s="6"/>
      <c r="E35" s="6"/>
      <c r="F35" s="23"/>
      <c r="G35" s="23"/>
      <c r="H35" s="21"/>
      <c r="I35" s="24"/>
      <c r="J35" s="38">
        <f t="shared" si="0"/>
        <v>0</v>
      </c>
      <c r="K35" s="39">
        <f t="shared" si="1"/>
        <v>0</v>
      </c>
      <c r="L35" s="36"/>
    </row>
    <row r="36" spans="1:12" ht="15" thickBot="1">
      <c r="A36" s="15">
        <v>43490</v>
      </c>
      <c r="B36" s="5"/>
      <c r="C36" s="6"/>
      <c r="D36" s="6"/>
      <c r="E36" s="6"/>
      <c r="F36" s="23"/>
      <c r="G36" s="23"/>
      <c r="H36" s="21"/>
      <c r="I36" s="24"/>
      <c r="J36" s="38">
        <f t="shared" si="0"/>
        <v>0</v>
      </c>
      <c r="K36" s="39">
        <f t="shared" si="1"/>
        <v>0</v>
      </c>
      <c r="L36" s="36"/>
    </row>
    <row r="37" spans="1:12" ht="15" thickBot="1">
      <c r="A37" s="15">
        <v>43491</v>
      </c>
      <c r="B37" s="5"/>
      <c r="C37" s="6"/>
      <c r="D37" s="6"/>
      <c r="E37" s="6"/>
      <c r="F37" s="23"/>
      <c r="G37" s="23"/>
      <c r="H37" s="21"/>
      <c r="I37" s="24"/>
      <c r="J37" s="38" t="str">
        <f t="shared" si="0"/>
        <v/>
      </c>
      <c r="K37" s="39" t="str">
        <f t="shared" si="1"/>
        <v/>
      </c>
      <c r="L37" s="36"/>
    </row>
    <row r="38" spans="1:12" ht="15" thickBot="1">
      <c r="A38" s="15">
        <v>43492</v>
      </c>
      <c r="B38" s="5"/>
      <c r="C38" s="6"/>
      <c r="D38" s="6"/>
      <c r="E38" s="6"/>
      <c r="F38" s="23"/>
      <c r="G38" s="23"/>
      <c r="H38" s="21"/>
      <c r="I38" s="24"/>
      <c r="J38" s="38" t="str">
        <f t="shared" si="0"/>
        <v/>
      </c>
      <c r="K38" s="39" t="str">
        <f t="shared" si="1"/>
        <v/>
      </c>
      <c r="L38" s="36"/>
    </row>
    <row r="39" spans="1:12" ht="15" thickBot="1">
      <c r="A39" s="15">
        <v>43493</v>
      </c>
      <c r="B39" s="5"/>
      <c r="C39" s="6"/>
      <c r="D39" s="6"/>
      <c r="E39" s="6"/>
      <c r="F39" s="23"/>
      <c r="G39" s="23"/>
      <c r="H39" s="21"/>
      <c r="I39" s="24"/>
      <c r="J39" s="38">
        <f t="shared" si="0"/>
        <v>0</v>
      </c>
      <c r="K39" s="39">
        <f t="shared" si="1"/>
        <v>0</v>
      </c>
      <c r="L39" s="36"/>
    </row>
    <row r="40" spans="1:12" ht="15" thickBot="1">
      <c r="A40" s="15">
        <v>43494</v>
      </c>
      <c r="B40" s="5"/>
      <c r="C40" s="6"/>
      <c r="D40" s="6"/>
      <c r="E40" s="6"/>
      <c r="F40" s="23"/>
      <c r="G40" s="23"/>
      <c r="H40" s="21"/>
      <c r="I40" s="24"/>
      <c r="J40" s="38">
        <f t="shared" si="0"/>
        <v>0</v>
      </c>
      <c r="K40" s="39">
        <f t="shared" si="1"/>
        <v>0</v>
      </c>
      <c r="L40" s="36"/>
    </row>
    <row r="41" spans="1:12" ht="15" thickBot="1">
      <c r="A41" s="15">
        <v>43495</v>
      </c>
      <c r="B41" s="5"/>
      <c r="C41" s="6"/>
      <c r="D41" s="6"/>
      <c r="E41" s="6"/>
      <c r="F41" s="23"/>
      <c r="G41" s="23"/>
      <c r="H41" s="21"/>
      <c r="I41" s="24"/>
      <c r="J41" s="38">
        <f t="shared" si="0"/>
        <v>0</v>
      </c>
      <c r="K41" s="39">
        <f t="shared" si="1"/>
        <v>0</v>
      </c>
      <c r="L41" s="36"/>
    </row>
    <row r="42" spans="1:12" ht="15" thickBot="1">
      <c r="A42" s="15">
        <v>43496</v>
      </c>
      <c r="B42" s="30"/>
      <c r="C42" s="6"/>
      <c r="D42" s="6"/>
      <c r="E42" s="7"/>
      <c r="F42" s="25"/>
      <c r="G42" s="25"/>
      <c r="H42" s="26"/>
      <c r="I42" s="27"/>
      <c r="J42" s="38">
        <f t="shared" si="0"/>
        <v>0</v>
      </c>
      <c r="K42" s="39">
        <f t="shared" si="1"/>
        <v>0</v>
      </c>
      <c r="L42" s="37"/>
    </row>
    <row r="43" spans="1:12" ht="16" thickBot="1">
      <c r="E43" s="31"/>
      <c r="F43" s="78" t="s">
        <v>48</v>
      </c>
      <c r="G43" s="79"/>
      <c r="H43" s="79"/>
      <c r="I43" s="79"/>
      <c r="J43" s="80"/>
      <c r="K43" s="17">
        <f>SUM(K12:K42)</f>
        <v>0</v>
      </c>
    </row>
    <row r="44" spans="1:12"/>
    <row r="45" spans="1:12" ht="28.4" customHeight="1">
      <c r="I45" s="65"/>
      <c r="J45" s="65"/>
      <c r="K45" s="65"/>
    </row>
    <row r="46" spans="1:12"/>
    <row r="47" spans="1:12"/>
    <row r="48" spans="1:12"/>
    <row r="61"/>
    <row r="1048572" hidden="1"/>
  </sheetData>
  <mergeCells count="19">
    <mergeCell ref="K10:K11"/>
    <mergeCell ref="L10:L11"/>
    <mergeCell ref="F43:J43"/>
    <mergeCell ref="I45:K45"/>
    <mergeCell ref="B5:D5"/>
    <mergeCell ref="F5:J5"/>
    <mergeCell ref="B6:D6"/>
    <mergeCell ref="B7:D7"/>
    <mergeCell ref="A10:A11"/>
    <mergeCell ref="B10:C10"/>
    <mergeCell ref="D10:E10"/>
    <mergeCell ref="F10:I10"/>
    <mergeCell ref="J10:J11"/>
    <mergeCell ref="A1:D1"/>
    <mergeCell ref="I1:K1"/>
    <mergeCell ref="B3:D3"/>
    <mergeCell ref="F3:J3"/>
    <mergeCell ref="B4:D4"/>
    <mergeCell ref="F4:J4"/>
  </mergeCells>
  <conditionalFormatting sqref="A12:A42">
    <cfRule type="expression" dxfId="0" priority="1" stopIfTrue="1">
      <formula>WEEKDAY(A12,2)&gt;5</formula>
    </cfRule>
  </conditionalFormatting>
  <dataValidations count="1">
    <dataValidation type="list" allowBlank="1" showInputMessage="1" showErrorMessage="1" sqref="B3:D3">
      <formula1>Noms</formula1>
    </dataValidation>
  </dataValidations>
  <pageMargins left="0.26" right="0" top="0" bottom="0" header="0" footer="0"/>
  <pageSetup paperSize="9" orientation="portrait" cellComments="atEnd"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Menu</vt:lpstr>
      <vt:lpstr>Base</vt:lpstr>
      <vt:lpstr>Salariés</vt:lpstr>
      <vt:lpstr>Janvier</vt:lpstr>
      <vt:lpstr>Liste_E</vt:lpstr>
      <vt:lpstr>Noms</vt:lpstr>
      <vt:lpstr>Base!Zone_d_impression</vt:lpstr>
      <vt:lpstr>Janvier!Zone_d_impression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grosdunord</dc:creator>
  <cp:lastModifiedBy>AFEH56</cp:lastModifiedBy>
  <cp:lastPrinted>2018-07-02T14:13:12Z</cp:lastPrinted>
  <dcterms:created xsi:type="dcterms:W3CDTF">2013-10-23T11:47:00Z</dcterms:created>
  <dcterms:modified xsi:type="dcterms:W3CDTF">2019-11-22T17:31:26Z</dcterms:modified>
</cp:coreProperties>
</file>