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0" yWindow="-20" windowWidth="12390" windowHeight="7770"/>
  </bookViews>
  <sheets>
    <sheet name="DEVIS CONSTRUCTION" sheetId="1" r:id="rId1"/>
    <sheet name="TC Export" sheetId="2" state="hidden" r:id="rId2"/>
    <sheet name="GROUPAGE TC Import" sheetId="3" state="hidden" r:id="rId3"/>
    <sheet name="GROUPAGE TC Export" sheetId="4" state="hidden" r:id="rId4"/>
    <sheet name="AERIEN Import" sheetId="5" state="hidden" r:id="rId5"/>
    <sheet name="AERIEN Export" sheetId="6" state="hidden" r:id="rId6"/>
    <sheet name="VEHICULE Export M" sheetId="7" state="hidden" r:id="rId7"/>
    <sheet name="VEHICULE Export A" sheetId="8" state="hidden" r:id="rId8"/>
    <sheet name="VEHICULE Import M" sheetId="9" state="hidden" r:id="rId9"/>
    <sheet name="VEHICULE Import A" sheetId="10" state="hidden" r:id="rId10"/>
    <sheet name="ANNEXE" sheetId="11" state="hidden" r:id="rId11"/>
  </sheets>
  <definedNames>
    <definedName name="Z_BBD7A508_3FC2_4CE5_88B9_A5421BA29A46_.wvu.Rows" localSheetId="0" hidden="1">'DEVIS CONSTRUCTION'!$23:$23</definedName>
  </definedNames>
  <calcPr calcId="145621"/>
  <customWorkbookViews>
    <customWorkbookView name="ADMINISTRATION - Affichage personnalisé" guid="{BBD7A508-3FC2-4CE5-88B9-A5421BA29A46}" mergeInterval="0" personalView="1" maximized="1" xWindow="1" yWindow="1" windowWidth="1356" windowHeight="517" activeSheetId="1"/>
  </customWorkbookViews>
</workbook>
</file>

<file path=xl/calcChain.xml><?xml version="1.0" encoding="utf-8"?>
<calcChain xmlns="http://schemas.openxmlformats.org/spreadsheetml/2006/main">
  <c r="C5" i="8" l="1"/>
  <c r="C5" i="7"/>
  <c r="C5" i="6"/>
  <c r="E44" i="4" l="1"/>
  <c r="E30" i="4"/>
  <c r="E27" i="4" s="1"/>
  <c r="D44" i="4"/>
  <c r="D48" i="4" s="1"/>
  <c r="E4" i="10" l="1"/>
  <c r="E5" i="10" s="1"/>
  <c r="D33" i="8"/>
  <c r="E4" i="8"/>
  <c r="E5" i="8" s="1"/>
  <c r="E4" i="9" l="1"/>
  <c r="E5" i="9" s="1"/>
  <c r="E4" i="7"/>
  <c r="E5" i="7" s="1"/>
  <c r="E4" i="6"/>
  <c r="E5" i="6" s="1"/>
  <c r="E4" i="5"/>
  <c r="E5" i="5" s="1"/>
  <c r="E4" i="4"/>
  <c r="E5" i="4" s="1"/>
  <c r="E4" i="3"/>
  <c r="E5" i="3" s="1"/>
  <c r="D46" i="2"/>
  <c r="E4" i="2"/>
  <c r="E5" i="2" s="1"/>
  <c r="E4" i="1"/>
  <c r="E5" i="1" s="1"/>
  <c r="C5" i="10" l="1"/>
  <c r="D48" i="8"/>
  <c r="D44" i="6"/>
  <c r="D48" i="7" l="1"/>
  <c r="D33" i="10"/>
  <c r="C5" i="9"/>
  <c r="D33" i="1"/>
  <c r="D34" i="5" l="1"/>
  <c r="C5" i="5"/>
  <c r="D31" i="3"/>
  <c r="D34" i="9"/>
  <c r="D49" i="1" l="1"/>
  <c r="D51" i="1" s="1"/>
  <c r="D49" i="5"/>
  <c r="D50" i="9"/>
  <c r="D49" i="10"/>
  <c r="C3" i="1" l="1"/>
  <c r="C4" i="1" s="1"/>
  <c r="D49" i="3"/>
  <c r="C5" i="3" s="1"/>
</calcChain>
</file>

<file path=xl/sharedStrings.xml><?xml version="1.0" encoding="utf-8"?>
<sst xmlns="http://schemas.openxmlformats.org/spreadsheetml/2006/main" count="533" uniqueCount="110">
  <si>
    <t>DA</t>
  </si>
  <si>
    <t>TVA</t>
  </si>
  <si>
    <t>FRET</t>
  </si>
  <si>
    <t>ENLEVEMENT</t>
  </si>
  <si>
    <t>ASSURANCE</t>
  </si>
  <si>
    <t>DROITS ET TAXES DE DOUANE</t>
  </si>
  <si>
    <t>CREDIT D'ENLEVEMENT</t>
  </si>
  <si>
    <t>LIVRAISON</t>
  </si>
  <si>
    <t>DEBARQUEMENT</t>
  </si>
  <si>
    <t>DEGROUPAGE</t>
  </si>
  <si>
    <t>ENGIN DE LEVAGE</t>
  </si>
  <si>
    <t>AVANCE DE FONDS</t>
  </si>
  <si>
    <t>Fret nous confiance!</t>
  </si>
  <si>
    <t>Volume:</t>
  </si>
  <si>
    <t>FRAIS FIXES</t>
  </si>
  <si>
    <t>Le Lamentin le</t>
  </si>
  <si>
    <t>Validité jusqu'au</t>
  </si>
  <si>
    <t>Suivi devis:</t>
  </si>
  <si>
    <t>Nous vous remercions pour votre confiance et nous avons le plaisir de vous communiquer notre offre pour le transport</t>
  </si>
  <si>
    <r>
      <t>de votre véhicule depuis le Havre rendu quai Fort de France.</t>
    </r>
    <r>
      <rPr>
        <b/>
        <sz val="10"/>
        <rFont val="Arial"/>
        <family val="2"/>
      </rPr>
      <t>(Sous réserves de confirmation des données)</t>
    </r>
    <r>
      <rPr>
        <sz val="10"/>
        <rFont val="Arial"/>
        <family val="2"/>
      </rPr>
      <t>.</t>
    </r>
  </si>
  <si>
    <t>Valeur marchandises</t>
  </si>
  <si>
    <t>€</t>
  </si>
  <si>
    <t>Poids</t>
  </si>
  <si>
    <t>kg</t>
  </si>
  <si>
    <t>m3</t>
  </si>
  <si>
    <t>OM</t>
  </si>
  <si>
    <t>DD</t>
  </si>
  <si>
    <t>AUTRES TAXES</t>
  </si>
  <si>
    <t>AUTRES FRAIS</t>
  </si>
  <si>
    <t>SIP</t>
  </si>
  <si>
    <t>COMMISSION DE TRANSIT</t>
  </si>
  <si>
    <t>TRANSMA DOM Sarl - Capital 27 360 € - Siret : 447 987 074 00013 - APE 5222 Z</t>
  </si>
  <si>
    <t>Immeuble Gouyer - Californie 97232 Le Lamentin - Tél. 0596 50 53 55 - Fax : 0596 42 99 15 / 0596 50 32 39</t>
  </si>
  <si>
    <t>e-mail : transmadom@wanadoo.fr - Site internet : www.transmadom-transit.com</t>
  </si>
  <si>
    <t>Sauf accord préalable, nos factures sont payables à réception.</t>
  </si>
  <si>
    <t>ESPECES/ CARTE BANCAIRE/CHEQUE/VIREMENT</t>
  </si>
  <si>
    <t>ACOMPTE:</t>
  </si>
  <si>
    <t>A l'attention de:</t>
  </si>
  <si>
    <t xml:space="preserve">MODES DE PAIEMENT: </t>
  </si>
  <si>
    <t>fonctions des éléments constitutifs de cette dernière.</t>
  </si>
  <si>
    <t>Cette cotation est une estimation et ne peut être considérée comme contractuelle. Elle peut évoluer en</t>
  </si>
  <si>
    <t>30% avec votre BON POUR ACCORD</t>
  </si>
  <si>
    <t>DETAIL DE VOTRE IMPORT MARITIME</t>
  </si>
  <si>
    <t>NON SOUMIS TVA</t>
  </si>
  <si>
    <t>SOUMIS TVA</t>
  </si>
  <si>
    <t>VALEUR CIF</t>
  </si>
  <si>
    <t>1/1000</t>
  </si>
  <si>
    <t>/m3</t>
  </si>
  <si>
    <t>Total H.T</t>
  </si>
  <si>
    <t>TOTAL T.T.C</t>
  </si>
  <si>
    <t>TID</t>
  </si>
  <si>
    <t>Somme des droits</t>
  </si>
  <si>
    <t>de douane</t>
  </si>
  <si>
    <t>DP</t>
  </si>
  <si>
    <t>POSIT</t>
  </si>
  <si>
    <t>DSM/TID</t>
  </si>
  <si>
    <t>FRAIS A L'ARRIVEE</t>
  </si>
  <si>
    <t>TOTAL H.T</t>
  </si>
  <si>
    <t>Total</t>
  </si>
  <si>
    <t xml:space="preserve">TVA </t>
  </si>
  <si>
    <t>DROIT DE PORT</t>
  </si>
  <si>
    <t>DEDOUANEMENT</t>
  </si>
  <si>
    <t>FRAIS DE POSTE</t>
  </si>
  <si>
    <t>PASSAGE EN MAGASIN</t>
  </si>
  <si>
    <t>REMISE DOCUMENTAIRE</t>
  </si>
  <si>
    <r>
      <t>SIA (</t>
    </r>
    <r>
      <rPr>
        <i/>
        <sz val="9"/>
        <color rgb="FF2639F2"/>
        <rFont val="Arial"/>
        <family val="2"/>
      </rPr>
      <t>Service Informatique Aérien</t>
    </r>
    <r>
      <rPr>
        <sz val="9"/>
        <color rgb="FF2639F2"/>
        <rFont val="Arial"/>
        <family val="2"/>
      </rPr>
      <t>)</t>
    </r>
  </si>
  <si>
    <t xml:space="preserve">SIA </t>
  </si>
  <si>
    <t>FRAIS ARRIVEE ET LIVRAISON</t>
  </si>
  <si>
    <t xml:space="preserve">Total </t>
  </si>
  <si>
    <t>DROITS DE PORT</t>
  </si>
  <si>
    <t>POSITIONNEMENT ET EMPOTAGE TC</t>
  </si>
  <si>
    <t>Nom suivi devis</t>
  </si>
  <si>
    <t>ZEBUS Maguy</t>
  </si>
  <si>
    <t>FIRMIN Claude</t>
  </si>
  <si>
    <t>JOSEPH Cyrielle</t>
  </si>
  <si>
    <t>LANGOZ Serge</t>
  </si>
  <si>
    <t>Initiales</t>
  </si>
  <si>
    <t>ZM</t>
  </si>
  <si>
    <t>FC</t>
  </si>
  <si>
    <t>JC</t>
  </si>
  <si>
    <t>LS</t>
  </si>
  <si>
    <t>Personnes établissant les devis</t>
  </si>
  <si>
    <t>DETAIL DE VOTRE EXPORT</t>
  </si>
  <si>
    <t>DETAIL DE VOTRE EXPORT MARITIME</t>
  </si>
  <si>
    <t>DETAIL DE VOTRE IMPORT AERIEN</t>
  </si>
  <si>
    <t>DETAIL DE VOTRE EXPORT AERIEN</t>
  </si>
  <si>
    <t>SOUS RESERVES DES CODES DOUANES FOURNIS</t>
  </si>
  <si>
    <t>(selon barème)</t>
  </si>
  <si>
    <t>DEVIS N°</t>
  </si>
  <si>
    <t>HAD</t>
  </si>
  <si>
    <t>ESPECES/ CARTE BANCAIRE/VIREMENT/CHEQUE</t>
  </si>
  <si>
    <t>Bonne réception</t>
  </si>
  <si>
    <r>
      <t>de vos marchandises depuis usine fournisseur rendu notre entrepôt.</t>
    </r>
    <r>
      <rPr>
        <b/>
        <sz val="10"/>
        <rFont val="Arial"/>
        <family val="2"/>
      </rPr>
      <t>(Sous réserves de confirmation des données)</t>
    </r>
    <r>
      <rPr>
        <sz val="10"/>
        <rFont val="Arial"/>
        <family val="2"/>
      </rPr>
      <t>.</t>
    </r>
  </si>
  <si>
    <t xml:space="preserve">FRET </t>
  </si>
  <si>
    <t>ASSUSRANCE</t>
  </si>
  <si>
    <t>Coef</t>
  </si>
  <si>
    <t xml:space="preserve">A l'attention de: </t>
  </si>
  <si>
    <t>Et les affaires prennent forme!</t>
  </si>
  <si>
    <t>DEVIS TCE N°</t>
  </si>
  <si>
    <t>DEVIS GI N°</t>
  </si>
  <si>
    <t>DEVIS N° AI</t>
  </si>
  <si>
    <t>DEVIS N° AE</t>
  </si>
  <si>
    <t>DEVIS N° VE/</t>
  </si>
  <si>
    <t>DEVIS N°VE-</t>
  </si>
  <si>
    <t>DEVIS N°VI/</t>
  </si>
  <si>
    <t>DEVIS N° VI-</t>
  </si>
  <si>
    <t>Menu</t>
  </si>
  <si>
    <t>DUPONT Jean</t>
  </si>
  <si>
    <t>ESSAI Export A</t>
  </si>
  <si>
    <t>ESSAI Aerien Export</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</si>
</sst>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64" formatCode="_(&quot;€&quot;* #,##0_);_(&quot;€&quot;* \(#,##0\);_(&quot;€&quot;* &quot;-&quot;_);_(@_)"/>
    <numFmt numFmtId="165" formatCode="_(* #,##0.00_);_(* \(#,##0.00\);_(* &quot;-&quot;??_);_(@_)"/>
    <numFmt numFmtId="166" formatCode="_(&quot;€&quot;* #,##0.00_);_(&quot;€&quot;* \(#,##0.00\);_(&quot;€&quot;* &quot;-&quot;??_);_(@_)"/>
    <numFmt numFmtId="167" formatCode="_-* #,##0.00\ _F_-;\-* #,##0.00\ _F_-;_-* &quot;-&quot;??\ _F_-;_-@_-"/>
    <numFmt numFmtId="168" formatCode="_-* #,##0.00\ [$€-1]_-;\-* #,##0.00\ [$€-1]_-;_-* &quot;-&quot;??\ [$€-1]_-"/>
    <numFmt numFmtId="169" formatCode="#,##0.00\ [$€-1]"/>
    <numFmt numFmtId="170" formatCode="#,##0.00\ &quot;€&quot;"/>
    <numFmt numFmtId="171" formatCode="0.000"/>
    <numFmt numFmtId="172" formatCode="_-* #,##0\ &quot;€&quot;_-;\-* #,##0\ &quot;€&quot;_-;_-* &quot;-&quot;??\ &quot;€&quot;_-;_-@_-"/>
    <numFmt numFmtId="173" formatCode="_-* #,##0.00\ &quot;€&quot;_-;\-* #,##0.00\ &quot;€&quot;_-;_-* &quot;-&quot;\ &quot;€&quot;_-;_-@_-"/>
  </numFmts>
  <fonts count="57">
    <font>
      <sz val="10"/>
      <name val="Arial"/>
    </font>
    <font>
      <sz val="11"/>
      <color theme="1"/>
      <name val="Calibri"/>
      <family val="2"/>
      <scheme val="minor"/>
    </font>
    <font>
      <sz val="10"/>
      <name val="Arial"/>
      <family val="2"/>
    </font>
    <font>
      <sz val="8"/>
      <color indexed="56"/>
      <name val="StinnesSans Light TT"/>
    </font>
    <font>
      <b/>
      <sz val="10"/>
      <name val="Arial"/>
      <family val="2"/>
    </font>
    <font>
      <b/>
      <i/>
      <sz val="10"/>
      <name val="Arial"/>
      <family val="2"/>
    </font>
    <font>
      <sz val="10"/>
      <name val="Arial"/>
      <family val="2"/>
    </font>
    <font>
      <sz val="10"/>
      <name val="Arial"/>
      <family val="2"/>
    </font>
    <font>
      <u/>
      <sz val="10"/>
      <color indexed="12"/>
      <name val="Arial"/>
      <family val="2"/>
    </font>
    <font>
      <sz val="8"/>
      <name val="Arial"/>
      <family val="2"/>
    </font>
    <font>
      <b/>
      <sz val="16"/>
      <color indexed="10"/>
      <name val="Times New Roman"/>
      <family val="1"/>
    </font>
    <font>
      <b/>
      <sz val="11"/>
      <name val="Arial"/>
      <family val="2"/>
    </font>
    <font>
      <sz val="11"/>
      <name val="Arial"/>
      <family val="2"/>
    </font>
    <font>
      <b/>
      <sz val="9"/>
      <name val="Arial"/>
      <family val="2"/>
    </font>
    <font>
      <sz val="9"/>
      <name val="Arial"/>
      <family val="2"/>
    </font>
    <font>
      <sz val="10"/>
      <color indexed="53"/>
      <name val="Arial"/>
      <family val="2"/>
    </font>
    <font>
      <b/>
      <u/>
      <sz val="8"/>
      <name val="Arial"/>
      <family val="2"/>
    </font>
    <font>
      <b/>
      <sz val="8"/>
      <name val="Arial"/>
      <family val="2"/>
    </font>
    <font>
      <sz val="10"/>
      <color rgb="FF0000FF"/>
      <name val="Arial"/>
      <family val="2"/>
    </font>
    <font>
      <b/>
      <sz val="11"/>
      <color rgb="FFFF0000"/>
      <name val="Arial"/>
      <family val="2"/>
    </font>
    <font>
      <sz val="8"/>
      <name val="StinnesSans Light TT"/>
    </font>
    <font>
      <b/>
      <sz val="10"/>
      <color rgb="FFC00000"/>
      <name val="Arial"/>
      <family val="2"/>
    </font>
    <font>
      <b/>
      <sz val="11"/>
      <color rgb="FFC00000"/>
      <name val="Arial"/>
      <family val="2"/>
    </font>
    <font>
      <b/>
      <sz val="12"/>
      <color rgb="FFC00000"/>
      <name val="Arial"/>
      <family val="2"/>
    </font>
    <font>
      <b/>
      <sz val="8"/>
      <color rgb="FFC00000"/>
      <name val="Arial"/>
      <family val="2"/>
    </font>
    <font>
      <sz val="8"/>
      <color rgb="FFC00000"/>
      <name val="Arial"/>
      <family val="2"/>
    </font>
    <font>
      <b/>
      <i/>
      <sz val="10"/>
      <color rgb="FF3068C2"/>
      <name val="StinnesSans Light TT"/>
    </font>
    <font>
      <b/>
      <sz val="10"/>
      <color rgb="FF2639F2"/>
      <name val="Arial"/>
      <family val="2"/>
    </font>
    <font>
      <sz val="10"/>
      <color rgb="FF2639F2"/>
      <name val="Arial"/>
      <family val="2"/>
    </font>
    <font>
      <b/>
      <sz val="12"/>
      <name val="Arial"/>
      <family val="2"/>
    </font>
    <font>
      <sz val="10"/>
      <color theme="1"/>
      <name val="Arial"/>
      <family val="2"/>
    </font>
    <font>
      <b/>
      <sz val="10"/>
      <color theme="1"/>
      <name val="Arial"/>
      <family val="2"/>
    </font>
    <font>
      <b/>
      <sz val="11"/>
      <color theme="1"/>
      <name val="Arial"/>
      <family val="2"/>
    </font>
    <font>
      <b/>
      <u/>
      <sz val="10"/>
      <name val="Arial"/>
      <family val="2"/>
    </font>
    <font>
      <i/>
      <sz val="8"/>
      <name val="Arial"/>
      <family val="2"/>
    </font>
    <font>
      <sz val="9"/>
      <color theme="1"/>
      <name val="Arial"/>
      <family val="2"/>
    </font>
    <font>
      <b/>
      <sz val="9"/>
      <color rgb="FF2639F2"/>
      <name val="Arial"/>
      <family val="2"/>
    </font>
    <font>
      <b/>
      <sz val="9"/>
      <color rgb="FFC00000"/>
      <name val="Arial"/>
      <family val="2"/>
    </font>
    <font>
      <sz val="9"/>
      <color rgb="FF2639F2"/>
      <name val="Arial"/>
      <family val="2"/>
    </font>
    <font>
      <sz val="9"/>
      <color rgb="FF006600"/>
      <name val="Arial"/>
      <family val="2"/>
    </font>
    <font>
      <b/>
      <sz val="11"/>
      <color rgb="FF2639F2"/>
      <name val="Arial"/>
      <family val="2"/>
    </font>
    <font>
      <b/>
      <sz val="14"/>
      <name val="Arial"/>
      <family val="2"/>
    </font>
    <font>
      <b/>
      <sz val="10"/>
      <color theme="0"/>
      <name val="Arial"/>
      <family val="2"/>
    </font>
    <font>
      <sz val="10"/>
      <color theme="0"/>
      <name val="Arial"/>
      <family val="2"/>
    </font>
    <font>
      <b/>
      <i/>
      <sz val="10"/>
      <color theme="3" tint="0.39997558519241921"/>
      <name val="StinnesSans Light TT"/>
    </font>
    <font>
      <sz val="9"/>
      <color theme="0"/>
      <name val="Arial"/>
      <family val="2"/>
    </font>
    <font>
      <i/>
      <sz val="9"/>
      <color rgb="FF2639F2"/>
      <name val="Arial"/>
      <family val="2"/>
    </font>
    <font>
      <b/>
      <sz val="18"/>
      <name val="Cambria"/>
      <family val="1"/>
    </font>
    <font>
      <b/>
      <sz val="9"/>
      <color theme="1"/>
      <name val="Arial"/>
      <family val="2"/>
    </font>
    <font>
      <b/>
      <sz val="9"/>
      <color theme="0"/>
      <name val="Arial"/>
      <family val="2"/>
    </font>
    <font>
      <b/>
      <u/>
      <sz val="9"/>
      <name val="Arial"/>
      <family val="2"/>
    </font>
    <font>
      <i/>
      <sz val="9"/>
      <name val="Arial"/>
      <family val="2"/>
    </font>
    <font>
      <i/>
      <sz val="7"/>
      <name val="Arial"/>
      <family val="2"/>
    </font>
    <font>
      <b/>
      <sz val="12"/>
      <color theme="0"/>
      <name val="Cambria"/>
      <family val="1"/>
    </font>
    <font>
      <b/>
      <sz val="11"/>
      <color theme="0"/>
      <name val="Arial"/>
      <family val="2"/>
    </font>
    <font>
      <b/>
      <sz val="16"/>
      <name val="Cambria"/>
      <family val="1"/>
    </font>
    <font>
      <b/>
      <sz val="11"/>
      <color rgb="FFFFFFFF"/>
      <name val="Cambria"/>
      <family val="1"/>
    </font>
  </fonts>
  <fills count="4">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s>
  <borders count="23">
    <border>
      <left/>
      <right/>
      <top/>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top style="thin">
        <color indexed="64"/>
      </top>
      <bottom/>
      <diagonal/>
    </border>
    <border>
      <left/>
      <right/>
      <top style="thick">
        <color theme="3" tint="-0.249977111117893"/>
      </top>
      <bottom/>
      <diagonal/>
    </border>
    <border>
      <left style="thick">
        <color theme="3" tint="-0.249977111117893"/>
      </left>
      <right/>
      <top style="thick">
        <color theme="3" tint="-0.249977111117893"/>
      </top>
      <bottom style="thick">
        <color theme="3" tint="-0.249977111117893"/>
      </bottom>
      <diagonal/>
    </border>
    <border>
      <left/>
      <right style="thick">
        <color theme="3" tint="-0.249977111117893"/>
      </right>
      <top style="thick">
        <color theme="3" tint="-0.249977111117893"/>
      </top>
      <bottom/>
      <diagonal/>
    </border>
    <border>
      <left/>
      <right/>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thick">
        <color theme="3" tint="-0.249977111117893"/>
      </top>
      <bottom style="thick">
        <color theme="3" tint="-0.249977111117893"/>
      </bottom>
      <diagonal/>
    </border>
    <border>
      <left/>
      <right style="thick">
        <color theme="3" tint="-0.249977111117893"/>
      </right>
      <top style="thick">
        <color theme="3" tint="-0.249977111117893"/>
      </top>
      <bottom style="thick">
        <color theme="3" tint="-0.249977111117893"/>
      </bottom>
      <diagonal/>
    </border>
    <border>
      <left style="thin">
        <color indexed="64"/>
      </left>
      <right/>
      <top/>
      <bottom/>
      <diagonal/>
    </border>
  </borders>
  <cellStyleXfs count="14">
    <xf numFmtId="0" fontId="0" fillId="0" borderId="0"/>
    <xf numFmtId="166" fontId="7" fillId="0" borderId="0" applyFont="0" applyFill="0" applyBorder="0" applyAlignment="0" applyProtection="0"/>
    <xf numFmtId="0" fontId="8" fillId="0" borderId="0" applyNumberFormat="0" applyFill="0" applyBorder="0" applyAlignment="0" applyProtection="0">
      <alignment vertical="top"/>
      <protection locked="0"/>
    </xf>
    <xf numFmtId="166" fontId="2" fillId="0" borderId="0" applyFont="0" applyFill="0" applyBorder="0" applyAlignment="0" applyProtection="0"/>
    <xf numFmtId="9" fontId="2" fillId="0" borderId="0" applyFont="0" applyFill="0" applyBorder="0" applyAlignment="0" applyProtection="0"/>
    <xf numFmtId="0" fontId="1" fillId="0" borderId="0"/>
    <xf numFmtId="166" fontId="1" fillId="0" borderId="0" applyFont="0" applyFill="0" applyBorder="0" applyAlignment="0" applyProtection="0"/>
    <xf numFmtId="0" fontId="6" fillId="0" borderId="0"/>
    <xf numFmtId="166" fontId="6" fillId="0" borderId="0" applyFont="0" applyFill="0" applyBorder="0" applyAlignment="0" applyProtection="0"/>
    <xf numFmtId="165" fontId="6" fillId="0" borderId="0" applyFont="0" applyFill="0" applyBorder="0" applyAlignment="0" applyProtection="0"/>
    <xf numFmtId="166" fontId="6" fillId="0" borderId="0" applyFont="0" applyFill="0" applyBorder="0" applyAlignment="0" applyProtection="0"/>
    <xf numFmtId="9" fontId="6" fillId="0" borderId="0" applyFont="0" applyFill="0" applyBorder="0" applyAlignment="0" applyProtection="0"/>
    <xf numFmtId="168" fontId="6" fillId="0" borderId="0" applyFont="0" applyFill="0" applyBorder="0" applyAlignment="0" applyProtection="0"/>
    <xf numFmtId="167" fontId="6" fillId="0" borderId="0" applyFont="0" applyFill="0" applyBorder="0" applyAlignment="0" applyProtection="0"/>
  </cellStyleXfs>
  <cellXfs count="203">
    <xf numFmtId="0" fontId="0" fillId="0" borderId="0" xfId="0"/>
    <xf numFmtId="0" fontId="0" fillId="0" borderId="0" xfId="0" applyBorder="1"/>
    <xf numFmtId="0" fontId="6" fillId="0" borderId="0" xfId="0" applyFont="1"/>
    <xf numFmtId="0" fontId="11" fillId="0" borderId="0" xfId="0" applyFont="1"/>
    <xf numFmtId="0" fontId="12" fillId="0" borderId="0" xfId="0" applyFont="1"/>
    <xf numFmtId="0" fontId="18" fillId="0" borderId="0" xfId="0" applyFont="1"/>
    <xf numFmtId="0" fontId="15" fillId="0" borderId="0" xfId="0" applyFont="1"/>
    <xf numFmtId="9" fontId="11" fillId="0" borderId="0" xfId="0" applyNumberFormat="1" applyFont="1" applyAlignment="1">
      <alignment horizontal="left"/>
    </xf>
    <xf numFmtId="0" fontId="13" fillId="0" borderId="0" xfId="0" applyFont="1" applyAlignment="1">
      <alignment horizontal="center"/>
    </xf>
    <xf numFmtId="0" fontId="11" fillId="0" borderId="0" xfId="0" applyFont="1" applyAlignment="1">
      <alignment horizontal="center"/>
    </xf>
    <xf numFmtId="0" fontId="10" fillId="0" borderId="0" xfId="0" applyFont="1" applyFill="1" applyBorder="1"/>
    <xf numFmtId="0" fontId="0" fillId="0" borderId="0" xfId="0" applyFill="1" applyBorder="1"/>
    <xf numFmtId="2" fontId="0" fillId="0" borderId="0" xfId="0" applyNumberFormat="1" applyFill="1" applyBorder="1"/>
    <xf numFmtId="0" fontId="3" fillId="0" borderId="0" xfId="0" applyFont="1" applyFill="1" applyBorder="1"/>
    <xf numFmtId="0" fontId="20" fillId="0" borderId="0" xfId="0" applyFont="1" applyFill="1" applyBorder="1"/>
    <xf numFmtId="0" fontId="6" fillId="0" borderId="0" xfId="0" applyFont="1" applyFill="1" applyBorder="1"/>
    <xf numFmtId="0" fontId="19" fillId="0" borderId="0" xfId="0" applyFont="1" applyFill="1" applyBorder="1" applyAlignment="1">
      <alignment horizontal="center"/>
    </xf>
    <xf numFmtId="0" fontId="11" fillId="0" borderId="0" xfId="0" applyFont="1" applyFill="1" applyBorder="1" applyAlignment="1">
      <alignment horizontal="right"/>
    </xf>
    <xf numFmtId="0" fontId="27" fillId="0" borderId="0" xfId="0" applyFont="1" applyFill="1" applyBorder="1"/>
    <xf numFmtId="0" fontId="28" fillId="0" borderId="0" xfId="0" applyFont="1" applyFill="1" applyBorder="1"/>
    <xf numFmtId="0" fontId="16" fillId="0" borderId="0" xfId="0" applyFont="1" applyFill="1" applyBorder="1"/>
    <xf numFmtId="0" fontId="17" fillId="0" borderId="0" xfId="0" applyFont="1" applyFill="1" applyBorder="1"/>
    <xf numFmtId="0" fontId="9" fillId="0" borderId="0" xfId="0" applyFont="1" applyFill="1" applyBorder="1"/>
    <xf numFmtId="0" fontId="22" fillId="0" borderId="0" xfId="0" applyFont="1" applyFill="1" applyBorder="1"/>
    <xf numFmtId="0" fontId="24" fillId="0" borderId="0" xfId="0" applyFont="1" applyFill="1" applyBorder="1"/>
    <xf numFmtId="0" fontId="25" fillId="0" borderId="0" xfId="0" applyFont="1" applyFill="1" applyBorder="1"/>
    <xf numFmtId="9" fontId="11" fillId="0" borderId="0" xfId="0" applyNumberFormat="1" applyFont="1" applyFill="1" applyBorder="1" applyAlignment="1">
      <alignment horizontal="left"/>
    </xf>
    <xf numFmtId="0" fontId="6" fillId="0" borderId="0" xfId="0" applyFont="1" applyFill="1" applyBorder="1" applyAlignment="1"/>
    <xf numFmtId="14" fontId="30" fillId="0" borderId="0" xfId="5" applyNumberFormat="1" applyFont="1"/>
    <xf numFmtId="0" fontId="21" fillId="0" borderId="0" xfId="5" applyFont="1"/>
    <xf numFmtId="14" fontId="21" fillId="0" borderId="0" xfId="5" applyNumberFormat="1" applyFont="1"/>
    <xf numFmtId="14" fontId="32" fillId="0" borderId="0" xfId="5" applyNumberFormat="1" applyFont="1" applyAlignment="1">
      <alignment horizontal="right"/>
    </xf>
    <xf numFmtId="0" fontId="31" fillId="0" borderId="0" xfId="5" applyFont="1"/>
    <xf numFmtId="0" fontId="6" fillId="0" borderId="0" xfId="7"/>
    <xf numFmtId="2" fontId="6" fillId="0" borderId="0" xfId="7" applyNumberFormat="1"/>
    <xf numFmtId="2" fontId="4" fillId="0" borderId="0" xfId="7" applyNumberFormat="1" applyFont="1"/>
    <xf numFmtId="0" fontId="6" fillId="0" borderId="0" xfId="7" applyFont="1"/>
    <xf numFmtId="0" fontId="13" fillId="0" borderId="0" xfId="7" applyFont="1" applyAlignment="1">
      <alignment horizontal="left"/>
    </xf>
    <xf numFmtId="0" fontId="14" fillId="0" borderId="0" xfId="7" applyFont="1"/>
    <xf numFmtId="2" fontId="6" fillId="0" borderId="0" xfId="7" applyNumberFormat="1" applyFont="1"/>
    <xf numFmtId="0" fontId="5" fillId="0" borderId="0" xfId="7" applyFont="1"/>
    <xf numFmtId="14" fontId="4" fillId="0" borderId="0" xfId="7" applyNumberFormat="1" applyFont="1" applyAlignment="1">
      <alignment horizontal="right"/>
    </xf>
    <xf numFmtId="0" fontId="30" fillId="0" borderId="0" xfId="5" applyFont="1"/>
    <xf numFmtId="0" fontId="31" fillId="0" borderId="0" xfId="5" applyFont="1" applyAlignment="1">
      <alignment horizontal="center"/>
    </xf>
    <xf numFmtId="2" fontId="32" fillId="0" borderId="0" xfId="6" applyNumberFormat="1" applyFont="1"/>
    <xf numFmtId="2" fontId="32" fillId="0" borderId="0" xfId="5" applyNumberFormat="1" applyFont="1"/>
    <xf numFmtId="0" fontId="31" fillId="0" borderId="2" xfId="5" applyFont="1" applyBorder="1" applyAlignment="1">
      <alignment horizontal="center"/>
    </xf>
    <xf numFmtId="2" fontId="27" fillId="0" borderId="0" xfId="7" applyNumberFormat="1" applyFont="1"/>
    <xf numFmtId="2" fontId="27" fillId="0" borderId="0" xfId="2" applyNumberFormat="1" applyFont="1" applyBorder="1" applyAlignment="1" applyProtection="1">
      <alignment horizontal="left"/>
    </xf>
    <xf numFmtId="0" fontId="35" fillId="0" borderId="0" xfId="5" applyFont="1"/>
    <xf numFmtId="10" fontId="36" fillId="0" borderId="0" xfId="4" applyNumberFormat="1" applyFont="1" applyAlignment="1">
      <alignment horizontal="center"/>
    </xf>
    <xf numFmtId="0" fontId="36" fillId="0" borderId="0" xfId="4" applyNumberFormat="1" applyFont="1" applyAlignment="1">
      <alignment horizontal="center"/>
    </xf>
    <xf numFmtId="0" fontId="14" fillId="0" borderId="0" xfId="0" applyFont="1" applyFill="1" applyBorder="1"/>
    <xf numFmtId="10" fontId="36" fillId="0" borderId="0" xfId="4" applyNumberFormat="1" applyFont="1" applyFill="1" applyBorder="1" applyAlignment="1">
      <alignment horizontal="center"/>
    </xf>
    <xf numFmtId="166" fontId="14" fillId="0" borderId="6" xfId="3" applyFont="1" applyFill="1" applyBorder="1" applyAlignment="1">
      <alignment horizontal="right"/>
    </xf>
    <xf numFmtId="0" fontId="35" fillId="0" borderId="0" xfId="5" applyFont="1" applyFill="1" applyBorder="1"/>
    <xf numFmtId="166" fontId="14" fillId="0" borderId="7" xfId="3" applyFont="1" applyFill="1" applyBorder="1" applyAlignment="1">
      <alignment horizontal="right"/>
    </xf>
    <xf numFmtId="166" fontId="14" fillId="0" borderId="1" xfId="3" applyFont="1" applyFill="1" applyBorder="1" applyAlignment="1">
      <alignment horizontal="right"/>
    </xf>
    <xf numFmtId="0" fontId="38" fillId="0" borderId="0" xfId="0" applyFont="1" applyFill="1" applyBorder="1"/>
    <xf numFmtId="166" fontId="39" fillId="0" borderId="1" xfId="3" applyFont="1" applyFill="1" applyBorder="1" applyAlignment="1">
      <alignment horizontal="right"/>
    </xf>
    <xf numFmtId="0" fontId="39" fillId="0" borderId="0" xfId="0" applyFont="1" applyFill="1" applyBorder="1" applyAlignment="1">
      <alignment horizontal="center"/>
    </xf>
    <xf numFmtId="0" fontId="37" fillId="0" borderId="0" xfId="0" applyFont="1" applyFill="1" applyBorder="1" applyAlignment="1">
      <alignment horizontal="center"/>
    </xf>
    <xf numFmtId="0" fontId="40" fillId="0" borderId="0" xfId="5" applyFont="1"/>
    <xf numFmtId="0" fontId="34" fillId="0" borderId="0" xfId="7" applyFont="1" applyAlignment="1"/>
    <xf numFmtId="0" fontId="14" fillId="0" borderId="0" xfId="7" applyFont="1" applyAlignment="1"/>
    <xf numFmtId="0" fontId="0" fillId="0" borderId="0" xfId="0" applyAlignment="1"/>
    <xf numFmtId="166" fontId="35" fillId="0" borderId="6" xfId="3" applyFont="1" applyBorder="1"/>
    <xf numFmtId="166" fontId="14" fillId="0" borderId="4" xfId="3" applyFont="1" applyFill="1" applyBorder="1" applyAlignment="1">
      <alignment horizontal="right"/>
    </xf>
    <xf numFmtId="166" fontId="35" fillId="0" borderId="1" xfId="3" applyNumberFormat="1" applyFont="1" applyBorder="1"/>
    <xf numFmtId="10" fontId="35" fillId="0" borderId="0" xfId="4" applyNumberFormat="1" applyFont="1"/>
    <xf numFmtId="10" fontId="23" fillId="0" borderId="0" xfId="4" applyNumberFormat="1" applyFont="1" applyFill="1" applyBorder="1" applyAlignment="1">
      <alignment horizontal="right"/>
    </xf>
    <xf numFmtId="10" fontId="42" fillId="0" borderId="0" xfId="0" applyNumberFormat="1" applyFont="1" applyBorder="1" applyAlignment="1">
      <alignment horizontal="right"/>
    </xf>
    <xf numFmtId="0" fontId="43" fillId="0" borderId="0" xfId="0" applyFont="1" applyBorder="1"/>
    <xf numFmtId="0" fontId="43" fillId="0" borderId="0" xfId="0" applyFont="1" applyBorder="1" applyAlignment="1">
      <alignment horizontal="right"/>
    </xf>
    <xf numFmtId="169" fontId="42" fillId="0" borderId="0" xfId="0" applyNumberFormat="1" applyFont="1" applyBorder="1" applyAlignment="1">
      <alignment horizontal="right"/>
    </xf>
    <xf numFmtId="168" fontId="42" fillId="0" borderId="0" xfId="12" applyFont="1" applyBorder="1" applyAlignment="1">
      <alignment horizontal="right"/>
    </xf>
    <xf numFmtId="10" fontId="42" fillId="0" borderId="0" xfId="11" applyNumberFormat="1" applyFont="1" applyBorder="1" applyAlignment="1">
      <alignment horizontal="right"/>
    </xf>
    <xf numFmtId="0" fontId="35" fillId="0" borderId="1" xfId="5" applyFont="1" applyFill="1" applyBorder="1"/>
    <xf numFmtId="0" fontId="35" fillId="0" borderId="4" xfId="5" applyFont="1" applyFill="1" applyBorder="1"/>
    <xf numFmtId="166" fontId="11" fillId="0" borderId="2" xfId="3" applyFont="1" applyFill="1" applyBorder="1"/>
    <xf numFmtId="170" fontId="23" fillId="0" borderId="2" xfId="4" applyNumberFormat="1" applyFont="1" applyFill="1" applyBorder="1" applyAlignment="1">
      <alignment horizontal="right"/>
    </xf>
    <xf numFmtId="10" fontId="23" fillId="0" borderId="2" xfId="4" applyNumberFormat="1" applyFont="1" applyFill="1" applyBorder="1" applyAlignment="1">
      <alignment horizontal="right"/>
    </xf>
    <xf numFmtId="170" fontId="23" fillId="0" borderId="9" xfId="4" applyNumberFormat="1" applyFont="1" applyFill="1" applyBorder="1" applyAlignment="1">
      <alignment horizontal="right"/>
    </xf>
    <xf numFmtId="2" fontId="25" fillId="0" borderId="10" xfId="0" applyNumberFormat="1" applyFont="1" applyFill="1" applyBorder="1"/>
    <xf numFmtId="0" fontId="29" fillId="0" borderId="11" xfId="0" applyFont="1" applyFill="1" applyBorder="1" applyAlignment="1">
      <alignment horizontal="center"/>
    </xf>
    <xf numFmtId="0" fontId="33" fillId="0" borderId="0" xfId="0" applyFont="1"/>
    <xf numFmtId="0" fontId="33" fillId="0" borderId="0" xfId="0" applyFont="1" applyAlignment="1">
      <alignment horizontal="left"/>
    </xf>
    <xf numFmtId="171" fontId="32" fillId="0" borderId="0" xfId="5" applyNumberFormat="1" applyFont="1"/>
    <xf numFmtId="0" fontId="14" fillId="0" borderId="1" xfId="5" applyFont="1" applyFill="1" applyBorder="1" applyAlignment="1">
      <alignment horizontal="center"/>
    </xf>
    <xf numFmtId="2" fontId="14" fillId="0" borderId="1" xfId="0" applyNumberFormat="1" applyFont="1" applyFill="1" applyBorder="1" applyAlignment="1">
      <alignment horizontal="center"/>
    </xf>
    <xf numFmtId="0" fontId="2" fillId="0" borderId="0" xfId="0" applyFont="1"/>
    <xf numFmtId="0" fontId="27" fillId="0" borderId="0" xfId="0" applyFont="1"/>
    <xf numFmtId="0" fontId="14" fillId="0" borderId="4" xfId="5" applyFont="1" applyFill="1" applyBorder="1" applyAlignment="1">
      <alignment horizontal="center"/>
    </xf>
    <xf numFmtId="0" fontId="0" fillId="0" borderId="1" xfId="0" applyBorder="1"/>
    <xf numFmtId="0" fontId="0" fillId="0" borderId="4" xfId="0" applyBorder="1"/>
    <xf numFmtId="0" fontId="45" fillId="0" borderId="1" xfId="5" applyFont="1" applyFill="1" applyBorder="1" applyAlignment="1">
      <alignment horizontal="center" vertical="center"/>
    </xf>
    <xf numFmtId="166" fontId="45" fillId="0" borderId="1" xfId="5" applyNumberFormat="1" applyFont="1" applyFill="1" applyBorder="1" applyAlignment="1">
      <alignment vertical="center"/>
    </xf>
    <xf numFmtId="0" fontId="45" fillId="0" borderId="1" xfId="5" applyFont="1" applyFill="1" applyBorder="1" applyAlignment="1">
      <alignment horizontal="center"/>
    </xf>
    <xf numFmtId="10" fontId="45" fillId="0" borderId="0" xfId="4" applyNumberFormat="1" applyFont="1" applyFill="1" applyBorder="1" applyAlignment="1">
      <alignment horizontal="center"/>
    </xf>
    <xf numFmtId="0" fontId="2" fillId="0" borderId="0" xfId="0" applyFont="1" applyFill="1" applyBorder="1"/>
    <xf numFmtId="10" fontId="42" fillId="0" borderId="0" xfId="0" applyNumberFormat="1" applyFont="1" applyFill="1" applyBorder="1" applyAlignment="1">
      <alignment horizontal="right"/>
    </xf>
    <xf numFmtId="0" fontId="43" fillId="0" borderId="0" xfId="0" applyFont="1" applyFill="1" applyBorder="1" applyAlignment="1">
      <alignment horizontal="right"/>
    </xf>
    <xf numFmtId="169" fontId="42" fillId="0" borderId="0" xfId="0" applyNumberFormat="1" applyFont="1" applyFill="1" applyBorder="1" applyAlignment="1">
      <alignment horizontal="right"/>
    </xf>
    <xf numFmtId="168" fontId="42" fillId="0" borderId="0" xfId="12" applyFont="1" applyFill="1" applyBorder="1" applyAlignment="1">
      <alignment horizontal="right"/>
    </xf>
    <xf numFmtId="166" fontId="11" fillId="0" borderId="9" xfId="3" applyFont="1" applyFill="1" applyBorder="1"/>
    <xf numFmtId="166" fontId="11" fillId="0" borderId="0" xfId="3" applyFont="1" applyFill="1" applyBorder="1"/>
    <xf numFmtId="170" fontId="23" fillId="0" borderId="0" xfId="4" applyNumberFormat="1" applyFont="1" applyFill="1" applyBorder="1" applyAlignment="1">
      <alignment horizontal="right"/>
    </xf>
    <xf numFmtId="10" fontId="42" fillId="0" borderId="0" xfId="0" applyNumberFormat="1" applyFont="1" applyFill="1" applyBorder="1" applyAlignment="1">
      <alignment horizontal="center"/>
    </xf>
    <xf numFmtId="166" fontId="42" fillId="0" borderId="0" xfId="3" applyFont="1" applyBorder="1" applyAlignment="1"/>
    <xf numFmtId="168" fontId="42" fillId="0" borderId="0" xfId="12" applyFont="1" applyBorder="1" applyAlignment="1"/>
    <xf numFmtId="0" fontId="42" fillId="0" borderId="0" xfId="0" applyFont="1" applyFill="1" applyBorder="1" applyAlignment="1"/>
    <xf numFmtId="0" fontId="42" fillId="0" borderId="0" xfId="0" applyFont="1" applyBorder="1" applyAlignment="1"/>
    <xf numFmtId="10" fontId="42" fillId="0" borderId="0" xfId="4" applyNumberFormat="1" applyFont="1" applyFill="1" applyBorder="1" applyAlignment="1"/>
    <xf numFmtId="0" fontId="4" fillId="0" borderId="0" xfId="0" applyFont="1" applyFill="1" applyBorder="1" applyAlignment="1"/>
    <xf numFmtId="10" fontId="42" fillId="0" borderId="0" xfId="4" applyNumberFormat="1" applyFont="1" applyFill="1" applyBorder="1" applyAlignment="1">
      <alignment horizontal="right"/>
    </xf>
    <xf numFmtId="166" fontId="45" fillId="0" borderId="1" xfId="5" applyNumberFormat="1" applyFont="1" applyFill="1" applyBorder="1" applyAlignment="1">
      <alignment horizontal="center"/>
    </xf>
    <xf numFmtId="166" fontId="0" fillId="0" borderId="1" xfId="3" applyFont="1" applyBorder="1"/>
    <xf numFmtId="166" fontId="21" fillId="0" borderId="0" xfId="3" applyNumberFormat="1" applyFont="1" applyBorder="1"/>
    <xf numFmtId="2" fontId="25" fillId="0" borderId="0" xfId="0" applyNumberFormat="1" applyFont="1" applyFill="1" applyBorder="1"/>
    <xf numFmtId="166" fontId="43" fillId="0" borderId="4" xfId="0" applyNumberFormat="1" applyFont="1" applyBorder="1"/>
    <xf numFmtId="0" fontId="4" fillId="0" borderId="14" xfId="0" applyFont="1" applyBorder="1" applyAlignment="1">
      <alignment horizontal="center" vertical="center"/>
    </xf>
    <xf numFmtId="0" fontId="4" fillId="0" borderId="15" xfId="0" applyFont="1" applyBorder="1" applyAlignment="1">
      <alignment horizontal="center" vertical="center"/>
    </xf>
    <xf numFmtId="0" fontId="0" fillId="0" borderId="16" xfId="0" applyBorder="1"/>
    <xf numFmtId="0" fontId="2" fillId="0" borderId="17" xfId="0" applyFont="1" applyBorder="1"/>
    <xf numFmtId="0" fontId="0" fillId="0" borderId="18" xfId="0" applyBorder="1"/>
    <xf numFmtId="0" fontId="2" fillId="0" borderId="19" xfId="0" applyFont="1" applyBorder="1"/>
    <xf numFmtId="10" fontId="48" fillId="0" borderId="0" xfId="4" applyNumberFormat="1" applyFont="1"/>
    <xf numFmtId="0" fontId="43" fillId="0" borderId="0" xfId="0" applyFont="1" applyBorder="1" applyAlignment="1"/>
    <xf numFmtId="169" fontId="42" fillId="0" borderId="0" xfId="0" applyNumberFormat="1" applyFont="1" applyBorder="1" applyAlignment="1"/>
    <xf numFmtId="10" fontId="45" fillId="0" borderId="0" xfId="4" applyNumberFormat="1" applyFont="1" applyFill="1" applyBorder="1" applyAlignment="1"/>
    <xf numFmtId="0" fontId="14" fillId="0" borderId="0" xfId="0" applyFont="1" applyFill="1" applyBorder="1" applyAlignment="1"/>
    <xf numFmtId="0" fontId="17" fillId="0" borderId="0" xfId="0" applyFont="1" applyFill="1" applyBorder="1" applyAlignment="1"/>
    <xf numFmtId="10" fontId="42" fillId="0" borderId="0" xfId="0" applyNumberFormat="1" applyFont="1" applyBorder="1" applyAlignment="1"/>
    <xf numFmtId="1" fontId="0" fillId="0" borderId="0" xfId="0" applyNumberFormat="1"/>
    <xf numFmtId="2" fontId="47" fillId="0" borderId="0" xfId="0" applyNumberFormat="1" applyFont="1" applyFill="1" applyBorder="1" applyAlignment="1"/>
    <xf numFmtId="170" fontId="49" fillId="0" borderId="0" xfId="4" applyNumberFormat="1" applyFont="1" applyAlignment="1">
      <alignment horizontal="center"/>
    </xf>
    <xf numFmtId="9" fontId="49" fillId="0" borderId="0" xfId="4" applyFont="1" applyAlignment="1">
      <alignment horizontal="center"/>
    </xf>
    <xf numFmtId="0" fontId="2" fillId="0" borderId="0" xfId="7" applyFont="1"/>
    <xf numFmtId="0" fontId="45" fillId="0" borderId="0" xfId="0" applyFont="1"/>
    <xf numFmtId="9" fontId="49" fillId="0" borderId="0" xfId="0" applyNumberFormat="1" applyFont="1" applyAlignment="1">
      <alignment horizontal="left"/>
    </xf>
    <xf numFmtId="0" fontId="2" fillId="0" borderId="0" xfId="0" applyFont="1" applyAlignment="1"/>
    <xf numFmtId="0" fontId="11" fillId="0" borderId="0" xfId="0" applyFont="1" applyAlignment="1"/>
    <xf numFmtId="0" fontId="14" fillId="0" borderId="0" xfId="5" applyFont="1" applyFill="1" applyBorder="1"/>
    <xf numFmtId="0" fontId="4" fillId="0" borderId="0" xfId="0" applyFont="1" applyFill="1" applyBorder="1"/>
    <xf numFmtId="2" fontId="4" fillId="0" borderId="0" xfId="2" applyNumberFormat="1" applyFont="1" applyBorder="1" applyAlignment="1" applyProtection="1">
      <alignment horizontal="left"/>
    </xf>
    <xf numFmtId="172" fontId="35" fillId="0" borderId="6" xfId="3" applyNumberFormat="1" applyFont="1" applyBorder="1"/>
    <xf numFmtId="0" fontId="50" fillId="0" borderId="0" xfId="0" applyFont="1" applyAlignment="1">
      <alignment horizontal="left"/>
    </xf>
    <xf numFmtId="0" fontId="14" fillId="0" borderId="0" xfId="0" applyFont="1"/>
    <xf numFmtId="0" fontId="50" fillId="0" borderId="0" xfId="0" applyFont="1"/>
    <xf numFmtId="9" fontId="13" fillId="0" borderId="0" xfId="0" applyNumberFormat="1" applyFont="1" applyFill="1" applyBorder="1" applyAlignment="1">
      <alignment horizontal="left"/>
    </xf>
    <xf numFmtId="2" fontId="14" fillId="0" borderId="0" xfId="0" applyNumberFormat="1" applyFont="1" applyFill="1" applyBorder="1"/>
    <xf numFmtId="0" fontId="13" fillId="0" borderId="0" xfId="7" applyFont="1" applyAlignment="1"/>
    <xf numFmtId="0" fontId="51" fillId="0" borderId="0" xfId="7" applyFont="1" applyAlignment="1"/>
    <xf numFmtId="0" fontId="43" fillId="0" borderId="6" xfId="0" applyFont="1" applyBorder="1"/>
    <xf numFmtId="166" fontId="31" fillId="0" borderId="1" xfId="3" applyNumberFormat="1" applyFont="1" applyBorder="1"/>
    <xf numFmtId="166" fontId="35" fillId="0" borderId="0" xfId="3" applyNumberFormat="1" applyFont="1" applyBorder="1"/>
    <xf numFmtId="166" fontId="0" fillId="0" borderId="0" xfId="3" applyFont="1"/>
    <xf numFmtId="166" fontId="31" fillId="0" borderId="7" xfId="3" applyNumberFormat="1" applyFont="1" applyBorder="1"/>
    <xf numFmtId="2" fontId="54" fillId="0" borderId="0" xfId="0" applyNumberFormat="1" applyFont="1" applyFill="1" applyBorder="1"/>
    <xf numFmtId="2" fontId="49" fillId="0" borderId="0" xfId="0" applyNumberFormat="1" applyFont="1" applyFill="1" applyBorder="1"/>
    <xf numFmtId="0" fontId="6" fillId="0" borderId="22" xfId="0" applyFont="1" applyBorder="1"/>
    <xf numFmtId="0" fontId="32" fillId="0" borderId="0" xfId="5" applyNumberFormat="1" applyFont="1" applyAlignment="1">
      <alignment horizontal="right"/>
    </xf>
    <xf numFmtId="0" fontId="43" fillId="0" borderId="0" xfId="0" applyFont="1" applyFill="1" applyBorder="1"/>
    <xf numFmtId="0" fontId="0" fillId="0" borderId="7" xfId="0" applyBorder="1"/>
    <xf numFmtId="166" fontId="35" fillId="0" borderId="4" xfId="3" applyNumberFormat="1" applyFont="1" applyBorder="1"/>
    <xf numFmtId="0" fontId="30" fillId="0" borderId="0" xfId="0" applyFont="1" applyFill="1" applyBorder="1"/>
    <xf numFmtId="164" fontId="31" fillId="0" borderId="1" xfId="3" applyNumberFormat="1" applyFont="1" applyBorder="1"/>
    <xf numFmtId="164" fontId="6" fillId="0" borderId="0" xfId="3" applyNumberFormat="1" applyFont="1"/>
    <xf numFmtId="164" fontId="35" fillId="0" borderId="1" xfId="3" applyNumberFormat="1" applyFont="1" applyBorder="1"/>
    <xf numFmtId="173" fontId="14" fillId="0" borderId="7" xfId="3" applyNumberFormat="1" applyFont="1" applyFill="1" applyBorder="1" applyAlignment="1">
      <alignment horizontal="right"/>
    </xf>
    <xf numFmtId="173" fontId="0" fillId="0" borderId="0" xfId="3" applyNumberFormat="1" applyFont="1"/>
    <xf numFmtId="173" fontId="14" fillId="0" borderId="1" xfId="3" applyNumberFormat="1" applyFont="1" applyFill="1" applyBorder="1" applyAlignment="1">
      <alignment horizontal="right"/>
    </xf>
    <xf numFmtId="173" fontId="14" fillId="0" borderId="4" xfId="3" applyNumberFormat="1" applyFont="1" applyFill="1" applyBorder="1" applyAlignment="1">
      <alignment horizontal="right"/>
    </xf>
    <xf numFmtId="173" fontId="11" fillId="0" borderId="2" xfId="3" applyNumberFormat="1" applyFont="1" applyFill="1" applyBorder="1"/>
    <xf numFmtId="173" fontId="39" fillId="0" borderId="1" xfId="3" applyNumberFormat="1" applyFont="1" applyFill="1" applyBorder="1" applyAlignment="1">
      <alignment horizontal="right"/>
    </xf>
    <xf numFmtId="0" fontId="56" fillId="0" borderId="0" xfId="0" applyFont="1" applyAlignment="1">
      <alignment horizontal="center"/>
    </xf>
    <xf numFmtId="0" fontId="52" fillId="0" borderId="0" xfId="7" applyFont="1" applyAlignment="1">
      <alignment horizontal="center"/>
    </xf>
    <xf numFmtId="2" fontId="53" fillId="0" borderId="0" xfId="0" applyNumberFormat="1" applyFont="1" applyFill="1" applyBorder="1" applyAlignment="1">
      <alignment horizontal="center"/>
    </xf>
    <xf numFmtId="170" fontId="41" fillId="0" borderId="20" xfId="3" applyNumberFormat="1" applyFont="1" applyFill="1" applyBorder="1" applyAlignment="1">
      <alignment horizontal="right"/>
    </xf>
    <xf numFmtId="170" fontId="41" fillId="0" borderId="21" xfId="3" applyNumberFormat="1" applyFont="1" applyFill="1" applyBorder="1" applyAlignment="1">
      <alignment horizontal="right"/>
    </xf>
    <xf numFmtId="0" fontId="31" fillId="2" borderId="3" xfId="5" applyFont="1" applyFill="1" applyBorder="1" applyAlignment="1">
      <alignment horizontal="left"/>
    </xf>
    <xf numFmtId="0" fontId="31" fillId="2" borderId="8" xfId="5" applyFont="1" applyFill="1" applyBorder="1" applyAlignment="1">
      <alignment horizontal="left"/>
    </xf>
    <xf numFmtId="0" fontId="31" fillId="2" borderId="5" xfId="5" applyFont="1" applyFill="1" applyBorder="1" applyAlignment="1">
      <alignment horizontal="left"/>
    </xf>
    <xf numFmtId="0" fontId="6" fillId="0" borderId="0" xfId="7" applyFont="1" applyAlignment="1">
      <alignment horizontal="left"/>
    </xf>
    <xf numFmtId="0" fontId="31" fillId="3" borderId="3" xfId="5" applyFont="1" applyFill="1" applyBorder="1" applyAlignment="1">
      <alignment horizontal="left"/>
    </xf>
    <xf numFmtId="0" fontId="31" fillId="3" borderId="8" xfId="5" applyFont="1" applyFill="1" applyBorder="1" applyAlignment="1">
      <alignment horizontal="left"/>
    </xf>
    <xf numFmtId="0" fontId="31" fillId="3" borderId="5" xfId="5" applyFont="1" applyFill="1" applyBorder="1" applyAlignment="1">
      <alignment horizontal="left"/>
    </xf>
    <xf numFmtId="0" fontId="37" fillId="0" borderId="7" xfId="5" applyFont="1" applyBorder="1" applyAlignment="1">
      <alignment horizontal="center" vertical="center" wrapText="1"/>
    </xf>
    <xf numFmtId="0" fontId="37" fillId="0" borderId="1" xfId="5" applyFont="1" applyBorder="1" applyAlignment="1">
      <alignment horizontal="center" vertical="center" wrapText="1"/>
    </xf>
    <xf numFmtId="0" fontId="37" fillId="0" borderId="4" xfId="5" applyFont="1" applyBorder="1" applyAlignment="1">
      <alignment horizontal="center" vertical="center" wrapText="1"/>
    </xf>
    <xf numFmtId="0" fontId="26" fillId="0" borderId="0" xfId="0" applyFont="1" applyFill="1" applyBorder="1" applyAlignment="1">
      <alignment horizontal="center"/>
    </xf>
    <xf numFmtId="0" fontId="44" fillId="0" borderId="0" xfId="0" applyFont="1" applyFill="1" applyBorder="1" applyAlignment="1">
      <alignment horizontal="center"/>
    </xf>
    <xf numFmtId="0" fontId="47" fillId="0" borderId="0" xfId="0" applyNumberFormat="1" applyFont="1" applyFill="1" applyBorder="1" applyAlignment="1">
      <alignment horizontal="center"/>
    </xf>
    <xf numFmtId="0" fontId="34" fillId="0" borderId="0" xfId="7" applyFont="1" applyAlignment="1">
      <alignment horizontal="center"/>
    </xf>
    <xf numFmtId="0" fontId="24" fillId="0" borderId="9" xfId="5" applyFont="1" applyBorder="1" applyAlignment="1">
      <alignment horizontal="center" vertical="center" wrapText="1"/>
    </xf>
    <xf numFmtId="0" fontId="24" fillId="0" borderId="0" xfId="5" applyFont="1" applyBorder="1" applyAlignment="1">
      <alignment horizontal="center" vertical="center" wrapText="1"/>
    </xf>
    <xf numFmtId="0" fontId="24" fillId="0" borderId="13" xfId="5" applyFont="1" applyBorder="1" applyAlignment="1">
      <alignment horizontal="center" vertical="center" wrapText="1"/>
    </xf>
    <xf numFmtId="166" fontId="41" fillId="0" borderId="10" xfId="3" applyFont="1" applyFill="1" applyBorder="1" applyAlignment="1">
      <alignment horizontal="center"/>
    </xf>
    <xf numFmtId="166" fontId="41" fillId="0" borderId="12" xfId="3" applyFont="1" applyFill="1" applyBorder="1" applyAlignment="1">
      <alignment horizontal="center"/>
    </xf>
    <xf numFmtId="0" fontId="55" fillId="0" borderId="0" xfId="0" applyNumberFormat="1" applyFont="1" applyFill="1" applyBorder="1" applyAlignment="1">
      <alignment horizontal="center"/>
    </xf>
    <xf numFmtId="2" fontId="55" fillId="0" borderId="0" xfId="0" applyNumberFormat="1" applyFont="1" applyFill="1" applyBorder="1" applyAlignment="1">
      <alignment horizontal="left"/>
    </xf>
    <xf numFmtId="2" fontId="47" fillId="0" borderId="0" xfId="0" applyNumberFormat="1" applyFont="1" applyFill="1" applyBorder="1" applyAlignment="1">
      <alignment horizontal="left"/>
    </xf>
    <xf numFmtId="2" fontId="55" fillId="0" borderId="0" xfId="0" applyNumberFormat="1" applyFont="1" applyFill="1" applyBorder="1" applyAlignment="1">
      <alignment horizontal="center"/>
    </xf>
  </cellXfs>
  <cellStyles count="14">
    <cellStyle name="Euro" xfId="1"/>
    <cellStyle name="Euro 2" xfId="8"/>
    <cellStyle name="Euro 3" xfId="12"/>
    <cellStyle name="Lien hypertexte" xfId="2" builtinId="8"/>
    <cellStyle name="Milliers 2" xfId="9"/>
    <cellStyle name="Milliers 3" xfId="13"/>
    <cellStyle name="Monétaire" xfId="3" builtinId="4"/>
    <cellStyle name="Monétaire 2" xfId="10"/>
    <cellStyle name="Monétaire 3" xfId="6"/>
    <cellStyle name="Normal" xfId="0" builtinId="0"/>
    <cellStyle name="Normal 2" xfId="7"/>
    <cellStyle name="Normal 3" xfId="5"/>
    <cellStyle name="Pourcentage" xfId="4" builtinId="5"/>
    <cellStyle name="Pourcentage 2" xfId="11"/>
  </cellStyles>
  <dxfs count="0"/>
  <tableStyles count="0" defaultTableStyle="TableStyleMedium9" defaultPivotStyle="PivotStyleLight16"/>
  <colors>
    <mruColors>
      <color rgb="FF2639F2"/>
      <color rgb="FFE3B60F"/>
      <color rgb="FFF02914"/>
      <color rgb="FF16EE3F"/>
      <color rgb="FF3068C2"/>
      <color rgb="FF2AAAC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4.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xdr:from>
      <xdr:col>5</xdr:col>
      <xdr:colOff>466726</xdr:colOff>
      <xdr:row>0</xdr:row>
      <xdr:rowOff>247650</xdr:rowOff>
    </xdr:from>
    <xdr:to>
      <xdr:col>8</xdr:col>
      <xdr:colOff>542926</xdr:colOff>
      <xdr:row>14</xdr:row>
      <xdr:rowOff>28575</xdr:rowOff>
    </xdr:to>
    <xdr:sp macro="" textlink="">
      <xdr:nvSpPr>
        <xdr:cNvPr id="7" name="Rectangle 6"/>
        <xdr:cNvSpPr/>
      </xdr:nvSpPr>
      <xdr:spPr>
        <a:xfrm>
          <a:off x="7124701" y="24765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123825</xdr:colOff>
      <xdr:row>5</xdr:row>
      <xdr:rowOff>114300</xdr:rowOff>
    </xdr:from>
    <xdr:to>
      <xdr:col>8</xdr:col>
      <xdr:colOff>123825</xdr:colOff>
      <xdr:row>7</xdr:row>
      <xdr:rowOff>19050</xdr:rowOff>
    </xdr:to>
    <xdr:sp macro="[0]!AffichUsf" textlink="">
      <xdr:nvSpPr>
        <xdr:cNvPr id="2" name="Rectangle 1"/>
        <xdr:cNvSpPr/>
      </xdr:nvSpPr>
      <xdr:spPr>
        <a:xfrm>
          <a:off x="7543800" y="111442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114299</xdr:colOff>
      <xdr:row>7</xdr:row>
      <xdr:rowOff>123825</xdr:rowOff>
    </xdr:from>
    <xdr:to>
      <xdr:col>8</xdr:col>
      <xdr:colOff>133350</xdr:colOff>
      <xdr:row>9</xdr:row>
      <xdr:rowOff>38100</xdr:rowOff>
    </xdr:to>
    <xdr:sp macro="[0]!Enregistrer_PDF" textlink="">
      <xdr:nvSpPr>
        <xdr:cNvPr id="5" name="Rectangle 4"/>
        <xdr:cNvSpPr/>
      </xdr:nvSpPr>
      <xdr:spPr>
        <a:xfrm>
          <a:off x="7534274" y="147637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114300</xdr:colOff>
      <xdr:row>10</xdr:row>
      <xdr:rowOff>19050</xdr:rowOff>
    </xdr:from>
    <xdr:to>
      <xdr:col>8</xdr:col>
      <xdr:colOff>142875</xdr:colOff>
      <xdr:row>11</xdr:row>
      <xdr:rowOff>123825</xdr:rowOff>
    </xdr:to>
    <xdr:sp macro="[0]!Menu" textlink="">
      <xdr:nvSpPr>
        <xdr:cNvPr id="6" name="Rectangle 5"/>
        <xdr:cNvSpPr/>
      </xdr:nvSpPr>
      <xdr:spPr>
        <a:xfrm>
          <a:off x="7534275" y="18859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twoCellAnchor>
    <xdr:from>
      <xdr:col>5</xdr:col>
      <xdr:colOff>657224</xdr:colOff>
      <xdr:row>1</xdr:row>
      <xdr:rowOff>152400</xdr:rowOff>
    </xdr:from>
    <xdr:to>
      <xdr:col>8</xdr:col>
      <xdr:colOff>419099</xdr:colOff>
      <xdr:row>3</xdr:row>
      <xdr:rowOff>114300</xdr:rowOff>
    </xdr:to>
    <xdr:sp macro="" textlink="">
      <xdr:nvSpPr>
        <xdr:cNvPr id="9" name="Rectangle 8"/>
        <xdr:cNvSpPr/>
      </xdr:nvSpPr>
      <xdr:spPr>
        <a:xfrm>
          <a:off x="7315199" y="40957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123825</xdr:colOff>
      <xdr:row>5</xdr:row>
      <xdr:rowOff>0</xdr:rowOff>
    </xdr:from>
    <xdr:to>
      <xdr:col>8</xdr:col>
      <xdr:colOff>85725</xdr:colOff>
      <xdr:row>5</xdr:row>
      <xdr:rowOff>0</xdr:rowOff>
    </xdr:to>
    <xdr:cxnSp macro="">
      <xdr:nvCxnSpPr>
        <xdr:cNvPr id="11" name="Connecteur droit 10"/>
        <xdr:cNvCxnSpPr/>
      </xdr:nvCxnSpPr>
      <xdr:spPr>
        <a:xfrm>
          <a:off x="7543800" y="10001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171450</xdr:colOff>
      <xdr:row>13</xdr:row>
      <xdr:rowOff>9525</xdr:rowOff>
    </xdr:from>
    <xdr:to>
      <xdr:col>8</xdr:col>
      <xdr:colOff>133350</xdr:colOff>
      <xdr:row>13</xdr:row>
      <xdr:rowOff>9525</xdr:rowOff>
    </xdr:to>
    <xdr:cxnSp macro="">
      <xdr:nvCxnSpPr>
        <xdr:cNvPr id="12" name="Connecteur droit 11"/>
        <xdr:cNvCxnSpPr/>
      </xdr:nvCxnSpPr>
      <xdr:spPr>
        <a:xfrm>
          <a:off x="7591425" y="22383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76200</xdr:rowOff>
    </xdr:to>
    <xdr:sp macro="" textlink="">
      <xdr:nvSpPr>
        <xdr:cNvPr id="12" name="Rectangle 11"/>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95250</xdr:rowOff>
    </xdr:from>
    <xdr:to>
      <xdr:col>8</xdr:col>
      <xdr:colOff>419099</xdr:colOff>
      <xdr:row>8</xdr:row>
      <xdr:rowOff>28575</xdr:rowOff>
    </xdr:to>
    <xdr:sp macro="[0]!AffichUsf" textlink="">
      <xdr:nvSpPr>
        <xdr:cNvPr id="13" name="Rectangle 12"/>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133350</xdr:rowOff>
    </xdr:from>
    <xdr:to>
      <xdr:col>8</xdr:col>
      <xdr:colOff>428624</xdr:colOff>
      <xdr:row>10</xdr:row>
      <xdr:rowOff>47625</xdr:rowOff>
    </xdr:to>
    <xdr:sp macro="[0]!Enregistrer_PDF" textlink="">
      <xdr:nvSpPr>
        <xdr:cNvPr id="14" name="Rectangle 13"/>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152400</xdr:rowOff>
    </xdr:to>
    <xdr:sp macro="" textlink="">
      <xdr:nvSpPr>
        <xdr:cNvPr id="16" name="Rectangle 15"/>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171450</xdr:rowOff>
    </xdr:from>
    <xdr:to>
      <xdr:col>8</xdr:col>
      <xdr:colOff>380999</xdr:colOff>
      <xdr:row>5</xdr:row>
      <xdr:rowOff>171450</xdr:rowOff>
    </xdr:to>
    <xdr:cxnSp macro="">
      <xdr:nvCxnSpPr>
        <xdr:cNvPr id="17" name="Connecteur droit 16"/>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57150</xdr:rowOff>
    </xdr:from>
    <xdr:to>
      <xdr:col>8</xdr:col>
      <xdr:colOff>428624</xdr:colOff>
      <xdr:row>13</xdr:row>
      <xdr:rowOff>57150</xdr:rowOff>
    </xdr:to>
    <xdr:cxnSp macro="">
      <xdr:nvCxnSpPr>
        <xdr:cNvPr id="18" name="Connecteur droit 17"/>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409575</xdr:colOff>
      <xdr:row>11</xdr:row>
      <xdr:rowOff>0</xdr:rowOff>
    </xdr:from>
    <xdr:to>
      <xdr:col>8</xdr:col>
      <xdr:colOff>438150</xdr:colOff>
      <xdr:row>12</xdr:row>
      <xdr:rowOff>104775</xdr:rowOff>
    </xdr:to>
    <xdr:sp macro="[0]!Menu" textlink="">
      <xdr:nvSpPr>
        <xdr:cNvPr id="9" name="Rectangle 8"/>
        <xdr:cNvSpPr/>
      </xdr:nvSpPr>
      <xdr:spPr>
        <a:xfrm>
          <a:off x="7829550" y="2028825"/>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95250</xdr:rowOff>
    </xdr:to>
    <xdr:sp macro="" textlink="">
      <xdr:nvSpPr>
        <xdr:cNvPr id="11" name="Rectangle 10"/>
        <xdr:cNvSpPr/>
      </xdr:nvSpPr>
      <xdr:spPr>
        <a:xfrm>
          <a:off x="721042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2" name="Rectangle 11"/>
        <xdr:cNvSpPr/>
      </xdr:nvSpPr>
      <xdr:spPr>
        <a:xfrm>
          <a:off x="762952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istrer_PDF" textlink="">
      <xdr:nvSpPr>
        <xdr:cNvPr id="13" name="Rectangle 12"/>
        <xdr:cNvSpPr/>
      </xdr:nvSpPr>
      <xdr:spPr>
        <a:xfrm>
          <a:off x="761999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15" name="Rectangle 14"/>
        <xdr:cNvSpPr/>
      </xdr:nvSpPr>
      <xdr:spPr>
        <a:xfrm>
          <a:off x="740092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16" name="Connecteur droit 15"/>
        <xdr:cNvCxnSpPr/>
      </xdr:nvCxnSpPr>
      <xdr:spPr>
        <a:xfrm>
          <a:off x="762952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76200</xdr:rowOff>
    </xdr:from>
    <xdr:to>
      <xdr:col>8</xdr:col>
      <xdr:colOff>428624</xdr:colOff>
      <xdr:row>13</xdr:row>
      <xdr:rowOff>76200</xdr:rowOff>
    </xdr:to>
    <xdr:cxnSp macro="">
      <xdr:nvCxnSpPr>
        <xdr:cNvPr id="17" name="Connecteur droit 16"/>
        <xdr:cNvCxnSpPr/>
      </xdr:nvCxnSpPr>
      <xdr:spPr>
        <a:xfrm>
          <a:off x="767714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409575</xdr:colOff>
      <xdr:row>11</xdr:row>
      <xdr:rowOff>9525</xdr:rowOff>
    </xdr:from>
    <xdr:to>
      <xdr:col>8</xdr:col>
      <xdr:colOff>438150</xdr:colOff>
      <xdr:row>12</xdr:row>
      <xdr:rowOff>133350</xdr:rowOff>
    </xdr:to>
    <xdr:sp macro="[0]!Menu" textlink="">
      <xdr:nvSpPr>
        <xdr:cNvPr id="9" name="Rectangle 8"/>
        <xdr:cNvSpPr/>
      </xdr:nvSpPr>
      <xdr:spPr>
        <a:xfrm>
          <a:off x="7620000" y="20383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0</xdr:col>
      <xdr:colOff>133350</xdr:colOff>
      <xdr:row>0</xdr:row>
      <xdr:rowOff>38101</xdr:rowOff>
    </xdr:from>
    <xdr:to>
      <xdr:col>1</xdr:col>
      <xdr:colOff>981075</xdr:colOff>
      <xdr:row>8</xdr:row>
      <xdr:rowOff>22998</xdr:rowOff>
    </xdr:to>
    <xdr:pic>
      <xdr:nvPicPr>
        <xdr:cNvPr id="2"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133350" y="38101"/>
          <a:ext cx="2390775" cy="1499372"/>
        </a:xfrm>
        <a:prstGeom prst="rect">
          <a:avLst/>
        </a:prstGeom>
        <a:noFill/>
      </xdr:spPr>
    </xdr:pic>
    <xdr:clientData/>
  </xdr:twoCellAnchor>
  <xdr:twoCellAnchor>
    <xdr:from>
      <xdr:col>0</xdr:col>
      <xdr:colOff>257175</xdr:colOff>
      <xdr:row>62</xdr:row>
      <xdr:rowOff>142875</xdr:rowOff>
    </xdr:from>
    <xdr:to>
      <xdr:col>4</xdr:col>
      <xdr:colOff>1114425</xdr:colOff>
      <xdr:row>123</xdr:row>
      <xdr:rowOff>38100</xdr:rowOff>
    </xdr:to>
    <xdr:sp macro="" textlink="">
      <xdr:nvSpPr>
        <xdr:cNvPr id="3" name="ZoneTexte 2"/>
        <xdr:cNvSpPr txBox="1"/>
      </xdr:nvSpPr>
      <xdr:spPr>
        <a:xfrm>
          <a:off x="257175" y="10715625"/>
          <a:ext cx="6096000" cy="9772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4</xdr:col>
      <xdr:colOff>0</xdr:colOff>
      <xdr:row>2</xdr:row>
      <xdr:rowOff>0</xdr:rowOff>
    </xdr:from>
    <xdr:to>
      <xdr:col>5</xdr:col>
      <xdr:colOff>314325</xdr:colOff>
      <xdr:row>3</xdr:row>
      <xdr:rowOff>95250</xdr:rowOff>
    </xdr:to>
    <xdr:sp macro="[0]!AfficherOpencotation" textlink="">
      <xdr:nvSpPr>
        <xdr:cNvPr id="6" name="Rectangle 5"/>
        <xdr:cNvSpPr/>
      </xdr:nvSpPr>
      <xdr:spPr>
        <a:xfrm>
          <a:off x="5305425" y="419100"/>
          <a:ext cx="1628775"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5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5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5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xdr:twoCellAnchor>
  <xdr:twoCellAnchor>
    <xdr:from>
      <xdr:col>6</xdr:col>
      <xdr:colOff>0</xdr:colOff>
      <xdr:row>6</xdr:row>
      <xdr:rowOff>0</xdr:rowOff>
    </xdr:from>
    <xdr:to>
      <xdr:col>8</xdr:col>
      <xdr:colOff>28575</xdr:colOff>
      <xdr:row>7</xdr:row>
      <xdr:rowOff>104775</xdr:rowOff>
    </xdr:to>
    <xdr:sp macro="[0]!Menu" textlink="">
      <xdr:nvSpPr>
        <xdr:cNvPr id="5" name="Rectangle 4"/>
        <xdr:cNvSpPr/>
      </xdr:nvSpPr>
      <xdr:spPr>
        <a:xfrm>
          <a:off x="7381875" y="1095375"/>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66675</xdr:rowOff>
    </xdr:to>
    <xdr:sp macro="" textlink="">
      <xdr:nvSpPr>
        <xdr:cNvPr id="16" name="Rectangle 15"/>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7" name="Rectangle 16"/>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8" name="Rectangle 17"/>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20" name="Rectangle 19"/>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21" name="Connecteur droit 20"/>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47625</xdr:rowOff>
    </xdr:from>
    <xdr:to>
      <xdr:col>8</xdr:col>
      <xdr:colOff>428624</xdr:colOff>
      <xdr:row>13</xdr:row>
      <xdr:rowOff>47625</xdr:rowOff>
    </xdr:to>
    <xdr:cxnSp macro="">
      <xdr:nvCxnSpPr>
        <xdr:cNvPr id="22" name="Connecteur droit 21"/>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428625</xdr:colOff>
      <xdr:row>11</xdr:row>
      <xdr:rowOff>0</xdr:rowOff>
    </xdr:from>
    <xdr:to>
      <xdr:col>8</xdr:col>
      <xdr:colOff>457200</xdr:colOff>
      <xdr:row>12</xdr:row>
      <xdr:rowOff>104775</xdr:rowOff>
    </xdr:to>
    <xdr:sp macro="[0]!Menu" textlink="">
      <xdr:nvSpPr>
        <xdr:cNvPr id="9" name="Rectangle 8"/>
        <xdr:cNvSpPr/>
      </xdr:nvSpPr>
      <xdr:spPr>
        <a:xfrm>
          <a:off x="7848600" y="20383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57150</xdr:rowOff>
    </xdr:to>
    <xdr:sp macro="" textlink="">
      <xdr:nvSpPr>
        <xdr:cNvPr id="11" name="Rectangle 10"/>
        <xdr:cNvSpPr/>
      </xdr:nvSpPr>
      <xdr:spPr>
        <a:xfrm>
          <a:off x="7219950"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76200</xdr:rowOff>
    </xdr:from>
    <xdr:to>
      <xdr:col>8</xdr:col>
      <xdr:colOff>419099</xdr:colOff>
      <xdr:row>8</xdr:row>
      <xdr:rowOff>9525</xdr:rowOff>
    </xdr:to>
    <xdr:sp macro="[0]!AffichUsf" textlink="">
      <xdr:nvSpPr>
        <xdr:cNvPr id="12" name="Rectangle 11"/>
        <xdr:cNvSpPr/>
      </xdr:nvSpPr>
      <xdr:spPr>
        <a:xfrm>
          <a:off x="7639049"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114300</xdr:rowOff>
    </xdr:from>
    <xdr:to>
      <xdr:col>8</xdr:col>
      <xdr:colOff>428624</xdr:colOff>
      <xdr:row>10</xdr:row>
      <xdr:rowOff>28575</xdr:rowOff>
    </xdr:to>
    <xdr:sp macro="[0]!Enregistrer_PDF" textlink="">
      <xdr:nvSpPr>
        <xdr:cNvPr id="13" name="Rectangle 12"/>
        <xdr:cNvSpPr/>
      </xdr:nvSpPr>
      <xdr:spPr>
        <a:xfrm>
          <a:off x="7629523"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133350</xdr:rowOff>
    </xdr:to>
    <xdr:sp macro="" textlink="">
      <xdr:nvSpPr>
        <xdr:cNvPr id="15" name="Rectangle 14"/>
        <xdr:cNvSpPr/>
      </xdr:nvSpPr>
      <xdr:spPr>
        <a:xfrm>
          <a:off x="7410448"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152400</xdr:rowOff>
    </xdr:from>
    <xdr:to>
      <xdr:col>8</xdr:col>
      <xdr:colOff>380999</xdr:colOff>
      <xdr:row>5</xdr:row>
      <xdr:rowOff>152400</xdr:rowOff>
    </xdr:to>
    <xdr:cxnSp macro="">
      <xdr:nvCxnSpPr>
        <xdr:cNvPr id="16" name="Connecteur droit 15"/>
        <xdr:cNvCxnSpPr/>
      </xdr:nvCxnSpPr>
      <xdr:spPr>
        <a:xfrm>
          <a:off x="7639049"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38100</xdr:rowOff>
    </xdr:from>
    <xdr:to>
      <xdr:col>8</xdr:col>
      <xdr:colOff>428624</xdr:colOff>
      <xdr:row>13</xdr:row>
      <xdr:rowOff>38100</xdr:rowOff>
    </xdr:to>
    <xdr:cxnSp macro="">
      <xdr:nvCxnSpPr>
        <xdr:cNvPr id="17" name="Connecteur droit 16"/>
        <xdr:cNvCxnSpPr/>
      </xdr:nvCxnSpPr>
      <xdr:spPr>
        <a:xfrm>
          <a:off x="7686674"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428625</xdr:colOff>
      <xdr:row>11</xdr:row>
      <xdr:rowOff>0</xdr:rowOff>
    </xdr:from>
    <xdr:to>
      <xdr:col>8</xdr:col>
      <xdr:colOff>457200</xdr:colOff>
      <xdr:row>12</xdr:row>
      <xdr:rowOff>104775</xdr:rowOff>
    </xdr:to>
    <xdr:sp macro="[0]!Menu" textlink="">
      <xdr:nvSpPr>
        <xdr:cNvPr id="9" name="Rectangle 8"/>
        <xdr:cNvSpPr/>
      </xdr:nvSpPr>
      <xdr:spPr>
        <a:xfrm>
          <a:off x="7648575" y="2047875"/>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0</xdr:col>
      <xdr:colOff>257174</xdr:colOff>
      <xdr:row>63</xdr:row>
      <xdr:rowOff>19050</xdr:rowOff>
    </xdr:from>
    <xdr:to>
      <xdr:col>4</xdr:col>
      <xdr:colOff>1000124</xdr:colOff>
      <xdr:row>123</xdr:row>
      <xdr:rowOff>142875</xdr:rowOff>
    </xdr:to>
    <xdr:sp macro="" textlink="">
      <xdr:nvSpPr>
        <xdr:cNvPr id="3" name="ZoneTexte 2"/>
        <xdr:cNvSpPr txBox="1"/>
      </xdr:nvSpPr>
      <xdr:spPr>
        <a:xfrm>
          <a:off x="257174" y="10677525"/>
          <a:ext cx="6067425" cy="9839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9</xdr:col>
      <xdr:colOff>76200</xdr:colOff>
      <xdr:row>14</xdr:row>
      <xdr:rowOff>47625</xdr:rowOff>
    </xdr:to>
    <xdr:sp macro="" textlink="">
      <xdr:nvSpPr>
        <xdr:cNvPr id="11" name="Rectangle 10"/>
        <xdr:cNvSpPr/>
      </xdr:nvSpPr>
      <xdr:spPr>
        <a:xfrm>
          <a:off x="74580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66675</xdr:rowOff>
    </xdr:from>
    <xdr:to>
      <xdr:col>8</xdr:col>
      <xdr:colOff>419099</xdr:colOff>
      <xdr:row>8</xdr:row>
      <xdr:rowOff>0</xdr:rowOff>
    </xdr:to>
    <xdr:sp macro="[0]!AffichUsf" textlink="">
      <xdr:nvSpPr>
        <xdr:cNvPr id="12" name="Rectangle 11"/>
        <xdr:cNvSpPr/>
      </xdr:nvSpPr>
      <xdr:spPr>
        <a:xfrm>
          <a:off x="78771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104775</xdr:rowOff>
    </xdr:from>
    <xdr:to>
      <xdr:col>8</xdr:col>
      <xdr:colOff>428624</xdr:colOff>
      <xdr:row>10</xdr:row>
      <xdr:rowOff>19050</xdr:rowOff>
    </xdr:to>
    <xdr:sp macro="[0]!Enregistrer_PDF" textlink="">
      <xdr:nvSpPr>
        <xdr:cNvPr id="13" name="Rectangle 12"/>
        <xdr:cNvSpPr/>
      </xdr:nvSpPr>
      <xdr:spPr>
        <a:xfrm>
          <a:off x="78676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123825</xdr:rowOff>
    </xdr:to>
    <xdr:sp macro="" textlink="">
      <xdr:nvSpPr>
        <xdr:cNvPr id="15" name="Rectangle 14"/>
        <xdr:cNvSpPr/>
      </xdr:nvSpPr>
      <xdr:spPr>
        <a:xfrm>
          <a:off x="76485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142875</xdr:rowOff>
    </xdr:from>
    <xdr:to>
      <xdr:col>8</xdr:col>
      <xdr:colOff>380999</xdr:colOff>
      <xdr:row>5</xdr:row>
      <xdr:rowOff>142875</xdr:rowOff>
    </xdr:to>
    <xdr:cxnSp macro="">
      <xdr:nvCxnSpPr>
        <xdr:cNvPr id="16" name="Connecteur droit 15"/>
        <xdr:cNvCxnSpPr/>
      </xdr:nvCxnSpPr>
      <xdr:spPr>
        <a:xfrm>
          <a:off x="78771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28575</xdr:rowOff>
    </xdr:from>
    <xdr:to>
      <xdr:col>8</xdr:col>
      <xdr:colOff>428624</xdr:colOff>
      <xdr:row>13</xdr:row>
      <xdr:rowOff>28575</xdr:rowOff>
    </xdr:to>
    <xdr:cxnSp macro="">
      <xdr:nvCxnSpPr>
        <xdr:cNvPr id="17" name="Connecteur droit 16"/>
        <xdr:cNvCxnSpPr/>
      </xdr:nvCxnSpPr>
      <xdr:spPr>
        <a:xfrm>
          <a:off x="79247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419100</xdr:colOff>
      <xdr:row>11</xdr:row>
      <xdr:rowOff>0</xdr:rowOff>
    </xdr:from>
    <xdr:to>
      <xdr:col>8</xdr:col>
      <xdr:colOff>447675</xdr:colOff>
      <xdr:row>12</xdr:row>
      <xdr:rowOff>104775</xdr:rowOff>
    </xdr:to>
    <xdr:sp macro="[0]!Menu" textlink="">
      <xdr:nvSpPr>
        <xdr:cNvPr id="10" name="Rectangle 9"/>
        <xdr:cNvSpPr/>
      </xdr:nvSpPr>
      <xdr:spPr>
        <a:xfrm>
          <a:off x="7877175" y="205740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xdr:from>
      <xdr:col>0</xdr:col>
      <xdr:colOff>257175</xdr:colOff>
      <xdr:row>62</xdr:row>
      <xdr:rowOff>38099</xdr:rowOff>
    </xdr:from>
    <xdr:to>
      <xdr:col>4</xdr:col>
      <xdr:colOff>971550</xdr:colOff>
      <xdr:row>120</xdr:row>
      <xdr:rowOff>133350</xdr:rowOff>
    </xdr:to>
    <xdr:sp macro="" textlink="">
      <xdr:nvSpPr>
        <xdr:cNvPr id="3" name="ZoneTexte 2"/>
        <xdr:cNvSpPr txBox="1"/>
      </xdr:nvSpPr>
      <xdr:spPr>
        <a:xfrm>
          <a:off x="257175" y="10534649"/>
          <a:ext cx="6038850" cy="94869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9</xdr:col>
      <xdr:colOff>76200</xdr:colOff>
      <xdr:row>14</xdr:row>
      <xdr:rowOff>66675</xdr:rowOff>
    </xdr:to>
    <xdr:sp macro="" textlink="">
      <xdr:nvSpPr>
        <xdr:cNvPr id="11" name="Rectangle 10"/>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2" name="Rectangle 11"/>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istrer_PDF" textlink="">
      <xdr:nvSpPr>
        <xdr:cNvPr id="13" name="Rectangle 12"/>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15" name="Rectangle 14"/>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16" name="Connecteur droit 15"/>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47625</xdr:rowOff>
    </xdr:from>
    <xdr:to>
      <xdr:col>8</xdr:col>
      <xdr:colOff>428624</xdr:colOff>
      <xdr:row>13</xdr:row>
      <xdr:rowOff>47625</xdr:rowOff>
    </xdr:to>
    <xdr:cxnSp macro="">
      <xdr:nvCxnSpPr>
        <xdr:cNvPr id="17" name="Connecteur droit 16"/>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409575</xdr:colOff>
      <xdr:row>11</xdr:row>
      <xdr:rowOff>0</xdr:rowOff>
    </xdr:from>
    <xdr:to>
      <xdr:col>8</xdr:col>
      <xdr:colOff>438150</xdr:colOff>
      <xdr:row>12</xdr:row>
      <xdr:rowOff>104775</xdr:rowOff>
    </xdr:to>
    <xdr:sp macro="[0]!Menu" textlink="">
      <xdr:nvSpPr>
        <xdr:cNvPr id="10" name="Rectangle 9"/>
        <xdr:cNvSpPr/>
      </xdr:nvSpPr>
      <xdr:spPr>
        <a:xfrm>
          <a:off x="7829550" y="20383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0</xdr:col>
      <xdr:colOff>295275</xdr:colOff>
      <xdr:row>62</xdr:row>
      <xdr:rowOff>171451</xdr:rowOff>
    </xdr:from>
    <xdr:to>
      <xdr:col>4</xdr:col>
      <xdr:colOff>1066800</xdr:colOff>
      <xdr:row>121</xdr:row>
      <xdr:rowOff>38101</xdr:rowOff>
    </xdr:to>
    <xdr:sp macro="" textlink="">
      <xdr:nvSpPr>
        <xdr:cNvPr id="3" name="ZoneTexte 2"/>
        <xdr:cNvSpPr txBox="1"/>
      </xdr:nvSpPr>
      <xdr:spPr>
        <a:xfrm>
          <a:off x="295275" y="10639426"/>
          <a:ext cx="6096000" cy="9448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9</xdr:col>
      <xdr:colOff>76200</xdr:colOff>
      <xdr:row>14</xdr:row>
      <xdr:rowOff>66675</xdr:rowOff>
    </xdr:to>
    <xdr:sp macro="" textlink="">
      <xdr:nvSpPr>
        <xdr:cNvPr id="11" name="Rectangle 10"/>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2" name="Rectangle 11"/>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istrer_PDF" textlink="">
      <xdr:nvSpPr>
        <xdr:cNvPr id="13" name="Rectangle 12"/>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15" name="Rectangle 14"/>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16" name="Connecteur droit 15"/>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47625</xdr:rowOff>
    </xdr:from>
    <xdr:to>
      <xdr:col>8</xdr:col>
      <xdr:colOff>428624</xdr:colOff>
      <xdr:row>13</xdr:row>
      <xdr:rowOff>47625</xdr:rowOff>
    </xdr:to>
    <xdr:cxnSp macro="">
      <xdr:nvCxnSpPr>
        <xdr:cNvPr id="17" name="Connecteur droit 16"/>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409575</xdr:colOff>
      <xdr:row>11</xdr:row>
      <xdr:rowOff>0</xdr:rowOff>
    </xdr:from>
    <xdr:to>
      <xdr:col>8</xdr:col>
      <xdr:colOff>438150</xdr:colOff>
      <xdr:row>12</xdr:row>
      <xdr:rowOff>104775</xdr:rowOff>
    </xdr:to>
    <xdr:sp macro="[0]!Menu" textlink="">
      <xdr:nvSpPr>
        <xdr:cNvPr id="10" name="Rectangle 9"/>
        <xdr:cNvSpPr/>
      </xdr:nvSpPr>
      <xdr:spPr>
        <a:xfrm>
          <a:off x="7829550" y="20383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10.xml><?xml version="1.0" encoding="utf-8"?>
<xdr:wsDr xmlns:xdr="http://schemas.openxmlformats.org/drawingml/2006/spreadsheetDrawing" xmlns:a="http://schemas.openxmlformats.org/drawingml/2006/main">
  <xdr:twoCellAnchor>
    <xdr:from>
      <xdr:col>0</xdr:col>
      <xdr:colOff>323849</xdr:colOff>
      <xdr:row>62</xdr:row>
      <xdr:rowOff>19050</xdr:rowOff>
    </xdr:from>
    <xdr:to>
      <xdr:col>4</xdr:col>
      <xdr:colOff>990599</xdr:colOff>
      <xdr:row>122</xdr:row>
      <xdr:rowOff>9525</xdr:rowOff>
    </xdr:to>
    <xdr:sp macro="" textlink="">
      <xdr:nvSpPr>
        <xdr:cNvPr id="3" name="ZoneTexte 2"/>
        <xdr:cNvSpPr txBox="1"/>
      </xdr:nvSpPr>
      <xdr:spPr>
        <a:xfrm>
          <a:off x="323849" y="10677525"/>
          <a:ext cx="5991225" cy="9705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8</xdr:col>
      <xdr:colOff>581025</xdr:colOff>
      <xdr:row>14</xdr:row>
      <xdr:rowOff>57150</xdr:rowOff>
    </xdr:to>
    <xdr:sp macro="" textlink="">
      <xdr:nvSpPr>
        <xdr:cNvPr id="11" name="Rectangle 10"/>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76200</xdr:rowOff>
    </xdr:from>
    <xdr:to>
      <xdr:col>8</xdr:col>
      <xdr:colOff>161924</xdr:colOff>
      <xdr:row>8</xdr:row>
      <xdr:rowOff>9525</xdr:rowOff>
    </xdr:to>
    <xdr:sp macro="[0]!AffichUsf" textlink="">
      <xdr:nvSpPr>
        <xdr:cNvPr id="12" name="Rectangle 11"/>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114300</xdr:rowOff>
    </xdr:from>
    <xdr:to>
      <xdr:col>8</xdr:col>
      <xdr:colOff>171449</xdr:colOff>
      <xdr:row>10</xdr:row>
      <xdr:rowOff>28575</xdr:rowOff>
    </xdr:to>
    <xdr:sp macro="[0]!Enregistrer_PDF" textlink="">
      <xdr:nvSpPr>
        <xdr:cNvPr id="13" name="Rectangle 12"/>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457198</xdr:colOff>
      <xdr:row>4</xdr:row>
      <xdr:rowOff>133350</xdr:rowOff>
    </xdr:to>
    <xdr:sp macro="" textlink="">
      <xdr:nvSpPr>
        <xdr:cNvPr id="15" name="Rectangle 14"/>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152400</xdr:rowOff>
    </xdr:from>
    <xdr:to>
      <xdr:col>8</xdr:col>
      <xdr:colOff>123824</xdr:colOff>
      <xdr:row>5</xdr:row>
      <xdr:rowOff>152400</xdr:rowOff>
    </xdr:to>
    <xdr:cxnSp macro="">
      <xdr:nvCxnSpPr>
        <xdr:cNvPr id="16" name="Connecteur droit 15"/>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38100</xdr:rowOff>
    </xdr:from>
    <xdr:to>
      <xdr:col>8</xdr:col>
      <xdr:colOff>171449</xdr:colOff>
      <xdr:row>13</xdr:row>
      <xdr:rowOff>38100</xdr:rowOff>
    </xdr:to>
    <xdr:cxnSp macro="">
      <xdr:nvCxnSpPr>
        <xdr:cNvPr id="17" name="Connecteur droit 16"/>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6.xml"/><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7.xml"/><Relationship Id="rId2" Type="http://schemas.openxmlformats.org/officeDocument/2006/relationships/printerSettings" Target="../printerSettings/printerSettings14.bin"/><Relationship Id="rId1" Type="http://schemas.openxmlformats.org/officeDocument/2006/relationships/printerSettings" Target="../printerSettings/printerSettings13.bin"/></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8.xml"/><Relationship Id="rId2" Type="http://schemas.openxmlformats.org/officeDocument/2006/relationships/printerSettings" Target="../printerSettings/printerSettings16.bin"/><Relationship Id="rId1" Type="http://schemas.openxmlformats.org/officeDocument/2006/relationships/printerSettings" Target="../printerSettings/printerSettings15.bin"/></Relationships>
</file>

<file path=xl/worksheets/_rels/sheet9.xml.rels><?xml version="1.0" encoding="UTF-8" standalone="yes"?>
<Relationships xmlns="http://schemas.openxmlformats.org/package/2006/relationships"><Relationship Id="rId3" Type="http://schemas.openxmlformats.org/officeDocument/2006/relationships/drawing" Target="../drawings/drawing9.xml"/><Relationship Id="rId2" Type="http://schemas.openxmlformats.org/officeDocument/2006/relationships/printerSettings" Target="../printerSettings/printerSettings18.bin"/><Relationship Id="rId1" Type="http://schemas.openxmlformats.org/officeDocument/2006/relationships/printerSettings" Target="../printerSettings/printerSettings17.bin"/></Relationships>
</file>

<file path=xl/worksheets/_rels/sheet10.xml.rels><?xml version="1.0" encoding="UTF-8" standalone="yes"?>
<Relationships xmlns="http://schemas.openxmlformats.org/package/2006/relationships"><Relationship Id="rId3" Type="http://schemas.openxmlformats.org/officeDocument/2006/relationships/drawing" Target="../drawings/drawing10.xml"/><Relationship Id="rId2" Type="http://schemas.openxmlformats.org/officeDocument/2006/relationships/printerSettings" Target="../printerSettings/printerSettings20.bin"/><Relationship Id="rId1" Type="http://schemas.openxmlformats.org/officeDocument/2006/relationships/printerSettings" Target="../printerSettings/printerSettings19.bin"/></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2.bin"/><Relationship Id="rId1" Type="http://schemas.openxmlformats.org/officeDocument/2006/relationships/printerSettings" Target="../printerSettings/printerSettings2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64"/>
  <sheetViews>
    <sheetView tabSelected="1" workbookViewId="0">
      <selection activeCell="F8" sqref="F8"/>
    </sheetView>
  </sheetViews>
  <sheetFormatPr baseColWidth="10" defaultColWidth="11.453125" defaultRowHeight="12.5"/>
  <cols>
    <col min="1" max="1" width="23.453125" customWidth="1"/>
    <col min="2" max="2" width="17.54296875" customWidth="1"/>
    <col min="3" max="3" width="20.1796875" customWidth="1"/>
    <col min="4" max="4" width="19" customWidth="1"/>
    <col min="5" max="5" width="19.7265625" customWidth="1"/>
  </cols>
  <sheetData>
    <row r="1" spans="1:5" ht="20.25" customHeight="1">
      <c r="A1" s="10"/>
      <c r="B1" s="11"/>
      <c r="C1" s="177" t="s">
        <v>95</v>
      </c>
      <c r="D1" s="192" t="s">
        <v>88</v>
      </c>
      <c r="E1" s="192">
        <v>1</v>
      </c>
    </row>
    <row r="2" spans="1:5" ht="12.75" customHeight="1">
      <c r="A2" s="13"/>
      <c r="B2" s="13"/>
      <c r="C2" s="177"/>
      <c r="D2" s="192"/>
      <c r="E2" s="192"/>
    </row>
    <row r="3" spans="1:5" ht="20.25" customHeight="1">
      <c r="A3" s="13"/>
      <c r="B3" s="13"/>
      <c r="C3" s="158" t="e">
        <f>1+((D51-(D49+E30))/B19)</f>
        <v>#DIV/0!</v>
      </c>
    </row>
    <row r="4" spans="1:5">
      <c r="A4" s="13"/>
      <c r="B4" s="11"/>
      <c r="C4" s="159" t="e">
        <f>C3</f>
        <v>#DIV/0!</v>
      </c>
      <c r="D4" s="42" t="s">
        <v>15</v>
      </c>
      <c r="E4" s="28">
        <f ca="1">TODAY()</f>
        <v>42099</v>
      </c>
    </row>
    <row r="5" spans="1:5" ht="13">
      <c r="A5" s="14"/>
      <c r="B5" s="15"/>
      <c r="C5" s="165"/>
      <c r="D5" s="29" t="s">
        <v>16</v>
      </c>
      <c r="E5" s="30">
        <f ca="1">EDATE(E4,1)</f>
        <v>42129</v>
      </c>
    </row>
    <row r="6" spans="1:5" ht="14">
      <c r="A6" s="14"/>
      <c r="B6" s="15"/>
      <c r="C6" s="11"/>
      <c r="D6" s="42" t="s">
        <v>17</v>
      </c>
      <c r="E6" s="161"/>
    </row>
    <row r="7" spans="1:5" ht="13">
      <c r="A7" s="190"/>
      <c r="B7" s="190"/>
      <c r="C7" s="11"/>
    </row>
    <row r="8" spans="1:5" ht="13">
      <c r="A8" s="190"/>
      <c r="B8" s="190"/>
      <c r="C8" s="162">
        <v>1</v>
      </c>
      <c r="D8" s="91" t="s">
        <v>96</v>
      </c>
      <c r="E8" t="s">
        <v>107</v>
      </c>
    </row>
    <row r="9" spans="1:5" ht="14">
      <c r="A9" s="191" t="s">
        <v>97</v>
      </c>
      <c r="B9" s="191"/>
      <c r="C9" s="16"/>
      <c r="D9" s="35"/>
      <c r="E9" s="47"/>
    </row>
    <row r="10" spans="1:5" ht="13">
      <c r="A10" s="191"/>
      <c r="B10" s="191"/>
      <c r="C10" s="27"/>
      <c r="D10" s="144"/>
      <c r="E10" s="48"/>
    </row>
    <row r="11" spans="1:5" ht="12.75" customHeight="1">
      <c r="C11" s="11"/>
      <c r="D11" s="143"/>
      <c r="E11" s="19"/>
    </row>
    <row r="12" spans="1:5" ht="10.5" customHeight="1">
      <c r="C12" s="15"/>
    </row>
    <row r="13" spans="1:5" s="2" customFormat="1" ht="5.25" customHeight="1">
      <c r="A13" s="33"/>
      <c r="B13" s="36"/>
      <c r="C13" s="33"/>
      <c r="D13" s="34"/>
      <c r="E13" s="34"/>
    </row>
    <row r="14" spans="1:5">
      <c r="A14" s="183" t="s">
        <v>18</v>
      </c>
      <c r="B14" s="183"/>
      <c r="C14" s="183"/>
      <c r="D14" s="183"/>
      <c r="E14" s="183"/>
    </row>
    <row r="15" spans="1:5" ht="13">
      <c r="A15" s="137" t="s">
        <v>92</v>
      </c>
      <c r="B15" s="36"/>
      <c r="C15" s="36"/>
      <c r="D15" s="39"/>
      <c r="E15" s="39"/>
    </row>
    <row r="16" spans="1:5">
      <c r="A16" s="36"/>
      <c r="B16" s="36"/>
      <c r="C16" s="36"/>
      <c r="D16" s="39"/>
      <c r="E16" s="39"/>
    </row>
    <row r="17" spans="1:7">
      <c r="A17" s="36"/>
      <c r="B17" s="36"/>
      <c r="C17" s="36"/>
      <c r="D17" s="39"/>
      <c r="E17" s="39"/>
    </row>
    <row r="18" spans="1:7" s="2" customFormat="1" ht="14">
      <c r="A18" s="62" t="s">
        <v>42</v>
      </c>
      <c r="B18" s="42"/>
      <c r="C18" s="42"/>
      <c r="D18" s="42"/>
      <c r="E18" s="42"/>
    </row>
    <row r="19" spans="1:7" s="1" customFormat="1" ht="14">
      <c r="A19" s="42" t="s">
        <v>20</v>
      </c>
      <c r="B19" s="44"/>
      <c r="C19" s="32" t="s">
        <v>21</v>
      </c>
      <c r="D19" s="42"/>
      <c r="E19" s="42"/>
    </row>
    <row r="20" spans="1:7" s="5" customFormat="1" ht="14">
      <c r="A20" s="42" t="s">
        <v>22</v>
      </c>
      <c r="B20" s="45"/>
      <c r="C20" s="32" t="s">
        <v>23</v>
      </c>
      <c r="D20" s="42"/>
      <c r="E20" s="42"/>
    </row>
    <row r="21" spans="1:7" s="5" customFormat="1" ht="14">
      <c r="A21" s="42" t="s">
        <v>13</v>
      </c>
      <c r="B21" s="87"/>
      <c r="C21" s="32" t="s">
        <v>24</v>
      </c>
      <c r="D21" s="42"/>
      <c r="E21" s="42"/>
    </row>
    <row r="22" spans="1:7" ht="9" customHeight="1">
      <c r="A22" s="42"/>
      <c r="B22" s="42"/>
      <c r="C22" s="42"/>
      <c r="D22" s="42"/>
      <c r="E22" s="42"/>
    </row>
    <row r="23" spans="1:7" hidden="1">
      <c r="A23" s="42"/>
      <c r="B23" s="42"/>
      <c r="C23" s="42"/>
      <c r="D23" s="42"/>
      <c r="E23" s="42"/>
    </row>
    <row r="24" spans="1:7" s="6" customFormat="1" ht="13">
      <c r="A24" s="43"/>
      <c r="B24" s="43"/>
      <c r="C24" s="43"/>
      <c r="D24" s="46" t="s">
        <v>44</v>
      </c>
      <c r="E24" s="46" t="s">
        <v>43</v>
      </c>
    </row>
    <row r="25" spans="1:7" s="6" customFormat="1" ht="13">
      <c r="A25" s="32" t="s">
        <v>45</v>
      </c>
      <c r="B25" s="49"/>
      <c r="C25" s="49"/>
      <c r="D25" s="77"/>
      <c r="E25" s="166"/>
      <c r="G25" s="155"/>
    </row>
    <row r="26" spans="1:7" s="2" customFormat="1">
      <c r="A26" s="49" t="s">
        <v>2</v>
      </c>
      <c r="B26" s="49"/>
      <c r="C26" s="49"/>
      <c r="D26" s="77"/>
      <c r="E26" s="167"/>
      <c r="F26" s="160"/>
      <c r="G26" s="155"/>
    </row>
    <row r="27" spans="1:7" s="2" customFormat="1">
      <c r="A27" s="49" t="s">
        <v>3</v>
      </c>
      <c r="B27" s="126">
        <v>6.0000000000000001E-3</v>
      </c>
      <c r="C27" s="49"/>
      <c r="D27" s="77"/>
      <c r="E27" s="168"/>
      <c r="G27" s="155"/>
    </row>
    <row r="28" spans="1:7" s="2" customFormat="1">
      <c r="A28" s="42" t="s">
        <v>4</v>
      </c>
      <c r="B28" s="69"/>
      <c r="C28" s="49"/>
      <c r="D28" s="78"/>
      <c r="E28" s="168"/>
    </row>
    <row r="29" spans="1:7" ht="13">
      <c r="A29" s="184" t="s">
        <v>5</v>
      </c>
      <c r="B29" s="185"/>
      <c r="C29" s="185"/>
      <c r="D29" s="185"/>
      <c r="E29" s="186"/>
    </row>
    <row r="30" spans="1:7">
      <c r="A30" s="49" t="s">
        <v>1</v>
      </c>
      <c r="B30" s="50">
        <v>0</v>
      </c>
      <c r="C30" s="187" t="s">
        <v>86</v>
      </c>
      <c r="D30" s="88"/>
      <c r="E30" s="145"/>
    </row>
    <row r="31" spans="1:7" s="4" customFormat="1" ht="14">
      <c r="A31" s="49" t="s">
        <v>25</v>
      </c>
      <c r="B31" s="50">
        <v>7.0000000000000007E-2</v>
      </c>
      <c r="C31" s="188"/>
      <c r="D31" s="95" t="s">
        <v>51</v>
      </c>
      <c r="E31" s="145"/>
    </row>
    <row r="32" spans="1:7" s="4" customFormat="1" ht="14">
      <c r="A32" s="49" t="s">
        <v>0</v>
      </c>
      <c r="B32" s="50">
        <v>2.5000000000000001E-2</v>
      </c>
      <c r="C32" s="188"/>
      <c r="D32" s="95" t="s">
        <v>52</v>
      </c>
      <c r="E32" s="145"/>
    </row>
    <row r="33" spans="1:5">
      <c r="A33" s="49" t="s">
        <v>53</v>
      </c>
      <c r="B33" s="135">
        <v>4.26</v>
      </c>
      <c r="C33" s="188"/>
      <c r="D33" s="96">
        <f>SUM(E30:E35)</f>
        <v>0</v>
      </c>
      <c r="E33" s="145"/>
    </row>
    <row r="34" spans="1:5" ht="14.25" customHeight="1">
      <c r="A34" s="49" t="s">
        <v>26</v>
      </c>
      <c r="B34" s="136">
        <v>0.01</v>
      </c>
      <c r="C34" s="188"/>
      <c r="D34" s="97"/>
      <c r="E34" s="145"/>
    </row>
    <row r="35" spans="1:5">
      <c r="A35" s="52" t="s">
        <v>27</v>
      </c>
      <c r="B35" s="53"/>
      <c r="C35" s="189"/>
      <c r="D35" s="89"/>
      <c r="E35" s="54"/>
    </row>
    <row r="36" spans="1:5" ht="13">
      <c r="A36" s="180" t="s">
        <v>28</v>
      </c>
      <c r="B36" s="181"/>
      <c r="C36" s="181"/>
      <c r="D36" s="181"/>
      <c r="E36" s="182"/>
    </row>
    <row r="37" spans="1:5" ht="13">
      <c r="A37" s="55" t="s">
        <v>6</v>
      </c>
      <c r="B37" s="132">
        <v>0.01</v>
      </c>
      <c r="C37" s="72"/>
      <c r="D37" s="169"/>
      <c r="E37" s="169"/>
    </row>
    <row r="38" spans="1:5" ht="13">
      <c r="A38" s="55" t="s">
        <v>50</v>
      </c>
      <c r="B38" s="132"/>
      <c r="C38" s="153"/>
      <c r="D38" s="170"/>
      <c r="E38" s="171"/>
    </row>
    <row r="39" spans="1:5">
      <c r="A39" s="55" t="s">
        <v>7</v>
      </c>
      <c r="B39" s="127" t="s">
        <v>87</v>
      </c>
      <c r="C39" s="72"/>
      <c r="D39" s="171"/>
      <c r="E39" s="171"/>
    </row>
    <row r="40" spans="1:5">
      <c r="A40" s="142" t="s">
        <v>14</v>
      </c>
      <c r="B40" s="127"/>
      <c r="C40" s="72"/>
      <c r="D40" s="171"/>
      <c r="E40" s="171"/>
    </row>
    <row r="41" spans="1:5" ht="13">
      <c r="A41" s="52" t="s">
        <v>8</v>
      </c>
      <c r="B41" s="128">
        <v>20</v>
      </c>
      <c r="C41" s="72" t="s">
        <v>47</v>
      </c>
      <c r="D41" s="171"/>
      <c r="E41" s="171"/>
    </row>
    <row r="42" spans="1:5" s="6" customFormat="1" ht="13">
      <c r="A42" s="52" t="s">
        <v>9</v>
      </c>
      <c r="B42" s="109">
        <v>22</v>
      </c>
      <c r="C42" s="72" t="s">
        <v>47</v>
      </c>
      <c r="D42" s="171"/>
      <c r="E42" s="174"/>
    </row>
    <row r="43" spans="1:5" s="6" customFormat="1" ht="13">
      <c r="A43" s="52" t="s">
        <v>89</v>
      </c>
      <c r="B43" s="109"/>
      <c r="C43" s="72"/>
      <c r="D43" s="171"/>
      <c r="E43" s="174"/>
    </row>
    <row r="44" spans="1:5" s="6" customFormat="1" ht="13">
      <c r="A44" s="52" t="s">
        <v>29</v>
      </c>
      <c r="B44" s="109"/>
      <c r="C44" s="72"/>
      <c r="D44" s="171"/>
      <c r="E44" s="174"/>
    </row>
    <row r="45" spans="1:5" s="6" customFormat="1" ht="13">
      <c r="A45" s="52" t="s">
        <v>10</v>
      </c>
      <c r="B45" s="108">
        <v>6.5</v>
      </c>
      <c r="C45" s="72"/>
      <c r="D45" s="171"/>
      <c r="E45" s="174"/>
    </row>
    <row r="46" spans="1:5" s="6" customFormat="1">
      <c r="A46" s="52" t="s">
        <v>11</v>
      </c>
      <c r="B46" s="129">
        <v>1.52E-2</v>
      </c>
      <c r="C46" s="60"/>
      <c r="D46" s="171"/>
      <c r="E46" s="174"/>
    </row>
    <row r="47" spans="1:5" s="2" customFormat="1">
      <c r="A47" s="52" t="s">
        <v>30</v>
      </c>
      <c r="B47" s="130"/>
      <c r="C47" s="61"/>
      <c r="D47" s="172"/>
      <c r="E47" s="172"/>
    </row>
    <row r="48" spans="1:5" s="6" customFormat="1" ht="14">
      <c r="A48" s="20"/>
      <c r="B48" s="131"/>
      <c r="C48" s="17" t="s">
        <v>48</v>
      </c>
      <c r="D48" s="173"/>
      <c r="E48" s="173"/>
    </row>
    <row r="49" spans="1:5" ht="15.5">
      <c r="A49" s="21"/>
      <c r="B49" s="22"/>
      <c r="C49" s="17" t="s">
        <v>1</v>
      </c>
      <c r="D49" s="80">
        <f>D48*E49</f>
        <v>0</v>
      </c>
      <c r="E49" s="81">
        <v>8.5000000000000006E-2</v>
      </c>
    </row>
    <row r="50" spans="1:5" ht="16" thickBot="1">
      <c r="A50" s="21"/>
      <c r="B50" s="22"/>
      <c r="C50" s="17"/>
      <c r="D50" s="82"/>
      <c r="E50" s="70"/>
    </row>
    <row r="51" spans="1:5" ht="19" thickTop="1" thickBot="1">
      <c r="A51" s="21"/>
      <c r="B51" s="22"/>
      <c r="C51" s="84" t="s">
        <v>49</v>
      </c>
      <c r="D51" s="178">
        <f>D48+E48+D49</f>
        <v>0</v>
      </c>
      <c r="E51" s="179"/>
    </row>
    <row r="52" spans="1:5" ht="14.5" thickTop="1">
      <c r="A52" s="23"/>
      <c r="B52" s="24"/>
      <c r="C52" s="25"/>
      <c r="D52" s="83"/>
      <c r="E52" s="83"/>
    </row>
    <row r="53" spans="1:5" s="2" customFormat="1">
      <c r="A53" s="146" t="s">
        <v>40</v>
      </c>
      <c r="B53" s="147"/>
      <c r="C53" s="147"/>
      <c r="D53" s="147"/>
      <c r="E53"/>
    </row>
    <row r="54" spans="1:5">
      <c r="A54" s="148" t="s">
        <v>39</v>
      </c>
      <c r="B54" s="147"/>
      <c r="C54" s="147"/>
      <c r="D54" s="147"/>
    </row>
    <row r="55" spans="1:5">
      <c r="A55" s="147" t="s">
        <v>34</v>
      </c>
      <c r="B55" s="149"/>
      <c r="C55" s="52"/>
      <c r="D55" s="150"/>
      <c r="E55" s="12"/>
    </row>
    <row r="56" spans="1:5" ht="13">
      <c r="A56" s="151" t="s">
        <v>38</v>
      </c>
      <c r="B56" s="147" t="s">
        <v>90</v>
      </c>
      <c r="C56" s="152"/>
      <c r="D56" s="152"/>
      <c r="E56" s="63"/>
    </row>
    <row r="57" spans="1:5">
      <c r="A57" s="138" t="s">
        <v>36</v>
      </c>
      <c r="B57" s="139" t="s">
        <v>41</v>
      </c>
      <c r="C57" s="138"/>
    </row>
    <row r="58" spans="1:5" ht="14">
      <c r="C58" s="141" t="s">
        <v>91</v>
      </c>
    </row>
    <row r="59" spans="1:5" ht="3.75" customHeight="1">
      <c r="A59" s="65"/>
      <c r="B59" s="140"/>
      <c r="C59" s="140"/>
      <c r="D59" s="65"/>
      <c r="E59" s="65"/>
    </row>
    <row r="60" spans="1:5">
      <c r="A60" s="176"/>
      <c r="B60" s="176"/>
      <c r="C60" s="176"/>
      <c r="D60" s="176"/>
      <c r="E60" s="176"/>
    </row>
    <row r="61" spans="1:5">
      <c r="A61" s="176"/>
      <c r="B61" s="176"/>
      <c r="C61" s="176"/>
      <c r="D61" s="176"/>
      <c r="E61" s="176"/>
    </row>
    <row r="62" spans="1:5">
      <c r="A62" s="176"/>
      <c r="B62" s="176"/>
      <c r="C62" s="176"/>
      <c r="D62" s="176"/>
      <c r="E62" s="176"/>
    </row>
    <row r="63" spans="1:5" ht="16.5" customHeight="1">
      <c r="B63" s="3"/>
      <c r="C63" s="4"/>
      <c r="D63" s="8"/>
      <c r="E63" s="9"/>
    </row>
    <row r="64" spans="1:5" ht="14">
      <c r="B64" s="4"/>
      <c r="C64" s="4"/>
      <c r="D64" s="8"/>
      <c r="E64" s="9"/>
    </row>
  </sheetData>
  <customSheetViews>
    <customSheetView guid="{BBD7A508-3FC2-4CE5-88B9-A5421BA29A46}" hiddenRows="1">
      <selection activeCell="F7" sqref="F7"/>
      <pageMargins left="0.24" right="0.24" top="0" bottom="0" header="0.31496062992125984" footer="0.31496062992125984"/>
      <pageSetup paperSize="9" orientation="portrait" verticalDpi="300" r:id="rId1"/>
      <headerFooter>
        <oddFooter>Page &amp;P de &amp;N</oddFooter>
      </headerFooter>
    </customSheetView>
  </customSheetViews>
  <mergeCells count="15">
    <mergeCell ref="A62:E62"/>
    <mergeCell ref="A60:E60"/>
    <mergeCell ref="A61:E61"/>
    <mergeCell ref="C1:C2"/>
    <mergeCell ref="D51:E51"/>
    <mergeCell ref="A36:E36"/>
    <mergeCell ref="A14:E14"/>
    <mergeCell ref="A29:E29"/>
    <mergeCell ref="C30:C35"/>
    <mergeCell ref="A7:B7"/>
    <mergeCell ref="A8:B8"/>
    <mergeCell ref="A10:B10"/>
    <mergeCell ref="D1:D2"/>
    <mergeCell ref="E1:E2"/>
    <mergeCell ref="A9:B9"/>
  </mergeCells>
  <phoneticPr fontId="9" type="noConversion"/>
  <pageMargins left="0.23622047244094491" right="0.23622047244094491" top="0" bottom="0.19685039370078741" header="0.31496062992125984" footer="0.23622047244094491"/>
  <pageSetup paperSize="9" orientation="portrait" verticalDpi="300" r:id="rId2"/>
  <headerFooter>
    <oddFooter>Page &amp;P</oddFooter>
  </headerFooter>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61"/>
  <sheetViews>
    <sheetView showWhiteSpace="0" workbookViewId="0">
      <selection activeCell="F22" sqref="F22"/>
    </sheetView>
  </sheetViews>
  <sheetFormatPr baseColWidth="10" defaultColWidth="11.453125" defaultRowHeight="12.5"/>
  <cols>
    <col min="1" max="1" width="23.453125" customWidth="1"/>
    <col min="2" max="2" width="17.54296875" customWidth="1"/>
    <col min="3" max="3" width="20.1796875" customWidth="1"/>
    <col min="4" max="4" width="19" customWidth="1"/>
    <col min="5" max="5" width="19.7265625" customWidth="1"/>
  </cols>
  <sheetData>
    <row r="1" spans="1:5" ht="20.25" customHeight="1">
      <c r="A1" s="175" t="s">
        <v>106</v>
      </c>
      <c r="B1" s="11"/>
      <c r="C1" s="134"/>
      <c r="D1" s="199" t="s">
        <v>98</v>
      </c>
      <c r="E1" s="192"/>
    </row>
    <row r="2" spans="1:5" ht="12.75" customHeight="1">
      <c r="A2" s="13"/>
      <c r="B2" s="13"/>
      <c r="C2" s="134"/>
      <c r="D2" s="199"/>
      <c r="E2" s="192"/>
    </row>
    <row r="3" spans="1:5" ht="18" customHeight="1">
      <c r="A3" s="13"/>
      <c r="B3" s="13"/>
      <c r="C3" s="177" t="s">
        <v>95</v>
      </c>
    </row>
    <row r="4" spans="1:5" ht="12.75" customHeight="1">
      <c r="A4" s="13"/>
      <c r="B4" s="11"/>
      <c r="C4" s="177"/>
      <c r="D4" s="42" t="s">
        <v>15</v>
      </c>
      <c r="E4" s="28">
        <f ca="1">TODAY()</f>
        <v>42099</v>
      </c>
    </row>
    <row r="5" spans="1:5" ht="14">
      <c r="A5" s="14"/>
      <c r="B5" s="15"/>
      <c r="C5" s="158"/>
      <c r="D5" s="29" t="s">
        <v>16</v>
      </c>
      <c r="E5" s="30">
        <f ca="1">EDATE(E4,1)</f>
        <v>42129</v>
      </c>
    </row>
    <row r="6" spans="1:5" ht="14">
      <c r="A6" s="14"/>
      <c r="B6" s="15"/>
      <c r="C6" s="11"/>
      <c r="D6" s="42" t="s">
        <v>17</v>
      </c>
      <c r="E6" s="31"/>
    </row>
    <row r="7" spans="1:5" ht="13">
      <c r="A7" s="190"/>
      <c r="B7" s="190"/>
      <c r="C7" s="11"/>
    </row>
    <row r="8" spans="1:5" ht="13">
      <c r="A8" s="190"/>
      <c r="B8" s="190"/>
      <c r="C8" s="11"/>
      <c r="D8" s="91" t="s">
        <v>37</v>
      </c>
    </row>
    <row r="9" spans="1:5" ht="14">
      <c r="C9" s="16"/>
      <c r="D9" s="47"/>
      <c r="E9" s="47"/>
    </row>
    <row r="10" spans="1:5" ht="13">
      <c r="A10" s="191" t="s">
        <v>12</v>
      </c>
      <c r="B10" s="191"/>
      <c r="C10" s="27"/>
      <c r="D10" s="48"/>
      <c r="E10" s="48"/>
    </row>
    <row r="11" spans="1:5" ht="13">
      <c r="C11" s="11"/>
      <c r="D11" s="18"/>
      <c r="E11" s="19"/>
    </row>
    <row r="12" spans="1:5">
      <c r="C12" s="15"/>
    </row>
    <row r="13" spans="1:5">
      <c r="A13" s="33"/>
      <c r="B13" s="36"/>
      <c r="C13" s="33"/>
      <c r="D13" s="34"/>
      <c r="E13" s="34"/>
    </row>
    <row r="14" spans="1:5">
      <c r="A14" s="183" t="s">
        <v>18</v>
      </c>
      <c r="B14" s="183"/>
      <c r="C14" s="183"/>
      <c r="D14" s="183"/>
      <c r="E14" s="183"/>
    </row>
    <row r="15" spans="1:5" ht="13">
      <c r="A15" s="36" t="s">
        <v>19</v>
      </c>
      <c r="B15" s="36"/>
      <c r="C15" s="36"/>
      <c r="D15" s="39"/>
      <c r="E15" s="39"/>
    </row>
    <row r="16" spans="1:5">
      <c r="A16" s="36"/>
      <c r="B16" s="36"/>
      <c r="C16" s="36"/>
      <c r="D16" s="39"/>
      <c r="E16" s="39"/>
    </row>
    <row r="17" spans="1:5">
      <c r="A17" s="36"/>
      <c r="B17" s="36"/>
      <c r="C17" s="36"/>
      <c r="D17" s="39"/>
      <c r="E17" s="39"/>
    </row>
    <row r="18" spans="1:5" ht="13">
      <c r="A18" s="40"/>
      <c r="B18" s="37"/>
      <c r="C18" s="38"/>
      <c r="D18" s="35"/>
      <c r="E18" s="41"/>
    </row>
    <row r="19" spans="1:5" ht="14">
      <c r="A19" s="62" t="s">
        <v>82</v>
      </c>
      <c r="B19" s="42"/>
      <c r="C19" s="42"/>
      <c r="D19" s="42"/>
      <c r="E19" s="42"/>
    </row>
    <row r="20" spans="1:5" ht="14">
      <c r="A20" s="42" t="s">
        <v>20</v>
      </c>
      <c r="B20" s="44"/>
      <c r="C20" s="32" t="s">
        <v>21</v>
      </c>
      <c r="D20" s="42"/>
      <c r="E20" s="42"/>
    </row>
    <row r="21" spans="1:5" ht="14">
      <c r="A21" s="42" t="s">
        <v>22</v>
      </c>
      <c r="B21" s="45"/>
      <c r="C21" s="32" t="s">
        <v>23</v>
      </c>
      <c r="D21" s="42"/>
      <c r="E21" s="42"/>
    </row>
    <row r="22" spans="1:5" ht="14">
      <c r="A22" s="42" t="s">
        <v>13</v>
      </c>
      <c r="B22" s="87"/>
      <c r="C22" s="32" t="s">
        <v>24</v>
      </c>
      <c r="D22" s="42"/>
      <c r="E22" s="42"/>
    </row>
    <row r="23" spans="1:5">
      <c r="A23" s="42"/>
      <c r="B23" s="42"/>
      <c r="C23" s="42"/>
      <c r="D23" s="42"/>
      <c r="E23" s="42"/>
    </row>
    <row r="24" spans="1:5">
      <c r="A24" s="42"/>
      <c r="B24" s="42"/>
      <c r="C24" s="42"/>
      <c r="D24" s="42"/>
      <c r="E24" s="42"/>
    </row>
    <row r="25" spans="1:5">
      <c r="A25" s="42"/>
      <c r="B25" s="42"/>
      <c r="C25" s="42"/>
      <c r="D25" s="42"/>
      <c r="E25" s="42"/>
    </row>
    <row r="26" spans="1:5">
      <c r="A26" s="42"/>
      <c r="B26" s="42"/>
      <c r="C26" s="42"/>
      <c r="D26" s="42"/>
      <c r="E26" s="42"/>
    </row>
    <row r="27" spans="1:5">
      <c r="A27" s="42"/>
      <c r="B27" s="42"/>
      <c r="C27" s="42"/>
      <c r="D27" s="42"/>
      <c r="E27" s="42"/>
    </row>
    <row r="28" spans="1:5" ht="13">
      <c r="A28" s="43"/>
      <c r="B28" s="43"/>
      <c r="C28" s="43"/>
      <c r="D28" s="46" t="s">
        <v>44</v>
      </c>
      <c r="E28" s="46" t="s">
        <v>43</v>
      </c>
    </row>
    <row r="29" spans="1:5" ht="13">
      <c r="A29" s="32" t="s">
        <v>45</v>
      </c>
      <c r="B29" s="49"/>
      <c r="C29" s="49"/>
      <c r="D29" s="77"/>
      <c r="E29" s="154"/>
    </row>
    <row r="30" spans="1:5">
      <c r="A30" s="49" t="s">
        <v>2</v>
      </c>
      <c r="B30" s="49"/>
      <c r="C30" s="49"/>
      <c r="D30" s="77"/>
      <c r="E30" s="68"/>
    </row>
    <row r="31" spans="1:5">
      <c r="A31" s="49" t="s">
        <v>3</v>
      </c>
      <c r="B31" s="69">
        <v>6.0000000000000001E-3</v>
      </c>
      <c r="C31" s="49"/>
      <c r="D31" s="77"/>
      <c r="E31" s="156"/>
    </row>
    <row r="32" spans="1:5">
      <c r="A32" s="42" t="s">
        <v>4</v>
      </c>
      <c r="B32" s="69"/>
      <c r="C32" s="49"/>
      <c r="D32" s="78"/>
      <c r="E32" s="68"/>
    </row>
    <row r="33" spans="1:5" ht="13">
      <c r="A33" s="184" t="s">
        <v>5</v>
      </c>
      <c r="B33" s="185"/>
      <c r="C33" s="185"/>
      <c r="D33" s="185"/>
      <c r="E33" s="186"/>
    </row>
    <row r="34" spans="1:5" ht="12.75" customHeight="1">
      <c r="A34" s="49" t="s">
        <v>60</v>
      </c>
      <c r="B34" s="50"/>
      <c r="C34" s="194" t="s">
        <v>86</v>
      </c>
      <c r="D34" s="88"/>
      <c r="E34" s="66"/>
    </row>
    <row r="35" spans="1:5" ht="12.75" customHeight="1">
      <c r="A35" s="49"/>
      <c r="B35" s="50"/>
      <c r="C35" s="195"/>
      <c r="D35" s="88"/>
      <c r="E35" s="93"/>
    </row>
    <row r="36" spans="1:5" ht="12.75" customHeight="1">
      <c r="A36" s="49"/>
      <c r="B36" s="50"/>
      <c r="C36" s="196"/>
      <c r="D36" s="92"/>
      <c r="E36" s="94"/>
    </row>
    <row r="37" spans="1:5" ht="13">
      <c r="A37" s="180" t="s">
        <v>28</v>
      </c>
      <c r="B37" s="181"/>
      <c r="C37" s="181"/>
      <c r="D37" s="181"/>
      <c r="E37" s="182"/>
    </row>
    <row r="38" spans="1:5" ht="13">
      <c r="A38" s="55" t="s">
        <v>54</v>
      </c>
      <c r="B38" s="71">
        <v>0.01</v>
      </c>
      <c r="C38" s="72"/>
      <c r="D38" s="56"/>
      <c r="E38" s="56"/>
    </row>
    <row r="39" spans="1:5" ht="13">
      <c r="A39" s="55" t="s">
        <v>55</v>
      </c>
      <c r="B39" s="71"/>
      <c r="C39" s="72"/>
      <c r="D39" s="57"/>
      <c r="E39" s="57"/>
    </row>
    <row r="40" spans="1:5">
      <c r="A40" s="55" t="s">
        <v>29</v>
      </c>
      <c r="B40" s="73"/>
      <c r="C40" s="72"/>
      <c r="D40" s="57"/>
      <c r="E40" s="57"/>
    </row>
    <row r="41" spans="1:5">
      <c r="A41" s="55" t="s">
        <v>14</v>
      </c>
      <c r="B41" s="73"/>
      <c r="C41" s="72"/>
      <c r="D41" s="57"/>
      <c r="E41" s="57"/>
    </row>
    <row r="42" spans="1:5" ht="13">
      <c r="A42" s="58" t="s">
        <v>56</v>
      </c>
      <c r="B42" s="74"/>
      <c r="C42" s="72" t="s">
        <v>47</v>
      </c>
      <c r="D42" s="57"/>
      <c r="E42" s="57"/>
    </row>
    <row r="43" spans="1:5">
      <c r="A43" s="52" t="s">
        <v>30</v>
      </c>
      <c r="B43" s="52"/>
      <c r="C43" s="61"/>
      <c r="D43" s="67"/>
      <c r="E43" s="67"/>
    </row>
    <row r="44" spans="1:5" ht="14">
      <c r="A44" s="20"/>
      <c r="B44" s="21"/>
      <c r="C44" s="17" t="s">
        <v>58</v>
      </c>
      <c r="D44" s="79"/>
      <c r="E44" s="79"/>
    </row>
    <row r="45" spans="1:5" ht="16" thickBot="1">
      <c r="A45" s="21"/>
      <c r="B45" s="22"/>
      <c r="C45" s="17"/>
      <c r="D45" s="82"/>
      <c r="E45" s="70"/>
    </row>
    <row r="46" spans="1:5" ht="19" thickTop="1" thickBot="1">
      <c r="A46" s="21"/>
      <c r="B46" s="22"/>
      <c r="C46" s="84" t="s">
        <v>57</v>
      </c>
      <c r="D46" s="197">
        <f>D44+E44</f>
        <v>0</v>
      </c>
      <c r="E46" s="198"/>
    </row>
    <row r="47" spans="1:5" ht="14.5" thickTop="1">
      <c r="A47" s="23"/>
      <c r="B47" s="24"/>
      <c r="C47" s="25"/>
      <c r="D47" s="83"/>
      <c r="E47" s="83"/>
    </row>
    <row r="51" spans="1:5" ht="13">
      <c r="A51" s="86" t="s">
        <v>40</v>
      </c>
    </row>
    <row r="52" spans="1:5" ht="13">
      <c r="A52" s="85" t="s">
        <v>39</v>
      </c>
    </row>
    <row r="53" spans="1:5" ht="14">
      <c r="A53" s="2" t="s">
        <v>34</v>
      </c>
      <c r="B53" s="26"/>
      <c r="C53" s="11"/>
      <c r="D53" s="12"/>
      <c r="E53" s="12"/>
    </row>
    <row r="54" spans="1:5">
      <c r="A54" s="64" t="s">
        <v>38</v>
      </c>
      <c r="B54" s="2" t="s">
        <v>35</v>
      </c>
      <c r="C54" s="63"/>
      <c r="D54" s="63"/>
      <c r="E54" s="63"/>
    </row>
    <row r="55" spans="1:5" ht="14">
      <c r="A55" s="2" t="s">
        <v>36</v>
      </c>
      <c r="B55" s="7" t="s">
        <v>41</v>
      </c>
    </row>
    <row r="58" spans="1:5" ht="14">
      <c r="B58" s="3"/>
      <c r="C58" s="4"/>
      <c r="D58" s="8"/>
      <c r="E58" s="9"/>
    </row>
    <row r="59" spans="1:5">
      <c r="A59" s="193"/>
      <c r="B59" s="193"/>
      <c r="C59" s="193"/>
      <c r="D59" s="193"/>
      <c r="E59" s="193"/>
    </row>
    <row r="60" spans="1:5">
      <c r="A60" s="193"/>
      <c r="B60" s="193"/>
      <c r="C60" s="193"/>
      <c r="D60" s="193"/>
      <c r="E60" s="193"/>
    </row>
    <row r="61" spans="1:5">
      <c r="A61" s="193"/>
      <c r="B61" s="193"/>
      <c r="C61" s="193"/>
      <c r="D61" s="193"/>
      <c r="E61" s="193"/>
    </row>
  </sheetData>
  <customSheetViews>
    <customSheetView guid="{BBD7A508-3FC2-4CE5-88B9-A5421BA29A46}">
      <selection activeCell="F7" sqref="F7"/>
      <pageMargins left="0.31496062992125984" right="0.39370078740157483" top="0.27559055118110237" bottom="0.74803149606299213" header="0.19685039370078741" footer="0.31496062992125984"/>
      <pageSetup paperSize="9" scale="95" orientation="portrait" verticalDpi="0" r:id="rId1"/>
      <headerFooter>
        <oddFooter>Page &amp;P de &amp;N</oddFooter>
      </headerFooter>
    </customSheetView>
  </customSheetViews>
  <mergeCells count="14">
    <mergeCell ref="A14:E14"/>
    <mergeCell ref="A7:B7"/>
    <mergeCell ref="A8:B8"/>
    <mergeCell ref="A10:B10"/>
    <mergeCell ref="D1:D2"/>
    <mergeCell ref="E1:E2"/>
    <mergeCell ref="C3:C4"/>
    <mergeCell ref="A61:E61"/>
    <mergeCell ref="C34:C36"/>
    <mergeCell ref="A33:E33"/>
    <mergeCell ref="A37:E37"/>
    <mergeCell ref="D46:E46"/>
    <mergeCell ref="A59:E59"/>
    <mergeCell ref="A60:E60"/>
  </mergeCells>
  <pageMargins left="0.31496062992125984" right="0.39370078740157483" top="0.27559055118110237" bottom="0.74803149606299213" header="0.19685039370078741" footer="0.31496062992125984"/>
  <pageSetup paperSize="9" scale="95" orientation="portrait" r:id="rId2"/>
  <headerFooter>
    <oddFooter>Page &amp;P de &amp;N</oddFooter>
  </headerFooter>
  <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65"/>
  <sheetViews>
    <sheetView workbookViewId="0">
      <selection activeCell="I19" sqref="I19"/>
    </sheetView>
  </sheetViews>
  <sheetFormatPr baseColWidth="10" defaultColWidth="11.453125" defaultRowHeight="12.5"/>
  <cols>
    <col min="1" max="1" width="23.453125" customWidth="1"/>
    <col min="2" max="2" width="17.453125" customWidth="1"/>
    <col min="3" max="3" width="17.1796875" customWidth="1"/>
    <col min="4" max="4" width="19" customWidth="1"/>
    <col min="5" max="5" width="19.7265625" customWidth="1"/>
  </cols>
  <sheetData>
    <row r="1" spans="1:5" ht="20.25" customHeight="1">
      <c r="A1" s="10"/>
      <c r="B1" s="11"/>
      <c r="D1" s="200" t="s">
        <v>99</v>
      </c>
      <c r="E1" s="192"/>
    </row>
    <row r="2" spans="1:5" ht="12.75" customHeight="1">
      <c r="A2" s="13"/>
      <c r="B2" s="13"/>
      <c r="C2" s="134"/>
      <c r="D2" s="200"/>
      <c r="E2" s="192"/>
    </row>
    <row r="3" spans="1:5" ht="18.75" customHeight="1">
      <c r="A3" s="13"/>
      <c r="B3" s="13"/>
      <c r="C3" s="177" t="s">
        <v>95</v>
      </c>
    </row>
    <row r="4" spans="1:5" ht="12.75" customHeight="1">
      <c r="A4" s="13"/>
      <c r="B4" s="11"/>
      <c r="C4" s="177"/>
      <c r="D4" s="42" t="s">
        <v>15</v>
      </c>
      <c r="E4" s="28">
        <f ca="1">TODAY()</f>
        <v>42099</v>
      </c>
    </row>
    <row r="5" spans="1:5" ht="14">
      <c r="A5" s="14"/>
      <c r="B5" s="15"/>
      <c r="C5" s="158" t="e">
        <f>1+((D49-(D47+E28))/B18)</f>
        <v>#DIV/0!</v>
      </c>
      <c r="D5" s="29" t="s">
        <v>16</v>
      </c>
      <c r="E5" s="30">
        <f ca="1">EDATE(E4,1)</f>
        <v>42129</v>
      </c>
    </row>
    <row r="6" spans="1:5" ht="14">
      <c r="A6" s="14"/>
      <c r="B6" s="15"/>
      <c r="C6" s="99"/>
      <c r="D6" s="42" t="s">
        <v>17</v>
      </c>
      <c r="E6" s="31"/>
    </row>
    <row r="7" spans="1:5" ht="13">
      <c r="A7" s="190"/>
      <c r="B7" s="190"/>
      <c r="C7" s="11"/>
    </row>
    <row r="8" spans="1:5" ht="13">
      <c r="A8" s="190"/>
      <c r="B8" s="190"/>
      <c r="C8" s="11"/>
      <c r="D8" s="91" t="s">
        <v>37</v>
      </c>
    </row>
    <row r="9" spans="1:5" ht="14">
      <c r="C9" s="16"/>
      <c r="D9" s="47"/>
      <c r="E9" s="47"/>
    </row>
    <row r="10" spans="1:5" ht="13">
      <c r="A10" s="191" t="s">
        <v>12</v>
      </c>
      <c r="B10" s="191"/>
      <c r="C10" s="27"/>
      <c r="D10" s="48"/>
      <c r="E10" s="48"/>
    </row>
    <row r="11" spans="1:5" ht="12" customHeight="1">
      <c r="C11" s="11"/>
      <c r="D11" s="18"/>
      <c r="E11" s="19"/>
    </row>
    <row r="12" spans="1:5" ht="11.25" customHeight="1">
      <c r="A12" s="33"/>
      <c r="B12" s="36"/>
      <c r="C12" s="33"/>
      <c r="D12" s="34"/>
      <c r="E12" s="34"/>
    </row>
    <row r="13" spans="1:5">
      <c r="A13" s="183" t="s">
        <v>18</v>
      </c>
      <c r="B13" s="183"/>
      <c r="C13" s="183"/>
      <c r="D13" s="183"/>
      <c r="E13" s="183"/>
    </row>
    <row r="14" spans="1:5" ht="13">
      <c r="A14" s="36" t="s">
        <v>19</v>
      </c>
      <c r="B14" s="36"/>
      <c r="C14" s="36"/>
      <c r="D14" s="39"/>
      <c r="E14" s="39"/>
    </row>
    <row r="15" spans="1:5">
      <c r="A15" s="36"/>
      <c r="B15" s="36"/>
      <c r="C15" s="36"/>
      <c r="D15" s="39"/>
      <c r="E15" s="39"/>
    </row>
    <row r="16" spans="1:5">
      <c r="A16" s="36"/>
      <c r="B16" s="36"/>
      <c r="C16" s="36"/>
      <c r="D16" s="39"/>
      <c r="E16" s="39"/>
    </row>
    <row r="17" spans="1:5" ht="14">
      <c r="A17" s="62" t="s">
        <v>42</v>
      </c>
      <c r="B17" s="42"/>
      <c r="C17" s="42"/>
      <c r="D17" s="42"/>
      <c r="E17" s="42"/>
    </row>
    <row r="18" spans="1:5" ht="14">
      <c r="A18" s="42" t="s">
        <v>20</v>
      </c>
      <c r="B18" s="44"/>
      <c r="C18" s="32" t="s">
        <v>21</v>
      </c>
      <c r="D18" s="42"/>
      <c r="E18" s="42"/>
    </row>
    <row r="19" spans="1:5" ht="14">
      <c r="A19" s="42" t="s">
        <v>22</v>
      </c>
      <c r="B19" s="45"/>
      <c r="C19" s="32" t="s">
        <v>23</v>
      </c>
      <c r="D19" s="42"/>
      <c r="E19" s="42"/>
    </row>
    <row r="20" spans="1:5" ht="14">
      <c r="A20" s="42" t="s">
        <v>13</v>
      </c>
      <c r="B20" s="87"/>
      <c r="C20" s="32" t="s">
        <v>24</v>
      </c>
      <c r="D20" s="42"/>
      <c r="E20" s="42"/>
    </row>
    <row r="21" spans="1:5">
      <c r="A21" s="42"/>
      <c r="B21" s="42"/>
      <c r="C21" s="42"/>
      <c r="D21" s="42"/>
      <c r="E21" s="42"/>
    </row>
    <row r="22" spans="1:5" ht="13">
      <c r="A22" s="43"/>
      <c r="B22" s="43"/>
      <c r="C22" s="43"/>
      <c r="D22" s="46" t="s">
        <v>44</v>
      </c>
      <c r="E22" s="46" t="s">
        <v>43</v>
      </c>
    </row>
    <row r="23" spans="1:5" ht="13">
      <c r="A23" s="32" t="s">
        <v>45</v>
      </c>
      <c r="B23" s="49"/>
      <c r="C23" s="49"/>
      <c r="D23" s="77"/>
      <c r="E23" s="154"/>
    </row>
    <row r="24" spans="1:5">
      <c r="A24" s="49" t="s">
        <v>93</v>
      </c>
      <c r="B24" s="49"/>
      <c r="C24" s="49"/>
      <c r="D24" s="77"/>
      <c r="E24" s="68"/>
    </row>
    <row r="25" spans="1:5">
      <c r="A25" s="49" t="s">
        <v>3</v>
      </c>
      <c r="B25" s="69">
        <v>6.0000000000000001E-3</v>
      </c>
      <c r="C25" s="49"/>
      <c r="D25" s="77"/>
      <c r="E25" s="156"/>
    </row>
    <row r="26" spans="1:5" ht="13">
      <c r="A26" s="32" t="s">
        <v>4</v>
      </c>
      <c r="B26" s="69"/>
      <c r="C26" s="49"/>
      <c r="D26" s="78"/>
      <c r="E26" s="68"/>
    </row>
    <row r="27" spans="1:5" ht="13">
      <c r="A27" s="184" t="s">
        <v>5</v>
      </c>
      <c r="B27" s="185"/>
      <c r="C27" s="185"/>
      <c r="D27" s="185"/>
      <c r="E27" s="186"/>
    </row>
    <row r="28" spans="1:5">
      <c r="A28" s="90" t="s">
        <v>59</v>
      </c>
      <c r="B28" s="50">
        <v>8.5000000000000006E-2</v>
      </c>
      <c r="C28" s="187" t="s">
        <v>86</v>
      </c>
      <c r="D28" s="88"/>
      <c r="E28" s="66"/>
    </row>
    <row r="29" spans="1:5">
      <c r="A29" s="90" t="s">
        <v>25</v>
      </c>
      <c r="B29" s="50">
        <v>7.0000000000000007E-2</v>
      </c>
      <c r="C29" s="188"/>
      <c r="D29" s="95" t="s">
        <v>51</v>
      </c>
      <c r="E29" s="66"/>
    </row>
    <row r="30" spans="1:5">
      <c r="A30" s="90" t="s">
        <v>0</v>
      </c>
      <c r="B30" s="50">
        <v>2.5000000000000001E-2</v>
      </c>
      <c r="C30" s="188"/>
      <c r="D30" s="95" t="s">
        <v>52</v>
      </c>
      <c r="E30" s="66"/>
    </row>
    <row r="31" spans="1:5">
      <c r="A31" s="90" t="s">
        <v>53</v>
      </c>
      <c r="B31" s="50"/>
      <c r="C31" s="188"/>
      <c r="D31" s="96">
        <f>SUM(E28:E33)</f>
        <v>0</v>
      </c>
      <c r="E31" s="66"/>
    </row>
    <row r="32" spans="1:5">
      <c r="A32" s="90" t="s">
        <v>26</v>
      </c>
      <c r="B32" s="51" t="s">
        <v>46</v>
      </c>
      <c r="C32" s="188"/>
      <c r="D32" s="97"/>
      <c r="E32" s="66"/>
    </row>
    <row r="33" spans="1:5">
      <c r="A33" s="52" t="s">
        <v>27</v>
      </c>
      <c r="B33" s="53"/>
      <c r="C33" s="189"/>
      <c r="D33" s="89"/>
      <c r="E33" s="54"/>
    </row>
    <row r="34" spans="1:5" ht="13">
      <c r="A34" s="180" t="s">
        <v>28</v>
      </c>
      <c r="B34" s="181"/>
      <c r="C34" s="181"/>
      <c r="D34" s="181"/>
      <c r="E34" s="182"/>
    </row>
    <row r="35" spans="1:5" ht="13">
      <c r="A35" s="55" t="s">
        <v>6</v>
      </c>
      <c r="B35" s="71">
        <v>0.01</v>
      </c>
      <c r="C35" s="72"/>
      <c r="D35" s="56"/>
      <c r="E35" s="56"/>
    </row>
    <row r="36" spans="1:5" ht="13">
      <c r="A36" s="55" t="s">
        <v>50</v>
      </c>
      <c r="B36" s="71"/>
      <c r="C36" s="72"/>
      <c r="E36" s="57"/>
    </row>
    <row r="37" spans="1:5">
      <c r="A37" s="55" t="s">
        <v>7</v>
      </c>
      <c r="B37" s="73"/>
      <c r="C37" s="72"/>
      <c r="D37" s="57"/>
      <c r="E37" s="57"/>
    </row>
    <row r="38" spans="1:5">
      <c r="A38" s="55" t="s">
        <v>14</v>
      </c>
      <c r="B38" s="127"/>
      <c r="C38" s="72"/>
      <c r="D38" s="57"/>
      <c r="E38" s="57"/>
    </row>
    <row r="39" spans="1:5" ht="13">
      <c r="A39" s="58" t="s">
        <v>8</v>
      </c>
      <c r="B39" s="128">
        <v>16</v>
      </c>
      <c r="C39" s="72" t="s">
        <v>47</v>
      </c>
      <c r="D39" s="57"/>
      <c r="E39" s="57"/>
    </row>
    <row r="40" spans="1:5" ht="13">
      <c r="A40" s="58" t="s">
        <v>9</v>
      </c>
      <c r="B40" s="109">
        <v>22</v>
      </c>
      <c r="C40" s="72" t="s">
        <v>47</v>
      </c>
      <c r="D40" s="57"/>
      <c r="E40" s="59"/>
    </row>
    <row r="41" spans="1:5" ht="13">
      <c r="A41" s="58" t="s">
        <v>29</v>
      </c>
      <c r="B41" s="109"/>
      <c r="C41" s="72"/>
      <c r="D41" s="57"/>
      <c r="E41" s="59"/>
    </row>
    <row r="42" spans="1:5" ht="13">
      <c r="A42" s="58" t="s">
        <v>89</v>
      </c>
      <c r="B42" s="109"/>
      <c r="C42" s="72"/>
      <c r="D42" s="57"/>
      <c r="E42" s="59"/>
    </row>
    <row r="43" spans="1:5" ht="13">
      <c r="A43" s="58" t="s">
        <v>10</v>
      </c>
      <c r="B43" s="108">
        <v>6.5</v>
      </c>
      <c r="C43" s="72"/>
      <c r="D43" s="57"/>
      <c r="E43" s="59"/>
    </row>
    <row r="44" spans="1:5">
      <c r="A44" s="58" t="s">
        <v>11</v>
      </c>
      <c r="B44" s="129">
        <v>1.52E-2</v>
      </c>
      <c r="C44" s="60"/>
      <c r="D44" s="57"/>
      <c r="E44" s="59"/>
    </row>
    <row r="45" spans="1:5">
      <c r="A45" s="52" t="s">
        <v>30</v>
      </c>
      <c r="B45" s="130"/>
      <c r="C45" s="61"/>
      <c r="D45" s="67"/>
      <c r="E45" s="67"/>
    </row>
    <row r="46" spans="1:5" ht="14">
      <c r="A46" s="20"/>
      <c r="B46" s="131"/>
      <c r="C46" s="17" t="s">
        <v>48</v>
      </c>
      <c r="D46" s="79"/>
      <c r="E46" s="79"/>
    </row>
    <row r="47" spans="1:5" ht="15.5">
      <c r="A47" s="21"/>
      <c r="B47" s="22"/>
      <c r="C47" s="17" t="s">
        <v>1</v>
      </c>
      <c r="D47" s="80"/>
      <c r="E47" s="81"/>
    </row>
    <row r="48" spans="1:5" ht="16" thickBot="1">
      <c r="A48" s="21"/>
      <c r="B48" s="22"/>
      <c r="C48" s="17"/>
      <c r="D48" s="82"/>
      <c r="E48" s="70"/>
    </row>
    <row r="49" spans="1:5" ht="19" thickTop="1" thickBot="1">
      <c r="A49" s="21"/>
      <c r="B49" s="22"/>
      <c r="C49" s="84" t="s">
        <v>49</v>
      </c>
      <c r="D49" s="197">
        <f>D46+E46+D47</f>
        <v>0</v>
      </c>
      <c r="E49" s="198"/>
    </row>
    <row r="50" spans="1:5" ht="14.5" thickTop="1">
      <c r="A50" s="23"/>
      <c r="B50" s="24"/>
      <c r="C50" s="25"/>
      <c r="D50" s="83"/>
      <c r="E50" s="83"/>
    </row>
    <row r="51" spans="1:5" ht="13">
      <c r="A51" s="86" t="s">
        <v>40</v>
      </c>
    </row>
    <row r="52" spans="1:5" ht="13">
      <c r="A52" s="85" t="s">
        <v>39</v>
      </c>
    </row>
    <row r="53" spans="1:5" ht="14">
      <c r="A53" s="2" t="s">
        <v>34</v>
      </c>
      <c r="B53" s="26"/>
      <c r="C53" s="11"/>
      <c r="D53" s="12"/>
      <c r="E53" s="12"/>
    </row>
    <row r="54" spans="1:5">
      <c r="A54" s="64" t="s">
        <v>38</v>
      </c>
      <c r="B54" s="2" t="s">
        <v>35</v>
      </c>
      <c r="C54" s="63"/>
      <c r="D54" s="63"/>
      <c r="E54" s="63"/>
    </row>
    <row r="55" spans="1:5" ht="14">
      <c r="A55" s="2" t="s">
        <v>36</v>
      </c>
      <c r="B55" s="7" t="s">
        <v>41</v>
      </c>
    </row>
    <row r="56" spans="1:5" ht="14">
      <c r="A56" s="2"/>
      <c r="B56" s="7"/>
    </row>
    <row r="57" spans="1:5" ht="14.25" customHeight="1">
      <c r="A57" s="193" t="s">
        <v>31</v>
      </c>
      <c r="B57" s="193"/>
      <c r="C57" s="193"/>
      <c r="D57" s="193"/>
      <c r="E57" s="193"/>
    </row>
    <row r="58" spans="1:5" ht="12.75" customHeight="1">
      <c r="A58" s="193" t="s">
        <v>32</v>
      </c>
      <c r="B58" s="193"/>
      <c r="C58" s="193"/>
      <c r="D58" s="193"/>
      <c r="E58" s="193"/>
    </row>
    <row r="59" spans="1:5" ht="12" customHeight="1">
      <c r="A59" s="193" t="s">
        <v>33</v>
      </c>
      <c r="B59" s="193"/>
      <c r="C59" s="193"/>
      <c r="D59" s="193"/>
      <c r="E59" s="193"/>
    </row>
    <row r="60" spans="1:5" ht="18" customHeight="1">
      <c r="A60" s="65"/>
      <c r="B60" s="65"/>
      <c r="C60" s="65"/>
      <c r="D60" s="65"/>
      <c r="E60" s="65"/>
    </row>
    <row r="64" spans="1:5" ht="14">
      <c r="B64" s="3"/>
      <c r="C64" s="4"/>
      <c r="D64" s="8"/>
      <c r="E64" s="9"/>
    </row>
    <row r="65" spans="2:5" ht="14">
      <c r="B65" s="4"/>
      <c r="C65" s="4"/>
      <c r="D65" s="8"/>
      <c r="E65" s="9"/>
    </row>
  </sheetData>
  <customSheetViews>
    <customSheetView guid="{BBD7A508-3FC2-4CE5-88B9-A5421BA29A46}">
      <selection activeCell="F7" sqref="F7"/>
      <pageMargins left="0.37" right="0.23" top="0.3" bottom="0.44" header="0.17" footer="0.3"/>
      <pageSetup paperSize="9" orientation="portrait" verticalDpi="0" r:id="rId1"/>
    </customSheetView>
  </customSheetViews>
  <mergeCells count="14">
    <mergeCell ref="A13:E13"/>
    <mergeCell ref="E1:E2"/>
    <mergeCell ref="A7:B7"/>
    <mergeCell ref="A8:B8"/>
    <mergeCell ref="A10:B10"/>
    <mergeCell ref="D1:D2"/>
    <mergeCell ref="C3:C4"/>
    <mergeCell ref="A59:E59"/>
    <mergeCell ref="A27:E27"/>
    <mergeCell ref="C28:C33"/>
    <mergeCell ref="A34:E34"/>
    <mergeCell ref="D49:E49"/>
    <mergeCell ref="A57:E57"/>
    <mergeCell ref="A58:E58"/>
  </mergeCells>
  <pageMargins left="0.35433070866141736" right="0.23622047244094491" top="0.31496062992125984" bottom="0.43307086614173229" header="0.15748031496062992" footer="0.31496062992125984"/>
  <pageSetup paperSize="9" orientation="portrait" r:id="rId2"/>
  <headerFooter>
    <oddFooter>&amp;CPage &amp;P de &amp;N</oddFooter>
  </headerFooter>
  <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E61"/>
  <sheetViews>
    <sheetView workbookViewId="0">
      <selection activeCell="A10" sqref="A10:B10"/>
    </sheetView>
  </sheetViews>
  <sheetFormatPr baseColWidth="10" defaultColWidth="11.453125" defaultRowHeight="12.5"/>
  <cols>
    <col min="1" max="1" width="23.453125" customWidth="1"/>
    <col min="2" max="2" width="17.54296875" customWidth="1"/>
    <col min="3" max="3" width="18.81640625" customWidth="1"/>
    <col min="4" max="5" width="19.7265625" customWidth="1"/>
  </cols>
  <sheetData>
    <row r="1" spans="1:5" ht="20.25" customHeight="1">
      <c r="A1" s="10"/>
      <c r="B1" s="11"/>
      <c r="D1" s="201" t="s">
        <v>88</v>
      </c>
      <c r="E1" s="192"/>
    </row>
    <row r="2" spans="1:5" ht="12.75" customHeight="1">
      <c r="A2" s="13"/>
      <c r="B2" s="13"/>
      <c r="C2" s="134"/>
      <c r="D2" s="201"/>
      <c r="E2" s="192"/>
    </row>
    <row r="3" spans="1:5">
      <c r="A3" s="13"/>
      <c r="B3" s="13"/>
      <c r="C3" s="11"/>
    </row>
    <row r="4" spans="1:5">
      <c r="A4" s="13"/>
      <c r="B4" s="11"/>
      <c r="C4" s="11"/>
      <c r="D4" s="42" t="s">
        <v>15</v>
      </c>
      <c r="E4" s="28">
        <f ca="1">TODAY()</f>
        <v>42099</v>
      </c>
    </row>
    <row r="5" spans="1:5" ht="13">
      <c r="A5" s="14"/>
      <c r="B5" s="15"/>
      <c r="C5" s="11"/>
      <c r="D5" s="29" t="s">
        <v>16</v>
      </c>
      <c r="E5" s="30">
        <f ca="1">EDATE(E4,1)</f>
        <v>42129</v>
      </c>
    </row>
    <row r="6" spans="1:5" ht="14">
      <c r="A6" s="14"/>
      <c r="B6" s="15"/>
      <c r="C6" s="11"/>
      <c r="D6" s="42" t="s">
        <v>17</v>
      </c>
      <c r="E6" s="31"/>
    </row>
    <row r="7" spans="1:5" ht="13">
      <c r="A7" s="190"/>
      <c r="B7" s="190"/>
      <c r="C7" s="11"/>
    </row>
    <row r="8" spans="1:5" ht="13">
      <c r="A8" s="190"/>
      <c r="B8" s="190"/>
      <c r="C8" s="11"/>
      <c r="D8" s="91" t="s">
        <v>37</v>
      </c>
    </row>
    <row r="9" spans="1:5" ht="14">
      <c r="C9" s="16"/>
      <c r="D9" s="47"/>
      <c r="E9" s="47"/>
    </row>
    <row r="10" spans="1:5" ht="13">
      <c r="A10" s="191" t="s">
        <v>12</v>
      </c>
      <c r="B10" s="191"/>
      <c r="C10" s="27"/>
      <c r="D10" s="48"/>
      <c r="E10" s="48"/>
    </row>
    <row r="11" spans="1:5" ht="13">
      <c r="C11" s="11"/>
      <c r="D11" s="18"/>
      <c r="E11" s="19"/>
    </row>
    <row r="12" spans="1:5">
      <c r="C12" s="15"/>
    </row>
    <row r="13" spans="1:5">
      <c r="A13" s="33"/>
      <c r="B13" s="36"/>
      <c r="C13" s="33"/>
      <c r="D13" s="34"/>
      <c r="E13" s="34"/>
    </row>
    <row r="14" spans="1:5">
      <c r="A14" s="183" t="s">
        <v>18</v>
      </c>
      <c r="B14" s="183"/>
      <c r="C14" s="183"/>
      <c r="D14" s="183"/>
      <c r="E14" s="183"/>
    </row>
    <row r="15" spans="1:5" ht="13">
      <c r="A15" s="36" t="s">
        <v>19</v>
      </c>
      <c r="B15" s="36"/>
      <c r="C15" s="36"/>
      <c r="D15" s="39"/>
      <c r="E15" s="39"/>
    </row>
    <row r="16" spans="1:5">
      <c r="A16" s="36"/>
      <c r="B16" s="36"/>
      <c r="C16" s="36"/>
      <c r="D16" s="39"/>
      <c r="E16" s="39"/>
    </row>
    <row r="17" spans="1:5" ht="13">
      <c r="A17" s="40"/>
      <c r="B17" s="37"/>
      <c r="C17" s="38"/>
      <c r="D17" s="35"/>
      <c r="E17" s="41"/>
    </row>
    <row r="18" spans="1:5" ht="14">
      <c r="A18" s="62" t="s">
        <v>83</v>
      </c>
      <c r="B18" s="42"/>
      <c r="C18" s="42"/>
      <c r="D18" s="42"/>
      <c r="E18" s="42"/>
    </row>
    <row r="19" spans="1:5" ht="14">
      <c r="A19" s="42" t="s">
        <v>20</v>
      </c>
      <c r="B19" s="44">
        <v>9500</v>
      </c>
      <c r="C19" s="32" t="s">
        <v>21</v>
      </c>
      <c r="D19" s="42"/>
      <c r="E19" s="42"/>
    </row>
    <row r="20" spans="1:5" ht="14">
      <c r="A20" s="42" t="s">
        <v>22</v>
      </c>
      <c r="B20" s="45">
        <v>1000</v>
      </c>
      <c r="C20" s="32" t="s">
        <v>23</v>
      </c>
      <c r="D20" s="42"/>
      <c r="E20" s="42"/>
    </row>
    <row r="21" spans="1:5" ht="14">
      <c r="A21" s="42" t="s">
        <v>13</v>
      </c>
      <c r="B21" s="87">
        <v>0.30499999999999999</v>
      </c>
      <c r="C21" s="32" t="s">
        <v>24</v>
      </c>
      <c r="D21" s="42"/>
      <c r="E21" s="42"/>
    </row>
    <row r="22" spans="1:5" ht="14">
      <c r="A22" s="42"/>
      <c r="B22" s="87"/>
      <c r="C22" s="32"/>
      <c r="D22" s="42"/>
      <c r="E22" s="42"/>
    </row>
    <row r="23" spans="1:5" ht="14">
      <c r="A23" s="42"/>
      <c r="B23" s="87"/>
      <c r="C23" s="32"/>
      <c r="D23" s="42"/>
      <c r="E23" s="42"/>
    </row>
    <row r="24" spans="1:5">
      <c r="A24" s="42"/>
      <c r="B24" s="42"/>
      <c r="C24" s="42"/>
      <c r="D24" s="42"/>
      <c r="E24" s="42"/>
    </row>
    <row r="25" spans="1:5">
      <c r="A25" s="42"/>
      <c r="B25" s="42"/>
      <c r="C25" s="42"/>
      <c r="D25" s="42"/>
      <c r="E25" s="42"/>
    </row>
    <row r="26" spans="1:5" ht="13">
      <c r="A26" s="43"/>
      <c r="B26" s="43"/>
      <c r="C26" s="43"/>
      <c r="D26" s="46" t="s">
        <v>44</v>
      </c>
      <c r="E26" s="46" t="s">
        <v>43</v>
      </c>
    </row>
    <row r="27" spans="1:5" ht="13">
      <c r="A27" s="32" t="s">
        <v>45</v>
      </c>
      <c r="B27" s="49"/>
      <c r="C27" s="49"/>
      <c r="D27" s="77"/>
      <c r="E27" s="154">
        <f>SUM(B19,E28:E30)</f>
        <v>9971.2800000000007</v>
      </c>
    </row>
    <row r="28" spans="1:5">
      <c r="A28" s="49" t="s">
        <v>2</v>
      </c>
      <c r="B28" s="49"/>
      <c r="C28" s="49"/>
      <c r="D28" s="77"/>
      <c r="E28" s="68">
        <v>200</v>
      </c>
    </row>
    <row r="29" spans="1:5">
      <c r="A29" s="49" t="s">
        <v>3</v>
      </c>
      <c r="B29" s="69">
        <v>6.0000000000000001E-3</v>
      </c>
      <c r="C29" s="49"/>
      <c r="D29" s="77"/>
      <c r="E29" s="156">
        <v>200</v>
      </c>
    </row>
    <row r="30" spans="1:5">
      <c r="A30" s="49" t="s">
        <v>4</v>
      </c>
      <c r="B30" s="69"/>
      <c r="C30" s="49"/>
      <c r="D30" s="78"/>
      <c r="E30" s="68">
        <f>IF(((B19+E28+E29)+(B19+E28+E29)*20%)*B29&lt;18,18,((B19+E28+E29)+(B19+E28+E29)*20%)*B29)</f>
        <v>71.28</v>
      </c>
    </row>
    <row r="31" spans="1:5" ht="13">
      <c r="A31" s="184" t="s">
        <v>5</v>
      </c>
      <c r="B31" s="185"/>
      <c r="C31" s="185"/>
      <c r="D31" s="185"/>
      <c r="E31" s="186"/>
    </row>
    <row r="32" spans="1:5">
      <c r="A32" s="49" t="s">
        <v>60</v>
      </c>
      <c r="B32" s="50"/>
      <c r="C32" s="187" t="s">
        <v>86</v>
      </c>
      <c r="D32" s="88"/>
      <c r="E32" s="66">
        <v>54</v>
      </c>
    </row>
    <row r="33" spans="1:5">
      <c r="A33" s="49"/>
      <c r="B33" s="50"/>
      <c r="C33" s="188"/>
      <c r="D33" s="88"/>
      <c r="E33" s="66"/>
    </row>
    <row r="34" spans="1:5">
      <c r="A34" s="49"/>
      <c r="B34" s="50"/>
      <c r="C34" s="188"/>
      <c r="D34" s="95" t="s">
        <v>51</v>
      </c>
      <c r="E34" s="66"/>
    </row>
    <row r="35" spans="1:5" ht="13">
      <c r="A35" s="180" t="s">
        <v>28</v>
      </c>
      <c r="B35" s="181"/>
      <c r="C35" s="181"/>
      <c r="D35" s="181"/>
      <c r="E35" s="182"/>
    </row>
    <row r="36" spans="1:5" ht="13">
      <c r="A36" s="55" t="s">
        <v>50</v>
      </c>
      <c r="B36" s="100"/>
      <c r="C36" s="72"/>
      <c r="E36" s="57">
        <v>54</v>
      </c>
    </row>
    <row r="37" spans="1:5">
      <c r="A37" s="55" t="s">
        <v>7</v>
      </c>
      <c r="B37" s="101"/>
      <c r="C37" s="72"/>
      <c r="D37" s="57">
        <v>54</v>
      </c>
      <c r="E37" s="57"/>
    </row>
    <row r="38" spans="1:5">
      <c r="A38" s="55" t="s">
        <v>14</v>
      </c>
      <c r="B38" s="101"/>
      <c r="C38" s="72"/>
      <c r="D38" s="57">
        <v>100</v>
      </c>
      <c r="E38" s="57"/>
    </row>
    <row r="39" spans="1:5" ht="13">
      <c r="A39" s="58" t="s">
        <v>61</v>
      </c>
      <c r="B39" s="102"/>
      <c r="C39" s="72" t="s">
        <v>47</v>
      </c>
      <c r="D39" s="57"/>
      <c r="E39" s="57">
        <v>50</v>
      </c>
    </row>
    <row r="40" spans="1:5" ht="13">
      <c r="A40" s="58" t="s">
        <v>62</v>
      </c>
      <c r="B40" s="103"/>
      <c r="C40" s="72" t="s">
        <v>47</v>
      </c>
      <c r="D40" s="57">
        <v>54</v>
      </c>
      <c r="E40" s="59"/>
    </row>
    <row r="41" spans="1:5" ht="13">
      <c r="A41" s="58" t="s">
        <v>29</v>
      </c>
      <c r="B41" s="103"/>
      <c r="C41" s="72"/>
      <c r="D41" s="57">
        <v>30</v>
      </c>
      <c r="E41" s="59"/>
    </row>
    <row r="42" spans="1:5" ht="13">
      <c r="A42" s="58" t="s">
        <v>89</v>
      </c>
      <c r="B42" s="103"/>
      <c r="C42" s="72"/>
      <c r="D42" s="57">
        <v>50</v>
      </c>
      <c r="E42" s="59"/>
    </row>
    <row r="43" spans="1:5">
      <c r="A43" s="52" t="s">
        <v>30</v>
      </c>
      <c r="B43" s="52"/>
      <c r="C43" s="61"/>
      <c r="D43" s="67">
        <v>92</v>
      </c>
      <c r="E43" s="67"/>
    </row>
    <row r="44" spans="1:5" ht="14">
      <c r="A44" s="20"/>
      <c r="B44" s="21"/>
      <c r="C44" s="17" t="s">
        <v>58</v>
      </c>
      <c r="D44" s="79">
        <f>SUM(D36:D43)</f>
        <v>380</v>
      </c>
      <c r="E44" s="79">
        <f>SUM(E32:E34,E36:E43)</f>
        <v>158</v>
      </c>
    </row>
    <row r="45" spans="1:5" ht="14">
      <c r="A45" s="20"/>
      <c r="B45" s="21"/>
      <c r="C45" s="17"/>
      <c r="D45" s="104"/>
      <c r="E45" s="105"/>
    </row>
    <row r="46" spans="1:5" ht="14">
      <c r="A46" s="20"/>
      <c r="B46" s="21"/>
      <c r="D46" s="17"/>
      <c r="E46" s="105"/>
    </row>
    <row r="47" spans="1:5" ht="16" thickBot="1">
      <c r="A47" s="21"/>
      <c r="B47" s="22"/>
      <c r="C47" s="17"/>
      <c r="D47" s="106"/>
      <c r="E47" s="70"/>
    </row>
    <row r="48" spans="1:5" ht="19" thickTop="1" thickBot="1">
      <c r="A48" s="21"/>
      <c r="B48" s="22"/>
      <c r="C48" s="84" t="s">
        <v>57</v>
      </c>
      <c r="D48" s="197">
        <f>D44+E44+SUM(E28:E30)</f>
        <v>1009.28</v>
      </c>
      <c r="E48" s="198"/>
    </row>
    <row r="49" spans="1:5" ht="14.5" thickTop="1">
      <c r="A49" s="23"/>
      <c r="B49" s="24"/>
      <c r="C49" s="25"/>
      <c r="D49" s="83"/>
      <c r="E49" s="83"/>
    </row>
    <row r="50" spans="1:5" ht="13">
      <c r="A50" s="86" t="s">
        <v>40</v>
      </c>
    </row>
    <row r="51" spans="1:5" ht="13">
      <c r="A51" s="85" t="s">
        <v>39</v>
      </c>
    </row>
    <row r="52" spans="1:5" ht="14">
      <c r="A52" s="2" t="s">
        <v>34</v>
      </c>
      <c r="B52" s="26"/>
      <c r="C52" s="11"/>
      <c r="D52" s="12"/>
      <c r="E52" s="12"/>
    </row>
    <row r="53" spans="1:5">
      <c r="A53" s="64" t="s">
        <v>38</v>
      </c>
      <c r="B53" s="2" t="s">
        <v>35</v>
      </c>
      <c r="C53" s="63"/>
      <c r="D53" s="63"/>
      <c r="E53" s="63"/>
    </row>
    <row r="54" spans="1:5" ht="14">
      <c r="A54" s="2" t="s">
        <v>36</v>
      </c>
      <c r="B54" s="7" t="s">
        <v>41</v>
      </c>
    </row>
    <row r="56" spans="1:5">
      <c r="A56" s="65"/>
      <c r="B56" s="65"/>
      <c r="C56" s="65"/>
      <c r="D56" s="65"/>
      <c r="E56" s="65"/>
    </row>
    <row r="57" spans="1:5">
      <c r="A57" s="193" t="s">
        <v>31</v>
      </c>
      <c r="B57" s="193"/>
      <c r="C57" s="193"/>
      <c r="D57" s="193"/>
      <c r="E57" s="193"/>
    </row>
    <row r="58" spans="1:5">
      <c r="A58" s="193" t="s">
        <v>32</v>
      </c>
      <c r="B58" s="193"/>
      <c r="C58" s="193"/>
      <c r="D58" s="193"/>
      <c r="E58" s="193"/>
    </row>
    <row r="59" spans="1:5">
      <c r="A59" s="193" t="s">
        <v>33</v>
      </c>
      <c r="B59" s="193"/>
      <c r="C59" s="193"/>
      <c r="D59" s="193"/>
      <c r="E59" s="193"/>
    </row>
    <row r="60" spans="1:5" ht="14">
      <c r="B60" s="3"/>
      <c r="C60" s="4"/>
      <c r="D60" s="8"/>
      <c r="E60" s="9"/>
    </row>
    <row r="61" spans="1:5" ht="14">
      <c r="B61" s="4"/>
      <c r="C61" s="4"/>
      <c r="D61" s="8"/>
      <c r="E61" s="9"/>
    </row>
  </sheetData>
  <customSheetViews>
    <customSheetView guid="{BBD7A508-3FC2-4CE5-88B9-A5421BA29A46}">
      <selection activeCell="F7" sqref="F7"/>
      <pageMargins left="0.24" right="0.24" top="0.17" bottom="0.3" header="0.25" footer="0.24"/>
      <pageSetup paperSize="9" orientation="portrait" verticalDpi="0" r:id="rId1"/>
    </customSheetView>
  </customSheetViews>
  <mergeCells count="13">
    <mergeCell ref="A14:E14"/>
    <mergeCell ref="E1:E2"/>
    <mergeCell ref="A7:B7"/>
    <mergeCell ref="A8:B8"/>
    <mergeCell ref="A10:B10"/>
    <mergeCell ref="D1:D2"/>
    <mergeCell ref="A59:E59"/>
    <mergeCell ref="A31:E31"/>
    <mergeCell ref="C32:C34"/>
    <mergeCell ref="A35:E35"/>
    <mergeCell ref="D48:E48"/>
    <mergeCell ref="A57:E57"/>
    <mergeCell ref="A58:E58"/>
  </mergeCells>
  <pageMargins left="0.23622047244094491" right="0.23622047244094491" top="0.15748031496062992" bottom="0.31496062992125984" header="0.23622047244094491" footer="0.23622047244094491"/>
  <pageSetup paperSize="9" orientation="portrait" verticalDpi="0" r:id="rId2"/>
  <headerFooter>
    <oddFooter>Page &amp;P de &amp;N</oddFooter>
  </headerFooter>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62"/>
  <sheetViews>
    <sheetView workbookViewId="0"/>
  </sheetViews>
  <sheetFormatPr baseColWidth="10" defaultColWidth="11.453125" defaultRowHeight="12.5"/>
  <cols>
    <col min="1" max="1" width="23.453125" customWidth="1"/>
    <col min="2" max="2" width="17.54296875" customWidth="1"/>
    <col min="3" max="3" width="20.1796875" customWidth="1"/>
    <col min="4" max="4" width="19" customWidth="1"/>
    <col min="5" max="5" width="19.7265625" customWidth="1"/>
  </cols>
  <sheetData>
    <row r="1" spans="1:5" ht="20.25" customHeight="1">
      <c r="A1" s="10"/>
      <c r="B1" s="11"/>
      <c r="D1" s="200" t="s">
        <v>100</v>
      </c>
      <c r="E1" s="192"/>
    </row>
    <row r="2" spans="1:5" ht="12.75" customHeight="1">
      <c r="A2" s="13"/>
      <c r="B2" s="13"/>
      <c r="C2" s="134"/>
      <c r="D2" s="200"/>
      <c r="E2" s="192"/>
    </row>
    <row r="3" spans="1:5" ht="18.75" customHeight="1">
      <c r="A3" s="13"/>
      <c r="B3" s="13"/>
      <c r="C3" s="177" t="s">
        <v>95</v>
      </c>
    </row>
    <row r="4" spans="1:5" ht="12.75" customHeight="1">
      <c r="A4" s="13"/>
      <c r="B4" s="11"/>
      <c r="C4" s="177"/>
      <c r="D4" s="42" t="s">
        <v>15</v>
      </c>
      <c r="E4" s="28">
        <f ca="1">TODAY()</f>
        <v>42099</v>
      </c>
    </row>
    <row r="5" spans="1:5" ht="14">
      <c r="A5" s="14"/>
      <c r="B5" s="15"/>
      <c r="C5" s="158" t="e">
        <f>((D53-(D51+E32))/B21)</f>
        <v>#DIV/0!</v>
      </c>
      <c r="D5" s="29" t="s">
        <v>16</v>
      </c>
      <c r="E5" s="30">
        <f ca="1">EDATE(E4,1)</f>
        <v>42129</v>
      </c>
    </row>
    <row r="6" spans="1:5" ht="14">
      <c r="A6" s="14"/>
      <c r="B6" s="15"/>
      <c r="C6" s="11"/>
      <c r="D6" s="42" t="s">
        <v>17</v>
      </c>
      <c r="E6" s="31"/>
    </row>
    <row r="7" spans="1:5" ht="13">
      <c r="A7" s="190"/>
      <c r="B7" s="190"/>
      <c r="C7" s="11"/>
    </row>
    <row r="8" spans="1:5" ht="13">
      <c r="A8" s="190"/>
      <c r="B8" s="190"/>
      <c r="C8" s="11"/>
      <c r="D8" s="91" t="s">
        <v>37</v>
      </c>
    </row>
    <row r="9" spans="1:5" ht="14">
      <c r="C9" s="16"/>
      <c r="D9" s="47"/>
      <c r="E9" s="47"/>
    </row>
    <row r="10" spans="1:5" ht="13">
      <c r="A10" s="191" t="s">
        <v>12</v>
      </c>
      <c r="B10" s="191"/>
      <c r="C10" s="27"/>
      <c r="D10" s="48"/>
      <c r="E10" s="48"/>
    </row>
    <row r="11" spans="1:5" ht="13">
      <c r="C11" s="11"/>
      <c r="D11" s="18"/>
      <c r="E11" s="19"/>
    </row>
    <row r="12" spans="1:5">
      <c r="C12" s="15"/>
    </row>
    <row r="13" spans="1:5">
      <c r="A13" s="33"/>
      <c r="B13" s="36"/>
      <c r="C13" s="33"/>
      <c r="D13" s="34"/>
      <c r="E13" s="34"/>
    </row>
    <row r="14" spans="1:5">
      <c r="A14" s="183" t="s">
        <v>18</v>
      </c>
      <c r="B14" s="183"/>
      <c r="C14" s="183"/>
      <c r="D14" s="183"/>
      <c r="E14" s="183"/>
    </row>
    <row r="15" spans="1:5" ht="13">
      <c r="A15" s="36" t="s">
        <v>19</v>
      </c>
      <c r="B15" s="36"/>
      <c r="C15" s="36"/>
      <c r="D15" s="39"/>
      <c r="E15" s="39"/>
    </row>
    <row r="16" spans="1:5">
      <c r="A16" s="36"/>
      <c r="B16" s="36"/>
      <c r="C16" s="36"/>
      <c r="D16" s="39"/>
      <c r="E16" s="39"/>
    </row>
    <row r="17" spans="1:7">
      <c r="A17" s="36"/>
      <c r="B17" s="36"/>
      <c r="C17" s="36"/>
      <c r="D17" s="39"/>
      <c r="E17" s="39"/>
    </row>
    <row r="18" spans="1:7" ht="13">
      <c r="A18" s="40"/>
      <c r="B18" s="37"/>
      <c r="C18" s="38"/>
      <c r="D18" s="35"/>
      <c r="E18" s="41"/>
    </row>
    <row r="19" spans="1:7" ht="14">
      <c r="A19" s="62" t="s">
        <v>84</v>
      </c>
      <c r="B19" s="42"/>
      <c r="C19" s="42"/>
      <c r="D19" s="42"/>
      <c r="E19" s="42"/>
    </row>
    <row r="20" spans="1:7" ht="14">
      <c r="A20" s="42" t="s">
        <v>20</v>
      </c>
      <c r="B20" s="44"/>
      <c r="C20" s="32" t="s">
        <v>21</v>
      </c>
      <c r="D20" s="42"/>
      <c r="E20" s="42"/>
    </row>
    <row r="21" spans="1:7" ht="14">
      <c r="A21" s="42" t="s">
        <v>22</v>
      </c>
      <c r="B21" s="45"/>
      <c r="C21" s="32" t="s">
        <v>23</v>
      </c>
      <c r="D21" s="42"/>
      <c r="E21" s="42"/>
    </row>
    <row r="22" spans="1:7" ht="14">
      <c r="A22" s="42" t="s">
        <v>13</v>
      </c>
      <c r="B22" s="87"/>
      <c r="C22" s="32" t="s">
        <v>24</v>
      </c>
      <c r="D22" s="42"/>
      <c r="E22" s="42"/>
    </row>
    <row r="23" spans="1:7">
      <c r="A23" s="42"/>
      <c r="B23" s="42"/>
      <c r="C23" s="42"/>
      <c r="D23" s="42"/>
      <c r="E23" s="42"/>
    </row>
    <row r="24" spans="1:7">
      <c r="A24" s="42"/>
      <c r="B24" s="42"/>
      <c r="C24" s="42"/>
      <c r="D24" s="42"/>
      <c r="E24" s="42"/>
    </row>
    <row r="25" spans="1:7" ht="13">
      <c r="A25" s="43"/>
      <c r="B25" s="43"/>
      <c r="C25" s="43"/>
      <c r="D25" s="46" t="s">
        <v>44</v>
      </c>
      <c r="E25" s="46" t="s">
        <v>43</v>
      </c>
    </row>
    <row r="26" spans="1:7" ht="13">
      <c r="A26" s="32" t="s">
        <v>45</v>
      </c>
      <c r="B26" s="49"/>
      <c r="C26" s="49"/>
      <c r="D26" s="77"/>
      <c r="E26" s="154"/>
    </row>
    <row r="27" spans="1:7">
      <c r="A27" s="49" t="s">
        <v>2</v>
      </c>
      <c r="B27" s="49"/>
      <c r="C27" s="49"/>
      <c r="D27" s="77"/>
      <c r="E27" s="68"/>
    </row>
    <row r="28" spans="1:7">
      <c r="A28" s="49" t="s">
        <v>3</v>
      </c>
      <c r="B28" s="69">
        <v>6.0000000000000001E-3</v>
      </c>
      <c r="C28" s="49"/>
      <c r="D28" s="77"/>
      <c r="E28" s="116"/>
    </row>
    <row r="29" spans="1:7">
      <c r="A29" s="42" t="s">
        <v>4</v>
      </c>
      <c r="B29" s="69"/>
      <c r="C29" s="49"/>
      <c r="D29" s="78"/>
      <c r="E29" s="68"/>
    </row>
    <row r="30" spans="1:7" ht="13">
      <c r="A30" s="184" t="s">
        <v>5</v>
      </c>
      <c r="B30" s="185"/>
      <c r="C30" s="185"/>
      <c r="D30" s="185"/>
      <c r="E30" s="186"/>
      <c r="G30" s="90"/>
    </row>
    <row r="31" spans="1:7">
      <c r="A31" s="49" t="s">
        <v>1</v>
      </c>
      <c r="B31" s="50">
        <v>8.5000000000000006E-2</v>
      </c>
      <c r="C31" s="187" t="s">
        <v>86</v>
      </c>
      <c r="D31" s="88"/>
      <c r="E31" s="66"/>
      <c r="G31" s="90"/>
    </row>
    <row r="32" spans="1:7">
      <c r="A32" s="49" t="s">
        <v>25</v>
      </c>
      <c r="B32" s="50">
        <v>7.0000000000000007E-2</v>
      </c>
      <c r="C32" s="188"/>
      <c r="D32" s="95" t="s">
        <v>51</v>
      </c>
      <c r="E32" s="66"/>
      <c r="G32" s="90"/>
    </row>
    <row r="33" spans="1:7">
      <c r="A33" s="49" t="s">
        <v>0</v>
      </c>
      <c r="B33" s="50">
        <v>2.5000000000000001E-2</v>
      </c>
      <c r="C33" s="188"/>
      <c r="D33" s="95" t="s">
        <v>52</v>
      </c>
      <c r="E33" s="66"/>
      <c r="G33" s="90"/>
    </row>
    <row r="34" spans="1:7">
      <c r="A34" s="49" t="s">
        <v>26</v>
      </c>
      <c r="B34" s="51" t="s">
        <v>46</v>
      </c>
      <c r="C34" s="188"/>
      <c r="D34" s="115">
        <f>SUM(E31:E34)</f>
        <v>0</v>
      </c>
      <c r="E34" s="66"/>
    </row>
    <row r="35" spans="1:7">
      <c r="A35" s="52" t="s">
        <v>27</v>
      </c>
      <c r="B35" s="53"/>
      <c r="C35" s="189"/>
      <c r="D35" s="89"/>
      <c r="E35" s="54"/>
    </row>
    <row r="36" spans="1:7" ht="13">
      <c r="A36" s="180" t="s">
        <v>28</v>
      </c>
      <c r="B36" s="181"/>
      <c r="C36" s="181"/>
      <c r="D36" s="181"/>
      <c r="E36" s="182"/>
    </row>
    <row r="37" spans="1:7" ht="13">
      <c r="A37" s="55" t="s">
        <v>6</v>
      </c>
      <c r="B37" s="114">
        <v>0.01</v>
      </c>
      <c r="C37" s="72"/>
      <c r="D37" s="56"/>
      <c r="E37" s="56"/>
    </row>
    <row r="38" spans="1:7" ht="13">
      <c r="A38" s="55" t="s">
        <v>50</v>
      </c>
      <c r="B38" s="107"/>
      <c r="C38" s="72"/>
      <c r="D38" s="93"/>
      <c r="E38" s="57"/>
    </row>
    <row r="39" spans="1:7" ht="13">
      <c r="A39" s="55" t="s">
        <v>7</v>
      </c>
      <c r="B39" s="110"/>
      <c r="C39" s="72"/>
      <c r="D39" s="57"/>
      <c r="E39" s="57"/>
      <c r="G39" s="90"/>
    </row>
    <row r="40" spans="1:7" ht="13">
      <c r="A40" s="55" t="s">
        <v>14</v>
      </c>
      <c r="B40" s="111"/>
      <c r="C40" s="72"/>
      <c r="D40" s="57"/>
      <c r="E40" s="57"/>
      <c r="G40" s="90"/>
    </row>
    <row r="41" spans="1:7" ht="13">
      <c r="A41" s="58" t="s">
        <v>63</v>
      </c>
      <c r="B41" s="108">
        <v>0.4</v>
      </c>
      <c r="C41" s="72"/>
      <c r="D41" s="116"/>
      <c r="E41" s="57"/>
      <c r="G41" s="90"/>
    </row>
    <row r="42" spans="1:7" ht="13">
      <c r="A42" s="58" t="s">
        <v>64</v>
      </c>
      <c r="B42" s="109"/>
      <c r="C42" s="72"/>
      <c r="D42" s="57"/>
      <c r="E42" s="59"/>
      <c r="G42" s="90"/>
    </row>
    <row r="43" spans="1:7" ht="13">
      <c r="A43" s="58" t="s">
        <v>65</v>
      </c>
      <c r="B43" s="109">
        <v>0.06</v>
      </c>
      <c r="C43" s="72"/>
      <c r="D43" s="57"/>
      <c r="E43" s="59"/>
      <c r="G43" s="90"/>
    </row>
    <row r="44" spans="1:7" ht="13">
      <c r="A44" s="58" t="s">
        <v>11</v>
      </c>
      <c r="B44" s="112">
        <v>1.52E-2</v>
      </c>
      <c r="C44" s="60"/>
      <c r="D44" s="57"/>
      <c r="E44" s="59"/>
      <c r="G44" s="90"/>
    </row>
    <row r="45" spans="1:7" ht="13">
      <c r="A45" s="52" t="s">
        <v>30</v>
      </c>
      <c r="B45" s="113"/>
      <c r="C45" s="61"/>
      <c r="D45" s="67"/>
      <c r="E45" s="67"/>
    </row>
    <row r="46" spans="1:7" ht="14">
      <c r="A46" s="20"/>
      <c r="B46" s="113"/>
      <c r="C46" s="17" t="s">
        <v>48</v>
      </c>
      <c r="D46" s="79"/>
      <c r="E46" s="79"/>
    </row>
    <row r="47" spans="1:7" ht="15.5">
      <c r="A47" s="21"/>
      <c r="B47" s="22"/>
      <c r="C47" s="17" t="s">
        <v>1</v>
      </c>
      <c r="D47" s="80"/>
      <c r="E47" s="81"/>
    </row>
    <row r="48" spans="1:7" ht="16" thickBot="1">
      <c r="A48" s="21"/>
      <c r="B48" s="22"/>
      <c r="C48" s="17"/>
      <c r="D48" s="82"/>
      <c r="E48" s="70"/>
    </row>
    <row r="49" spans="1:5" ht="19" thickTop="1" thickBot="1">
      <c r="A49" s="21"/>
      <c r="B49" s="22"/>
      <c r="C49" s="84" t="s">
        <v>49</v>
      </c>
      <c r="D49" s="197">
        <f>D46+E46+D47</f>
        <v>0</v>
      </c>
      <c r="E49" s="198"/>
    </row>
    <row r="50" spans="1:5" ht="14.5" thickTop="1">
      <c r="A50" s="23"/>
      <c r="B50" s="24"/>
      <c r="C50" s="25"/>
      <c r="D50" s="83"/>
      <c r="E50" s="83"/>
    </row>
    <row r="51" spans="1:5" ht="13">
      <c r="A51" s="86" t="s">
        <v>40</v>
      </c>
    </row>
    <row r="52" spans="1:5" ht="13">
      <c r="A52" s="85" t="s">
        <v>39</v>
      </c>
    </row>
    <row r="53" spans="1:5" ht="14">
      <c r="A53" s="2" t="s">
        <v>34</v>
      </c>
      <c r="B53" s="26"/>
      <c r="C53" s="11"/>
      <c r="D53" s="12"/>
      <c r="E53" s="12"/>
    </row>
    <row r="54" spans="1:5">
      <c r="A54" s="64" t="s">
        <v>38</v>
      </c>
      <c r="B54" s="2" t="s">
        <v>35</v>
      </c>
      <c r="C54" s="63"/>
      <c r="D54" s="63"/>
      <c r="E54" s="63"/>
    </row>
    <row r="55" spans="1:5" ht="14">
      <c r="A55" s="2" t="s">
        <v>36</v>
      </c>
      <c r="B55" s="7" t="s">
        <v>41</v>
      </c>
    </row>
    <row r="57" spans="1:5">
      <c r="A57" s="65"/>
      <c r="B57" s="65"/>
      <c r="C57" s="65"/>
      <c r="D57" s="65"/>
      <c r="E57" s="65"/>
    </row>
    <row r="58" spans="1:5">
      <c r="A58" s="193"/>
      <c r="B58" s="193"/>
      <c r="C58" s="193"/>
      <c r="D58" s="193"/>
      <c r="E58" s="193"/>
    </row>
    <row r="59" spans="1:5">
      <c r="A59" s="193"/>
      <c r="B59" s="193"/>
      <c r="C59" s="193"/>
      <c r="D59" s="193"/>
      <c r="E59" s="193"/>
    </row>
    <row r="60" spans="1:5">
      <c r="A60" s="193"/>
      <c r="B60" s="193"/>
      <c r="C60" s="193"/>
      <c r="D60" s="193"/>
      <c r="E60" s="193"/>
    </row>
    <row r="61" spans="1:5" ht="14">
      <c r="B61" s="3"/>
      <c r="C61" s="4"/>
      <c r="D61" s="8"/>
      <c r="E61" s="9"/>
    </row>
    <row r="62" spans="1:5" ht="14">
      <c r="B62" s="4"/>
      <c r="C62" s="4"/>
      <c r="D62" s="8"/>
      <c r="E62" s="9"/>
    </row>
  </sheetData>
  <customSheetViews>
    <customSheetView guid="{BBD7A508-3FC2-4CE5-88B9-A5421BA29A46}">
      <selection activeCell="F7" sqref="F7"/>
      <pageMargins left="0.3" right="0.24" top="0.26" bottom="0.3" header="0.17" footer="0.22"/>
      <pageSetup paperSize="9" orientation="portrait" verticalDpi="0" r:id="rId1"/>
    </customSheetView>
  </customSheetViews>
  <mergeCells count="14">
    <mergeCell ref="A14:E14"/>
    <mergeCell ref="E1:E2"/>
    <mergeCell ref="A7:B7"/>
    <mergeCell ref="A8:B8"/>
    <mergeCell ref="A10:B10"/>
    <mergeCell ref="D1:D2"/>
    <mergeCell ref="C3:C4"/>
    <mergeCell ref="A60:E60"/>
    <mergeCell ref="A30:E30"/>
    <mergeCell ref="C31:C35"/>
    <mergeCell ref="A36:E36"/>
    <mergeCell ref="D49:E49"/>
    <mergeCell ref="A58:E58"/>
    <mergeCell ref="A59:E59"/>
  </mergeCells>
  <pageMargins left="0.31496062992125984" right="0.23622047244094491" top="0.27559055118110237" bottom="0.31496062992125984" header="0.15748031496062992" footer="0.23622047244094491"/>
  <pageSetup paperSize="9" orientation="portrait" r:id="rId2"/>
  <headerFooter>
    <oddFooter>Page &amp;P de &amp;N</oddFooter>
  </headerFooter>
  <drawing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G60"/>
  <sheetViews>
    <sheetView workbookViewId="0">
      <selection activeCell="F8" sqref="F8"/>
    </sheetView>
  </sheetViews>
  <sheetFormatPr baseColWidth="10" defaultColWidth="11.453125" defaultRowHeight="12.5"/>
  <cols>
    <col min="1" max="1" width="23.453125" customWidth="1"/>
    <col min="2" max="2" width="17.54296875" customWidth="1"/>
    <col min="3" max="3" width="17.1796875" customWidth="1"/>
    <col min="4" max="4" width="19" customWidth="1"/>
    <col min="5" max="5" width="19.7265625" customWidth="1"/>
  </cols>
  <sheetData>
    <row r="1" spans="1:5" ht="20.25" customHeight="1">
      <c r="A1" s="10"/>
      <c r="B1" s="11"/>
      <c r="D1" s="200" t="s">
        <v>101</v>
      </c>
      <c r="E1" s="192"/>
    </row>
    <row r="2" spans="1:5" ht="12.75" customHeight="1">
      <c r="A2" s="13"/>
      <c r="B2" s="13"/>
      <c r="C2" s="134"/>
      <c r="D2" s="200"/>
      <c r="E2" s="192"/>
    </row>
    <row r="3" spans="1:5" ht="19.5" customHeight="1">
      <c r="A3" s="13"/>
      <c r="B3" s="13"/>
      <c r="C3" s="177" t="s">
        <v>95</v>
      </c>
    </row>
    <row r="4" spans="1:5">
      <c r="A4" s="13"/>
      <c r="B4" s="11"/>
      <c r="C4" s="177"/>
      <c r="D4" s="42" t="s">
        <v>15</v>
      </c>
      <c r="E4" s="28">
        <f ca="1">TODAY()</f>
        <v>42099</v>
      </c>
    </row>
    <row r="5" spans="1:5" ht="14">
      <c r="A5" s="14"/>
      <c r="B5" s="15"/>
      <c r="C5" s="158" t="e">
        <f>((D53-(D51+E32))/B21)</f>
        <v>#DIV/0!</v>
      </c>
      <c r="D5" s="29" t="s">
        <v>16</v>
      </c>
      <c r="E5" s="30">
        <f ca="1">EDATE(E4,1)</f>
        <v>42129</v>
      </c>
    </row>
    <row r="6" spans="1:5" ht="14">
      <c r="A6" s="14"/>
      <c r="B6" s="15"/>
      <c r="C6" s="11"/>
      <c r="D6" s="42" t="s">
        <v>17</v>
      </c>
      <c r="E6" s="31"/>
    </row>
    <row r="7" spans="1:5" ht="13">
      <c r="A7" s="190"/>
      <c r="B7" s="190"/>
      <c r="C7" s="11"/>
    </row>
    <row r="8" spans="1:5" ht="13">
      <c r="A8" s="190"/>
      <c r="B8" s="190"/>
      <c r="C8" s="11"/>
      <c r="D8" s="91" t="s">
        <v>37</v>
      </c>
      <c r="E8" t="s">
        <v>109</v>
      </c>
    </row>
    <row r="9" spans="1:5" ht="14">
      <c r="C9" s="16"/>
      <c r="D9" s="47"/>
      <c r="E9" s="47"/>
    </row>
    <row r="10" spans="1:5" ht="13">
      <c r="A10" s="191" t="s">
        <v>12</v>
      </c>
      <c r="B10" s="191"/>
      <c r="C10" s="27"/>
      <c r="D10" s="48"/>
      <c r="E10" s="48"/>
    </row>
    <row r="11" spans="1:5" ht="13">
      <c r="C11" s="11"/>
      <c r="D11" s="18"/>
      <c r="E11" s="19"/>
    </row>
    <row r="12" spans="1:5">
      <c r="C12" s="15"/>
    </row>
    <row r="13" spans="1:5">
      <c r="A13" s="33"/>
      <c r="B13" s="36"/>
      <c r="C13" s="33"/>
      <c r="D13" s="34"/>
      <c r="E13" s="34"/>
    </row>
    <row r="14" spans="1:5">
      <c r="A14" s="183" t="s">
        <v>18</v>
      </c>
      <c r="B14" s="183"/>
      <c r="C14" s="183"/>
      <c r="D14" s="183"/>
      <c r="E14" s="183"/>
    </row>
    <row r="15" spans="1:5" ht="13">
      <c r="A15" s="36" t="s">
        <v>19</v>
      </c>
      <c r="B15" s="36"/>
      <c r="C15" s="36"/>
      <c r="D15" s="39"/>
      <c r="E15" s="39"/>
    </row>
    <row r="16" spans="1:5">
      <c r="A16" s="36"/>
      <c r="B16" s="36"/>
      <c r="C16" s="36"/>
      <c r="D16" s="39"/>
      <c r="E16" s="39"/>
    </row>
    <row r="17" spans="1:7">
      <c r="A17" s="36"/>
      <c r="B17" s="36"/>
      <c r="C17" s="36"/>
      <c r="D17" s="39"/>
      <c r="E17" s="39"/>
    </row>
    <row r="18" spans="1:7" ht="13">
      <c r="A18" s="40"/>
      <c r="B18" s="37"/>
      <c r="C18" s="38"/>
      <c r="D18" s="35"/>
      <c r="E18" s="41"/>
    </row>
    <row r="19" spans="1:7" ht="14">
      <c r="A19" s="62" t="s">
        <v>85</v>
      </c>
      <c r="B19" s="42"/>
      <c r="C19" s="42"/>
      <c r="D19" s="42"/>
      <c r="E19" s="42"/>
    </row>
    <row r="20" spans="1:7" ht="14">
      <c r="A20" s="42" t="s">
        <v>20</v>
      </c>
      <c r="B20" s="44"/>
      <c r="C20" s="32" t="s">
        <v>21</v>
      </c>
      <c r="D20" s="42"/>
      <c r="E20" s="42"/>
    </row>
    <row r="21" spans="1:7" ht="14">
      <c r="A21" s="42" t="s">
        <v>22</v>
      </c>
      <c r="B21" s="45"/>
      <c r="C21" s="32" t="s">
        <v>23</v>
      </c>
      <c r="D21" s="42"/>
      <c r="E21" s="42"/>
    </row>
    <row r="22" spans="1:7" ht="14">
      <c r="A22" s="42" t="s">
        <v>13</v>
      </c>
      <c r="B22" s="87"/>
      <c r="C22" s="32" t="s">
        <v>24</v>
      </c>
      <c r="D22" s="42"/>
      <c r="E22" s="42"/>
    </row>
    <row r="23" spans="1:7">
      <c r="A23" s="42"/>
      <c r="B23" s="42"/>
      <c r="C23" s="42"/>
      <c r="D23" s="42"/>
      <c r="E23" s="42"/>
    </row>
    <row r="24" spans="1:7">
      <c r="A24" s="42"/>
      <c r="B24" s="42"/>
      <c r="C24" s="42"/>
      <c r="D24" s="42"/>
      <c r="E24" s="42"/>
    </row>
    <row r="25" spans="1:7" ht="13">
      <c r="A25" s="43"/>
      <c r="B25" s="43"/>
      <c r="C25" s="43"/>
      <c r="D25" s="46" t="s">
        <v>44</v>
      </c>
      <c r="E25" s="46" t="s">
        <v>43</v>
      </c>
    </row>
    <row r="26" spans="1:7" ht="13">
      <c r="A26" s="32" t="s">
        <v>45</v>
      </c>
      <c r="B26" s="49"/>
      <c r="C26" s="49"/>
      <c r="D26" s="77"/>
      <c r="E26" s="157"/>
      <c r="G26" s="90"/>
    </row>
    <row r="27" spans="1:7">
      <c r="A27" s="49" t="s">
        <v>2</v>
      </c>
      <c r="B27" s="49"/>
      <c r="C27" s="49"/>
      <c r="D27" s="77"/>
      <c r="E27" s="68"/>
      <c r="G27" s="90"/>
    </row>
    <row r="28" spans="1:7">
      <c r="A28" s="49" t="s">
        <v>3</v>
      </c>
      <c r="B28" s="69">
        <v>6.0000000000000001E-3</v>
      </c>
      <c r="C28" s="49"/>
      <c r="D28" s="77"/>
      <c r="E28" s="116"/>
      <c r="G28" s="90"/>
    </row>
    <row r="29" spans="1:7" ht="13">
      <c r="A29" s="32" t="s">
        <v>4</v>
      </c>
      <c r="B29" s="69"/>
      <c r="C29" s="49"/>
      <c r="D29" s="78"/>
      <c r="E29" s="164"/>
      <c r="G29" s="90"/>
    </row>
    <row r="30" spans="1:7" ht="13">
      <c r="A30" s="32"/>
      <c r="B30" s="69"/>
      <c r="C30" s="49"/>
      <c r="D30" s="55"/>
      <c r="E30" s="117"/>
      <c r="G30" s="90"/>
    </row>
    <row r="31" spans="1:7" ht="13">
      <c r="A31" s="32"/>
      <c r="B31" s="69"/>
      <c r="C31" s="49"/>
      <c r="D31" s="55"/>
      <c r="E31" s="117"/>
      <c r="G31" s="90"/>
    </row>
    <row r="32" spans="1:7" ht="13">
      <c r="A32" s="180" t="s">
        <v>28</v>
      </c>
      <c r="B32" s="181"/>
      <c r="C32" s="181"/>
      <c r="D32" s="181"/>
      <c r="E32" s="182"/>
    </row>
    <row r="33" spans="1:7" ht="13">
      <c r="A33" s="55" t="s">
        <v>50</v>
      </c>
      <c r="B33" s="71"/>
      <c r="C33" s="72"/>
      <c r="D33" s="163"/>
      <c r="E33" s="56"/>
      <c r="G33" s="90"/>
    </row>
    <row r="34" spans="1:7">
      <c r="A34" s="55" t="s">
        <v>14</v>
      </c>
      <c r="B34" s="73"/>
      <c r="C34" s="72"/>
      <c r="D34" s="57"/>
      <c r="E34" s="57"/>
      <c r="G34" s="90"/>
    </row>
    <row r="35" spans="1:7" ht="13">
      <c r="A35" s="58" t="s">
        <v>3</v>
      </c>
      <c r="B35" s="74">
        <v>16</v>
      </c>
      <c r="C35" s="72" t="s">
        <v>47</v>
      </c>
      <c r="D35" s="57"/>
      <c r="E35" s="93"/>
      <c r="G35" s="90"/>
    </row>
    <row r="36" spans="1:7" ht="13">
      <c r="A36" s="58" t="s">
        <v>63</v>
      </c>
      <c r="B36" s="75">
        <v>0.4</v>
      </c>
      <c r="C36" s="72"/>
      <c r="D36" s="57"/>
      <c r="E36" s="59"/>
      <c r="G36" s="99"/>
    </row>
    <row r="37" spans="1:7" ht="13">
      <c r="A37" s="58" t="s">
        <v>66</v>
      </c>
      <c r="B37" s="75">
        <v>0.06</v>
      </c>
      <c r="C37" s="72"/>
      <c r="D37" s="57"/>
      <c r="E37" s="59"/>
      <c r="G37" s="90"/>
    </row>
    <row r="38" spans="1:7" ht="13">
      <c r="A38" s="58" t="s">
        <v>67</v>
      </c>
      <c r="B38" s="76"/>
      <c r="C38" s="72"/>
      <c r="D38" s="67"/>
      <c r="E38" s="59"/>
      <c r="G38" s="90"/>
    </row>
    <row r="39" spans="1:7">
      <c r="A39" s="52" t="s">
        <v>30</v>
      </c>
      <c r="B39" s="52"/>
      <c r="C39" s="61"/>
      <c r="D39" s="67"/>
      <c r="E39" s="67"/>
    </row>
    <row r="40" spans="1:7" ht="14">
      <c r="A40" s="20"/>
      <c r="B40" s="21"/>
      <c r="C40" s="17" t="s">
        <v>68</v>
      </c>
      <c r="D40" s="79"/>
      <c r="E40" s="79"/>
    </row>
    <row r="41" spans="1:7" ht="14">
      <c r="A41" s="20"/>
      <c r="B41" s="21"/>
      <c r="C41" s="17"/>
      <c r="D41" s="104"/>
      <c r="E41" s="105"/>
    </row>
    <row r="42" spans="1:7" ht="14">
      <c r="A42" s="20"/>
      <c r="B42" s="21"/>
      <c r="C42" s="17"/>
      <c r="D42" s="105"/>
      <c r="E42" s="105"/>
    </row>
    <row r="43" spans="1:7" ht="16" thickBot="1">
      <c r="A43" s="21"/>
      <c r="B43" s="22"/>
      <c r="C43" s="17"/>
      <c r="D43" s="106"/>
      <c r="E43" s="70"/>
    </row>
    <row r="44" spans="1:7" ht="19" thickTop="1" thickBot="1">
      <c r="A44" s="21"/>
      <c r="B44" s="22"/>
      <c r="C44" s="84" t="s">
        <v>49</v>
      </c>
      <c r="D44" s="197">
        <f>D40+E40</f>
        <v>0</v>
      </c>
      <c r="E44" s="198"/>
    </row>
    <row r="45" spans="1:7" ht="14.5" thickTop="1">
      <c r="A45" s="23"/>
      <c r="B45" s="24"/>
      <c r="C45" s="25"/>
      <c r="D45" s="83"/>
      <c r="E45" s="83"/>
    </row>
    <row r="46" spans="1:7" ht="14">
      <c r="A46" s="23"/>
      <c r="B46" s="24"/>
      <c r="C46" s="25"/>
      <c r="D46" s="118"/>
      <c r="E46" s="118"/>
    </row>
    <row r="47" spans="1:7" ht="14">
      <c r="A47" s="23"/>
      <c r="B47" s="24"/>
      <c r="C47" s="25"/>
      <c r="D47" s="118"/>
      <c r="E47" s="118"/>
    </row>
    <row r="48" spans="1:7" ht="14">
      <c r="A48" s="23"/>
      <c r="B48" s="24"/>
      <c r="C48" s="25"/>
      <c r="D48" s="118"/>
      <c r="E48" s="118"/>
    </row>
    <row r="49" spans="1:5" ht="13">
      <c r="A49" s="86" t="s">
        <v>40</v>
      </c>
    </row>
    <row r="50" spans="1:5" ht="13">
      <c r="A50" s="85" t="s">
        <v>39</v>
      </c>
    </row>
    <row r="51" spans="1:5" ht="14">
      <c r="A51" s="2" t="s">
        <v>34</v>
      </c>
      <c r="B51" s="26"/>
      <c r="C51" s="11"/>
      <c r="D51" s="12"/>
      <c r="E51" s="12"/>
    </row>
    <row r="52" spans="1:5">
      <c r="A52" s="64" t="s">
        <v>38</v>
      </c>
      <c r="B52" s="2" t="s">
        <v>35</v>
      </c>
      <c r="C52" s="63"/>
      <c r="D52" s="63"/>
      <c r="E52" s="63"/>
    </row>
    <row r="53" spans="1:5" ht="14">
      <c r="A53" s="2" t="s">
        <v>36</v>
      </c>
      <c r="B53" s="7" t="s">
        <v>41</v>
      </c>
    </row>
    <row r="55" spans="1:5">
      <c r="A55" s="65"/>
      <c r="B55" s="65"/>
      <c r="C55" s="65"/>
      <c r="D55" s="65"/>
      <c r="E55" s="65"/>
    </row>
    <row r="56" spans="1:5">
      <c r="A56" s="193"/>
      <c r="B56" s="193"/>
      <c r="C56" s="193"/>
      <c r="D56" s="193"/>
      <c r="E56" s="193"/>
    </row>
    <row r="57" spans="1:5">
      <c r="A57" s="193"/>
      <c r="B57" s="193"/>
      <c r="C57" s="193"/>
      <c r="D57" s="193"/>
      <c r="E57" s="193"/>
    </row>
    <row r="58" spans="1:5">
      <c r="A58" s="193"/>
      <c r="B58" s="193"/>
      <c r="C58" s="193"/>
      <c r="D58" s="193"/>
      <c r="E58" s="193"/>
    </row>
    <row r="59" spans="1:5" ht="14">
      <c r="B59" s="3"/>
      <c r="C59" s="4"/>
      <c r="D59" s="8"/>
      <c r="E59" s="9"/>
    </row>
    <row r="60" spans="1:5" ht="14">
      <c r="B60" s="4"/>
      <c r="C60" s="4"/>
      <c r="D60" s="8"/>
      <c r="E60" s="9"/>
    </row>
  </sheetData>
  <customSheetViews>
    <customSheetView guid="{BBD7A508-3FC2-4CE5-88B9-A5421BA29A46}">
      <selection activeCell="F7" sqref="F7"/>
      <pageMargins left="0.28999999999999998" right="0.27" top="0.26" bottom="0.33" header="0.17" footer="0.19"/>
      <pageSetup paperSize="9" orientation="portrait" verticalDpi="0" r:id="rId1"/>
    </customSheetView>
  </customSheetViews>
  <mergeCells count="12">
    <mergeCell ref="A14:E14"/>
    <mergeCell ref="E1:E2"/>
    <mergeCell ref="A7:B7"/>
    <mergeCell ref="A8:B8"/>
    <mergeCell ref="A10:B10"/>
    <mergeCell ref="D1:D2"/>
    <mergeCell ref="C3:C4"/>
    <mergeCell ref="A58:E58"/>
    <mergeCell ref="A32:E32"/>
    <mergeCell ref="D44:E44"/>
    <mergeCell ref="A56:E56"/>
    <mergeCell ref="A57:E57"/>
  </mergeCells>
  <pageMargins left="0.27559055118110237" right="0.27559055118110237" top="0.27559055118110237" bottom="0.31496062992125984" header="0.15748031496062992" footer="0.19685039370078741"/>
  <pageSetup paperSize="9" orientation="portrait" r:id="rId2"/>
  <headerFooter>
    <oddFooter>Page &amp;P de &amp;N</oddFooter>
  </headerFooter>
  <drawing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I61"/>
  <sheetViews>
    <sheetView workbookViewId="0">
      <selection activeCell="H18" sqref="H18"/>
    </sheetView>
  </sheetViews>
  <sheetFormatPr baseColWidth="10" defaultColWidth="11.453125" defaultRowHeight="12.5"/>
  <cols>
    <col min="1" max="1" width="23.453125" customWidth="1"/>
    <col min="2" max="2" width="17.54296875" customWidth="1"/>
    <col min="3" max="3" width="20.1796875" customWidth="1"/>
    <col min="4" max="4" width="19" customWidth="1"/>
    <col min="5" max="5" width="20.26953125" customWidth="1"/>
  </cols>
  <sheetData>
    <row r="1" spans="1:5" ht="20.25" customHeight="1">
      <c r="A1" s="10"/>
      <c r="B1" s="11"/>
      <c r="D1" s="200" t="s">
        <v>102</v>
      </c>
      <c r="E1" s="192"/>
    </row>
    <row r="2" spans="1:5" ht="12.75" customHeight="1">
      <c r="A2" s="13"/>
      <c r="B2" s="13"/>
      <c r="C2" s="134"/>
      <c r="D2" s="200"/>
      <c r="E2" s="192"/>
    </row>
    <row r="3" spans="1:5" ht="20.25" customHeight="1">
      <c r="A3" s="13"/>
      <c r="B3" s="13"/>
      <c r="C3" s="177" t="s">
        <v>95</v>
      </c>
    </row>
    <row r="4" spans="1:5">
      <c r="A4" s="13"/>
      <c r="B4" s="11"/>
      <c r="C4" s="177"/>
      <c r="D4" s="42" t="s">
        <v>15</v>
      </c>
      <c r="E4" s="28">
        <f ca="1">TODAY()</f>
        <v>42099</v>
      </c>
    </row>
    <row r="5" spans="1:5" ht="14">
      <c r="A5" s="14"/>
      <c r="B5" s="15"/>
      <c r="C5" s="158" t="e">
        <f>((D53-(D51+E32))/B21)</f>
        <v>#DIV/0!</v>
      </c>
      <c r="D5" s="29" t="s">
        <v>16</v>
      </c>
      <c r="E5" s="30">
        <f ca="1">EDATE(E4,1)</f>
        <v>42129</v>
      </c>
    </row>
    <row r="6" spans="1:5" ht="14">
      <c r="A6" s="14"/>
      <c r="B6" s="15"/>
      <c r="C6" s="11"/>
      <c r="D6" s="42" t="s">
        <v>17</v>
      </c>
      <c r="E6" s="31"/>
    </row>
    <row r="7" spans="1:5" ht="13">
      <c r="A7" s="190"/>
      <c r="B7" s="190"/>
      <c r="C7" s="11"/>
    </row>
    <row r="8" spans="1:5" ht="13">
      <c r="A8" s="190"/>
      <c r="B8" s="190"/>
      <c r="C8" s="11"/>
      <c r="D8" s="91" t="s">
        <v>37</v>
      </c>
    </row>
    <row r="9" spans="1:5" ht="14">
      <c r="C9" s="16"/>
      <c r="D9" s="47"/>
      <c r="E9" s="47"/>
    </row>
    <row r="10" spans="1:5" ht="13">
      <c r="A10" s="191" t="s">
        <v>12</v>
      </c>
      <c r="B10" s="191"/>
      <c r="C10" s="27"/>
      <c r="D10" s="48"/>
      <c r="E10" s="48"/>
    </row>
    <row r="11" spans="1:5" ht="13">
      <c r="C11" s="11"/>
      <c r="D11" s="18"/>
      <c r="E11" s="19"/>
    </row>
    <row r="12" spans="1:5">
      <c r="C12" s="15"/>
    </row>
    <row r="13" spans="1:5">
      <c r="A13" s="33"/>
      <c r="B13" s="36"/>
      <c r="C13" s="33"/>
      <c r="D13" s="34"/>
      <c r="E13" s="34"/>
    </row>
    <row r="14" spans="1:5">
      <c r="A14" s="183" t="s">
        <v>18</v>
      </c>
      <c r="B14" s="183"/>
      <c r="C14" s="183"/>
      <c r="D14" s="183"/>
      <c r="E14" s="183"/>
    </row>
    <row r="15" spans="1:5" ht="13">
      <c r="A15" s="36" t="s">
        <v>19</v>
      </c>
      <c r="B15" s="36"/>
      <c r="C15" s="36"/>
      <c r="D15" s="39"/>
      <c r="E15" s="39"/>
    </row>
    <row r="16" spans="1:5">
      <c r="A16" s="36"/>
      <c r="B16" s="36"/>
      <c r="C16" s="36"/>
      <c r="D16" s="39"/>
      <c r="E16" s="39"/>
    </row>
    <row r="17" spans="1:9">
      <c r="A17" s="36"/>
      <c r="B17" s="36"/>
      <c r="C17" s="36"/>
      <c r="D17" s="39"/>
      <c r="E17" s="39"/>
    </row>
    <row r="18" spans="1:9" ht="13">
      <c r="A18" s="40"/>
      <c r="B18" s="37"/>
      <c r="C18" s="38"/>
      <c r="D18" s="35"/>
      <c r="E18" s="41"/>
    </row>
    <row r="19" spans="1:9" ht="14">
      <c r="A19" s="62" t="s">
        <v>83</v>
      </c>
      <c r="B19" s="42"/>
      <c r="C19" s="42"/>
      <c r="D19" s="42"/>
      <c r="E19" s="42"/>
    </row>
    <row r="20" spans="1:9" ht="14">
      <c r="A20" s="42" t="s">
        <v>20</v>
      </c>
      <c r="B20" s="44"/>
      <c r="C20" s="32" t="s">
        <v>21</v>
      </c>
      <c r="D20" s="42"/>
      <c r="E20" s="42"/>
    </row>
    <row r="21" spans="1:9" ht="14">
      <c r="A21" s="42" t="s">
        <v>22</v>
      </c>
      <c r="B21" s="45"/>
      <c r="C21" s="32" t="s">
        <v>23</v>
      </c>
      <c r="D21" s="42"/>
      <c r="E21" s="42"/>
    </row>
    <row r="22" spans="1:9" ht="14">
      <c r="A22" s="42" t="s">
        <v>13</v>
      </c>
      <c r="B22" s="87"/>
      <c r="C22" s="32" t="s">
        <v>24</v>
      </c>
      <c r="D22" s="42"/>
      <c r="E22" s="42"/>
    </row>
    <row r="23" spans="1:9">
      <c r="A23" s="42"/>
      <c r="B23" s="42"/>
      <c r="C23" s="42"/>
      <c r="D23" s="42"/>
      <c r="E23" s="42"/>
    </row>
    <row r="24" spans="1:9">
      <c r="A24" s="42"/>
      <c r="B24" s="42"/>
      <c r="C24" s="42"/>
      <c r="D24" s="42"/>
      <c r="E24" s="42"/>
    </row>
    <row r="25" spans="1:9" ht="13">
      <c r="A25" s="43"/>
      <c r="B25" s="43"/>
      <c r="C25" s="43"/>
      <c r="D25" s="46" t="s">
        <v>44</v>
      </c>
      <c r="E25" s="46" t="s">
        <v>43</v>
      </c>
    </row>
    <row r="26" spans="1:9" ht="13">
      <c r="A26" s="32" t="s">
        <v>45</v>
      </c>
      <c r="B26" s="49"/>
      <c r="C26" s="49"/>
      <c r="D26" s="77"/>
      <c r="E26" s="154"/>
    </row>
    <row r="27" spans="1:9">
      <c r="A27" s="49" t="s">
        <v>2</v>
      </c>
      <c r="B27" s="49"/>
      <c r="C27" s="49"/>
      <c r="D27" s="77"/>
      <c r="E27" s="68"/>
    </row>
    <row r="28" spans="1:9">
      <c r="A28" s="49" t="s">
        <v>3</v>
      </c>
      <c r="B28" s="69">
        <v>1.52E-2</v>
      </c>
      <c r="C28" s="49"/>
      <c r="D28" s="77"/>
      <c r="E28" s="156"/>
    </row>
    <row r="29" spans="1:9">
      <c r="A29" s="42" t="s">
        <v>94</v>
      </c>
      <c r="B29" s="69"/>
      <c r="C29" s="49"/>
      <c r="D29" s="78"/>
      <c r="E29" s="68"/>
    </row>
    <row r="30" spans="1:9" ht="13">
      <c r="A30" s="184" t="s">
        <v>5</v>
      </c>
      <c r="B30" s="185"/>
      <c r="C30" s="185"/>
      <c r="D30" s="185"/>
      <c r="E30" s="186"/>
    </row>
    <row r="31" spans="1:9">
      <c r="A31" s="49" t="s">
        <v>69</v>
      </c>
      <c r="B31" s="50"/>
      <c r="C31" s="187" t="s">
        <v>86</v>
      </c>
      <c r="D31" s="95"/>
      <c r="E31" s="66"/>
      <c r="I31" s="90"/>
    </row>
    <row r="32" spans="1:9">
      <c r="A32" s="49"/>
      <c r="B32" s="50"/>
      <c r="C32" s="188"/>
      <c r="D32" s="95"/>
      <c r="E32" s="66"/>
      <c r="I32" s="90"/>
    </row>
    <row r="33" spans="1:9">
      <c r="A33" s="49"/>
      <c r="B33" s="50"/>
      <c r="C33" s="188"/>
      <c r="D33" s="119"/>
      <c r="E33" s="66"/>
      <c r="I33" s="90"/>
    </row>
    <row r="34" spans="1:9" ht="13">
      <c r="A34" s="180" t="s">
        <v>28</v>
      </c>
      <c r="B34" s="181"/>
      <c r="C34" s="181"/>
      <c r="D34" s="181"/>
      <c r="E34" s="182"/>
      <c r="I34" s="90"/>
    </row>
    <row r="35" spans="1:9" ht="13">
      <c r="A35" s="55" t="s">
        <v>6</v>
      </c>
      <c r="B35" s="71">
        <v>0.01</v>
      </c>
      <c r="C35" s="72"/>
      <c r="D35" s="56"/>
      <c r="E35" s="56"/>
      <c r="I35" s="90"/>
    </row>
    <row r="36" spans="1:9" ht="13">
      <c r="A36" s="55" t="s">
        <v>50</v>
      </c>
      <c r="B36" s="71"/>
      <c r="C36" s="72"/>
      <c r="D36" s="93"/>
      <c r="E36" s="57"/>
      <c r="I36" s="90"/>
    </row>
    <row r="37" spans="1:9">
      <c r="A37" s="55" t="s">
        <v>7</v>
      </c>
      <c r="B37" s="73"/>
      <c r="C37" s="72"/>
      <c r="D37" s="57"/>
      <c r="E37" s="57"/>
      <c r="I37" s="90"/>
    </row>
    <row r="38" spans="1:9">
      <c r="A38" s="55" t="s">
        <v>14</v>
      </c>
      <c r="B38" s="73"/>
      <c r="C38" s="72"/>
      <c r="D38" s="57"/>
      <c r="E38" s="57"/>
      <c r="I38" s="90"/>
    </row>
    <row r="39" spans="1:9" ht="13">
      <c r="A39" s="58" t="s">
        <v>8</v>
      </c>
      <c r="B39" s="74">
        <v>16</v>
      </c>
      <c r="C39" s="72" t="s">
        <v>47</v>
      </c>
      <c r="D39" s="57"/>
      <c r="E39" s="57"/>
      <c r="I39" s="90"/>
    </row>
    <row r="40" spans="1:9" ht="13">
      <c r="A40" s="58" t="s">
        <v>70</v>
      </c>
      <c r="B40" s="75"/>
      <c r="C40" s="72" t="s">
        <v>47</v>
      </c>
      <c r="D40" s="57"/>
      <c r="E40" s="59"/>
      <c r="I40" s="90"/>
    </row>
    <row r="41" spans="1:9" ht="13">
      <c r="A41" s="58" t="s">
        <v>29</v>
      </c>
      <c r="B41" s="75"/>
      <c r="C41" s="72"/>
      <c r="D41" s="57"/>
      <c r="E41" s="59"/>
    </row>
    <row r="42" spans="1:9" ht="13">
      <c r="A42" s="58" t="s">
        <v>62</v>
      </c>
      <c r="B42" s="76"/>
      <c r="C42" s="72"/>
      <c r="D42" s="57"/>
      <c r="E42" s="59"/>
    </row>
    <row r="43" spans="1:9">
      <c r="A43" s="58" t="s">
        <v>11</v>
      </c>
      <c r="B43" s="98">
        <v>1.52E-2</v>
      </c>
      <c r="C43" s="60"/>
      <c r="D43" s="57"/>
      <c r="E43" s="59"/>
    </row>
    <row r="44" spans="1:9">
      <c r="A44" s="52" t="s">
        <v>30</v>
      </c>
      <c r="B44" s="52"/>
      <c r="C44" s="61"/>
      <c r="D44" s="67"/>
      <c r="E44" s="67"/>
    </row>
    <row r="45" spans="1:9" ht="14">
      <c r="A45" s="20"/>
      <c r="B45" s="21"/>
      <c r="C45" s="17" t="s">
        <v>58</v>
      </c>
      <c r="D45" s="79"/>
      <c r="E45" s="79"/>
    </row>
    <row r="46" spans="1:9" ht="15.5">
      <c r="A46" s="21"/>
      <c r="B46" s="22"/>
      <c r="C46" s="17"/>
      <c r="D46" s="106"/>
      <c r="E46" s="70"/>
    </row>
    <row r="47" spans="1:9" ht="16" thickBot="1">
      <c r="A47" s="21"/>
      <c r="B47" s="22"/>
      <c r="C47" s="17"/>
      <c r="D47" s="106"/>
      <c r="E47" s="70"/>
    </row>
    <row r="48" spans="1:9" ht="19" thickTop="1" thickBot="1">
      <c r="A48" s="21"/>
      <c r="B48" s="22"/>
      <c r="C48" s="84" t="s">
        <v>57</v>
      </c>
      <c r="D48" s="197">
        <f>D45+E45+D46</f>
        <v>0</v>
      </c>
      <c r="E48" s="198"/>
    </row>
    <row r="49" spans="1:5" ht="14.5" thickTop="1">
      <c r="A49" s="23"/>
      <c r="B49" s="24"/>
      <c r="C49" s="25"/>
      <c r="D49" s="83"/>
      <c r="E49" s="83"/>
    </row>
    <row r="50" spans="1:5" ht="13">
      <c r="A50" s="86" t="s">
        <v>40</v>
      </c>
    </row>
    <row r="51" spans="1:5" ht="13">
      <c r="A51" s="85" t="s">
        <v>39</v>
      </c>
    </row>
    <row r="52" spans="1:5" ht="14">
      <c r="A52" s="2" t="s">
        <v>34</v>
      </c>
      <c r="B52" s="26"/>
      <c r="C52" s="11"/>
      <c r="D52" s="12"/>
      <c r="E52" s="12"/>
    </row>
    <row r="53" spans="1:5">
      <c r="A53" s="64" t="s">
        <v>38</v>
      </c>
      <c r="B53" s="2" t="s">
        <v>35</v>
      </c>
      <c r="C53" s="63"/>
      <c r="D53" s="63"/>
      <c r="E53" s="63"/>
    </row>
    <row r="54" spans="1:5" ht="14">
      <c r="A54" s="2" t="s">
        <v>36</v>
      </c>
      <c r="B54" s="7" t="s">
        <v>41</v>
      </c>
    </row>
    <row r="56" spans="1:5">
      <c r="A56" s="65"/>
      <c r="B56" s="65"/>
      <c r="C56" s="65"/>
      <c r="D56" s="65"/>
      <c r="E56" s="65"/>
    </row>
    <row r="57" spans="1:5">
      <c r="A57" s="193" t="s">
        <v>31</v>
      </c>
      <c r="B57" s="193"/>
      <c r="C57" s="193"/>
      <c r="D57" s="193"/>
      <c r="E57" s="193"/>
    </row>
    <row r="58" spans="1:5">
      <c r="A58" s="193" t="s">
        <v>32</v>
      </c>
      <c r="B58" s="193"/>
      <c r="C58" s="193"/>
      <c r="D58" s="193"/>
      <c r="E58" s="193"/>
    </row>
    <row r="59" spans="1:5">
      <c r="A59" s="193" t="s">
        <v>33</v>
      </c>
      <c r="B59" s="193"/>
      <c r="C59" s="193"/>
      <c r="D59" s="193"/>
      <c r="E59" s="193"/>
    </row>
    <row r="60" spans="1:5" ht="14">
      <c r="B60" s="3"/>
      <c r="C60" s="4"/>
      <c r="D60" s="8"/>
      <c r="E60" s="9"/>
    </row>
    <row r="61" spans="1:5" ht="14">
      <c r="B61" s="4"/>
      <c r="C61" s="4"/>
      <c r="D61" s="8"/>
      <c r="E61" s="9"/>
    </row>
  </sheetData>
  <customSheetViews>
    <customSheetView guid="{BBD7A508-3FC2-4CE5-88B9-A5421BA29A46}" topLeftCell="A37">
      <selection activeCell="F7" sqref="F7"/>
      <pageMargins left="0.24" right="0.3" top="0.32" bottom="0.17" header="0.3" footer="0.25"/>
      <pageSetup paperSize="9" orientation="portrait" verticalDpi="0" r:id="rId1"/>
    </customSheetView>
  </customSheetViews>
  <mergeCells count="14">
    <mergeCell ref="A59:E59"/>
    <mergeCell ref="A30:E30"/>
    <mergeCell ref="C31:C33"/>
    <mergeCell ref="A34:E34"/>
    <mergeCell ref="D48:E48"/>
    <mergeCell ref="A57:E57"/>
    <mergeCell ref="A58:E58"/>
    <mergeCell ref="A14:E14"/>
    <mergeCell ref="E1:E2"/>
    <mergeCell ref="A7:B7"/>
    <mergeCell ref="A8:B8"/>
    <mergeCell ref="A10:B10"/>
    <mergeCell ref="D1:D2"/>
    <mergeCell ref="C3:C4"/>
  </mergeCells>
  <pageMargins left="0.23622047244094491" right="0.25" top="0.31496062992125984" bottom="0.15748031496062992" header="0.31496062992125984" footer="0.23622047244094491"/>
  <pageSetup paperSize="9" orientation="portrait" r:id="rId2"/>
  <headerFooter>
    <oddFooter>Page &amp;P de &amp;N</oddFooter>
  </headerFooter>
  <drawing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E61"/>
  <sheetViews>
    <sheetView workbookViewId="0">
      <selection activeCell="D1" sqref="D1:D2"/>
    </sheetView>
  </sheetViews>
  <sheetFormatPr baseColWidth="10" defaultColWidth="11.453125" defaultRowHeight="12.5"/>
  <cols>
    <col min="1" max="1" width="23.453125" customWidth="1"/>
    <col min="2" max="2" width="17.54296875" customWidth="1"/>
    <col min="3" max="3" width="20.1796875" customWidth="1"/>
    <col min="4" max="4" width="19" customWidth="1"/>
    <col min="5" max="5" width="19.7265625" customWidth="1"/>
  </cols>
  <sheetData>
    <row r="1" spans="1:5" ht="20.25" customHeight="1">
      <c r="A1" s="10"/>
      <c r="B1" s="11"/>
      <c r="C1" s="134"/>
      <c r="D1" s="202" t="s">
        <v>103</v>
      </c>
      <c r="E1" s="192"/>
    </row>
    <row r="2" spans="1:5" ht="12.75" customHeight="1">
      <c r="A2" s="13"/>
      <c r="B2" s="13"/>
      <c r="C2" s="134"/>
      <c r="D2" s="202"/>
      <c r="E2" s="192"/>
    </row>
    <row r="3" spans="1:5" ht="18.75" customHeight="1">
      <c r="A3" s="13"/>
      <c r="B3" s="13"/>
      <c r="C3" s="177" t="s">
        <v>95</v>
      </c>
    </row>
    <row r="4" spans="1:5" ht="12.75" customHeight="1">
      <c r="A4" s="13"/>
      <c r="B4" s="11"/>
      <c r="C4" s="177"/>
      <c r="D4" s="42" t="s">
        <v>15</v>
      </c>
      <c r="E4" s="28">
        <f ca="1">TODAY()</f>
        <v>42099</v>
      </c>
    </row>
    <row r="5" spans="1:5" ht="14">
      <c r="A5" s="14"/>
      <c r="B5" s="15"/>
      <c r="C5" s="158" t="e">
        <f>((D53-(D51+E32))/B21)</f>
        <v>#DIV/0!</v>
      </c>
      <c r="D5" s="29" t="s">
        <v>16</v>
      </c>
      <c r="E5" s="30">
        <f ca="1">EDATE(E4,1)</f>
        <v>42129</v>
      </c>
    </row>
    <row r="6" spans="1:5" ht="14">
      <c r="A6" s="14"/>
      <c r="B6" s="15"/>
      <c r="C6" s="11"/>
      <c r="D6" s="42" t="s">
        <v>17</v>
      </c>
      <c r="E6" s="31"/>
    </row>
    <row r="7" spans="1:5" ht="13">
      <c r="A7" s="190"/>
      <c r="B7" s="190"/>
      <c r="C7" s="11"/>
    </row>
    <row r="8" spans="1:5" ht="13">
      <c r="A8" s="190"/>
      <c r="B8" s="190"/>
      <c r="C8" s="11"/>
      <c r="D8" s="91" t="s">
        <v>37</v>
      </c>
      <c r="E8" t="s">
        <v>108</v>
      </c>
    </row>
    <row r="9" spans="1:5" ht="14">
      <c r="C9" s="16"/>
      <c r="D9" s="47"/>
      <c r="E9" s="47"/>
    </row>
    <row r="10" spans="1:5" ht="13">
      <c r="A10" s="191" t="s">
        <v>12</v>
      </c>
      <c r="B10" s="191"/>
      <c r="C10" s="27"/>
      <c r="D10" s="48"/>
      <c r="E10" s="48"/>
    </row>
    <row r="11" spans="1:5" ht="13">
      <c r="C11" s="11"/>
      <c r="D11" s="18"/>
      <c r="E11" s="19"/>
    </row>
    <row r="12" spans="1:5">
      <c r="C12" s="15"/>
    </row>
    <row r="13" spans="1:5">
      <c r="A13" s="33"/>
      <c r="B13" s="36"/>
      <c r="C13" s="33"/>
      <c r="D13" s="34"/>
      <c r="E13" s="34"/>
    </row>
    <row r="14" spans="1:5">
      <c r="A14" s="183" t="s">
        <v>18</v>
      </c>
      <c r="B14" s="183"/>
      <c r="C14" s="183"/>
      <c r="D14" s="183"/>
      <c r="E14" s="183"/>
    </row>
    <row r="15" spans="1:5" ht="13">
      <c r="A15" s="36" t="s">
        <v>19</v>
      </c>
      <c r="B15" s="36"/>
      <c r="C15" s="36"/>
      <c r="D15" s="39"/>
      <c r="E15" s="39"/>
    </row>
    <row r="16" spans="1:5">
      <c r="A16" s="36"/>
      <c r="B16" s="36"/>
      <c r="C16" s="36"/>
      <c r="D16" s="39"/>
      <c r="E16" s="39"/>
    </row>
    <row r="17" spans="1:5">
      <c r="A17" s="36"/>
      <c r="B17" s="36"/>
      <c r="C17" s="36"/>
      <c r="D17" s="39"/>
      <c r="E17" s="39"/>
    </row>
    <row r="18" spans="1:5" ht="13">
      <c r="A18" s="40"/>
      <c r="B18" s="37"/>
      <c r="C18" s="38"/>
      <c r="D18" s="35"/>
      <c r="E18" s="41"/>
    </row>
    <row r="19" spans="1:5" ht="14">
      <c r="A19" s="62" t="s">
        <v>85</v>
      </c>
      <c r="B19" s="42"/>
      <c r="C19" s="42"/>
      <c r="D19" s="42"/>
      <c r="E19" s="42"/>
    </row>
    <row r="20" spans="1:5" ht="14">
      <c r="A20" s="42" t="s">
        <v>20</v>
      </c>
      <c r="B20" s="44"/>
      <c r="C20" s="32" t="s">
        <v>21</v>
      </c>
      <c r="D20" s="42"/>
      <c r="E20" s="42"/>
    </row>
    <row r="21" spans="1:5" ht="14">
      <c r="A21" s="42" t="s">
        <v>22</v>
      </c>
      <c r="B21" s="45"/>
      <c r="C21" s="32" t="s">
        <v>23</v>
      </c>
      <c r="D21" s="42"/>
      <c r="E21" s="42"/>
    </row>
    <row r="22" spans="1:5" ht="14">
      <c r="A22" s="42" t="s">
        <v>13</v>
      </c>
      <c r="B22" s="87"/>
      <c r="C22" s="32" t="s">
        <v>24</v>
      </c>
      <c r="D22" s="42"/>
      <c r="E22" s="42"/>
    </row>
    <row r="23" spans="1:5">
      <c r="A23" s="42"/>
      <c r="B23" s="42"/>
      <c r="C23" s="42"/>
      <c r="D23" s="42"/>
      <c r="E23" s="42"/>
    </row>
    <row r="24" spans="1:5">
      <c r="A24" s="42"/>
      <c r="B24" s="42"/>
      <c r="C24" s="42"/>
      <c r="D24" s="42"/>
      <c r="E24" s="42"/>
    </row>
    <row r="25" spans="1:5" ht="13">
      <c r="A25" s="43"/>
      <c r="B25" s="43"/>
      <c r="C25" s="43"/>
      <c r="D25" s="46" t="s">
        <v>44</v>
      </c>
      <c r="E25" s="46" t="s">
        <v>43</v>
      </c>
    </row>
    <row r="26" spans="1:5" ht="13">
      <c r="A26" s="32" t="s">
        <v>2</v>
      </c>
      <c r="B26" s="49"/>
      <c r="C26" s="49"/>
      <c r="D26" s="77"/>
      <c r="E26" s="154"/>
    </row>
    <row r="27" spans="1:5">
      <c r="A27" s="49" t="s">
        <v>2</v>
      </c>
      <c r="B27" s="49"/>
      <c r="C27" s="49"/>
      <c r="D27" s="77"/>
      <c r="E27" s="68"/>
    </row>
    <row r="28" spans="1:5">
      <c r="A28" s="49" t="s">
        <v>3</v>
      </c>
      <c r="B28" s="69">
        <v>1.52E-2</v>
      </c>
      <c r="C28" s="49"/>
      <c r="D28" s="77"/>
      <c r="E28" s="156"/>
    </row>
    <row r="29" spans="1:5">
      <c r="A29" s="49" t="s">
        <v>4</v>
      </c>
      <c r="B29" s="69"/>
      <c r="C29" s="49"/>
      <c r="D29" s="78"/>
      <c r="E29" s="68"/>
    </row>
    <row r="30" spans="1:5" ht="13">
      <c r="A30" s="184" t="s">
        <v>5</v>
      </c>
      <c r="B30" s="185"/>
      <c r="C30" s="185"/>
      <c r="D30" s="185"/>
      <c r="E30" s="186"/>
    </row>
    <row r="31" spans="1:5">
      <c r="A31" s="49" t="s">
        <v>69</v>
      </c>
      <c r="B31" s="50"/>
      <c r="C31" s="187" t="s">
        <v>86</v>
      </c>
      <c r="D31" s="95" t="s">
        <v>51</v>
      </c>
      <c r="E31" s="66"/>
    </row>
    <row r="32" spans="1:5">
      <c r="A32" s="49"/>
      <c r="B32" s="50"/>
      <c r="C32" s="188"/>
      <c r="D32" s="95" t="s">
        <v>52</v>
      </c>
      <c r="E32" s="66"/>
    </row>
    <row r="33" spans="1:5">
      <c r="A33" s="49"/>
      <c r="B33" s="50"/>
      <c r="C33" s="188"/>
      <c r="D33" s="119">
        <f>SUM(E31:E33)</f>
        <v>0</v>
      </c>
      <c r="E33" s="66"/>
    </row>
    <row r="34" spans="1:5" ht="13">
      <c r="A34" s="180" t="s">
        <v>28</v>
      </c>
      <c r="B34" s="181"/>
      <c r="C34" s="181"/>
      <c r="D34" s="181"/>
      <c r="E34" s="182"/>
    </row>
    <row r="35" spans="1:5" ht="13">
      <c r="A35" s="55" t="s">
        <v>6</v>
      </c>
      <c r="B35" s="71">
        <v>0.01</v>
      </c>
      <c r="C35" s="72"/>
      <c r="D35" s="56"/>
      <c r="E35" s="56"/>
    </row>
    <row r="36" spans="1:5" ht="13">
      <c r="A36" s="55" t="s">
        <v>50</v>
      </c>
      <c r="B36" s="71"/>
      <c r="C36" s="72"/>
      <c r="E36" s="57"/>
    </row>
    <row r="37" spans="1:5">
      <c r="A37" s="55" t="s">
        <v>7</v>
      </c>
      <c r="B37" s="73"/>
      <c r="C37" s="72"/>
      <c r="D37" s="57"/>
      <c r="E37" s="57"/>
    </row>
    <row r="38" spans="1:5">
      <c r="A38" s="55" t="s">
        <v>14</v>
      </c>
      <c r="B38" s="73"/>
      <c r="C38" s="72"/>
      <c r="D38" s="57"/>
      <c r="E38" s="57"/>
    </row>
    <row r="39" spans="1:5" ht="13">
      <c r="A39" s="58" t="s">
        <v>8</v>
      </c>
      <c r="B39" s="74">
        <v>16</v>
      </c>
      <c r="C39" s="72" t="s">
        <v>47</v>
      </c>
      <c r="D39" s="57"/>
      <c r="E39" s="57"/>
    </row>
    <row r="40" spans="1:5" ht="13">
      <c r="A40" s="58" t="s">
        <v>70</v>
      </c>
      <c r="B40" s="75"/>
      <c r="C40" s="72" t="s">
        <v>47</v>
      </c>
      <c r="D40" s="57"/>
      <c r="E40" s="59"/>
    </row>
    <row r="41" spans="1:5" ht="13">
      <c r="A41" s="58" t="s">
        <v>29</v>
      </c>
      <c r="B41" s="75"/>
      <c r="C41" s="72"/>
      <c r="D41" s="57"/>
      <c r="E41" s="59"/>
    </row>
    <row r="42" spans="1:5" ht="13">
      <c r="A42" s="58" t="s">
        <v>62</v>
      </c>
      <c r="B42" s="76"/>
      <c r="C42" s="72"/>
      <c r="D42" s="57"/>
      <c r="E42" s="59"/>
    </row>
    <row r="43" spans="1:5">
      <c r="A43" s="58" t="s">
        <v>11</v>
      </c>
      <c r="B43" s="98">
        <v>1.52E-2</v>
      </c>
      <c r="C43" s="60"/>
      <c r="D43" s="57"/>
      <c r="E43" s="59"/>
    </row>
    <row r="44" spans="1:5">
      <c r="A44" s="52" t="s">
        <v>30</v>
      </c>
      <c r="B44" s="52"/>
      <c r="C44" s="61"/>
      <c r="D44" s="67"/>
      <c r="E44" s="67"/>
    </row>
    <row r="45" spans="1:5" ht="14">
      <c r="A45" s="20"/>
      <c r="B45" s="21"/>
      <c r="C45" s="17" t="s">
        <v>58</v>
      </c>
      <c r="D45" s="79"/>
      <c r="E45" s="79"/>
    </row>
    <row r="46" spans="1:5" ht="15.5">
      <c r="A46" s="21"/>
      <c r="B46" s="22"/>
      <c r="C46" s="17"/>
      <c r="D46" s="106"/>
      <c r="E46" s="70"/>
    </row>
    <row r="47" spans="1:5" ht="16" thickBot="1">
      <c r="A47" s="21"/>
      <c r="B47" s="22"/>
      <c r="C47" s="17"/>
      <c r="D47" s="106"/>
      <c r="E47" s="70"/>
    </row>
    <row r="48" spans="1:5" ht="19" thickTop="1" thickBot="1">
      <c r="A48" s="21"/>
      <c r="B48" s="22"/>
      <c r="C48" s="84" t="s">
        <v>57</v>
      </c>
      <c r="D48" s="197">
        <f>D45+E45+D46</f>
        <v>0</v>
      </c>
      <c r="E48" s="198"/>
    </row>
    <row r="49" spans="1:5" ht="14.5" thickTop="1">
      <c r="A49" s="23"/>
      <c r="B49" s="24"/>
      <c r="C49" s="25"/>
      <c r="D49" s="83"/>
      <c r="E49" s="83"/>
    </row>
    <row r="50" spans="1:5" ht="13">
      <c r="A50" s="86" t="s">
        <v>40</v>
      </c>
    </row>
    <row r="51" spans="1:5" ht="13">
      <c r="A51" s="85" t="s">
        <v>39</v>
      </c>
    </row>
    <row r="52" spans="1:5" ht="14">
      <c r="A52" s="2" t="s">
        <v>34</v>
      </c>
      <c r="B52" s="26"/>
      <c r="C52" s="11"/>
      <c r="D52" s="12"/>
      <c r="E52" s="12"/>
    </row>
    <row r="53" spans="1:5">
      <c r="A53" s="64" t="s">
        <v>38</v>
      </c>
      <c r="B53" s="2" t="s">
        <v>35</v>
      </c>
      <c r="C53" s="63"/>
      <c r="D53" s="63"/>
      <c r="E53" s="63"/>
    </row>
    <row r="54" spans="1:5" ht="14">
      <c r="A54" s="2" t="s">
        <v>36</v>
      </c>
      <c r="B54" s="7" t="s">
        <v>41</v>
      </c>
    </row>
    <row r="56" spans="1:5">
      <c r="A56" s="65"/>
      <c r="B56" s="65"/>
      <c r="C56" s="65"/>
      <c r="D56" s="65"/>
      <c r="E56" s="65"/>
    </row>
    <row r="57" spans="1:5">
      <c r="A57" s="193" t="s">
        <v>31</v>
      </c>
      <c r="B57" s="193"/>
      <c r="C57" s="193"/>
      <c r="D57" s="193"/>
      <c r="E57" s="193"/>
    </row>
    <row r="58" spans="1:5">
      <c r="A58" s="193" t="s">
        <v>32</v>
      </c>
      <c r="B58" s="193"/>
      <c r="C58" s="193"/>
      <c r="D58" s="193"/>
      <c r="E58" s="193"/>
    </row>
    <row r="59" spans="1:5">
      <c r="A59" s="193" t="s">
        <v>33</v>
      </c>
      <c r="B59" s="193"/>
      <c r="C59" s="193"/>
      <c r="D59" s="193"/>
      <c r="E59" s="193"/>
    </row>
    <row r="60" spans="1:5" ht="14">
      <c r="B60" s="3"/>
      <c r="C60" s="4"/>
      <c r="D60" s="8"/>
      <c r="E60" s="9"/>
    </row>
    <row r="61" spans="1:5" ht="14">
      <c r="B61" s="4"/>
      <c r="C61" s="4"/>
      <c r="D61" s="8"/>
      <c r="E61" s="9"/>
    </row>
  </sheetData>
  <customSheetViews>
    <customSheetView guid="{BBD7A508-3FC2-4CE5-88B9-A5421BA29A46}">
      <selection activeCell="F7" sqref="F7"/>
      <pageMargins left="0.24" right="0.23" top="0.35" bottom="0.33" header="0.19" footer="0.3"/>
      <pageSetup paperSize="9" orientation="portrait" verticalDpi="0" r:id="rId1"/>
    </customSheetView>
  </customSheetViews>
  <mergeCells count="14">
    <mergeCell ref="A14:E14"/>
    <mergeCell ref="E1:E2"/>
    <mergeCell ref="A7:B7"/>
    <mergeCell ref="A8:B8"/>
    <mergeCell ref="A10:B10"/>
    <mergeCell ref="D1:D2"/>
    <mergeCell ref="C3:C4"/>
    <mergeCell ref="A59:E59"/>
    <mergeCell ref="A30:E30"/>
    <mergeCell ref="C31:C33"/>
    <mergeCell ref="A34:E34"/>
    <mergeCell ref="D48:E48"/>
    <mergeCell ref="A57:E57"/>
    <mergeCell ref="A58:E58"/>
  </mergeCells>
  <pageMargins left="0.23622047244094491" right="0.23622047244094491" top="0.35433070866141736" bottom="0.31496062992125984" header="0.19685039370078741" footer="0.31496062992125984"/>
  <pageSetup paperSize="9" orientation="portrait" r:id="rId2"/>
  <headerFooter>
    <oddFooter>Page &amp;P de &amp;N</oddFooter>
  </headerFooter>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E63"/>
  <sheetViews>
    <sheetView workbookViewId="0">
      <selection activeCell="H20" sqref="H20"/>
    </sheetView>
  </sheetViews>
  <sheetFormatPr baseColWidth="10" defaultColWidth="11.453125" defaultRowHeight="12.5"/>
  <cols>
    <col min="1" max="1" width="23.453125" customWidth="1"/>
    <col min="2" max="2" width="17.54296875" customWidth="1"/>
    <col min="3" max="3" width="20.1796875" customWidth="1"/>
    <col min="4" max="4" width="19" customWidth="1"/>
    <col min="5" max="5" width="19.7265625" customWidth="1"/>
  </cols>
  <sheetData>
    <row r="1" spans="1:5" ht="20.25" customHeight="1">
      <c r="A1" s="10"/>
      <c r="B1" s="11"/>
      <c r="D1" s="202" t="s">
        <v>104</v>
      </c>
      <c r="E1" s="192"/>
    </row>
    <row r="2" spans="1:5" ht="12.75" customHeight="1">
      <c r="A2" s="13"/>
      <c r="B2" s="13"/>
      <c r="C2" s="134"/>
      <c r="D2" s="202"/>
      <c r="E2" s="192"/>
    </row>
    <row r="3" spans="1:5" ht="18.75" customHeight="1">
      <c r="A3" s="13"/>
      <c r="B3" s="13"/>
      <c r="C3" s="177" t="s">
        <v>95</v>
      </c>
    </row>
    <row r="4" spans="1:5">
      <c r="A4" s="13"/>
      <c r="B4" s="11"/>
      <c r="C4" s="177"/>
      <c r="D4" s="42" t="s">
        <v>15</v>
      </c>
      <c r="E4" s="28">
        <f ca="1">TODAY()</f>
        <v>42099</v>
      </c>
    </row>
    <row r="5" spans="1:5" ht="14">
      <c r="A5" s="14"/>
      <c r="B5" s="15"/>
      <c r="C5" s="158" t="e">
        <f>((D53-(D51+E32))/B21)</f>
        <v>#DIV/0!</v>
      </c>
      <c r="D5" s="29" t="s">
        <v>16</v>
      </c>
      <c r="E5" s="30">
        <f ca="1">EDATE(E4,1)</f>
        <v>42129</v>
      </c>
    </row>
    <row r="6" spans="1:5" ht="14">
      <c r="A6" s="14"/>
      <c r="B6" s="15"/>
      <c r="C6" s="11"/>
      <c r="D6" s="42" t="s">
        <v>17</v>
      </c>
      <c r="E6" s="31"/>
    </row>
    <row r="7" spans="1:5" ht="13">
      <c r="A7" s="190"/>
      <c r="B7" s="190"/>
      <c r="C7" s="11"/>
    </row>
    <row r="8" spans="1:5" ht="13">
      <c r="A8" s="190"/>
      <c r="B8" s="190"/>
      <c r="C8" s="11"/>
      <c r="D8" s="91" t="s">
        <v>37</v>
      </c>
    </row>
    <row r="9" spans="1:5" ht="14">
      <c r="C9" s="16"/>
      <c r="D9" s="47"/>
      <c r="E9" s="47"/>
    </row>
    <row r="10" spans="1:5" ht="13">
      <c r="A10" s="191" t="s">
        <v>12</v>
      </c>
      <c r="B10" s="191"/>
      <c r="C10" s="27"/>
      <c r="D10" s="48"/>
      <c r="E10" s="48"/>
    </row>
    <row r="11" spans="1:5" ht="13">
      <c r="C11" s="11"/>
      <c r="D11" s="18"/>
      <c r="E11" s="19"/>
    </row>
    <row r="12" spans="1:5">
      <c r="C12" s="15"/>
    </row>
    <row r="13" spans="1:5">
      <c r="A13" s="33"/>
      <c r="B13" s="36"/>
      <c r="C13" s="33"/>
      <c r="D13" s="34"/>
      <c r="E13" s="34"/>
    </row>
    <row r="14" spans="1:5">
      <c r="A14" s="183" t="s">
        <v>18</v>
      </c>
      <c r="B14" s="183"/>
      <c r="C14" s="183"/>
      <c r="D14" s="183"/>
      <c r="E14" s="183"/>
    </row>
    <row r="15" spans="1:5" ht="13">
      <c r="A15" s="36" t="s">
        <v>19</v>
      </c>
      <c r="B15" s="36"/>
      <c r="C15" s="36"/>
      <c r="D15" s="39"/>
      <c r="E15" s="39"/>
    </row>
    <row r="16" spans="1:5">
      <c r="A16" s="36"/>
      <c r="B16" s="36"/>
      <c r="C16" s="36"/>
      <c r="D16" s="39"/>
      <c r="E16" s="39"/>
    </row>
    <row r="17" spans="1:5">
      <c r="A17" s="36"/>
      <c r="B17" s="36"/>
      <c r="C17" s="36"/>
      <c r="D17" s="39"/>
      <c r="E17" s="39"/>
    </row>
    <row r="18" spans="1:5" ht="13">
      <c r="A18" s="40"/>
      <c r="B18" s="37"/>
      <c r="C18" s="38"/>
      <c r="D18" s="35"/>
      <c r="E18" s="41"/>
    </row>
    <row r="19" spans="1:5" ht="14">
      <c r="A19" s="62" t="s">
        <v>42</v>
      </c>
      <c r="B19" s="42"/>
      <c r="C19" s="42"/>
      <c r="D19" s="42"/>
      <c r="E19" s="42"/>
    </row>
    <row r="20" spans="1:5" ht="14">
      <c r="A20" s="42" t="s">
        <v>20</v>
      </c>
      <c r="B20" s="44"/>
      <c r="C20" s="32" t="s">
        <v>21</v>
      </c>
      <c r="D20" s="42"/>
      <c r="E20" s="42"/>
    </row>
    <row r="21" spans="1:5" ht="14">
      <c r="A21" s="42" t="s">
        <v>22</v>
      </c>
      <c r="B21" s="45"/>
      <c r="C21" s="32" t="s">
        <v>23</v>
      </c>
      <c r="D21" s="42"/>
      <c r="E21" s="42"/>
    </row>
    <row r="22" spans="1:5" ht="14">
      <c r="A22" s="42" t="s">
        <v>13</v>
      </c>
      <c r="B22" s="87"/>
      <c r="C22" s="32" t="s">
        <v>24</v>
      </c>
      <c r="D22" s="42"/>
      <c r="E22" s="42"/>
    </row>
    <row r="23" spans="1:5">
      <c r="A23" s="42"/>
      <c r="B23" s="42"/>
      <c r="C23" s="42"/>
      <c r="D23" s="42"/>
      <c r="E23" s="42"/>
    </row>
    <row r="24" spans="1:5">
      <c r="A24" s="42"/>
      <c r="B24" s="42"/>
      <c r="C24" s="42"/>
      <c r="D24" s="42"/>
      <c r="E24" s="42"/>
    </row>
    <row r="25" spans="1:5" ht="13">
      <c r="A25" s="43"/>
      <c r="B25" s="43"/>
      <c r="C25" s="43"/>
      <c r="D25" s="46" t="s">
        <v>44</v>
      </c>
      <c r="E25" s="46" t="s">
        <v>43</v>
      </c>
    </row>
    <row r="26" spans="1:5" ht="13">
      <c r="A26" s="32" t="s">
        <v>45</v>
      </c>
      <c r="B26" s="49"/>
      <c r="C26" s="49"/>
      <c r="D26" s="77"/>
      <c r="E26" s="154"/>
    </row>
    <row r="27" spans="1:5">
      <c r="A27" s="49" t="s">
        <v>93</v>
      </c>
      <c r="B27" s="49"/>
      <c r="C27" s="49"/>
      <c r="D27" s="77"/>
      <c r="E27" s="68"/>
    </row>
    <row r="28" spans="1:5">
      <c r="A28" s="49" t="s">
        <v>3</v>
      </c>
      <c r="B28" s="69">
        <v>1.52E-2</v>
      </c>
      <c r="C28" s="49"/>
      <c r="D28" s="77"/>
      <c r="E28" s="156"/>
    </row>
    <row r="29" spans="1:5">
      <c r="A29" s="49" t="s">
        <v>4</v>
      </c>
      <c r="B29" s="69"/>
      <c r="C29" s="49"/>
      <c r="D29" s="78"/>
      <c r="E29" s="68"/>
    </row>
    <row r="30" spans="1:5" ht="13">
      <c r="A30" s="184" t="s">
        <v>5</v>
      </c>
      <c r="B30" s="185"/>
      <c r="C30" s="185"/>
      <c r="D30" s="185"/>
      <c r="E30" s="186"/>
    </row>
    <row r="31" spans="1:5">
      <c r="A31" s="49" t="s">
        <v>1</v>
      </c>
      <c r="B31" s="50">
        <v>8.5000000000000006E-2</v>
      </c>
      <c r="C31" s="187" t="s">
        <v>86</v>
      </c>
      <c r="D31" s="88"/>
      <c r="E31" s="66"/>
    </row>
    <row r="32" spans="1:5">
      <c r="A32" s="49" t="s">
        <v>25</v>
      </c>
      <c r="B32" s="50">
        <v>7.0000000000000007E-2</v>
      </c>
      <c r="C32" s="188"/>
      <c r="D32" s="95" t="s">
        <v>51</v>
      </c>
      <c r="E32" s="66"/>
    </row>
    <row r="33" spans="1:5">
      <c r="A33" s="49" t="s">
        <v>0</v>
      </c>
      <c r="B33" s="50">
        <v>2.5000000000000001E-2</v>
      </c>
      <c r="C33" s="188"/>
      <c r="D33" s="95" t="s">
        <v>52</v>
      </c>
      <c r="E33" s="66"/>
    </row>
    <row r="34" spans="1:5">
      <c r="A34" s="49" t="s">
        <v>53</v>
      </c>
      <c r="B34" s="50"/>
      <c r="C34" s="188"/>
      <c r="D34" s="96">
        <f>SUM(E31:E36)</f>
        <v>0</v>
      </c>
      <c r="E34" s="66"/>
    </row>
    <row r="35" spans="1:5">
      <c r="A35" s="49" t="s">
        <v>26</v>
      </c>
      <c r="B35" s="51" t="s">
        <v>46</v>
      </c>
      <c r="C35" s="188"/>
      <c r="D35" s="97"/>
      <c r="E35" s="66"/>
    </row>
    <row r="36" spans="1:5">
      <c r="A36" s="52" t="s">
        <v>27</v>
      </c>
      <c r="B36" s="53"/>
      <c r="C36" s="189"/>
      <c r="D36" s="89"/>
      <c r="E36" s="54"/>
    </row>
    <row r="37" spans="1:5" ht="13">
      <c r="A37" s="180" t="s">
        <v>28</v>
      </c>
      <c r="B37" s="181"/>
      <c r="C37" s="181"/>
      <c r="D37" s="181"/>
      <c r="E37" s="182"/>
    </row>
    <row r="38" spans="1:5" ht="13">
      <c r="A38" s="55" t="s">
        <v>6</v>
      </c>
      <c r="B38" s="71">
        <v>0.01</v>
      </c>
      <c r="C38" s="72"/>
      <c r="D38" s="56"/>
      <c r="E38" s="56"/>
    </row>
    <row r="39" spans="1:5" ht="13">
      <c r="A39" s="55" t="s">
        <v>50</v>
      </c>
      <c r="B39" s="71"/>
      <c r="C39" s="72"/>
      <c r="E39" s="57"/>
    </row>
    <row r="40" spans="1:5">
      <c r="A40" s="55" t="s">
        <v>7</v>
      </c>
      <c r="B40" s="73"/>
      <c r="C40" s="72"/>
      <c r="D40" s="57"/>
      <c r="E40" s="57"/>
    </row>
    <row r="41" spans="1:5">
      <c r="A41" s="55" t="s">
        <v>14</v>
      </c>
      <c r="B41" s="73"/>
      <c r="C41" s="72"/>
      <c r="D41" s="57"/>
      <c r="E41" s="57"/>
    </row>
    <row r="42" spans="1:5" ht="13">
      <c r="A42" s="58" t="s">
        <v>8</v>
      </c>
      <c r="B42" s="74">
        <v>16</v>
      </c>
      <c r="C42" s="72" t="s">
        <v>47</v>
      </c>
      <c r="D42" s="57"/>
      <c r="E42" s="57"/>
    </row>
    <row r="43" spans="1:5" ht="13">
      <c r="A43" s="58" t="s">
        <v>9</v>
      </c>
      <c r="B43" s="75">
        <v>22</v>
      </c>
      <c r="C43" s="72" t="s">
        <v>47</v>
      </c>
      <c r="D43" s="57"/>
      <c r="E43" s="59"/>
    </row>
    <row r="44" spans="1:5" ht="13">
      <c r="A44" s="58" t="s">
        <v>29</v>
      </c>
      <c r="B44" s="75"/>
      <c r="C44" s="72"/>
      <c r="D44" s="57"/>
      <c r="E44" s="59"/>
    </row>
    <row r="45" spans="1:5">
      <c r="A45" s="58" t="s">
        <v>11</v>
      </c>
      <c r="B45" s="98">
        <v>1.52E-2</v>
      </c>
      <c r="C45" s="60"/>
      <c r="D45" s="57"/>
      <c r="E45" s="59"/>
    </row>
    <row r="46" spans="1:5">
      <c r="A46" s="52" t="s">
        <v>30</v>
      </c>
      <c r="B46" s="52"/>
      <c r="C46" s="61"/>
      <c r="D46" s="67"/>
      <c r="E46" s="67"/>
    </row>
    <row r="47" spans="1:5" ht="14">
      <c r="A47" s="20"/>
      <c r="B47" s="21"/>
      <c r="C47" s="17" t="s">
        <v>48</v>
      </c>
      <c r="D47" s="79"/>
      <c r="E47" s="79"/>
    </row>
    <row r="48" spans="1:5" ht="15.5">
      <c r="A48" s="21"/>
      <c r="B48" s="22"/>
      <c r="C48" s="17" t="s">
        <v>1</v>
      </c>
      <c r="D48" s="80"/>
      <c r="E48" s="81"/>
    </row>
    <row r="49" spans="1:5" ht="16" thickBot="1">
      <c r="A49" s="21"/>
      <c r="B49" s="22"/>
      <c r="C49" s="17"/>
      <c r="D49" s="82"/>
      <c r="E49" s="70"/>
    </row>
    <row r="50" spans="1:5" ht="19" thickTop="1" thickBot="1">
      <c r="A50" s="21"/>
      <c r="B50" s="22"/>
      <c r="C50" s="84" t="s">
        <v>49</v>
      </c>
      <c r="D50" s="197">
        <f>D47+E47+D48</f>
        <v>0</v>
      </c>
      <c r="E50" s="198"/>
    </row>
    <row r="51" spans="1:5" ht="14.5" thickTop="1">
      <c r="A51" s="23"/>
      <c r="B51" s="24"/>
      <c r="C51" s="25"/>
      <c r="D51" s="83"/>
      <c r="E51" s="83"/>
    </row>
    <row r="52" spans="1:5" ht="13">
      <c r="A52" s="86" t="s">
        <v>40</v>
      </c>
    </row>
    <row r="53" spans="1:5" ht="13">
      <c r="A53" s="85" t="s">
        <v>39</v>
      </c>
    </row>
    <row r="54" spans="1:5" ht="14">
      <c r="A54" s="2" t="s">
        <v>34</v>
      </c>
      <c r="B54" s="26"/>
      <c r="C54" s="11"/>
      <c r="D54" s="12"/>
      <c r="E54" s="12"/>
    </row>
    <row r="55" spans="1:5">
      <c r="A55" s="64" t="s">
        <v>38</v>
      </c>
      <c r="B55" s="2" t="s">
        <v>35</v>
      </c>
      <c r="C55" s="63"/>
      <c r="D55" s="63"/>
      <c r="E55" s="63"/>
    </row>
    <row r="56" spans="1:5" ht="14">
      <c r="A56" s="2" t="s">
        <v>36</v>
      </c>
      <c r="B56" s="7" t="s">
        <v>41</v>
      </c>
    </row>
    <row r="57" spans="1:5" ht="3.75" customHeight="1"/>
    <row r="58" spans="1:5">
      <c r="A58" s="65"/>
      <c r="B58" s="65"/>
      <c r="C58" s="65"/>
      <c r="D58" s="65"/>
      <c r="E58" s="65"/>
    </row>
    <row r="59" spans="1:5">
      <c r="A59" s="193" t="s">
        <v>31</v>
      </c>
      <c r="B59" s="193"/>
      <c r="C59" s="193"/>
      <c r="D59" s="193"/>
      <c r="E59" s="193"/>
    </row>
    <row r="60" spans="1:5">
      <c r="A60" s="193" t="s">
        <v>32</v>
      </c>
      <c r="B60" s="193"/>
      <c r="C60" s="193"/>
      <c r="D60" s="193"/>
      <c r="E60" s="193"/>
    </row>
    <row r="61" spans="1:5">
      <c r="A61" s="193" t="s">
        <v>33</v>
      </c>
      <c r="B61" s="193"/>
      <c r="C61" s="193"/>
      <c r="D61" s="193"/>
      <c r="E61" s="193"/>
    </row>
    <row r="62" spans="1:5" ht="14">
      <c r="B62" s="3"/>
      <c r="C62" s="4"/>
      <c r="D62" s="8"/>
      <c r="E62" s="9"/>
    </row>
    <row r="63" spans="1:5" ht="14">
      <c r="B63" s="4"/>
      <c r="C63" s="4"/>
      <c r="D63" s="8"/>
      <c r="E63" s="9"/>
    </row>
  </sheetData>
  <customSheetViews>
    <customSheetView guid="{BBD7A508-3FC2-4CE5-88B9-A5421BA29A46}">
      <selection activeCell="F7" sqref="F7"/>
      <pageMargins left="0.3" right="0.24" top="0.32" bottom="0.18" header="0.21" footer="0.17"/>
      <pageSetup paperSize="9" orientation="portrait" verticalDpi="0" r:id="rId1"/>
    </customSheetView>
  </customSheetViews>
  <mergeCells count="14">
    <mergeCell ref="A61:E61"/>
    <mergeCell ref="A30:E30"/>
    <mergeCell ref="C31:C36"/>
    <mergeCell ref="A37:E37"/>
    <mergeCell ref="D50:E50"/>
    <mergeCell ref="A59:E59"/>
    <mergeCell ref="A60:E60"/>
    <mergeCell ref="A14:E14"/>
    <mergeCell ref="E1:E2"/>
    <mergeCell ref="A7:B7"/>
    <mergeCell ref="A8:B8"/>
    <mergeCell ref="A10:B10"/>
    <mergeCell ref="D1:D2"/>
    <mergeCell ref="C3:C4"/>
  </mergeCells>
  <pageMargins left="0.31496062992125984" right="0.23622047244094491" top="0.24" bottom="0.19685039370078741" header="0.19685039370078741" footer="0.17"/>
  <pageSetup paperSize="9" orientation="portrait" r:id="rId2"/>
  <headerFooter>
    <oddFooter>Page &amp;P de &amp;N</oddFooter>
  </headerFooter>
  <drawing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H62"/>
  <sheetViews>
    <sheetView workbookViewId="0">
      <selection activeCell="H13" sqref="H12:H13"/>
    </sheetView>
  </sheetViews>
  <sheetFormatPr baseColWidth="10" defaultColWidth="11.453125" defaultRowHeight="12.5"/>
  <cols>
    <col min="1" max="1" width="23.453125" customWidth="1"/>
    <col min="2" max="2" width="17.54296875" customWidth="1"/>
    <col min="3" max="3" width="20.1796875" customWidth="1"/>
    <col min="4" max="4" width="19" customWidth="1"/>
    <col min="5" max="5" width="19.7265625" customWidth="1"/>
    <col min="8" max="8" width="15.26953125" bestFit="1" customWidth="1"/>
  </cols>
  <sheetData>
    <row r="1" spans="1:8" ht="20.25" customHeight="1">
      <c r="A1" s="10"/>
      <c r="B1" s="11"/>
      <c r="C1" s="134"/>
      <c r="D1" s="202" t="s">
        <v>105</v>
      </c>
      <c r="E1" s="192">
        <v>1</v>
      </c>
    </row>
    <row r="2" spans="1:8" ht="12.75" customHeight="1">
      <c r="A2" s="13"/>
      <c r="B2" s="13"/>
      <c r="C2" s="134"/>
      <c r="D2" s="202"/>
      <c r="E2" s="192"/>
    </row>
    <row r="3" spans="1:8" ht="19.5" customHeight="1">
      <c r="A3" s="13"/>
      <c r="B3" s="13"/>
      <c r="C3" s="177" t="s">
        <v>95</v>
      </c>
    </row>
    <row r="4" spans="1:8">
      <c r="A4" s="13"/>
      <c r="B4" s="11"/>
      <c r="C4" s="177"/>
      <c r="D4" s="42" t="s">
        <v>15</v>
      </c>
      <c r="E4" s="28">
        <f ca="1">TODAY()</f>
        <v>42099</v>
      </c>
      <c r="H4" s="133"/>
    </row>
    <row r="5" spans="1:8" ht="14">
      <c r="A5" s="14"/>
      <c r="B5" s="15"/>
      <c r="C5" s="158" t="e">
        <f>((D53-(D51+E32))/B21)</f>
        <v>#DIV/0!</v>
      </c>
      <c r="D5" s="29" t="s">
        <v>16</v>
      </c>
      <c r="E5" s="30">
        <f ca="1">EDATE(E4,1)</f>
        <v>42129</v>
      </c>
    </row>
    <row r="6" spans="1:8" ht="14">
      <c r="A6" s="14"/>
      <c r="B6" s="15"/>
      <c r="C6" s="11"/>
      <c r="D6" s="42" t="s">
        <v>17</v>
      </c>
      <c r="E6" s="31"/>
    </row>
    <row r="7" spans="1:8" ht="13">
      <c r="A7" s="190"/>
      <c r="B7" s="190"/>
      <c r="C7" s="11"/>
    </row>
    <row r="8" spans="1:8" ht="13">
      <c r="A8" s="190"/>
      <c r="B8" s="190"/>
      <c r="C8" s="11"/>
      <c r="D8" s="91" t="s">
        <v>37</v>
      </c>
    </row>
    <row r="9" spans="1:8" ht="14">
      <c r="C9" s="16"/>
      <c r="D9" s="47"/>
      <c r="E9" s="47"/>
    </row>
    <row r="10" spans="1:8" ht="13">
      <c r="A10" s="191" t="s">
        <v>12</v>
      </c>
      <c r="B10" s="191"/>
      <c r="C10" s="27"/>
      <c r="D10" s="48"/>
      <c r="E10" s="48"/>
    </row>
    <row r="11" spans="1:8" ht="13">
      <c r="C11" s="11"/>
      <c r="D11" s="18"/>
      <c r="E11" s="19"/>
    </row>
    <row r="12" spans="1:8">
      <c r="C12" s="15"/>
    </row>
    <row r="13" spans="1:8">
      <c r="A13" s="33"/>
      <c r="B13" s="36"/>
      <c r="C13" s="33"/>
      <c r="D13" s="34"/>
      <c r="E13" s="34"/>
    </row>
    <row r="14" spans="1:8">
      <c r="A14" s="183" t="s">
        <v>18</v>
      </c>
      <c r="B14" s="183"/>
      <c r="C14" s="183"/>
      <c r="D14" s="183"/>
      <c r="E14" s="183"/>
    </row>
    <row r="15" spans="1:8" ht="13">
      <c r="A15" s="36" t="s">
        <v>19</v>
      </c>
      <c r="B15" s="36"/>
      <c r="C15" s="36"/>
      <c r="D15" s="39"/>
      <c r="E15" s="39"/>
    </row>
    <row r="16" spans="1:8">
      <c r="A16" s="36"/>
      <c r="B16" s="36"/>
      <c r="C16" s="36"/>
      <c r="D16" s="39"/>
      <c r="E16" s="39"/>
    </row>
    <row r="17" spans="1:5" ht="13">
      <c r="A17" s="40"/>
      <c r="B17" s="37"/>
      <c r="C17" s="38"/>
      <c r="D17" s="35"/>
      <c r="E17" s="41"/>
    </row>
    <row r="18" spans="1:5" ht="14">
      <c r="A18" s="62" t="s">
        <v>84</v>
      </c>
      <c r="B18" s="42"/>
      <c r="C18" s="42"/>
      <c r="D18" s="42"/>
      <c r="E18" s="42"/>
    </row>
    <row r="19" spans="1:5" ht="14">
      <c r="A19" s="42" t="s">
        <v>20</v>
      </c>
      <c r="B19" s="44"/>
      <c r="C19" s="32" t="s">
        <v>21</v>
      </c>
      <c r="D19" s="42"/>
      <c r="E19" s="42"/>
    </row>
    <row r="20" spans="1:5" ht="14">
      <c r="A20" s="42" t="s">
        <v>22</v>
      </c>
      <c r="B20" s="45"/>
      <c r="C20" s="32" t="s">
        <v>23</v>
      </c>
      <c r="D20" s="42"/>
      <c r="E20" s="42"/>
    </row>
    <row r="21" spans="1:5" ht="14">
      <c r="A21" s="42" t="s">
        <v>13</v>
      </c>
      <c r="B21" s="87"/>
      <c r="C21" s="32" t="s">
        <v>24</v>
      </c>
      <c r="D21" s="42"/>
      <c r="E21" s="42"/>
    </row>
    <row r="22" spans="1:5">
      <c r="A22" s="42"/>
      <c r="B22" s="42"/>
      <c r="C22" s="42"/>
      <c r="D22" s="42"/>
      <c r="E22" s="42"/>
    </row>
    <row r="23" spans="1:5">
      <c r="A23" s="42"/>
      <c r="B23" s="42"/>
      <c r="C23" s="42"/>
      <c r="D23" s="42"/>
      <c r="E23" s="42"/>
    </row>
    <row r="24" spans="1:5" ht="13">
      <c r="A24" s="43"/>
      <c r="B24" s="43"/>
      <c r="C24" s="43"/>
      <c r="D24" s="46" t="s">
        <v>44</v>
      </c>
      <c r="E24" s="46" t="s">
        <v>43</v>
      </c>
    </row>
    <row r="25" spans="1:5" ht="13">
      <c r="A25" s="32" t="s">
        <v>45</v>
      </c>
      <c r="B25" s="49"/>
      <c r="C25" s="49"/>
      <c r="D25" s="77"/>
      <c r="E25" s="154"/>
    </row>
    <row r="26" spans="1:5">
      <c r="A26" s="49" t="s">
        <v>2</v>
      </c>
      <c r="B26" s="49"/>
      <c r="C26" s="49"/>
      <c r="D26" s="77"/>
      <c r="E26" s="68"/>
    </row>
    <row r="27" spans="1:5">
      <c r="A27" s="49" t="s">
        <v>3</v>
      </c>
      <c r="B27" s="69">
        <v>1.52E-2</v>
      </c>
      <c r="C27" s="49"/>
      <c r="D27" s="77"/>
      <c r="E27" s="156"/>
    </row>
    <row r="28" spans="1:5" ht="13">
      <c r="A28" s="32" t="s">
        <v>4</v>
      </c>
      <c r="B28" s="69"/>
      <c r="C28" s="49"/>
      <c r="D28" s="78"/>
      <c r="E28" s="68"/>
    </row>
    <row r="29" spans="1:5" ht="13">
      <c r="A29" s="184" t="s">
        <v>5</v>
      </c>
      <c r="B29" s="185"/>
      <c r="C29" s="185"/>
      <c r="D29" s="185"/>
      <c r="E29" s="186"/>
    </row>
    <row r="30" spans="1:5">
      <c r="A30" s="49" t="s">
        <v>1</v>
      </c>
      <c r="B30" s="50">
        <v>8.5000000000000006E-2</v>
      </c>
      <c r="C30" s="187" t="s">
        <v>86</v>
      </c>
      <c r="D30" s="88"/>
      <c r="E30" s="66"/>
    </row>
    <row r="31" spans="1:5">
      <c r="A31" s="49" t="s">
        <v>25</v>
      </c>
      <c r="B31" s="50">
        <v>7.0000000000000007E-2</v>
      </c>
      <c r="C31" s="188"/>
      <c r="D31" s="95" t="s">
        <v>51</v>
      </c>
      <c r="E31" s="66"/>
    </row>
    <row r="32" spans="1:5">
      <c r="A32" s="49" t="s">
        <v>0</v>
      </c>
      <c r="B32" s="50">
        <v>2.5000000000000001E-2</v>
      </c>
      <c r="C32" s="188"/>
      <c r="D32" s="95" t="s">
        <v>52</v>
      </c>
      <c r="E32" s="66"/>
    </row>
    <row r="33" spans="1:5">
      <c r="A33" s="49" t="s">
        <v>53</v>
      </c>
      <c r="B33" s="50"/>
      <c r="C33" s="188"/>
      <c r="D33" s="96">
        <f>SUM(E30:E35)</f>
        <v>0</v>
      </c>
      <c r="E33" s="66"/>
    </row>
    <row r="34" spans="1:5">
      <c r="A34" s="49" t="s">
        <v>26</v>
      </c>
      <c r="B34" s="51" t="s">
        <v>46</v>
      </c>
      <c r="C34" s="188"/>
      <c r="D34" s="97"/>
      <c r="E34" s="66"/>
    </row>
    <row r="35" spans="1:5">
      <c r="A35" s="52" t="s">
        <v>27</v>
      </c>
      <c r="B35" s="53"/>
      <c r="C35" s="189"/>
      <c r="D35" s="89"/>
      <c r="E35" s="54"/>
    </row>
    <row r="36" spans="1:5" ht="13">
      <c r="A36" s="180" t="s">
        <v>28</v>
      </c>
      <c r="B36" s="181"/>
      <c r="C36" s="181"/>
      <c r="D36" s="181"/>
      <c r="E36" s="182"/>
    </row>
    <row r="37" spans="1:5" ht="13">
      <c r="A37" s="55" t="s">
        <v>6</v>
      </c>
      <c r="B37" s="71">
        <v>0.01</v>
      </c>
      <c r="C37" s="72"/>
      <c r="D37" s="56"/>
      <c r="E37" s="56"/>
    </row>
    <row r="38" spans="1:5" ht="13">
      <c r="A38" s="55" t="s">
        <v>50</v>
      </c>
      <c r="B38" s="71"/>
      <c r="C38" s="72"/>
      <c r="E38" s="57"/>
    </row>
    <row r="39" spans="1:5">
      <c r="A39" s="55" t="s">
        <v>7</v>
      </c>
      <c r="B39" s="73"/>
      <c r="C39" s="72"/>
      <c r="D39" s="57"/>
      <c r="E39" s="57"/>
    </row>
    <row r="40" spans="1:5">
      <c r="A40" s="55" t="s">
        <v>14</v>
      </c>
      <c r="B40" s="73"/>
      <c r="C40" s="72"/>
      <c r="D40" s="57"/>
      <c r="E40" s="57"/>
    </row>
    <row r="41" spans="1:5" ht="13">
      <c r="A41" s="58" t="s">
        <v>8</v>
      </c>
      <c r="B41" s="74">
        <v>16</v>
      </c>
      <c r="C41" s="72" t="s">
        <v>47</v>
      </c>
      <c r="D41" s="57"/>
      <c r="E41" s="57"/>
    </row>
    <row r="42" spans="1:5" ht="13">
      <c r="A42" s="58" t="s">
        <v>9</v>
      </c>
      <c r="B42" s="75">
        <v>22</v>
      </c>
      <c r="C42" s="72" t="s">
        <v>47</v>
      </c>
      <c r="D42" s="57"/>
      <c r="E42" s="59"/>
    </row>
    <row r="43" spans="1:5" ht="13">
      <c r="A43" s="58" t="s">
        <v>29</v>
      </c>
      <c r="B43" s="75"/>
      <c r="C43" s="72"/>
      <c r="D43" s="57"/>
      <c r="E43" s="59"/>
    </row>
    <row r="44" spans="1:5">
      <c r="A44" s="58" t="s">
        <v>11</v>
      </c>
      <c r="B44" s="98">
        <v>1.52E-2</v>
      </c>
      <c r="C44" s="60"/>
      <c r="D44" s="57"/>
      <c r="E44" s="59"/>
    </row>
    <row r="45" spans="1:5">
      <c r="A45" s="52" t="s">
        <v>30</v>
      </c>
      <c r="B45" s="52"/>
      <c r="C45" s="61"/>
      <c r="D45" s="67"/>
      <c r="E45" s="67"/>
    </row>
    <row r="46" spans="1:5" ht="14">
      <c r="A46" s="20"/>
      <c r="B46" s="21"/>
      <c r="C46" s="17" t="s">
        <v>48</v>
      </c>
      <c r="D46" s="79"/>
      <c r="E46" s="79"/>
    </row>
    <row r="47" spans="1:5" ht="15.5">
      <c r="A47" s="21"/>
      <c r="B47" s="22"/>
      <c r="C47" s="17" t="s">
        <v>1</v>
      </c>
      <c r="D47" s="80"/>
      <c r="E47" s="81"/>
    </row>
    <row r="48" spans="1:5" ht="16" thickBot="1">
      <c r="A48" s="21"/>
      <c r="B48" s="22"/>
      <c r="C48" s="17"/>
      <c r="D48" s="82"/>
      <c r="E48" s="70"/>
    </row>
    <row r="49" spans="1:5" ht="19" thickTop="1" thickBot="1">
      <c r="A49" s="21"/>
      <c r="B49" s="22"/>
      <c r="C49" s="84" t="s">
        <v>49</v>
      </c>
      <c r="D49" s="197">
        <f>D46+E46+D47</f>
        <v>0</v>
      </c>
      <c r="E49" s="198"/>
    </row>
    <row r="50" spans="1:5" ht="14.5" thickTop="1">
      <c r="A50" s="23"/>
      <c r="B50" s="24"/>
      <c r="C50" s="25"/>
      <c r="D50" s="83"/>
      <c r="E50" s="83"/>
    </row>
    <row r="51" spans="1:5" ht="13">
      <c r="A51" s="86" t="s">
        <v>40</v>
      </c>
    </row>
    <row r="52" spans="1:5" ht="13">
      <c r="A52" s="85" t="s">
        <v>39</v>
      </c>
    </row>
    <row r="53" spans="1:5" ht="14">
      <c r="A53" s="2" t="s">
        <v>34</v>
      </c>
      <c r="B53" s="26"/>
      <c r="C53" s="11"/>
      <c r="D53" s="12"/>
      <c r="E53" s="12"/>
    </row>
    <row r="54" spans="1:5">
      <c r="A54" s="64" t="s">
        <v>38</v>
      </c>
      <c r="B54" s="2" t="s">
        <v>35</v>
      </c>
      <c r="C54" s="63"/>
      <c r="D54" s="63"/>
      <c r="E54" s="63"/>
    </row>
    <row r="55" spans="1:5" ht="14">
      <c r="A55" s="2" t="s">
        <v>36</v>
      </c>
      <c r="B55" s="7" t="s">
        <v>41</v>
      </c>
    </row>
    <row r="57" spans="1:5">
      <c r="A57" s="65"/>
      <c r="B57" s="65"/>
      <c r="C57" s="65"/>
      <c r="D57" s="65"/>
      <c r="E57" s="65"/>
    </row>
    <row r="58" spans="1:5">
      <c r="A58" s="193" t="s">
        <v>31</v>
      </c>
      <c r="B58" s="193"/>
      <c r="C58" s="193"/>
      <c r="D58" s="193"/>
      <c r="E58" s="193"/>
    </row>
    <row r="59" spans="1:5">
      <c r="A59" s="193" t="s">
        <v>32</v>
      </c>
      <c r="B59" s="193"/>
      <c r="C59" s="193"/>
      <c r="D59" s="193"/>
      <c r="E59" s="193"/>
    </row>
    <row r="60" spans="1:5">
      <c r="A60" s="193" t="s">
        <v>33</v>
      </c>
      <c r="B60" s="193"/>
      <c r="C60" s="193"/>
      <c r="D60" s="193"/>
      <c r="E60" s="193"/>
    </row>
    <row r="61" spans="1:5" ht="14">
      <c r="B61" s="3"/>
      <c r="C61" s="4"/>
      <c r="D61" s="8"/>
      <c r="E61" s="9"/>
    </row>
    <row r="62" spans="1:5" ht="14">
      <c r="B62" s="4"/>
      <c r="C62" s="4"/>
      <c r="D62" s="8"/>
      <c r="E62" s="9"/>
    </row>
  </sheetData>
  <customSheetViews>
    <customSheetView guid="{BBD7A508-3FC2-4CE5-88B9-A5421BA29A46}">
      <selection activeCell="F7" sqref="F7"/>
      <pageMargins left="0.3" right="0.24" top="0.32" bottom="0.18" header="0.21" footer="0.17"/>
      <pageSetup paperSize="9" orientation="portrait" verticalDpi="0" r:id="rId1"/>
    </customSheetView>
  </customSheetViews>
  <mergeCells count="14">
    <mergeCell ref="A14:E14"/>
    <mergeCell ref="E1:E2"/>
    <mergeCell ref="A7:B7"/>
    <mergeCell ref="A8:B8"/>
    <mergeCell ref="A10:B10"/>
    <mergeCell ref="D1:D2"/>
    <mergeCell ref="C3:C4"/>
    <mergeCell ref="A60:E60"/>
    <mergeCell ref="A29:E29"/>
    <mergeCell ref="C30:C35"/>
    <mergeCell ref="A36:E36"/>
    <mergeCell ref="D49:E49"/>
    <mergeCell ref="A58:E58"/>
    <mergeCell ref="A59:E59"/>
  </mergeCells>
  <pageMargins left="0.31496062992125984" right="0.23622047244094491" top="0.31496062992125984" bottom="0.19685039370078741" header="0.19685039370078741" footer="0.15748031496062992"/>
  <pageSetup paperSize="9" orientation="portrait" r:id="rId2"/>
  <headerFooter>
    <oddFooter>Page &amp;P de &amp;N</oddFooter>
  </headerFooter>
  <drawing r:id="rId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C3:D10"/>
  <sheetViews>
    <sheetView workbookViewId="0"/>
  </sheetViews>
  <sheetFormatPr baseColWidth="10" defaultColWidth="11.453125" defaultRowHeight="12.5"/>
  <cols>
    <col min="3" max="3" width="17" customWidth="1"/>
  </cols>
  <sheetData>
    <row r="3" spans="3:4" ht="14">
      <c r="C3" s="3" t="s">
        <v>81</v>
      </c>
    </row>
    <row r="5" spans="3:4" ht="13" thickBot="1"/>
    <row r="6" spans="3:4" ht="19.5" customHeight="1">
      <c r="C6" s="120" t="s">
        <v>71</v>
      </c>
      <c r="D6" s="121" t="s">
        <v>76</v>
      </c>
    </row>
    <row r="7" spans="3:4">
      <c r="C7" s="122" t="s">
        <v>72</v>
      </c>
      <c r="D7" s="123" t="s">
        <v>77</v>
      </c>
    </row>
    <row r="8" spans="3:4">
      <c r="C8" s="122" t="s">
        <v>73</v>
      </c>
      <c r="D8" s="123" t="s">
        <v>78</v>
      </c>
    </row>
    <row r="9" spans="3:4">
      <c r="C9" s="122" t="s">
        <v>74</v>
      </c>
      <c r="D9" s="123" t="s">
        <v>79</v>
      </c>
    </row>
    <row r="10" spans="3:4" ht="13" thickBot="1">
      <c r="C10" s="124" t="s">
        <v>75</v>
      </c>
      <c r="D10" s="125" t="s">
        <v>80</v>
      </c>
    </row>
  </sheetData>
  <customSheetViews>
    <customSheetView guid="{BBD7A508-3FC2-4CE5-88B9-A5421BA29A46}">
      <selection activeCell="H21" sqref="H21"/>
      <pageMargins left="0.7" right="0.7" top="0.75" bottom="0.75" header="0.3" footer="0.3"/>
      <pageSetup paperSize="9" orientation="portrait" verticalDpi="0" r:id="rId1"/>
    </customSheetView>
  </customSheetView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DEVIS CONSTRUCTION</vt:lpstr>
      <vt:lpstr>TC Export</vt:lpstr>
      <vt:lpstr>GROUPAGE TC Import</vt:lpstr>
      <vt:lpstr>GROUPAGE TC Export</vt:lpstr>
      <vt:lpstr>AERIEN Import</vt:lpstr>
      <vt:lpstr>AERIEN Export</vt:lpstr>
      <vt:lpstr>VEHICULE Export M</vt:lpstr>
      <vt:lpstr>VEHICULE Export A</vt:lpstr>
      <vt:lpstr>VEHICULE Import M</vt:lpstr>
      <vt:lpstr>VEHICULE Import A</vt:lpstr>
      <vt:lpstr>ANNEXE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 Laure</dc:creator>
  <cp:lastModifiedBy>AFEH</cp:lastModifiedBy>
  <cp:lastPrinted>2015-04-05T17:14:22Z</cp:lastPrinted>
  <dcterms:created xsi:type="dcterms:W3CDTF">2007-10-17T20:27:41Z</dcterms:created>
  <dcterms:modified xsi:type="dcterms:W3CDTF">2015-04-05T17:14:47Z</dcterms:modified>
</cp:coreProperties>
</file>