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960" tabRatio="500" activeTab="1"/>
  </bookViews>
  <sheets>
    <sheet name="CRÊPE RECEIPE" sheetId="1" r:id="rId1"/>
    <sheet name="INGREDIENTS STOCK" sheetId="2" r:id="rId2"/>
    <sheet name="GUEST LIST" sheetId="3" r:id="rId3"/>
    <sheet name="SHOPPING LIST" sheetId="4" r:id="rId4"/>
  </sheets>
  <definedNames>
    <definedName name="Recettes">OFFSET('CRÊPE RECEIPE'!$K$2,,,COUNTA('CRÊPE RECEIPE'!$K:$K)-1)</definedName>
  </definedNames>
  <calcPr calcId="145621" concurrentCalc="0"/>
</workbook>
</file>

<file path=xl/calcChain.xml><?xml version="1.0" encoding="utf-8"?>
<calcChain xmlns="http://schemas.openxmlformats.org/spreadsheetml/2006/main">
  <c r="H2" i="4" l="1"/>
  <c r="E2" i="4"/>
  <c r="G2" i="4"/>
  <c r="I2" i="4"/>
  <c r="K2" i="4"/>
  <c r="M2" i="4"/>
  <c r="L2" i="4"/>
  <c r="J2" i="4"/>
  <c r="F2" i="4"/>
  <c r="D2" i="4"/>
  <c r="C2" i="4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2" i="2"/>
  <c r="J2" i="2"/>
</calcChain>
</file>

<file path=xl/sharedStrings.xml><?xml version="1.0" encoding="utf-8"?>
<sst xmlns="http://schemas.openxmlformats.org/spreadsheetml/2006/main" count="887" uniqueCount="606">
  <si>
    <t>Fromage rapé</t>
  </si>
  <si>
    <t>Œufs</t>
  </si>
  <si>
    <t>Jambon blanc</t>
  </si>
  <si>
    <t>Rosette</t>
  </si>
  <si>
    <t>Maxi crêpe Sarrasin (32cm)</t>
  </si>
  <si>
    <t>Crêpe sarrasin (32cm)</t>
  </si>
  <si>
    <t>Crêpe Sarrasin (28cm)</t>
  </si>
  <si>
    <t>Crêpe sarrasin (28cm)</t>
  </si>
  <si>
    <t>CRÊPE RECEIPE</t>
  </si>
  <si>
    <t>Quantity</t>
  </si>
  <si>
    <t>Jambon de bayonne</t>
  </si>
  <si>
    <t xml:space="preserve">Frômage à raclette </t>
  </si>
  <si>
    <t>Cube de pomme de terre</t>
  </si>
  <si>
    <t>Maxi crêpe Océanes (32cm)</t>
  </si>
  <si>
    <t>Crêpe Océanes (28cm)</t>
  </si>
  <si>
    <t>Crêpe farine blanche (32cm)</t>
  </si>
  <si>
    <t>Saumon fumé</t>
  </si>
  <si>
    <t>Crème fraiche</t>
  </si>
  <si>
    <t>Crêpe farine blanche (28cm)</t>
  </si>
  <si>
    <t>Emmental rapé</t>
  </si>
  <si>
    <t>Camenbert</t>
  </si>
  <si>
    <t>Comté</t>
  </si>
  <si>
    <t>Bleu</t>
  </si>
  <si>
    <t>Maxi crêpe Fromagères (32cm)</t>
  </si>
  <si>
    <t>Maxi crêpe Monsieur Seguin (32cm)</t>
  </si>
  <si>
    <t>Lardons cuits</t>
  </si>
  <si>
    <t>Bûche de chèvre</t>
  </si>
  <si>
    <t>Crêpe Fromagères (28cm)</t>
  </si>
  <si>
    <t>Crêpe Monsieur Seguin (28cm)</t>
  </si>
  <si>
    <t>Tomates</t>
  </si>
  <si>
    <t>Tomate</t>
  </si>
  <si>
    <t>Mozzarella</t>
  </si>
  <si>
    <t>Champignons de Paris</t>
  </si>
  <si>
    <t>Origan</t>
  </si>
  <si>
    <t>Maxi crêpe La Sophie (32cm)</t>
  </si>
  <si>
    <t>Crêpe La Sophie (28cm)</t>
  </si>
  <si>
    <t>Béchamel</t>
  </si>
  <si>
    <t xml:space="preserve">Girolles </t>
  </si>
  <si>
    <t>Cèpes</t>
  </si>
  <si>
    <t>Crêpe La Forestière (28cm)</t>
  </si>
  <si>
    <t>Maxi crêpe La Forestière (32cm)</t>
  </si>
  <si>
    <t>Maxi crêpe Apou (32cm)</t>
  </si>
  <si>
    <t>Escalope de poulet</t>
  </si>
  <si>
    <t>Curry</t>
  </si>
  <si>
    <t>Maxi crêpe La Mexicaine (32cm)</t>
  </si>
  <si>
    <t>Sauce salsa</t>
  </si>
  <si>
    <t>Poivron</t>
  </si>
  <si>
    <t>Oignon</t>
  </si>
  <si>
    <t>Crêpe La Mexicaine (28cm)</t>
  </si>
  <si>
    <t>Crêpe Apou (28cm)</t>
  </si>
  <si>
    <t>Maxi crèpe Du Riche (32cm)</t>
  </si>
  <si>
    <t>Almas</t>
  </si>
  <si>
    <t>Foie gras</t>
  </si>
  <si>
    <t>Confiture de figue</t>
  </si>
  <si>
    <t>Crèpe Du Riche (28cm)</t>
  </si>
  <si>
    <t>Crêpe farine bio (32cm)</t>
  </si>
  <si>
    <t>Crêpe farine bio (28cm)</t>
  </si>
  <si>
    <t>Maxi crêpe La Jacky (32cm)</t>
  </si>
  <si>
    <t>Noix de Saint-Jacques</t>
  </si>
  <si>
    <t>Crème fraîche</t>
  </si>
  <si>
    <t>Parmesan</t>
  </si>
  <si>
    <t>Crêpe La Jacky (28cm)</t>
  </si>
  <si>
    <t xml:space="preserve">Fruit rouge </t>
  </si>
  <si>
    <t>Avocat</t>
  </si>
  <si>
    <t>Crêpe La Didier (28cm)</t>
  </si>
  <si>
    <t>Maxi crêpe La Didier (32cm)</t>
  </si>
  <si>
    <t>Ingredients</t>
  </si>
  <si>
    <t>Stock</t>
  </si>
  <si>
    <t>Names</t>
  </si>
  <si>
    <t>Emails</t>
  </si>
  <si>
    <t>Phone Numbers</t>
  </si>
  <si>
    <t>Companies</t>
  </si>
  <si>
    <t>Mara Hampton</t>
  </si>
  <si>
    <t>08 20 30 82 85</t>
  </si>
  <si>
    <t>Sed Pharetra Consulting</t>
  </si>
  <si>
    <t>Ila Humphrey</t>
  </si>
  <si>
    <t>Fusce.diam.nunc@adlitora.edu</t>
  </si>
  <si>
    <t>06 93 12 69 33</t>
  </si>
  <si>
    <t>Gravida Non Sollicitudin Limited</t>
  </si>
  <si>
    <t>Anjolie Bryan</t>
  </si>
  <si>
    <t>lorem.semper.auctor@SuspendissesagittisNullam.edu</t>
  </si>
  <si>
    <t>03 92 98 58 24</t>
  </si>
  <si>
    <t>Feugiat Foundation</t>
  </si>
  <si>
    <t>Nadine Mccullough</t>
  </si>
  <si>
    <t>ut.erat@malesuadamalesuadaInteger.ca</t>
  </si>
  <si>
    <t>05 75 25 31 92</t>
  </si>
  <si>
    <t>Luctus Vulputate Inc.</t>
  </si>
  <si>
    <t>Carolyn Ward</t>
  </si>
  <si>
    <t>at.sem@senectus.edu</t>
  </si>
  <si>
    <t>02 87 86 37 25</t>
  </si>
  <si>
    <t>Orci Phasellus Associates</t>
  </si>
  <si>
    <t>Francesca Allen</t>
  </si>
  <si>
    <t>Aliquam.vulputate@loremacrisus.net</t>
  </si>
  <si>
    <t>01 77 17 85 75</t>
  </si>
  <si>
    <t>Sem Limited</t>
  </si>
  <si>
    <t>Savannah Clemons</t>
  </si>
  <si>
    <t>Sed.diam@dolorFusce.net</t>
  </si>
  <si>
    <t>01 06 54 20 75</t>
  </si>
  <si>
    <t>Maecenas Ornare Foundation</t>
  </si>
  <si>
    <t>Whoopi Manning</t>
  </si>
  <si>
    <t>Nunc@Sedet.co.uk</t>
  </si>
  <si>
    <t>08 54 63 96 52</t>
  </si>
  <si>
    <t>Ligula Consectetuer Corp.</t>
  </si>
  <si>
    <t>Ainsley Meadows</t>
  </si>
  <si>
    <t>leo.in.lobortis@Phasellusornare.co.uk</t>
  </si>
  <si>
    <t>04 12 93 13 23</t>
  </si>
  <si>
    <t>Orci Adipiscing Non Inc.</t>
  </si>
  <si>
    <t>Melodie Sweeney</t>
  </si>
  <si>
    <t>aliquam.enim.nec@magna.net</t>
  </si>
  <si>
    <t>09 86 88 81 81</t>
  </si>
  <si>
    <t>Phasellus LLP</t>
  </si>
  <si>
    <t>Jaime Lynn</t>
  </si>
  <si>
    <t>nulla.vulputate@Crassedleo.net</t>
  </si>
  <si>
    <t>03 89 85 06 86</t>
  </si>
  <si>
    <t>Fermentum Vel Mauris LLC</t>
  </si>
  <si>
    <t>Chantale Hester</t>
  </si>
  <si>
    <t>purus.gravida@inlobortistellus.com</t>
  </si>
  <si>
    <t>04 71 10 13 24</t>
  </si>
  <si>
    <t>Sem Mollis Incorporated</t>
  </si>
  <si>
    <t>Uma Higgins</t>
  </si>
  <si>
    <t>vitae.sodales.nisi@Donecfelis.com</t>
  </si>
  <si>
    <t>02 90 99 32 55</t>
  </si>
  <si>
    <t>Semper Egestas LLC</t>
  </si>
  <si>
    <t>Flavia George</t>
  </si>
  <si>
    <t>sapien.Nunc@SednequeSed.edu</t>
  </si>
  <si>
    <t>08 58 97 83 46</t>
  </si>
  <si>
    <t>Donec Egestas Duis Incorporated</t>
  </si>
  <si>
    <t>Rana Rodriguez</t>
  </si>
  <si>
    <t>ante.Vivamus.non@vitaemaurissit.net</t>
  </si>
  <si>
    <t>07 34 27 51 78</t>
  </si>
  <si>
    <t>Tellus Justo Institute</t>
  </si>
  <si>
    <t>Stella Casey</t>
  </si>
  <si>
    <t>magnis.dis.parturient@urnaNuncquis.net</t>
  </si>
  <si>
    <t>09 94 97 02 56</t>
  </si>
  <si>
    <t>Est Foundation</t>
  </si>
  <si>
    <t>Amaya Justice</t>
  </si>
  <si>
    <t>Cras@at.ca</t>
  </si>
  <si>
    <t>01 63 92 55 55</t>
  </si>
  <si>
    <t>Id Sapien Cras Corporation</t>
  </si>
  <si>
    <t>Jena Kelly</t>
  </si>
  <si>
    <t>pede@diam.ca</t>
  </si>
  <si>
    <t>02 83 31 42 56</t>
  </si>
  <si>
    <t>Ante Corporation</t>
  </si>
  <si>
    <t>May Russell</t>
  </si>
  <si>
    <t>ornare.In.faucibus@Aeneanegestashendrerit.co.uk</t>
  </si>
  <si>
    <t>01 62 10 96 96</t>
  </si>
  <si>
    <t>Lorem Vitae Incorporated</t>
  </si>
  <si>
    <t>Emi Diaz</t>
  </si>
  <si>
    <t>quam.Pellentesque.habitant@afelis.ca</t>
  </si>
  <si>
    <t>07 71 97 49 64</t>
  </si>
  <si>
    <t>Lorem Fringilla Ornare Foundation</t>
  </si>
  <si>
    <t>Hedy Kent</t>
  </si>
  <si>
    <t>ante.Maecenas.mi@nequevitaesemper.net</t>
  </si>
  <si>
    <t>03 90 10 27 02</t>
  </si>
  <si>
    <t>Sit Institute</t>
  </si>
  <si>
    <t>Rose Morin</t>
  </si>
  <si>
    <t>dapibus.quam@elitelit.edu</t>
  </si>
  <si>
    <t>02 81 27 83 69</t>
  </si>
  <si>
    <t>Dui Quis Accumsan Limited</t>
  </si>
  <si>
    <t>Joelle Thornton</t>
  </si>
  <si>
    <t>Donec@elit.edu</t>
  </si>
  <si>
    <t>01 85 66 77 91</t>
  </si>
  <si>
    <t>Ipsum Corporation</t>
  </si>
  <si>
    <t>Chantale Duffy</t>
  </si>
  <si>
    <t>lorem@ornare.ca</t>
  </si>
  <si>
    <t>04 57 11 52 34</t>
  </si>
  <si>
    <t>Lorem Ipsum LLP</t>
  </si>
  <si>
    <t>Gisela Murray</t>
  </si>
  <si>
    <t>ornare.lectus.ante@arcuet.edu</t>
  </si>
  <si>
    <t>06 04 80 21 77</t>
  </si>
  <si>
    <t>Magnis Dis Corporation</t>
  </si>
  <si>
    <t>Maggie Flowers</t>
  </si>
  <si>
    <t>Cras.lorem.lorem@eunequepellentesque.ca</t>
  </si>
  <si>
    <t>06 99 49 45 62</t>
  </si>
  <si>
    <t>Laoreet Company</t>
  </si>
  <si>
    <t>Aimee Cruz</t>
  </si>
  <si>
    <t>Quisque@nec.edu</t>
  </si>
  <si>
    <t>03 24 63 68 41</t>
  </si>
  <si>
    <t>Mauris Magna Ltd</t>
  </si>
  <si>
    <t>Carol Baldwin</t>
  </si>
  <si>
    <t>at@estarcuac.ca</t>
  </si>
  <si>
    <t>04 52 74 23 06</t>
  </si>
  <si>
    <t>Auctor Ltd</t>
  </si>
  <si>
    <t>Zephr Quinn</t>
  </si>
  <si>
    <t>nec.metus@egestasAliquam.ca</t>
  </si>
  <si>
    <t>08 85 26 24 53</t>
  </si>
  <si>
    <t>Aliquam Ltd</t>
  </si>
  <si>
    <t>Yvette Grant</t>
  </si>
  <si>
    <t>Sed.neque.Sed@vitae.net</t>
  </si>
  <si>
    <t>04 84 00 83 22</t>
  </si>
  <si>
    <t>Sapien Molestie LLC</t>
  </si>
  <si>
    <t>Rachel Tyson</t>
  </si>
  <si>
    <t>arcu@estarcu.com</t>
  </si>
  <si>
    <t>08 76 98 15 86</t>
  </si>
  <si>
    <t>Lectus Pede Company</t>
  </si>
  <si>
    <t>Urielle Spencer</t>
  </si>
  <si>
    <t>ipsum.non@semper.com</t>
  </si>
  <si>
    <t>01 90 70 75 73</t>
  </si>
  <si>
    <t>Interdum Enim Non PC</t>
  </si>
  <si>
    <t>Clio Avery</t>
  </si>
  <si>
    <t>accumsan.laoreet@elit.org</t>
  </si>
  <si>
    <t>08 69 93 51 11</t>
  </si>
  <si>
    <t>In Tincidunt Congue Foundation</t>
  </si>
  <si>
    <t>Willa Hayes</t>
  </si>
  <si>
    <t>eget@metuseu.com</t>
  </si>
  <si>
    <t>06 77 34 09 68</t>
  </si>
  <si>
    <t>Ligula Aenean Gravida LLC</t>
  </si>
  <si>
    <t>Faith Combs</t>
  </si>
  <si>
    <t>semper@ultricesVivamus.edu</t>
  </si>
  <si>
    <t>03 85 82 30 21</t>
  </si>
  <si>
    <t>Pede Suspendisse Dui Company</t>
  </si>
  <si>
    <t>Chanda Jacobson</t>
  </si>
  <si>
    <t>eu.euismod.ac@vitaenibh.org</t>
  </si>
  <si>
    <t>03 90 21 93 63</t>
  </si>
  <si>
    <t>Nunc Mauris Company</t>
  </si>
  <si>
    <t>Ainsley Murray</t>
  </si>
  <si>
    <t>euismod.mauris.eu@vitaeerat.ca</t>
  </si>
  <si>
    <t>03 97 85 63 09</t>
  </si>
  <si>
    <t>Mattis Integer Corp.</t>
  </si>
  <si>
    <t>Amela Jacobson</t>
  </si>
  <si>
    <t>sociis.natoque@aliquetPhasellus.org</t>
  </si>
  <si>
    <t>04 53 46 33 11</t>
  </si>
  <si>
    <t>Parturient Montes Limited</t>
  </si>
  <si>
    <t>Nerea Parker</t>
  </si>
  <si>
    <t>Vivamus.nisi@Curabitur.org</t>
  </si>
  <si>
    <t>03 72 89 06 94</t>
  </si>
  <si>
    <t>Nec Ligula Consectetuer Industries</t>
  </si>
  <si>
    <t>Cora Pacheco</t>
  </si>
  <si>
    <t>Donec.nibh.enim@Suspendissealiquetsem.edu</t>
  </si>
  <si>
    <t>07 64 94 63 02</t>
  </si>
  <si>
    <t>Montes Nascetur Foundation</t>
  </si>
  <si>
    <t>Germane Mack</t>
  </si>
  <si>
    <t>per.inceptos.hymenaeos@vitaesemperegestas.org</t>
  </si>
  <si>
    <t>07 00 60 22 70</t>
  </si>
  <si>
    <t>Diam Incorporated</t>
  </si>
  <si>
    <t>Lynn Cameron</t>
  </si>
  <si>
    <t>montes.nascetur@enimnec.co.uk</t>
  </si>
  <si>
    <t>07 41 31 07 97</t>
  </si>
  <si>
    <t>Nec Enim LLP</t>
  </si>
  <si>
    <t>Breanna Houston</t>
  </si>
  <si>
    <t>a.arcu@penatibusetmagnis.edu</t>
  </si>
  <si>
    <t>02 43 95 90 11</t>
  </si>
  <si>
    <t>Phasellus Vitae Mauris Limited</t>
  </si>
  <si>
    <t>Rylee Riley</t>
  </si>
  <si>
    <t>sem.ut@Phasellusdapibus.net</t>
  </si>
  <si>
    <t>07 80 68 98 24</t>
  </si>
  <si>
    <t>Aliquet Vel Vulputate LLC</t>
  </si>
  <si>
    <t>Sarah Fulton</t>
  </si>
  <si>
    <t>eget.odio@torquentper.co.uk</t>
  </si>
  <si>
    <t>01 19 18 72 98</t>
  </si>
  <si>
    <t>Suspendisse Associates</t>
  </si>
  <si>
    <t>Jamalia Petty</t>
  </si>
  <si>
    <t>Cras@Integer.net</t>
  </si>
  <si>
    <t>09 77 56 61 37</t>
  </si>
  <si>
    <t>In LLC</t>
  </si>
  <si>
    <t>Guinevere Gay</t>
  </si>
  <si>
    <t>Nullam.lobortis@tellusfaucibus.co.uk</t>
  </si>
  <si>
    <t>03 45 16 11 66</t>
  </si>
  <si>
    <t>Lectus Cum Industries</t>
  </si>
  <si>
    <t>Martina Cervantes</t>
  </si>
  <si>
    <t>Nullam.ut.nisi@eros.org</t>
  </si>
  <si>
    <t>04 68 47 65 81</t>
  </si>
  <si>
    <t>Phasellus Fermentum Convallis Limited</t>
  </si>
  <si>
    <t>Vivian Holloway</t>
  </si>
  <si>
    <t>Duis.ac.arcu@dictum.org</t>
  </si>
  <si>
    <t>08 38 74 56 30</t>
  </si>
  <si>
    <t>Sed Consulting</t>
  </si>
  <si>
    <t>Winifred Higgins</t>
  </si>
  <si>
    <t>lacus.Etiam.bibendum@orci.org</t>
  </si>
  <si>
    <t>04 62 70 30 54</t>
  </si>
  <si>
    <t>Magna Tellus LLC</t>
  </si>
  <si>
    <t>Mariko Odom</t>
  </si>
  <si>
    <t>dignissim.Maecenas@eros.co.uk</t>
  </si>
  <si>
    <t>09 67 09 60 61</t>
  </si>
  <si>
    <t>Id Institute</t>
  </si>
  <si>
    <t>Iliana House</t>
  </si>
  <si>
    <t>tempus.scelerisque@ultriciesornareelit.edu</t>
  </si>
  <si>
    <t>09 83 46 69 65</t>
  </si>
  <si>
    <t>Lectus Convallis Est LLC</t>
  </si>
  <si>
    <t>Ria Mann</t>
  </si>
  <si>
    <t>mus.Donec.dignissim@dictum.co.uk</t>
  </si>
  <si>
    <t>06 40 36 60 55</t>
  </si>
  <si>
    <t>Tincidunt Pede Ac PC</t>
  </si>
  <si>
    <t>Zorita Hammond</t>
  </si>
  <si>
    <t>quis.lectus.Nullam@Nullatinciduntneque.net</t>
  </si>
  <si>
    <t>04 19 02 01 15</t>
  </si>
  <si>
    <t>Ornare Sagittis Felis Foundation</t>
  </si>
  <si>
    <t>Alyssa Sawyer</t>
  </si>
  <si>
    <t>Proin.mi@imperdietornare.edu</t>
  </si>
  <si>
    <t>07 05 07 83 51</t>
  </si>
  <si>
    <t>Magna Sed Ltd</t>
  </si>
  <si>
    <t>Heather Woods</t>
  </si>
  <si>
    <t>cursus.et.eros@cursusin.org</t>
  </si>
  <si>
    <t>04 44 86 20 87</t>
  </si>
  <si>
    <t>Consequat Associates</t>
  </si>
  <si>
    <t>Cora Harmon</t>
  </si>
  <si>
    <t>lacinia.Sed.congue@parturient.org</t>
  </si>
  <si>
    <t>05 73 27 97 05</t>
  </si>
  <si>
    <t>Nisi Dictum Limited</t>
  </si>
  <si>
    <t>Pandora Castaneda</t>
  </si>
  <si>
    <t>Nunc.ullamcorper@elit.ca</t>
  </si>
  <si>
    <t>05 16 97 32 41</t>
  </si>
  <si>
    <t>Convallis Industries</t>
  </si>
  <si>
    <t>Yolanda Levy</t>
  </si>
  <si>
    <t>Duis.cursus.diam@in.org</t>
  </si>
  <si>
    <t>06 78 35 23 39</t>
  </si>
  <si>
    <t>Lacus Institute</t>
  </si>
  <si>
    <t>Germaine Bradley</t>
  </si>
  <si>
    <t>ut.nisi.a@pede.ca</t>
  </si>
  <si>
    <t>05 32 60 84 83</t>
  </si>
  <si>
    <t>Ac Metus Company</t>
  </si>
  <si>
    <t>Aspen Allen</t>
  </si>
  <si>
    <t>parturient@dolordolor.net</t>
  </si>
  <si>
    <t>03 37 56 86 79</t>
  </si>
  <si>
    <t>Semper Egestas Urna Corporation</t>
  </si>
  <si>
    <t>Sopoline Hess</t>
  </si>
  <si>
    <t>nec.imperdiet.nec@necquam.org</t>
  </si>
  <si>
    <t>01 54 50 35 68</t>
  </si>
  <si>
    <t>Ridiculus Mus Proin Institute</t>
  </si>
  <si>
    <t>Orli Lee</t>
  </si>
  <si>
    <t>ornare.Fusce@ligula.co.uk</t>
  </si>
  <si>
    <t>01 22 40 33 29</t>
  </si>
  <si>
    <t>Ultrices Incorporated</t>
  </si>
  <si>
    <t>Sybill Bryant</t>
  </si>
  <si>
    <t>Ut@nuncullamcorper.co.uk</t>
  </si>
  <si>
    <t>03 82 97 55 92</t>
  </si>
  <si>
    <t>Vitae Orci Phasellus Industries</t>
  </si>
  <si>
    <t>Shaeleigh Barnes</t>
  </si>
  <si>
    <t>leo@IntegermollisInteger.com</t>
  </si>
  <si>
    <t>07 98 12 70 75</t>
  </si>
  <si>
    <t>Massa Non LLP</t>
  </si>
  <si>
    <t>Allegra Baker</t>
  </si>
  <si>
    <t>senectus.et@lacusQuisque.co.uk</t>
  </si>
  <si>
    <t>05 51 71 04 18</t>
  </si>
  <si>
    <t>Lacus Consulting</t>
  </si>
  <si>
    <t>Ella Wade</t>
  </si>
  <si>
    <t>Donec.sollicitudin.adipiscing@tortorNunc.edu</t>
  </si>
  <si>
    <t>07 81 13 28 05</t>
  </si>
  <si>
    <t>Mi Consulting</t>
  </si>
  <si>
    <t>Amity Schmidt</t>
  </si>
  <si>
    <t>interdum.enim@commodo.com</t>
  </si>
  <si>
    <t>05 53 31 64 98</t>
  </si>
  <si>
    <t>Vestibulum Ante Consulting</t>
  </si>
  <si>
    <t>Evelyn Mullins</t>
  </si>
  <si>
    <t>a.mi@ipsum.edu</t>
  </si>
  <si>
    <t>06 47 11 37 00</t>
  </si>
  <si>
    <t>Phasellus Fermentum Corp.</t>
  </si>
  <si>
    <t>Zena Phelps</t>
  </si>
  <si>
    <t>bibendum.Donec.felis@nislsemconsequat.ca</t>
  </si>
  <si>
    <t>08 15 88 82 67</t>
  </si>
  <si>
    <t>Pede Malesuada Vel Corp.</t>
  </si>
  <si>
    <t>Sade Pierce</t>
  </si>
  <si>
    <t>id.enim@eunibhvulputate.net</t>
  </si>
  <si>
    <t>08 00 82 50 83</t>
  </si>
  <si>
    <t>Velit Institute</t>
  </si>
  <si>
    <t>Dorothy Mckenzie</t>
  </si>
  <si>
    <t>nisl@necurnasuscipit.edu</t>
  </si>
  <si>
    <t>08 45 45 39 55</t>
  </si>
  <si>
    <t>Euismod Urna Institute</t>
  </si>
  <si>
    <t>Haley Daniels</t>
  </si>
  <si>
    <t>suscipit.est@pede.edu</t>
  </si>
  <si>
    <t>02 61 33 96 94</t>
  </si>
  <si>
    <t>Ipsum Associates</t>
  </si>
  <si>
    <t>Madeson Giles</t>
  </si>
  <si>
    <t>Cras@seddolor.org</t>
  </si>
  <si>
    <t>03 09 77 58 59</t>
  </si>
  <si>
    <t>Tristique Incorporated</t>
  </si>
  <si>
    <t>Scarlet Dennis</t>
  </si>
  <si>
    <t>pede@dolor.ca</t>
  </si>
  <si>
    <t>06 83 42 86 39</t>
  </si>
  <si>
    <t>Non Incorporated</t>
  </si>
  <si>
    <t>Fatima Atkinson</t>
  </si>
  <si>
    <t>orci.adipiscing@sitamet.edu</t>
  </si>
  <si>
    <t>05 96 74 65 83</t>
  </si>
  <si>
    <t>Ante Dictum Inc.</t>
  </si>
  <si>
    <t>Ima Hyde</t>
  </si>
  <si>
    <t>pretium.et.rutrum@fermentumvel.co.uk</t>
  </si>
  <si>
    <t>05 18 34 46 19</t>
  </si>
  <si>
    <t>Elit Pellentesque A PC</t>
  </si>
  <si>
    <t>Maya Knapp</t>
  </si>
  <si>
    <t>dolor.dapibus.gravida@faucibus.org</t>
  </si>
  <si>
    <t>01 17 39 55 66</t>
  </si>
  <si>
    <t>Quam Consulting</t>
  </si>
  <si>
    <t>Claudia Farrell</t>
  </si>
  <si>
    <t>faucibus.orci@tinciduntneque.edu</t>
  </si>
  <si>
    <t>06 97 69 46 67</t>
  </si>
  <si>
    <t>Quisque Foundation</t>
  </si>
  <si>
    <t>Georgia Mclaughlin</t>
  </si>
  <si>
    <t>euismod.enim.Etiam@massa.co.uk</t>
  </si>
  <si>
    <t>08 97 90 84 23</t>
  </si>
  <si>
    <t>Consectetuer Foundation</t>
  </si>
  <si>
    <t>Olympia Cochran</t>
  </si>
  <si>
    <t>eros.Nam.consequat@dignissim.ca</t>
  </si>
  <si>
    <t>06 34 24 62 12</t>
  </si>
  <si>
    <t>Sit Amet Consulting</t>
  </si>
  <si>
    <t>Callie Haney</t>
  </si>
  <si>
    <t>diam.Duis@nonquam.net</t>
  </si>
  <si>
    <t>06 69 44 17 45</t>
  </si>
  <si>
    <t>Facilisis Eget PC</t>
  </si>
  <si>
    <t>Myra Luna</t>
  </si>
  <si>
    <t>Duis.volutpat@Maecenas.com</t>
  </si>
  <si>
    <t>09 64 66 20 07</t>
  </si>
  <si>
    <t>Tempus Risus Donec Institute</t>
  </si>
  <si>
    <t>Dawn Bray</t>
  </si>
  <si>
    <t>Suspendisse@tellussemmollis.edu</t>
  </si>
  <si>
    <t>05 88 94 16 51</t>
  </si>
  <si>
    <t>Leo In Lobortis PC</t>
  </si>
  <si>
    <t>Deanna Leblanc</t>
  </si>
  <si>
    <t>ligula.eu@viverraDonectempus.edu</t>
  </si>
  <si>
    <t>07 03 92 01 17</t>
  </si>
  <si>
    <t>Non Justo Proin Associates</t>
  </si>
  <si>
    <t>Irma Skinner</t>
  </si>
  <si>
    <t>enim.consequat.purus@dolorsitamet.org</t>
  </si>
  <si>
    <t>09 55 39 67 47</t>
  </si>
  <si>
    <t>Ac Orci Institute</t>
  </si>
  <si>
    <t>Nina Mathis</t>
  </si>
  <si>
    <t>eu.sem@sociis.net</t>
  </si>
  <si>
    <t>04 90 94 73 04</t>
  </si>
  <si>
    <t>Vel Associates</t>
  </si>
  <si>
    <t>Melyssa Gould</t>
  </si>
  <si>
    <t>tempus.non@eueuismodac.com</t>
  </si>
  <si>
    <t>09 32 63 44 93</t>
  </si>
  <si>
    <t>Lorem PC</t>
  </si>
  <si>
    <t>Zena Suarez</t>
  </si>
  <si>
    <t>velit.eget.laoreet@felisDonec.com</t>
  </si>
  <si>
    <t>04 83 75 69 08</t>
  </si>
  <si>
    <t>Nec Ltd</t>
  </si>
  <si>
    <t>Kendall Ashley</t>
  </si>
  <si>
    <t>Duis@necluctusfelis.com</t>
  </si>
  <si>
    <t>09 73 04 28 33</t>
  </si>
  <si>
    <t>Nulla LLP</t>
  </si>
  <si>
    <t>Maggie Ortega</t>
  </si>
  <si>
    <t>ac@porttitor.com</t>
  </si>
  <si>
    <t>08 11 99 48 48</t>
  </si>
  <si>
    <t>Ac Incorporated</t>
  </si>
  <si>
    <t>Alice Brewer</t>
  </si>
  <si>
    <t>facilisis.eget.ipsum@ornarelectusjusto.ca</t>
  </si>
  <si>
    <t>05 18 09 70 93</t>
  </si>
  <si>
    <t>Curabitur LLP</t>
  </si>
  <si>
    <t>Basia Burt</t>
  </si>
  <si>
    <t>Proin.mi@nisi.net</t>
  </si>
  <si>
    <t>06 46 15 77 49</t>
  </si>
  <si>
    <t>Mattis Velit Corp.</t>
  </si>
  <si>
    <t>Mary Schroeder</t>
  </si>
  <si>
    <t>lobortis.Class@ridiculusmus.ca</t>
  </si>
  <si>
    <t>02 14 26 16 00</t>
  </si>
  <si>
    <t>Auctor Odio Company</t>
  </si>
  <si>
    <t>Carolyn Kirk</t>
  </si>
  <si>
    <t>nunc.sed.libero@Nunc.co.uk</t>
  </si>
  <si>
    <t>02 49 86 43 12</t>
  </si>
  <si>
    <t>Sodales Mauris Blandit Company</t>
  </si>
  <si>
    <t>Rebekah Dotson</t>
  </si>
  <si>
    <t>lorem.tristique.aliquet@rutrum.com</t>
  </si>
  <si>
    <t>07 03 10 32 65</t>
  </si>
  <si>
    <t>Pellentesque Sed Corporation</t>
  </si>
  <si>
    <t>Belle Sargent</t>
  </si>
  <si>
    <t>bibendum.fermentum@viverraMaecenas.ca</t>
  </si>
  <si>
    <t>04 53 83 20 63</t>
  </si>
  <si>
    <t>Sit Amet Company</t>
  </si>
  <si>
    <t>Farrah Garza</t>
  </si>
  <si>
    <t>arcu.Sed@tinciduntnibh.org</t>
  </si>
  <si>
    <t>01 75 38 94 29</t>
  </si>
  <si>
    <t>In Inc.</t>
  </si>
  <si>
    <t>Willa Morton</t>
  </si>
  <si>
    <t>dictum@felis.edu</t>
  </si>
  <si>
    <t>09 73 43 84 28</t>
  </si>
  <si>
    <t>Ullamcorper Foundation</t>
  </si>
  <si>
    <t>Aphrodite Bryan</t>
  </si>
  <si>
    <t>Nulla.aliquet.Proin@vulputateullamcorper.com</t>
  </si>
  <si>
    <t>09 50 46 42 62</t>
  </si>
  <si>
    <t>Tellus Suspendisse Limited</t>
  </si>
  <si>
    <t>Maxi crêpe La Elo (32cm)</t>
  </si>
  <si>
    <t>Magret de canard</t>
  </si>
  <si>
    <t>Confit d'ananas</t>
  </si>
  <si>
    <t>Roquette</t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</si>
  <si>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(32cm)</t>
    </r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</si>
  <si>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(28cm)</t>
    </r>
  </si>
  <si>
    <t>Maxi crêpe La Paulina (32cm)</t>
  </si>
  <si>
    <t>Caramel au beurre salé</t>
  </si>
  <si>
    <t>Pomme</t>
  </si>
  <si>
    <t>Canelle</t>
  </si>
  <si>
    <t>Glace vanille</t>
  </si>
  <si>
    <t>Chantilly</t>
  </si>
  <si>
    <t>Crêpe La Elo (28cm)</t>
  </si>
  <si>
    <t>Crêpe La Paulina (28cm)</t>
  </si>
  <si>
    <t>City</t>
  </si>
  <si>
    <t>Saint-Herblain</t>
  </si>
  <si>
    <t>Sluis</t>
  </si>
  <si>
    <t>Plainevaux</t>
  </si>
  <si>
    <t>Haren</t>
  </si>
  <si>
    <t>Boston</t>
  </si>
  <si>
    <t>Itabuna</t>
  </si>
  <si>
    <t>Attigliano</t>
  </si>
  <si>
    <t>Casnate con Bernate</t>
  </si>
  <si>
    <t>Priero</t>
  </si>
  <si>
    <t>Cerignola</t>
  </si>
  <si>
    <t>Destelbergen</t>
  </si>
  <si>
    <t>Baracaldo</t>
  </si>
  <si>
    <t>Torrevieja</t>
  </si>
  <si>
    <t>Zaanstad</t>
  </si>
  <si>
    <t>Grosseto</t>
  </si>
  <si>
    <t>Sivry</t>
  </si>
  <si>
    <t>Crowsnest Pass</t>
  </si>
  <si>
    <t>La Unión</t>
  </si>
  <si>
    <t>Lacombe County</t>
  </si>
  <si>
    <t>Newbury</t>
  </si>
  <si>
    <t>Sint-Lambrechts-Woluwe</t>
  </si>
  <si>
    <t>Zevekote</t>
  </si>
  <si>
    <t>Hartford</t>
  </si>
  <si>
    <t>San Giovanni la Punta</t>
  </si>
  <si>
    <t>Weymouth</t>
  </si>
  <si>
    <t>Concepción</t>
  </si>
  <si>
    <t>Te Awamutu</t>
  </si>
  <si>
    <t>Valmacca</t>
  </si>
  <si>
    <t>Kulti-Barakar</t>
  </si>
  <si>
    <t>Częstochowa</t>
  </si>
  <si>
    <t>Fiumara</t>
  </si>
  <si>
    <t>Vancouver</t>
  </si>
  <si>
    <t>Emines</t>
  </si>
  <si>
    <t>Sint-Martens-Lennik</t>
  </si>
  <si>
    <t>Fraser Lake</t>
  </si>
  <si>
    <t>Roubaix</t>
  </si>
  <si>
    <t>Breton</t>
  </si>
  <si>
    <t>Wondelgem</t>
  </si>
  <si>
    <t>Candidoni</t>
  </si>
  <si>
    <t>Palencia</t>
  </si>
  <si>
    <t>Groot-Bijgaarden</t>
  </si>
  <si>
    <t>Solingen</t>
  </si>
  <si>
    <t>Kapelle-op-den-Bos</t>
  </si>
  <si>
    <t>Saint-Pierre</t>
  </si>
  <si>
    <t>Saint-Martin</t>
  </si>
  <si>
    <t>Dieppe</t>
  </si>
  <si>
    <t>Midway</t>
  </si>
  <si>
    <t>Rixensart</t>
  </si>
  <si>
    <t>Lummen</t>
  </si>
  <si>
    <t>Vietri di Potenza</t>
  </si>
  <si>
    <t>Market Drayton</t>
  </si>
  <si>
    <t>MalŽves-Sainte-Marie-Wastines</t>
  </si>
  <si>
    <t>Comblain-Fairon</t>
  </si>
  <si>
    <t>Köflach</t>
  </si>
  <si>
    <t>Trochu</t>
  </si>
  <si>
    <t>Colchester</t>
  </si>
  <si>
    <t>Bilbo</t>
  </si>
  <si>
    <t>Pointe-du-Lac</t>
  </si>
  <si>
    <t>Sint-Martens-Bodegem</t>
  </si>
  <si>
    <t>Rouyn-Noranda</t>
  </si>
  <si>
    <t>Vegreville</t>
  </si>
  <si>
    <t>Yahyalı</t>
  </si>
  <si>
    <t>Sautin</t>
  </si>
  <si>
    <t>Beert</t>
  </si>
  <si>
    <t>Constitución</t>
  </si>
  <si>
    <t>Cerami</t>
  </si>
  <si>
    <t>Patan</t>
  </si>
  <si>
    <t>Rodgau</t>
  </si>
  <si>
    <t>Tavier</t>
  </si>
  <si>
    <t>San Venanzo</t>
  </si>
  <si>
    <t>Papasidero</t>
  </si>
  <si>
    <t>Barnstaple</t>
  </si>
  <si>
    <t>Lübeck</t>
  </si>
  <si>
    <t>Bhagalpur</t>
  </si>
  <si>
    <t>South Bend</t>
  </si>
  <si>
    <t>Saintes</t>
  </si>
  <si>
    <t>Archennes</t>
  </si>
  <si>
    <t>Chepstow</t>
  </si>
  <si>
    <t>Rathenow</t>
  </si>
  <si>
    <t>Nelson</t>
  </si>
  <si>
    <t>Lauregno/Laurein</t>
  </si>
  <si>
    <t>Salon-de-Provence</t>
  </si>
  <si>
    <t>Bergen</t>
  </si>
  <si>
    <t>Alto del Carmen</t>
  </si>
  <si>
    <t>New Westminster</t>
  </si>
  <si>
    <t>Joliet</t>
  </si>
  <si>
    <t>Perwez</t>
  </si>
  <si>
    <t>Glasgow</t>
  </si>
  <si>
    <t>Ham-sur-Sambre</t>
  </si>
  <si>
    <t>Bothey</t>
  </si>
  <si>
    <t>Montemilone</t>
  </si>
  <si>
    <t>Longano</t>
  </si>
  <si>
    <t>Casciana Terme</t>
  </si>
  <si>
    <t>Kolmont</t>
  </si>
  <si>
    <t>Ingolstadt</t>
  </si>
  <si>
    <t>Cargovil</t>
  </si>
  <si>
    <t>Kitimat</t>
  </si>
  <si>
    <t>Montgomery</t>
  </si>
  <si>
    <t>Sundrie</t>
  </si>
  <si>
    <t>Check</t>
  </si>
  <si>
    <t>Mara.Hampton@sed.uk</t>
  </si>
  <si>
    <t>Type of crepe</t>
  </si>
  <si>
    <t>Maxi crêpe Italienne (32cm)</t>
  </si>
  <si>
    <t>Nom de la Crêpe</t>
  </si>
  <si>
    <t xml:space="preserve">Qté </t>
  </si>
  <si>
    <t>Type de Crêpe</t>
  </si>
  <si>
    <t>Ingréd1</t>
  </si>
  <si>
    <t>Ingréd2</t>
  </si>
  <si>
    <t>Ingréd3</t>
  </si>
  <si>
    <t>Ingréd4</t>
  </si>
  <si>
    <t>Ingréd5</t>
  </si>
  <si>
    <t>Nom de la crêpe</t>
  </si>
  <si>
    <t>Nature</t>
  </si>
  <si>
    <t>Qté1</t>
  </si>
  <si>
    <t>Qté2</t>
  </si>
  <si>
    <t>Qté3</t>
  </si>
  <si>
    <t>Qté4</t>
  </si>
  <si>
    <t>Qté5</t>
  </si>
  <si>
    <t>En commande</t>
  </si>
  <si>
    <t>Reste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</si>
</sst>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g&quot;\ 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 (Body)"/>
    </font>
    <font>
      <b/>
      <u/>
      <sz val="14"/>
      <color theme="1"/>
      <name val="Calibri (Body)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 (Body)"/>
    </font>
    <font>
      <u/>
      <sz val="12"/>
      <color theme="10"/>
      <name val="Calibri"/>
      <family val="2"/>
      <scheme val="minor"/>
    </font>
    <font>
      <sz val="13"/>
      <color rgb="FF000000"/>
      <name val="Lucida Grande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5" fillId="3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Protection="1"/>
    <xf numFmtId="2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Fill="1" applyProtection="1"/>
    <xf numFmtId="0" fontId="4" fillId="4" borderId="1" xfId="0" applyFont="1" applyFill="1" applyBorder="1"/>
    <xf numFmtId="0" fontId="5" fillId="0" borderId="0" xfId="0" applyFont="1" applyBorder="1"/>
    <xf numFmtId="0" fontId="5" fillId="6" borderId="1" xfId="0" applyFont="1" applyFill="1" applyBorder="1"/>
    <xf numFmtId="0" fontId="2" fillId="6" borderId="1" xfId="0" applyFont="1" applyFill="1" applyBorder="1"/>
    <xf numFmtId="0" fontId="5" fillId="6" borderId="4" xfId="0" applyFont="1" applyFill="1" applyBorder="1"/>
    <xf numFmtId="164" fontId="5" fillId="7" borderId="1" xfId="0" applyNumberFormat="1" applyFont="1" applyFill="1" applyBorder="1" applyAlignment="1">
      <alignment horizontal="right"/>
    </xf>
    <xf numFmtId="0" fontId="5" fillId="7" borderId="1" xfId="0" applyNumberFormat="1" applyFont="1" applyFill="1" applyBorder="1" applyAlignment="1">
      <alignment horizontal="right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/>
    <xf numFmtId="164" fontId="5" fillId="7" borderId="2" xfId="0" applyNumberFormat="1" applyFont="1" applyFill="1" applyBorder="1" applyAlignment="1">
      <alignment horizontal="right"/>
    </xf>
    <xf numFmtId="0" fontId="5" fillId="7" borderId="1" xfId="0" applyNumberFormat="1" applyFont="1" applyFill="1" applyBorder="1"/>
    <xf numFmtId="164" fontId="5" fillId="7" borderId="1" xfId="0" applyNumberFormat="1" applyFont="1" applyFill="1" applyBorder="1"/>
    <xf numFmtId="0" fontId="11" fillId="0" borderId="0" xfId="0" applyFont="1"/>
    <xf numFmtId="0" fontId="5" fillId="8" borderId="1" xfId="0" applyFont="1" applyFill="1" applyBorder="1"/>
    <xf numFmtId="164" fontId="5" fillId="9" borderId="1" xfId="0" applyNumberFormat="1" applyFont="1" applyFill="1" applyBorder="1"/>
    <xf numFmtId="0" fontId="10" fillId="2" borderId="1" xfId="0" applyFont="1" applyFill="1" applyBorder="1"/>
    <xf numFmtId="0" fontId="5" fillId="6" borderId="3" xfId="0" applyFont="1" applyFill="1" applyBorder="1"/>
    <xf numFmtId="164" fontId="5" fillId="5" borderId="1" xfId="0" applyNumberFormat="1" applyFont="1" applyFill="1" applyBorder="1"/>
    <xf numFmtId="0" fontId="5" fillId="10" borderId="1" xfId="0" applyFont="1" applyFill="1" applyBorder="1" applyProtection="1"/>
    <xf numFmtId="0" fontId="12" fillId="13" borderId="1" xfId="1" applyFont="1" applyFill="1" applyBorder="1" applyProtection="1"/>
    <xf numFmtId="0" fontId="5" fillId="9" borderId="1" xfId="0" applyFont="1" applyFill="1" applyBorder="1" applyProtection="1"/>
    <xf numFmtId="0" fontId="5" fillId="11" borderId="1" xfId="0" applyFont="1" applyFill="1" applyBorder="1" applyProtection="1"/>
    <xf numFmtId="0" fontId="5" fillId="12" borderId="1" xfId="0" applyFont="1" applyFill="1" applyBorder="1" applyProtection="1"/>
    <xf numFmtId="0" fontId="0" fillId="0" borderId="1" xfId="0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1" fillId="14" borderId="1" xfId="0" applyFont="1" applyFill="1" applyBorder="1"/>
    <xf numFmtId="0" fontId="0" fillId="14" borderId="1" xfId="0" applyFont="1" applyFill="1" applyBorder="1"/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1" fillId="15" borderId="1" xfId="0" applyFont="1" applyFill="1" applyBorder="1"/>
    <xf numFmtId="0" fontId="5" fillId="15" borderId="1" xfId="0" applyFont="1" applyFill="1" applyBorder="1"/>
    <xf numFmtId="0" fontId="5" fillId="6" borderId="0" xfId="0" applyFont="1" applyFill="1" applyBorder="1"/>
    <xf numFmtId="0" fontId="6" fillId="16" borderId="0" xfId="0" applyFont="1" applyFill="1" applyAlignment="1">
      <alignment horizontal="center" wrapText="1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003366"/>
      <color rgb="FF666699"/>
      <color rgb="FFC0C0C0"/>
      <color rgb="FF33CCCC"/>
      <color rgb="FFCCFFFF"/>
      <color rgb="FFBDD7EE"/>
      <color rgb="FFFFCC99"/>
      <color rgb="FF808000"/>
      <color rgb="FFFF66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F$2" lockText="1"/>
</file>

<file path=xl/ctrlProps/ctrlProp2.xml><?xml version="1.0" encoding="utf-8"?>
<formControlPr xmlns="http://schemas.microsoft.com/office/spreadsheetml/2009/9/main" objectType="CheckBox" checked="Checked" fmlaLink="$F$3" lockText="1" noThreeD="1"/>
</file>

<file path=xl/ctrlProps/ctrlProp3.xml><?xml version="1.0" encoding="utf-8"?>
<formControlPr xmlns="http://schemas.microsoft.com/office/spreadsheetml/2009/9/main" objectType="CheckBox" fmlaLink="$F$4" lockText="1" noThreeD="1"/>
</file>

<file path=xl/ctrlProps/ctrlProp4.xml><?xml version="1.0" encoding="utf-8"?>
<formControlPr xmlns="http://schemas.microsoft.com/office/spreadsheetml/2009/9/main" objectType="CheckBox" fmlaLink="$F$5" lockText="1" noThreeD="1"/>
</file>

<file path=xl/ctrlProps/ctrlProp5.xml><?xml version="1.0" encoding="utf-8"?>
<formControlPr xmlns="http://schemas.microsoft.com/office/spreadsheetml/2009/9/main" objectType="CheckBox" fmlaLink="$F$6" lockText="1" noThreeD="1"/>
</file>

<file path=xl/ctrlProps/ctrlProp6.xml><?xml version="1.0" encoding="utf-8"?>
<formControlPr xmlns="http://schemas.microsoft.com/office/spreadsheetml/2009/9/main" objectType="CheckBox" fmlaLink="$F$7" lockText="1" noThreeD="1"/>
</file>

<file path=xl/ctrlProps/ctrlProp7.xml><?xml version="1.0" encoding="utf-8"?>
<formControlPr xmlns="http://schemas.microsoft.com/office/spreadsheetml/2009/9/main" objectType="CheckBox" fmlaLink="$F$8" lockText="1" noThreeD="1"/>
</file>

<file path=xl/ctrlProps/ctrlProp8.xml><?xml version="1.0" encoding="utf-8"?>
<formControlPr xmlns="http://schemas.microsoft.com/office/spreadsheetml/2009/9/main" objectType="CheckBox" fmlaLink="$F$9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F$10" lockText="1" noThreeD="1"/>
</file>

<file path=xl/ctrlProps/ctrlProp11.xml><?xml version="1.0" encoding="utf-8"?>
<formControlPr xmlns="http://schemas.microsoft.com/office/spreadsheetml/2009/9/main" objectType="CheckBox" fmlaLink="$F$12" lockText="1" noThreeD="1"/>
</file>

<file path=xl/ctrlProps/ctrlProp12.xml><?xml version="1.0" encoding="utf-8"?>
<formControlPr xmlns="http://schemas.microsoft.com/office/spreadsheetml/2009/9/main" objectType="CheckBox" fmlaLink="$F$13" lockText="1" noThreeD="1"/>
</file>

<file path=xl/ctrlProps/ctrlProp13.xml><?xml version="1.0" encoding="utf-8"?>
<formControlPr xmlns="http://schemas.microsoft.com/office/spreadsheetml/2009/9/main" objectType="CheckBox" fmlaLink="$F$14" lockText="1" noThreeD="1"/>
</file>

<file path=xl/ctrlProps/ctrlProp14.xml><?xml version="1.0" encoding="utf-8"?>
<formControlPr xmlns="http://schemas.microsoft.com/office/spreadsheetml/2009/9/main" objectType="CheckBox" fmlaLink="$F$15" lockText="1" noThreeD="1"/>
</file>

<file path=xl/ctrlProps/ctrlProp15.xml><?xml version="1.0" encoding="utf-8"?>
<formControlPr xmlns="http://schemas.microsoft.com/office/spreadsheetml/2009/9/main" objectType="CheckBox" fmlaLink="$F$16" lockText="1" noThreeD="1"/>
</file>

<file path=xl/ctrlProps/ctrlProp16.xml><?xml version="1.0" encoding="utf-8"?>
<formControlPr xmlns="http://schemas.microsoft.com/office/spreadsheetml/2009/9/main" objectType="CheckBox" fmlaLink="$F$17" lockText="1" noThreeD="1"/>
</file>

<file path=xl/ctrlProps/ctrlProp17.xml><?xml version="1.0" encoding="utf-8"?>
<formControlPr xmlns="http://schemas.microsoft.com/office/spreadsheetml/2009/9/main" objectType="CheckBox" fmlaLink="$F$18" lockText="1" noThreeD="1"/>
</file>

<file path=xl/ctrlProps/ctrlProp18.xml><?xml version="1.0" encoding="utf-8"?>
<formControlPr xmlns="http://schemas.microsoft.com/office/spreadsheetml/2009/9/main" objectType="CheckBox" fmlaLink="$F$19" lockText="1" noThreeD="1"/>
</file>

<file path=xl/ctrlProps/ctrlProp19.xml><?xml version="1.0" encoding="utf-8"?>
<formControlPr xmlns="http://schemas.microsoft.com/office/spreadsheetml/2009/9/main" objectType="CheckBox" fmlaLink="$F$20" lockText="1" noThreeD="1"/>
</file>

<file path=xl/ctrlProps/ctrlProp20.xml><?xml version="1.0" encoding="utf-8"?>
<formControlPr xmlns="http://schemas.microsoft.com/office/spreadsheetml/2009/9/main" objectType="CheckBox" fmlaLink="$F$21" lockText="1" noThreeD="1"/>
</file>

<file path=xl/ctrlProps/ctrlProp21.xml><?xml version="1.0" encoding="utf-8"?>
<formControlPr xmlns="http://schemas.microsoft.com/office/spreadsheetml/2009/9/main" objectType="CheckBox" fmlaLink="$F$22" lockText="1" noThreeD="1"/>
</file>

<file path=xl/ctrlProps/ctrlProp22.xml><?xml version="1.0" encoding="utf-8"?>
<formControlPr xmlns="http://schemas.microsoft.com/office/spreadsheetml/2009/9/main" objectType="CheckBox" fmlaLink="$F$23" lockText="1" noThreeD="1"/>
</file>

<file path=xl/ctrlProps/ctrlProp23.xml><?xml version="1.0" encoding="utf-8"?>
<formControlPr xmlns="http://schemas.microsoft.com/office/spreadsheetml/2009/9/main" objectType="CheckBox" fmlaLink="$F$24" lockText="1" noThreeD="1"/>
</file>

<file path=xl/ctrlProps/ctrlProp24.xml><?xml version="1.0" encoding="utf-8"?>
<formControlPr xmlns="http://schemas.microsoft.com/office/spreadsheetml/2009/9/main" objectType="CheckBox" fmlaLink="$F$25" lockText="1" noThreeD="1"/>
</file>

<file path=xl/ctrlProps/ctrlProp25.xml><?xml version="1.0" encoding="utf-8"?>
<formControlPr xmlns="http://schemas.microsoft.com/office/spreadsheetml/2009/9/main" objectType="CheckBox" fmlaLink="$F$26" lockText="1" noThreeD="1"/>
</file>

<file path=xl/ctrlProps/ctrlProp26.xml><?xml version="1.0" encoding="utf-8"?>
<formControlPr xmlns="http://schemas.microsoft.com/office/spreadsheetml/2009/9/main" objectType="CheckBox" fmlaLink="$F$27" lockText="1" noThreeD="1"/>
</file>

<file path=xl/ctrlProps/ctrlProp27.xml><?xml version="1.0" encoding="utf-8"?>
<formControlPr xmlns="http://schemas.microsoft.com/office/spreadsheetml/2009/9/main" objectType="CheckBox" fmlaLink="$F$28" lockText="1" noThreeD="1"/>
</file>

<file path=xl/ctrlProps/ctrlProp28.xml><?xml version="1.0" encoding="utf-8"?>
<formControlPr xmlns="http://schemas.microsoft.com/office/spreadsheetml/2009/9/main" objectType="CheckBox" fmlaLink="$F$29" lockText="1" noThreeD="1"/>
</file>

<file path=xl/ctrlProps/ctrlProp29.xml><?xml version="1.0" encoding="utf-8"?>
<formControlPr xmlns="http://schemas.microsoft.com/office/spreadsheetml/2009/9/main" objectType="CheckBox" fmlaLink="$F$30" lockText="1" noThreeD="1"/>
</file>

<file path=xl/ctrlProps/ctrlProp30.xml><?xml version="1.0" encoding="utf-8"?>
<formControlPr xmlns="http://schemas.microsoft.com/office/spreadsheetml/2009/9/main" objectType="CheckBox" fmlaLink="$F$31" lockText="1" noThreeD="1"/>
</file>

<file path=xl/ctrlProps/ctrlProp31.xml><?xml version="1.0" encoding="utf-8"?>
<formControlPr xmlns="http://schemas.microsoft.com/office/spreadsheetml/2009/9/main" objectType="CheckBox" fmlaLink="$F$32" lockText="1" noThreeD="1"/>
</file>

<file path=xl/ctrlProps/ctrlProp32.xml><?xml version="1.0" encoding="utf-8"?>
<formControlPr xmlns="http://schemas.microsoft.com/office/spreadsheetml/2009/9/main" objectType="CheckBox" fmlaLink="$F$34" lockText="1" noThreeD="1"/>
</file>

<file path=xl/ctrlProps/ctrlProp33.xml><?xml version="1.0" encoding="utf-8"?>
<formControlPr xmlns="http://schemas.microsoft.com/office/spreadsheetml/2009/9/main" objectType="CheckBox" fmlaLink="$F$33" lockText="1" noThreeD="1"/>
</file>

<file path=xl/ctrlProps/ctrlProp34.xml><?xml version="1.0" encoding="utf-8"?>
<formControlPr xmlns="http://schemas.microsoft.com/office/spreadsheetml/2009/9/main" objectType="CheckBox" fmlaLink="$F$35" lockText="1" noThreeD="1"/>
</file>

<file path=xl/ctrlProps/ctrlProp35.xml><?xml version="1.0" encoding="utf-8"?>
<formControlPr xmlns="http://schemas.microsoft.com/office/spreadsheetml/2009/9/main" objectType="CheckBox" fmlaLink="$F$36" lockText="1" noThreeD="1"/>
</file>

<file path=xl/ctrlProps/ctrlProp36.xml><?xml version="1.0" encoding="utf-8"?>
<formControlPr xmlns="http://schemas.microsoft.com/office/spreadsheetml/2009/9/main" objectType="CheckBox" fmlaLink="$F$37" lockText="1" noThreeD="1"/>
</file>

<file path=xl/ctrlProps/ctrlProp37.xml><?xml version="1.0" encoding="utf-8"?>
<formControlPr xmlns="http://schemas.microsoft.com/office/spreadsheetml/2009/9/main" objectType="CheckBox" fmlaLink="$F$38" lockText="1" noThreeD="1"/>
</file>

<file path=xl/ctrlProps/ctrlProp38.xml><?xml version="1.0" encoding="utf-8"?>
<formControlPr xmlns="http://schemas.microsoft.com/office/spreadsheetml/2009/9/main" objectType="CheckBox" fmlaLink="$F$39" lockText="1" noThreeD="1"/>
</file>

<file path=xl/ctrlProps/ctrlProp39.xml><?xml version="1.0" encoding="utf-8"?>
<formControlPr xmlns="http://schemas.microsoft.com/office/spreadsheetml/2009/9/main" objectType="CheckBox" fmlaLink="$F$40" lockText="1" noThreeD="1"/>
</file>

<file path=xl/ctrlProps/ctrlProp40.xml><?xml version="1.0" encoding="utf-8"?>
<formControlPr xmlns="http://schemas.microsoft.com/office/spreadsheetml/2009/9/main" objectType="CheckBox" fmlaLink="$F$41" lockText="1" noThreeD="1"/>
</file>

<file path=xl/ctrlProps/ctrlProp41.xml><?xml version="1.0" encoding="utf-8"?>
<formControlPr xmlns="http://schemas.microsoft.com/office/spreadsheetml/2009/9/main" objectType="CheckBox" fmlaLink="$F$42" lockText="1" noThreeD="1"/>
</file>

<file path=xl/ctrlProps/ctrlProp42.xml><?xml version="1.0" encoding="utf-8"?>
<formControlPr xmlns="http://schemas.microsoft.com/office/spreadsheetml/2009/9/main" objectType="CheckBox" fmlaLink="$F$43" lockText="1" noThreeD="1"/>
</file>

<file path=xl/ctrlProps/ctrlProp43.xml><?xml version="1.0" encoding="utf-8"?>
<formControlPr xmlns="http://schemas.microsoft.com/office/spreadsheetml/2009/9/main" objectType="CheckBox" fmlaLink="$F$44" lockText="1" noThreeD="1"/>
</file>

<file path=xl/ctrlProps/ctrlProp44.xml><?xml version="1.0" encoding="utf-8"?>
<formControlPr xmlns="http://schemas.microsoft.com/office/spreadsheetml/2009/9/main" objectType="CheckBox" fmlaLink="$F$45" lockText="1" noThreeD="1"/>
</file>

<file path=xl/ctrlProps/ctrlProp45.xml><?xml version="1.0" encoding="utf-8"?>
<formControlPr xmlns="http://schemas.microsoft.com/office/spreadsheetml/2009/9/main" objectType="CheckBox" fmlaLink="$F$46" lockText="1" noThreeD="1"/>
</file>

<file path=xl/ctrlProps/ctrlProp46.xml><?xml version="1.0" encoding="utf-8"?>
<formControlPr xmlns="http://schemas.microsoft.com/office/spreadsheetml/2009/9/main" objectType="CheckBox" fmlaLink="$F$48" lockText="1" noThreeD="1"/>
</file>

<file path=xl/ctrlProps/ctrlProp47.xml><?xml version="1.0" encoding="utf-8"?>
<formControlPr xmlns="http://schemas.microsoft.com/office/spreadsheetml/2009/9/main" objectType="CheckBox" fmlaLink="$F$47" lockText="1" noThreeD="1"/>
</file>

<file path=xl/ctrlProps/ctrlProp48.xml><?xml version="1.0" encoding="utf-8"?>
<formControlPr xmlns="http://schemas.microsoft.com/office/spreadsheetml/2009/9/main" objectType="CheckBox" fmlaLink="$F$49" lockText="1" noThreeD="1"/>
</file>

<file path=xl/ctrlProps/ctrlProp49.xml><?xml version="1.0" encoding="utf-8"?>
<formControlPr xmlns="http://schemas.microsoft.com/office/spreadsheetml/2009/9/main" objectType="CheckBox" fmlaLink="$F$50" lockText="1" noThreeD="1"/>
</file>

<file path=xl/ctrlProps/ctrlProp50.xml><?xml version="1.0" encoding="utf-8"?>
<formControlPr xmlns="http://schemas.microsoft.com/office/spreadsheetml/2009/9/main" objectType="CheckBox" fmlaLink="$F$51" lockText="1" noThreeD="1"/>
</file>

<file path=xl/ctrlProps/ctrlProp51.xml><?xml version="1.0" encoding="utf-8"?>
<formControlPr xmlns="http://schemas.microsoft.com/office/spreadsheetml/2009/9/main" objectType="CheckBox" fmlaLink="$F$52" lockText="1" noThreeD="1"/>
</file>

<file path=xl/ctrlProps/ctrlProp52.xml><?xml version="1.0" encoding="utf-8"?>
<formControlPr xmlns="http://schemas.microsoft.com/office/spreadsheetml/2009/9/main" objectType="CheckBox" fmlaLink="$F$53" lockText="1" noThreeD="1"/>
</file>

<file path=xl/ctrlProps/ctrlProp53.xml><?xml version="1.0" encoding="utf-8"?>
<formControlPr xmlns="http://schemas.microsoft.com/office/spreadsheetml/2009/9/main" objectType="CheckBox" fmlaLink="$F$54" lockText="1" noThreeD="1"/>
</file>

<file path=xl/ctrlProps/ctrlProp54.xml><?xml version="1.0" encoding="utf-8"?>
<formControlPr xmlns="http://schemas.microsoft.com/office/spreadsheetml/2009/9/main" objectType="CheckBox" fmlaLink="$F$56" lockText="1" noThreeD="1"/>
</file>

<file path=xl/ctrlProps/ctrlProp55.xml><?xml version="1.0" encoding="utf-8"?>
<formControlPr xmlns="http://schemas.microsoft.com/office/spreadsheetml/2009/9/main" objectType="CheckBox" fmlaLink="$F$55" lockText="1" noThreeD="1"/>
</file>

<file path=xl/ctrlProps/ctrlProp56.xml><?xml version="1.0" encoding="utf-8"?>
<formControlPr xmlns="http://schemas.microsoft.com/office/spreadsheetml/2009/9/main" objectType="CheckBox" fmlaLink="$F$57" lockText="1" noThreeD="1"/>
</file>

<file path=xl/ctrlProps/ctrlProp57.xml><?xml version="1.0" encoding="utf-8"?>
<formControlPr xmlns="http://schemas.microsoft.com/office/spreadsheetml/2009/9/main" objectType="CheckBox" fmlaLink="$F$58" lockText="1" noThreeD="1"/>
</file>

<file path=xl/ctrlProps/ctrlProp58.xml><?xml version="1.0" encoding="utf-8"?>
<formControlPr xmlns="http://schemas.microsoft.com/office/spreadsheetml/2009/9/main" objectType="CheckBox" fmlaLink="$F$59" lockText="1" noThreeD="1"/>
</file>

<file path=xl/ctrlProps/ctrlProp59.xml><?xml version="1.0" encoding="utf-8"?>
<formControlPr xmlns="http://schemas.microsoft.com/office/spreadsheetml/2009/9/main" objectType="CheckBox" fmlaLink="$F$61" lockText="1" noThreeD="1"/>
</file>

<file path=xl/ctrlProps/ctrlProp60.xml><?xml version="1.0" encoding="utf-8"?>
<formControlPr xmlns="http://schemas.microsoft.com/office/spreadsheetml/2009/9/main" objectType="CheckBox" fmlaLink="$F$60" lockText="1" noThreeD="1"/>
</file>

<file path=xl/ctrlProps/ctrlProp61.xml><?xml version="1.0" encoding="utf-8"?>
<formControlPr xmlns="http://schemas.microsoft.com/office/spreadsheetml/2009/9/main" objectType="CheckBox" fmlaLink="$F$62" lockText="1" noThreeD="1"/>
</file>

<file path=xl/ctrlProps/ctrlProp62.xml><?xml version="1.0" encoding="utf-8"?>
<formControlPr xmlns="http://schemas.microsoft.com/office/spreadsheetml/2009/9/main" objectType="CheckBox" fmlaLink="$F$63" lockText="1" noThreeD="1"/>
</file>

<file path=xl/ctrlProps/ctrlProp63.xml><?xml version="1.0" encoding="utf-8"?>
<formControlPr xmlns="http://schemas.microsoft.com/office/spreadsheetml/2009/9/main" objectType="CheckBox" fmlaLink="$F$64" lockText="1" noThreeD="1"/>
</file>

<file path=xl/ctrlProps/ctrlProp64.xml><?xml version="1.0" encoding="utf-8"?>
<formControlPr xmlns="http://schemas.microsoft.com/office/spreadsheetml/2009/9/main" objectType="CheckBox" fmlaLink="$F$65" lockText="1" noThreeD="1"/>
</file>

<file path=xl/ctrlProps/ctrlProp65.xml><?xml version="1.0" encoding="utf-8"?>
<formControlPr xmlns="http://schemas.microsoft.com/office/spreadsheetml/2009/9/main" objectType="CheckBox" fmlaLink="$F$66" lockText="1" noThreeD="1"/>
</file>

<file path=xl/ctrlProps/ctrlProp66.xml><?xml version="1.0" encoding="utf-8"?>
<formControlPr xmlns="http://schemas.microsoft.com/office/spreadsheetml/2009/9/main" objectType="CheckBox" fmlaLink="$F$67" lockText="1" noThreeD="1"/>
</file>

<file path=xl/ctrlProps/ctrlProp67.xml><?xml version="1.0" encoding="utf-8"?>
<formControlPr xmlns="http://schemas.microsoft.com/office/spreadsheetml/2009/9/main" objectType="CheckBox" fmlaLink="$F$68" lockText="1" noThreeD="1"/>
</file>

<file path=xl/ctrlProps/ctrlProp68.xml><?xml version="1.0" encoding="utf-8"?>
<formControlPr xmlns="http://schemas.microsoft.com/office/spreadsheetml/2009/9/main" objectType="CheckBox" fmlaLink="$F$69" lockText="1" noThreeD="1"/>
</file>

<file path=xl/ctrlProps/ctrlProp69.xml><?xml version="1.0" encoding="utf-8"?>
<formControlPr xmlns="http://schemas.microsoft.com/office/spreadsheetml/2009/9/main" objectType="CheckBox" fmlaLink="$F$70" lockText="1" noThreeD="1"/>
</file>

<file path=xl/ctrlProps/ctrlProp70.xml><?xml version="1.0" encoding="utf-8"?>
<formControlPr xmlns="http://schemas.microsoft.com/office/spreadsheetml/2009/9/main" objectType="CheckBox" fmlaLink="$F$71" lockText="1" noThreeD="1"/>
</file>

<file path=xl/ctrlProps/ctrlProp71.xml><?xml version="1.0" encoding="utf-8"?>
<formControlPr xmlns="http://schemas.microsoft.com/office/spreadsheetml/2009/9/main" objectType="CheckBox" fmlaLink="$F$72" lockText="1" noThreeD="1"/>
</file>

<file path=xl/ctrlProps/ctrlProp72.xml><?xml version="1.0" encoding="utf-8"?>
<formControlPr xmlns="http://schemas.microsoft.com/office/spreadsheetml/2009/9/main" objectType="CheckBox" fmlaLink="$F$73" lockText="1" noThreeD="1"/>
</file>

<file path=xl/ctrlProps/ctrlProp73.xml><?xml version="1.0" encoding="utf-8"?>
<formControlPr xmlns="http://schemas.microsoft.com/office/spreadsheetml/2009/9/main" objectType="CheckBox" fmlaLink="$F$74" lockText="1" noThreeD="1"/>
</file>

<file path=xl/ctrlProps/ctrlProp74.xml><?xml version="1.0" encoding="utf-8"?>
<formControlPr xmlns="http://schemas.microsoft.com/office/spreadsheetml/2009/9/main" objectType="CheckBox" fmlaLink="$F$75" lockText="1" noThreeD="1"/>
</file>

<file path=xl/ctrlProps/ctrlProp75.xml><?xml version="1.0" encoding="utf-8"?>
<formControlPr xmlns="http://schemas.microsoft.com/office/spreadsheetml/2009/9/main" objectType="CheckBox" fmlaLink="$F$76" lockText="1" noThreeD="1"/>
</file>

<file path=xl/ctrlProps/ctrlProp76.xml><?xml version="1.0" encoding="utf-8"?>
<formControlPr xmlns="http://schemas.microsoft.com/office/spreadsheetml/2009/9/main" objectType="CheckBox" fmlaLink="$F$77" lockText="1" noThreeD="1"/>
</file>

<file path=xl/ctrlProps/ctrlProp77.xml><?xml version="1.0" encoding="utf-8"?>
<formControlPr xmlns="http://schemas.microsoft.com/office/spreadsheetml/2009/9/main" objectType="CheckBox" fmlaLink="$F$78" lockText="1" noThreeD="1"/>
</file>

<file path=xl/ctrlProps/ctrlProp78.xml><?xml version="1.0" encoding="utf-8"?>
<formControlPr xmlns="http://schemas.microsoft.com/office/spreadsheetml/2009/9/main" objectType="CheckBox" fmlaLink="$F$79" lockText="1" noThreeD="1"/>
</file>

<file path=xl/ctrlProps/ctrlProp79.xml><?xml version="1.0" encoding="utf-8"?>
<formControlPr xmlns="http://schemas.microsoft.com/office/spreadsheetml/2009/9/main" objectType="CheckBox" fmlaLink="$F$80" lockText="1" noThreeD="1"/>
</file>

<file path=xl/ctrlProps/ctrlProp80.xml><?xml version="1.0" encoding="utf-8"?>
<formControlPr xmlns="http://schemas.microsoft.com/office/spreadsheetml/2009/9/main" objectType="CheckBox" fmlaLink="$F$81" lockText="1" noThreeD="1"/>
</file>

<file path=xl/ctrlProps/ctrlProp81.xml><?xml version="1.0" encoding="utf-8"?>
<formControlPr xmlns="http://schemas.microsoft.com/office/spreadsheetml/2009/9/main" objectType="CheckBox" fmlaLink="$F$82" lockText="1" noThreeD="1"/>
</file>

<file path=xl/ctrlProps/ctrlProp82.xml><?xml version="1.0" encoding="utf-8"?>
<formControlPr xmlns="http://schemas.microsoft.com/office/spreadsheetml/2009/9/main" objectType="CheckBox" fmlaLink="$F$83" lockText="1" noThreeD="1"/>
</file>

<file path=xl/ctrlProps/ctrlProp83.xml><?xml version="1.0" encoding="utf-8"?>
<formControlPr xmlns="http://schemas.microsoft.com/office/spreadsheetml/2009/9/main" objectType="CheckBox" fmlaLink="$F$84" lockText="1" noThreeD="1"/>
</file>

<file path=xl/ctrlProps/ctrlProp84.xml><?xml version="1.0" encoding="utf-8"?>
<formControlPr xmlns="http://schemas.microsoft.com/office/spreadsheetml/2009/9/main" objectType="CheckBox" fmlaLink="$F$85" lockText="1" noThreeD="1"/>
</file>

<file path=xl/ctrlProps/ctrlProp85.xml><?xml version="1.0" encoding="utf-8"?>
<formControlPr xmlns="http://schemas.microsoft.com/office/spreadsheetml/2009/9/main" objectType="CheckBox" fmlaLink="$F$86" lockText="1" noThreeD="1"/>
</file>

<file path=xl/ctrlProps/ctrlProp86.xml><?xml version="1.0" encoding="utf-8"?>
<formControlPr xmlns="http://schemas.microsoft.com/office/spreadsheetml/2009/9/main" objectType="CheckBox" fmlaLink="$F$87" lockText="1" noThreeD="1"/>
</file>

<file path=xl/ctrlProps/ctrlProp87.xml><?xml version="1.0" encoding="utf-8"?>
<formControlPr xmlns="http://schemas.microsoft.com/office/spreadsheetml/2009/9/main" objectType="CheckBox" fmlaLink="$F$88" lockText="1" noThreeD="1"/>
</file>

<file path=xl/ctrlProps/ctrlProp88.xml><?xml version="1.0" encoding="utf-8"?>
<formControlPr xmlns="http://schemas.microsoft.com/office/spreadsheetml/2009/9/main" objectType="CheckBox" fmlaLink="$F$89" lockText="1" noThreeD="1"/>
</file>

<file path=xl/ctrlProps/ctrlProp89.xml><?xml version="1.0" encoding="utf-8"?>
<formControlPr xmlns="http://schemas.microsoft.com/office/spreadsheetml/2009/9/main" objectType="CheckBox" fmlaLink="$F$90" lockText="1" noThreeD="1"/>
</file>

<file path=xl/ctrlProps/ctrlProp90.xml><?xml version="1.0" encoding="utf-8"?>
<formControlPr xmlns="http://schemas.microsoft.com/office/spreadsheetml/2009/9/main" objectType="CheckBox" fmlaLink="$F$91" lockText="1" noThreeD="1"/>
</file>

<file path=xl/ctrlProps/ctrlProp91.xml><?xml version="1.0" encoding="utf-8"?>
<formControlPr xmlns="http://schemas.microsoft.com/office/spreadsheetml/2009/9/main" objectType="CheckBox" fmlaLink="$F$92" lockText="1" noThreeD="1"/>
</file>

<file path=xl/ctrlProps/ctrlProp92.xml><?xml version="1.0" encoding="utf-8"?>
<formControlPr xmlns="http://schemas.microsoft.com/office/spreadsheetml/2009/9/main" objectType="CheckBox" fmlaLink="$F$93" lockText="1" noThreeD="1"/>
</file>

<file path=xl/ctrlProps/ctrlProp93.xml><?xml version="1.0" encoding="utf-8"?>
<formControlPr xmlns="http://schemas.microsoft.com/office/spreadsheetml/2009/9/main" objectType="CheckBox" fmlaLink="$F$94" lockText="1" noThreeD="1"/>
</file>

<file path=xl/ctrlProps/ctrlProp94.xml><?xml version="1.0" encoding="utf-8"?>
<formControlPr xmlns="http://schemas.microsoft.com/office/spreadsheetml/2009/9/main" objectType="CheckBox" fmlaLink="$F$95" lockText="1" noThreeD="1"/>
</file>

<file path=xl/ctrlProps/ctrlProp95.xml><?xml version="1.0" encoding="utf-8"?>
<formControlPr xmlns="http://schemas.microsoft.com/office/spreadsheetml/2009/9/main" objectType="CheckBox" fmlaLink="$F$96" lockText="1" noThreeD="1"/>
</file>

<file path=xl/ctrlProps/ctrlProp96.xml><?xml version="1.0" encoding="utf-8"?>
<formControlPr xmlns="http://schemas.microsoft.com/office/spreadsheetml/2009/9/main" objectType="CheckBox" fmlaLink="$F$97" lockText="1" noThreeD="1"/>
</file>

<file path=xl/ctrlProps/ctrlProp97.xml><?xml version="1.0" encoding="utf-8"?>
<formControlPr xmlns="http://schemas.microsoft.com/office/spreadsheetml/2009/9/main" objectType="CheckBox" checked="Checked" fmlaLink="$F$98" lockText="1" noThreeD="1"/>
</file>

<file path=xl/ctrlProps/ctrlProp98.xml><?xml version="1.0" encoding="utf-8"?>
<formControlPr xmlns="http://schemas.microsoft.com/office/spreadsheetml/2009/9/main" objectType="CheckBox" checked="Checked" fmlaLink="$F$99" lockText="1" noThreeD="1"/>
</file>

<file path=xl/ctrlProps/ctrlProp99.xml><?xml version="1.0" encoding="utf-8"?>
<formControlPr xmlns="http://schemas.microsoft.com/office/spreadsheetml/2009/9/main" objectType="CheckBox" checked="Checked" fmlaLink="$F$100" lockText="1" noThreeD="1"/>
</file>

<file path=xl/ctrlProps/ctrlProp100.xml><?xml version="1.0" encoding="utf-8"?>
<formControlPr xmlns="http://schemas.microsoft.com/office/spreadsheetml/2009/9/main" objectType="CheckBox" checked="Checked" fmlaLink="$F$101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</xdr:colOff>
          <xdr:row>4</xdr:row>
          <xdr:rowOff>38100</xdr:rowOff>
        </xdr:from>
        <xdr:to>
          <xdr:col>9</xdr:col>
          <xdr:colOff>1765300</xdr:colOff>
          <xdr:row>7</xdr:row>
          <xdr:rowOff>209550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203200</xdr:rowOff>
        </xdr:from>
        <xdr:to>
          <xdr:col>9</xdr:col>
          <xdr:colOff>1835150</xdr:colOff>
          <xdr:row>12</xdr:row>
          <xdr:rowOff>171450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317500</xdr:colOff>
          <xdr:row>1</xdr:row>
          <xdr:rowOff>88900</xdr:rowOff>
        </xdr:from>
        <xdr:to>
          <xdr:col>4</xdr:col>
          <xdr:colOff>323850</xdr:colOff>
          <xdr:row>3</xdr:row>
          <xdr:rowOff>209550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171450</xdr:rowOff>
        </xdr:from>
        <xdr:to>
          <xdr:col>5</xdr:col>
          <xdr:colOff>25400</xdr:colOff>
          <xdr:row>7</xdr:row>
          <xdr:rowOff>12700</xdr:rowOff>
        </xdr:to>
        <xdr:sp macro="" textlink="">
          <xdr:nvSpPr>
            <xdr:cNvPr id="6147" name="CommandButton2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0</xdr:row>
          <xdr:rowOff>247650</xdr:rowOff>
        </xdr:from>
        <xdr:to>
          <xdr:col>5</xdr:col>
          <xdr:colOff>400050</xdr:colOff>
          <xdr:row>2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1</xdr:row>
          <xdr:rowOff>209550</xdr:rowOff>
        </xdr:from>
        <xdr:to>
          <xdr:col>5</xdr:col>
          <xdr:colOff>400050</xdr:colOff>
          <xdr:row>2</xdr:row>
          <xdr:rowOff>241300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</xdr:row>
          <xdr:rowOff>0</xdr:rowOff>
        </xdr:from>
        <xdr:to>
          <xdr:col>5</xdr:col>
          <xdr:colOff>666750</xdr:colOff>
          <xdr:row>4</xdr:row>
          <xdr:rowOff>31750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</xdr:row>
          <xdr:rowOff>0</xdr:rowOff>
        </xdr:from>
        <xdr:to>
          <xdr:col>5</xdr:col>
          <xdr:colOff>666750</xdr:colOff>
          <xdr:row>5</xdr:row>
          <xdr:rowOff>31750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</xdr:row>
          <xdr:rowOff>0</xdr:rowOff>
        </xdr:from>
        <xdr:to>
          <xdr:col>5</xdr:col>
          <xdr:colOff>666750</xdr:colOff>
          <xdr:row>6</xdr:row>
          <xdr:rowOff>31750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</xdr:row>
          <xdr:rowOff>0</xdr:rowOff>
        </xdr:from>
        <xdr:to>
          <xdr:col>5</xdr:col>
          <xdr:colOff>666750</xdr:colOff>
          <xdr:row>7</xdr:row>
          <xdr:rowOff>31750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</xdr:row>
          <xdr:rowOff>0</xdr:rowOff>
        </xdr:from>
        <xdr:to>
          <xdr:col>5</xdr:col>
          <xdr:colOff>666750</xdr:colOff>
          <xdr:row>8</xdr:row>
          <xdr:rowOff>31750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</xdr:row>
          <xdr:rowOff>0</xdr:rowOff>
        </xdr:from>
        <xdr:to>
          <xdr:col>5</xdr:col>
          <xdr:colOff>666750</xdr:colOff>
          <xdr:row>9</xdr:row>
          <xdr:rowOff>31750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10</xdr:row>
          <xdr:rowOff>0</xdr:rowOff>
        </xdr:from>
        <xdr:to>
          <xdr:col>5</xdr:col>
          <xdr:colOff>666750</xdr:colOff>
          <xdr:row>11</xdr:row>
          <xdr:rowOff>31750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</xdr:row>
          <xdr:rowOff>0</xdr:rowOff>
        </xdr:from>
        <xdr:to>
          <xdr:col>5</xdr:col>
          <xdr:colOff>666750</xdr:colOff>
          <xdr:row>10</xdr:row>
          <xdr:rowOff>31750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11</xdr:row>
          <xdr:rowOff>0</xdr:rowOff>
        </xdr:from>
        <xdr:to>
          <xdr:col>5</xdr:col>
          <xdr:colOff>666750</xdr:colOff>
          <xdr:row>12</xdr:row>
          <xdr:rowOff>31750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12</xdr:row>
          <xdr:rowOff>0</xdr:rowOff>
        </xdr:from>
        <xdr:to>
          <xdr:col>5</xdr:col>
          <xdr:colOff>666750</xdr:colOff>
          <xdr:row>13</xdr:row>
          <xdr:rowOff>31750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13</xdr:row>
          <xdr:rowOff>0</xdr:rowOff>
        </xdr:from>
        <xdr:to>
          <xdr:col>5</xdr:col>
          <xdr:colOff>666750</xdr:colOff>
          <xdr:row>14</xdr:row>
          <xdr:rowOff>31750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14</xdr:row>
          <xdr:rowOff>0</xdr:rowOff>
        </xdr:from>
        <xdr:to>
          <xdr:col>5</xdr:col>
          <xdr:colOff>666750</xdr:colOff>
          <xdr:row>15</xdr:row>
          <xdr:rowOff>31750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15</xdr:row>
          <xdr:rowOff>0</xdr:rowOff>
        </xdr:from>
        <xdr:to>
          <xdr:col>5</xdr:col>
          <xdr:colOff>666750</xdr:colOff>
          <xdr:row>16</xdr:row>
          <xdr:rowOff>31750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16</xdr:row>
          <xdr:rowOff>0</xdr:rowOff>
        </xdr:from>
        <xdr:to>
          <xdr:col>5</xdr:col>
          <xdr:colOff>666750</xdr:colOff>
          <xdr:row>17</xdr:row>
          <xdr:rowOff>31750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17</xdr:row>
          <xdr:rowOff>0</xdr:rowOff>
        </xdr:from>
        <xdr:to>
          <xdr:col>5</xdr:col>
          <xdr:colOff>666750</xdr:colOff>
          <xdr:row>18</xdr:row>
          <xdr:rowOff>31750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18</xdr:row>
          <xdr:rowOff>0</xdr:rowOff>
        </xdr:from>
        <xdr:to>
          <xdr:col>5</xdr:col>
          <xdr:colOff>666750</xdr:colOff>
          <xdr:row>19</xdr:row>
          <xdr:rowOff>31750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19</xdr:row>
          <xdr:rowOff>0</xdr:rowOff>
        </xdr:from>
        <xdr:to>
          <xdr:col>5</xdr:col>
          <xdr:colOff>666750</xdr:colOff>
          <xdr:row>20</xdr:row>
          <xdr:rowOff>31750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20</xdr:row>
          <xdr:rowOff>0</xdr:rowOff>
        </xdr:from>
        <xdr:to>
          <xdr:col>5</xdr:col>
          <xdr:colOff>666750</xdr:colOff>
          <xdr:row>21</xdr:row>
          <xdr:rowOff>31750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21</xdr:row>
          <xdr:rowOff>0</xdr:rowOff>
        </xdr:from>
        <xdr:to>
          <xdr:col>5</xdr:col>
          <xdr:colOff>666750</xdr:colOff>
          <xdr:row>22</xdr:row>
          <xdr:rowOff>31750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22</xdr:row>
          <xdr:rowOff>0</xdr:rowOff>
        </xdr:from>
        <xdr:to>
          <xdr:col>5</xdr:col>
          <xdr:colOff>666750</xdr:colOff>
          <xdr:row>23</xdr:row>
          <xdr:rowOff>31750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23</xdr:row>
          <xdr:rowOff>0</xdr:rowOff>
        </xdr:from>
        <xdr:to>
          <xdr:col>5</xdr:col>
          <xdr:colOff>666750</xdr:colOff>
          <xdr:row>24</xdr:row>
          <xdr:rowOff>31750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24</xdr:row>
          <xdr:rowOff>0</xdr:rowOff>
        </xdr:from>
        <xdr:to>
          <xdr:col>5</xdr:col>
          <xdr:colOff>666750</xdr:colOff>
          <xdr:row>25</xdr:row>
          <xdr:rowOff>31750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25</xdr:row>
          <xdr:rowOff>0</xdr:rowOff>
        </xdr:from>
        <xdr:to>
          <xdr:col>5</xdr:col>
          <xdr:colOff>666750</xdr:colOff>
          <xdr:row>26</xdr:row>
          <xdr:rowOff>31750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26</xdr:row>
          <xdr:rowOff>0</xdr:rowOff>
        </xdr:from>
        <xdr:to>
          <xdr:col>5</xdr:col>
          <xdr:colOff>666750</xdr:colOff>
          <xdr:row>27</xdr:row>
          <xdr:rowOff>31750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27</xdr:row>
          <xdr:rowOff>0</xdr:rowOff>
        </xdr:from>
        <xdr:to>
          <xdr:col>5</xdr:col>
          <xdr:colOff>666750</xdr:colOff>
          <xdr:row>28</xdr:row>
          <xdr:rowOff>31750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28</xdr:row>
          <xdr:rowOff>0</xdr:rowOff>
        </xdr:from>
        <xdr:to>
          <xdr:col>5</xdr:col>
          <xdr:colOff>666750</xdr:colOff>
          <xdr:row>29</xdr:row>
          <xdr:rowOff>31750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29</xdr:row>
          <xdr:rowOff>0</xdr:rowOff>
        </xdr:from>
        <xdr:to>
          <xdr:col>5</xdr:col>
          <xdr:colOff>666750</xdr:colOff>
          <xdr:row>30</xdr:row>
          <xdr:rowOff>31750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30</xdr:row>
          <xdr:rowOff>0</xdr:rowOff>
        </xdr:from>
        <xdr:to>
          <xdr:col>5</xdr:col>
          <xdr:colOff>666750</xdr:colOff>
          <xdr:row>31</xdr:row>
          <xdr:rowOff>31750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31</xdr:row>
          <xdr:rowOff>0</xdr:rowOff>
        </xdr:from>
        <xdr:to>
          <xdr:col>5</xdr:col>
          <xdr:colOff>666750</xdr:colOff>
          <xdr:row>32</xdr:row>
          <xdr:rowOff>31750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33</xdr:row>
          <xdr:rowOff>0</xdr:rowOff>
        </xdr:from>
        <xdr:to>
          <xdr:col>5</xdr:col>
          <xdr:colOff>666750</xdr:colOff>
          <xdr:row>34</xdr:row>
          <xdr:rowOff>31750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32</xdr:row>
          <xdr:rowOff>0</xdr:rowOff>
        </xdr:from>
        <xdr:to>
          <xdr:col>5</xdr:col>
          <xdr:colOff>666750</xdr:colOff>
          <xdr:row>33</xdr:row>
          <xdr:rowOff>31750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34</xdr:row>
          <xdr:rowOff>0</xdr:rowOff>
        </xdr:from>
        <xdr:to>
          <xdr:col>5</xdr:col>
          <xdr:colOff>666750</xdr:colOff>
          <xdr:row>35</xdr:row>
          <xdr:rowOff>31750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35</xdr:row>
          <xdr:rowOff>0</xdr:rowOff>
        </xdr:from>
        <xdr:to>
          <xdr:col>5</xdr:col>
          <xdr:colOff>666750</xdr:colOff>
          <xdr:row>36</xdr:row>
          <xdr:rowOff>31750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36</xdr:row>
          <xdr:rowOff>0</xdr:rowOff>
        </xdr:from>
        <xdr:to>
          <xdr:col>5</xdr:col>
          <xdr:colOff>666750</xdr:colOff>
          <xdr:row>37</xdr:row>
          <xdr:rowOff>31750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37</xdr:row>
          <xdr:rowOff>0</xdr:rowOff>
        </xdr:from>
        <xdr:to>
          <xdr:col>5</xdr:col>
          <xdr:colOff>666750</xdr:colOff>
          <xdr:row>38</xdr:row>
          <xdr:rowOff>31750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38</xdr:row>
          <xdr:rowOff>0</xdr:rowOff>
        </xdr:from>
        <xdr:to>
          <xdr:col>5</xdr:col>
          <xdr:colOff>666750</xdr:colOff>
          <xdr:row>39</xdr:row>
          <xdr:rowOff>31750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39</xdr:row>
          <xdr:rowOff>0</xdr:rowOff>
        </xdr:from>
        <xdr:to>
          <xdr:col>5</xdr:col>
          <xdr:colOff>666750</xdr:colOff>
          <xdr:row>40</xdr:row>
          <xdr:rowOff>31750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40</xdr:row>
          <xdr:rowOff>0</xdr:rowOff>
        </xdr:from>
        <xdr:to>
          <xdr:col>5</xdr:col>
          <xdr:colOff>666750</xdr:colOff>
          <xdr:row>41</xdr:row>
          <xdr:rowOff>31750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41</xdr:row>
          <xdr:rowOff>0</xdr:rowOff>
        </xdr:from>
        <xdr:to>
          <xdr:col>5</xdr:col>
          <xdr:colOff>666750</xdr:colOff>
          <xdr:row>42</xdr:row>
          <xdr:rowOff>31750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42</xdr:row>
          <xdr:rowOff>0</xdr:rowOff>
        </xdr:from>
        <xdr:to>
          <xdr:col>5</xdr:col>
          <xdr:colOff>666750</xdr:colOff>
          <xdr:row>43</xdr:row>
          <xdr:rowOff>31750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43</xdr:row>
          <xdr:rowOff>0</xdr:rowOff>
        </xdr:from>
        <xdr:to>
          <xdr:col>5</xdr:col>
          <xdr:colOff>666750</xdr:colOff>
          <xdr:row>44</xdr:row>
          <xdr:rowOff>31750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44</xdr:row>
          <xdr:rowOff>0</xdr:rowOff>
        </xdr:from>
        <xdr:to>
          <xdr:col>5</xdr:col>
          <xdr:colOff>666750</xdr:colOff>
          <xdr:row>45</xdr:row>
          <xdr:rowOff>31750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45</xdr:row>
          <xdr:rowOff>0</xdr:rowOff>
        </xdr:from>
        <xdr:to>
          <xdr:col>5</xdr:col>
          <xdr:colOff>666750</xdr:colOff>
          <xdr:row>46</xdr:row>
          <xdr:rowOff>31750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47</xdr:row>
          <xdr:rowOff>0</xdr:rowOff>
        </xdr:from>
        <xdr:to>
          <xdr:col>5</xdr:col>
          <xdr:colOff>666750</xdr:colOff>
          <xdr:row>48</xdr:row>
          <xdr:rowOff>31750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46</xdr:row>
          <xdr:rowOff>0</xdr:rowOff>
        </xdr:from>
        <xdr:to>
          <xdr:col>5</xdr:col>
          <xdr:colOff>666750</xdr:colOff>
          <xdr:row>47</xdr:row>
          <xdr:rowOff>31750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48</xdr:row>
          <xdr:rowOff>0</xdr:rowOff>
        </xdr:from>
        <xdr:to>
          <xdr:col>5</xdr:col>
          <xdr:colOff>666750</xdr:colOff>
          <xdr:row>49</xdr:row>
          <xdr:rowOff>31750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49</xdr:row>
          <xdr:rowOff>0</xdr:rowOff>
        </xdr:from>
        <xdr:to>
          <xdr:col>5</xdr:col>
          <xdr:colOff>666750</xdr:colOff>
          <xdr:row>50</xdr:row>
          <xdr:rowOff>31750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50</xdr:row>
          <xdr:rowOff>0</xdr:rowOff>
        </xdr:from>
        <xdr:to>
          <xdr:col>5</xdr:col>
          <xdr:colOff>666750</xdr:colOff>
          <xdr:row>51</xdr:row>
          <xdr:rowOff>31750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51</xdr:row>
          <xdr:rowOff>0</xdr:rowOff>
        </xdr:from>
        <xdr:to>
          <xdr:col>5</xdr:col>
          <xdr:colOff>666750</xdr:colOff>
          <xdr:row>52</xdr:row>
          <xdr:rowOff>31750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52</xdr:row>
          <xdr:rowOff>0</xdr:rowOff>
        </xdr:from>
        <xdr:to>
          <xdr:col>5</xdr:col>
          <xdr:colOff>666750</xdr:colOff>
          <xdr:row>53</xdr:row>
          <xdr:rowOff>31750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53</xdr:row>
          <xdr:rowOff>0</xdr:rowOff>
        </xdr:from>
        <xdr:to>
          <xdr:col>5</xdr:col>
          <xdr:colOff>666750</xdr:colOff>
          <xdr:row>54</xdr:row>
          <xdr:rowOff>31750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55</xdr:row>
          <xdr:rowOff>0</xdr:rowOff>
        </xdr:from>
        <xdr:to>
          <xdr:col>5</xdr:col>
          <xdr:colOff>666750</xdr:colOff>
          <xdr:row>56</xdr:row>
          <xdr:rowOff>31750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54</xdr:row>
          <xdr:rowOff>0</xdr:rowOff>
        </xdr:from>
        <xdr:to>
          <xdr:col>5</xdr:col>
          <xdr:colOff>666750</xdr:colOff>
          <xdr:row>55</xdr:row>
          <xdr:rowOff>31750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56</xdr:row>
          <xdr:rowOff>0</xdr:rowOff>
        </xdr:from>
        <xdr:to>
          <xdr:col>5</xdr:col>
          <xdr:colOff>666750</xdr:colOff>
          <xdr:row>57</xdr:row>
          <xdr:rowOff>31750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57</xdr:row>
          <xdr:rowOff>0</xdr:rowOff>
        </xdr:from>
        <xdr:to>
          <xdr:col>5</xdr:col>
          <xdr:colOff>666750</xdr:colOff>
          <xdr:row>58</xdr:row>
          <xdr:rowOff>31750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58</xdr:row>
          <xdr:rowOff>0</xdr:rowOff>
        </xdr:from>
        <xdr:to>
          <xdr:col>5</xdr:col>
          <xdr:colOff>666750</xdr:colOff>
          <xdr:row>59</xdr:row>
          <xdr:rowOff>31750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60</xdr:row>
          <xdr:rowOff>0</xdr:rowOff>
        </xdr:from>
        <xdr:to>
          <xdr:col>5</xdr:col>
          <xdr:colOff>666750</xdr:colOff>
          <xdr:row>61</xdr:row>
          <xdr:rowOff>31750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59</xdr:row>
          <xdr:rowOff>0</xdr:rowOff>
        </xdr:from>
        <xdr:to>
          <xdr:col>5</xdr:col>
          <xdr:colOff>666750</xdr:colOff>
          <xdr:row>60</xdr:row>
          <xdr:rowOff>31750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61</xdr:row>
          <xdr:rowOff>0</xdr:rowOff>
        </xdr:from>
        <xdr:to>
          <xdr:col>5</xdr:col>
          <xdr:colOff>666750</xdr:colOff>
          <xdr:row>62</xdr:row>
          <xdr:rowOff>31750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62</xdr:row>
          <xdr:rowOff>0</xdr:rowOff>
        </xdr:from>
        <xdr:to>
          <xdr:col>5</xdr:col>
          <xdr:colOff>666750</xdr:colOff>
          <xdr:row>63</xdr:row>
          <xdr:rowOff>31750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63</xdr:row>
          <xdr:rowOff>0</xdr:rowOff>
        </xdr:from>
        <xdr:to>
          <xdr:col>5</xdr:col>
          <xdr:colOff>666750</xdr:colOff>
          <xdr:row>64</xdr:row>
          <xdr:rowOff>31750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64</xdr:row>
          <xdr:rowOff>0</xdr:rowOff>
        </xdr:from>
        <xdr:to>
          <xdr:col>5</xdr:col>
          <xdr:colOff>666750</xdr:colOff>
          <xdr:row>65</xdr:row>
          <xdr:rowOff>31750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65</xdr:row>
          <xdr:rowOff>0</xdr:rowOff>
        </xdr:from>
        <xdr:to>
          <xdr:col>5</xdr:col>
          <xdr:colOff>666750</xdr:colOff>
          <xdr:row>66</xdr:row>
          <xdr:rowOff>31750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66</xdr:row>
          <xdr:rowOff>0</xdr:rowOff>
        </xdr:from>
        <xdr:to>
          <xdr:col>5</xdr:col>
          <xdr:colOff>666750</xdr:colOff>
          <xdr:row>67</xdr:row>
          <xdr:rowOff>31750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67</xdr:row>
          <xdr:rowOff>0</xdr:rowOff>
        </xdr:from>
        <xdr:to>
          <xdr:col>5</xdr:col>
          <xdr:colOff>666750</xdr:colOff>
          <xdr:row>68</xdr:row>
          <xdr:rowOff>31750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68</xdr:row>
          <xdr:rowOff>0</xdr:rowOff>
        </xdr:from>
        <xdr:to>
          <xdr:col>5</xdr:col>
          <xdr:colOff>666750</xdr:colOff>
          <xdr:row>69</xdr:row>
          <xdr:rowOff>31750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69</xdr:row>
          <xdr:rowOff>0</xdr:rowOff>
        </xdr:from>
        <xdr:to>
          <xdr:col>5</xdr:col>
          <xdr:colOff>666750</xdr:colOff>
          <xdr:row>70</xdr:row>
          <xdr:rowOff>31750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70</xdr:row>
          <xdr:rowOff>0</xdr:rowOff>
        </xdr:from>
        <xdr:to>
          <xdr:col>5</xdr:col>
          <xdr:colOff>666750</xdr:colOff>
          <xdr:row>71</xdr:row>
          <xdr:rowOff>31750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71</xdr:row>
          <xdr:rowOff>0</xdr:rowOff>
        </xdr:from>
        <xdr:to>
          <xdr:col>5</xdr:col>
          <xdr:colOff>666750</xdr:colOff>
          <xdr:row>72</xdr:row>
          <xdr:rowOff>31750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72</xdr:row>
          <xdr:rowOff>0</xdr:rowOff>
        </xdr:from>
        <xdr:to>
          <xdr:col>5</xdr:col>
          <xdr:colOff>666750</xdr:colOff>
          <xdr:row>73</xdr:row>
          <xdr:rowOff>31750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73</xdr:row>
          <xdr:rowOff>0</xdr:rowOff>
        </xdr:from>
        <xdr:to>
          <xdr:col>5</xdr:col>
          <xdr:colOff>666750</xdr:colOff>
          <xdr:row>74</xdr:row>
          <xdr:rowOff>31750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74</xdr:row>
          <xdr:rowOff>0</xdr:rowOff>
        </xdr:from>
        <xdr:to>
          <xdr:col>5</xdr:col>
          <xdr:colOff>666750</xdr:colOff>
          <xdr:row>75</xdr:row>
          <xdr:rowOff>31750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75</xdr:row>
          <xdr:rowOff>0</xdr:rowOff>
        </xdr:from>
        <xdr:to>
          <xdr:col>5</xdr:col>
          <xdr:colOff>666750</xdr:colOff>
          <xdr:row>76</xdr:row>
          <xdr:rowOff>31750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76</xdr:row>
          <xdr:rowOff>0</xdr:rowOff>
        </xdr:from>
        <xdr:to>
          <xdr:col>5</xdr:col>
          <xdr:colOff>666750</xdr:colOff>
          <xdr:row>77</xdr:row>
          <xdr:rowOff>31750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77</xdr:row>
          <xdr:rowOff>0</xdr:rowOff>
        </xdr:from>
        <xdr:to>
          <xdr:col>5</xdr:col>
          <xdr:colOff>666750</xdr:colOff>
          <xdr:row>78</xdr:row>
          <xdr:rowOff>31750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78</xdr:row>
          <xdr:rowOff>0</xdr:rowOff>
        </xdr:from>
        <xdr:to>
          <xdr:col>5</xdr:col>
          <xdr:colOff>666750</xdr:colOff>
          <xdr:row>79</xdr:row>
          <xdr:rowOff>31750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79</xdr:row>
          <xdr:rowOff>0</xdr:rowOff>
        </xdr:from>
        <xdr:to>
          <xdr:col>5</xdr:col>
          <xdr:colOff>666750</xdr:colOff>
          <xdr:row>80</xdr:row>
          <xdr:rowOff>31750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80</xdr:row>
          <xdr:rowOff>0</xdr:rowOff>
        </xdr:from>
        <xdr:to>
          <xdr:col>5</xdr:col>
          <xdr:colOff>666750</xdr:colOff>
          <xdr:row>81</xdr:row>
          <xdr:rowOff>31750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81</xdr:row>
          <xdr:rowOff>0</xdr:rowOff>
        </xdr:from>
        <xdr:to>
          <xdr:col>5</xdr:col>
          <xdr:colOff>666750</xdr:colOff>
          <xdr:row>82</xdr:row>
          <xdr:rowOff>31750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82</xdr:row>
          <xdr:rowOff>0</xdr:rowOff>
        </xdr:from>
        <xdr:to>
          <xdr:col>5</xdr:col>
          <xdr:colOff>666750</xdr:colOff>
          <xdr:row>83</xdr:row>
          <xdr:rowOff>31750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83</xdr:row>
          <xdr:rowOff>0</xdr:rowOff>
        </xdr:from>
        <xdr:to>
          <xdr:col>5</xdr:col>
          <xdr:colOff>666750</xdr:colOff>
          <xdr:row>84</xdr:row>
          <xdr:rowOff>31750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84</xdr:row>
          <xdr:rowOff>0</xdr:rowOff>
        </xdr:from>
        <xdr:to>
          <xdr:col>5</xdr:col>
          <xdr:colOff>666750</xdr:colOff>
          <xdr:row>85</xdr:row>
          <xdr:rowOff>31750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85</xdr:row>
          <xdr:rowOff>0</xdr:rowOff>
        </xdr:from>
        <xdr:to>
          <xdr:col>5</xdr:col>
          <xdr:colOff>666750</xdr:colOff>
          <xdr:row>86</xdr:row>
          <xdr:rowOff>31750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86</xdr:row>
          <xdr:rowOff>0</xdr:rowOff>
        </xdr:from>
        <xdr:to>
          <xdr:col>5</xdr:col>
          <xdr:colOff>666750</xdr:colOff>
          <xdr:row>87</xdr:row>
          <xdr:rowOff>31750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87</xdr:row>
          <xdr:rowOff>0</xdr:rowOff>
        </xdr:from>
        <xdr:to>
          <xdr:col>5</xdr:col>
          <xdr:colOff>666750</xdr:colOff>
          <xdr:row>88</xdr:row>
          <xdr:rowOff>31750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88</xdr:row>
          <xdr:rowOff>0</xdr:rowOff>
        </xdr:from>
        <xdr:to>
          <xdr:col>5</xdr:col>
          <xdr:colOff>666750</xdr:colOff>
          <xdr:row>89</xdr:row>
          <xdr:rowOff>31750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89</xdr:row>
          <xdr:rowOff>0</xdr:rowOff>
        </xdr:from>
        <xdr:to>
          <xdr:col>5</xdr:col>
          <xdr:colOff>666750</xdr:colOff>
          <xdr:row>90</xdr:row>
          <xdr:rowOff>31750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90</xdr:row>
          <xdr:rowOff>0</xdr:rowOff>
        </xdr:from>
        <xdr:to>
          <xdr:col>5</xdr:col>
          <xdr:colOff>666750</xdr:colOff>
          <xdr:row>91</xdr:row>
          <xdr:rowOff>31750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91</xdr:row>
          <xdr:rowOff>0</xdr:rowOff>
        </xdr:from>
        <xdr:to>
          <xdr:col>5</xdr:col>
          <xdr:colOff>666750</xdr:colOff>
          <xdr:row>92</xdr:row>
          <xdr:rowOff>31750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92</xdr:row>
          <xdr:rowOff>0</xdr:rowOff>
        </xdr:from>
        <xdr:to>
          <xdr:col>5</xdr:col>
          <xdr:colOff>666750</xdr:colOff>
          <xdr:row>93</xdr:row>
          <xdr:rowOff>31750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93</xdr:row>
          <xdr:rowOff>0</xdr:rowOff>
        </xdr:from>
        <xdr:to>
          <xdr:col>5</xdr:col>
          <xdr:colOff>666750</xdr:colOff>
          <xdr:row>94</xdr:row>
          <xdr:rowOff>31750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94</xdr:row>
          <xdr:rowOff>0</xdr:rowOff>
        </xdr:from>
        <xdr:to>
          <xdr:col>5</xdr:col>
          <xdr:colOff>666750</xdr:colOff>
          <xdr:row>95</xdr:row>
          <xdr:rowOff>31750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95</xdr:row>
          <xdr:rowOff>0</xdr:rowOff>
        </xdr:from>
        <xdr:to>
          <xdr:col>5</xdr:col>
          <xdr:colOff>666750</xdr:colOff>
          <xdr:row>96</xdr:row>
          <xdr:rowOff>31750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96</xdr:row>
          <xdr:rowOff>0</xdr:rowOff>
        </xdr:from>
        <xdr:to>
          <xdr:col>5</xdr:col>
          <xdr:colOff>666750</xdr:colOff>
          <xdr:row>97</xdr:row>
          <xdr:rowOff>31750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96</xdr:row>
          <xdr:rowOff>228600</xdr:rowOff>
        </xdr:from>
        <xdr:to>
          <xdr:col>5</xdr:col>
          <xdr:colOff>412750</xdr:colOff>
          <xdr:row>98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97</xdr:row>
          <xdr:rowOff>209550</xdr:rowOff>
        </xdr:from>
        <xdr:to>
          <xdr:col>5</xdr:col>
          <xdr:colOff>400050</xdr:colOff>
          <xdr:row>98</xdr:row>
          <xdr:rowOff>241300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98</xdr:row>
          <xdr:rowOff>222250</xdr:rowOff>
        </xdr:from>
        <xdr:to>
          <xdr:col>5</xdr:col>
          <xdr:colOff>400050</xdr:colOff>
          <xdr:row>100</xdr:row>
          <xdr:rowOff>12700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99</xdr:row>
          <xdr:rowOff>222250</xdr:rowOff>
        </xdr:from>
        <xdr:to>
          <xdr:col>5</xdr:col>
          <xdr:colOff>400050</xdr:colOff>
          <xdr:row>101</xdr:row>
          <xdr:rowOff>12700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2</xdr:row>
          <xdr:rowOff>0</xdr:rowOff>
        </xdr:from>
        <xdr:to>
          <xdr:col>8</xdr:col>
          <xdr:colOff>552450</xdr:colOff>
          <xdr:row>5</xdr:row>
          <xdr:rowOff>146050</xdr:rowOff>
        </xdr:to>
        <xdr:sp macro="" textlink="">
          <xdr:nvSpPr>
            <xdr:cNvPr id="3174" name="CommandButton1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6</xdr:row>
          <xdr:rowOff>19050</xdr:rowOff>
        </xdr:from>
        <xdr:to>
          <xdr:col>9</xdr:col>
          <xdr:colOff>660400</xdr:colOff>
          <xdr:row>9</xdr:row>
          <xdr:rowOff>209550</xdr:rowOff>
        </xdr:to>
        <xdr:sp macro="" textlink="">
          <xdr:nvSpPr>
            <xdr:cNvPr id="3175" name="CommandButton2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11</xdr:row>
      <xdr:rowOff>25400</xdr:rowOff>
    </xdr:from>
    <xdr:to>
      <xdr:col>4</xdr:col>
      <xdr:colOff>342900</xdr:colOff>
      <xdr:row>15</xdr:row>
      <xdr:rowOff>42672</xdr:rowOff>
    </xdr:to>
    <xdr:sp macro="[0]!RE_INIT" textlink="">
      <xdr:nvSpPr>
        <xdr:cNvPr id="2" name="Organigramme : Bande perforée 1"/>
        <xdr:cNvSpPr/>
      </xdr:nvSpPr>
      <xdr:spPr>
        <a:xfrm>
          <a:off x="5029200" y="2000250"/>
          <a:ext cx="1403350" cy="804672"/>
        </a:xfrm>
        <a:prstGeom prst="flowChartPunchedTape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Réinitialisation de cette feuille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M2" totalsRowShown="0" headerRowDxfId="14" dataDxfId="13">
  <autoFilter ref="A1:M2"/>
  <tableColumns count="13">
    <tableColumn id="1" name="Nom de la Crêpe"/>
    <tableColumn id="2" name="Qté " dataDxfId="12"/>
    <tableColumn id="3" name="Type de Crêpe" dataDxfId="11">
      <calculatedColumnFormula>VLOOKUP(A2,'CRÊPE RECEIPE'!$K$1:$X$29,2,FALSE)</calculatedColumnFormula>
    </tableColumn>
    <tableColumn id="4" name="Ingréd1" dataDxfId="10">
      <calculatedColumnFormula>VLOOKUP(A2,'CRÊPE RECEIPE'!$K$1:$X$29,3,FALSE)</calculatedColumnFormula>
    </tableColumn>
    <tableColumn id="5" name="Qté1" dataDxfId="9">
      <calculatedColumnFormula>VLOOKUP(A2,'CRÊPE RECEIPE'!$K$1:$X$29,4,FALSE)*Tableau1[[#This Row],[Qté ]]</calculatedColumnFormula>
    </tableColumn>
    <tableColumn id="6" name="Ingréd2" dataDxfId="8">
      <calculatedColumnFormula>VLOOKUP(A2,'CRÊPE RECEIPE'!$K$1:$X$29,5,FALSE)</calculatedColumnFormula>
    </tableColumn>
    <tableColumn id="7" name="Qté2" dataDxfId="7">
      <calculatedColumnFormula>VLOOKUP(A2,'CRÊPE RECEIPE'!$K$1:$X$29,6,FALSE)*Tableau1[[#This Row],[Qté ]]</calculatedColumnFormula>
    </tableColumn>
    <tableColumn id="8" name="Ingréd3" dataDxfId="6">
      <calculatedColumnFormula>VLOOKUP(A2,'CRÊPE RECEIPE'!$K$1:$X$29,7,FALSE)</calculatedColumnFormula>
    </tableColumn>
    <tableColumn id="9" name="Qté3" dataDxfId="5">
      <calculatedColumnFormula>VLOOKUP(A2,'CRÊPE RECEIPE'!$K$1:$X$29,8,FALSE)*Tableau1[[#This Row],[Qté ]]</calculatedColumnFormula>
    </tableColumn>
    <tableColumn id="10" name="Ingréd4" dataDxfId="4">
      <calculatedColumnFormula>VLOOKUP(A2,'CRÊPE RECEIPE'!$K$1:$X$29,9,FALSE)</calculatedColumnFormula>
    </tableColumn>
    <tableColumn id="11" name="Qté4" dataDxfId="3">
      <calculatedColumnFormula>VLOOKUP(A2,'CRÊPE RECEIPE'!$K$1:$X$29,10,FALSE)*Tableau1[[#This Row],[Qté ]]</calculatedColumnFormula>
    </tableColumn>
    <tableColumn id="12" name="Ingréd5" dataDxfId="2">
      <calculatedColumnFormula>VLOOKUP(A2,'CRÊPE RECEIPE'!$K$1:$X$29,11,FALSE)</calculatedColumnFormula>
    </tableColumn>
    <tableColumn id="13" name="Qté5" dataDxfId="1">
      <calculatedColumnFormula>VLOOKUP(A2,'CRÊPE RECEIPE'!$K$1:$X$29,12,FALSE)*Tableau1[[#This Row],[Qté 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0.xml"/><Relationship Id="rId21" Type="http://schemas.openxmlformats.org/officeDocument/2006/relationships/hyperlink" Target="mailto:ante.Maecenas.mi@nequevitaesemper.net" TargetMode="External"/><Relationship Id="rId42" Type="http://schemas.openxmlformats.org/officeDocument/2006/relationships/hyperlink" Target="mailto:montes.nascetur@enimnec.co.uk" TargetMode="External"/><Relationship Id="rId63" Type="http://schemas.openxmlformats.org/officeDocument/2006/relationships/hyperlink" Target="mailto:ornare.Fusce@ligula.co.uk" TargetMode="External"/><Relationship Id="rId84" Type="http://schemas.openxmlformats.org/officeDocument/2006/relationships/hyperlink" Target="mailto:Suspendisse@tellussemmollis.edu" TargetMode="External"/><Relationship Id="rId138" Type="http://schemas.openxmlformats.org/officeDocument/2006/relationships/ctrlProp" Target="../ctrlProps/ctrlProp31.xml"/><Relationship Id="rId159" Type="http://schemas.openxmlformats.org/officeDocument/2006/relationships/ctrlProp" Target="../ctrlProps/ctrlProp52.xml"/><Relationship Id="rId170" Type="http://schemas.openxmlformats.org/officeDocument/2006/relationships/ctrlProp" Target="../ctrlProps/ctrlProp63.xml"/><Relationship Id="rId191" Type="http://schemas.openxmlformats.org/officeDocument/2006/relationships/ctrlProp" Target="../ctrlProps/ctrlProp84.xml"/><Relationship Id="rId205" Type="http://schemas.openxmlformats.org/officeDocument/2006/relationships/ctrlProp" Target="../ctrlProps/ctrlProp98.xml"/><Relationship Id="rId107" Type="http://schemas.openxmlformats.org/officeDocument/2006/relationships/image" Target="../media/image6.emf"/><Relationship Id="rId11" Type="http://schemas.openxmlformats.org/officeDocument/2006/relationships/hyperlink" Target="mailto:nulla.vulputate@Crassedleo.net" TargetMode="External"/><Relationship Id="rId32" Type="http://schemas.openxmlformats.org/officeDocument/2006/relationships/hyperlink" Target="mailto:ipsum.non@semper.com" TargetMode="External"/><Relationship Id="rId53" Type="http://schemas.openxmlformats.org/officeDocument/2006/relationships/hyperlink" Target="mailto:mus.Donec.dignissim@dictum.co.uk" TargetMode="External"/><Relationship Id="rId74" Type="http://schemas.openxmlformats.org/officeDocument/2006/relationships/hyperlink" Target="mailto:Cras@seddolor.org" TargetMode="External"/><Relationship Id="rId128" Type="http://schemas.openxmlformats.org/officeDocument/2006/relationships/ctrlProp" Target="../ctrlProps/ctrlProp21.xml"/><Relationship Id="rId149" Type="http://schemas.openxmlformats.org/officeDocument/2006/relationships/ctrlProp" Target="../ctrlProps/ctrlProp42.xml"/><Relationship Id="rId5" Type="http://schemas.openxmlformats.org/officeDocument/2006/relationships/hyperlink" Target="mailto:at.sem@senectus.edu" TargetMode="External"/><Relationship Id="rId95" Type="http://schemas.openxmlformats.org/officeDocument/2006/relationships/hyperlink" Target="mailto:nunc.sed.libero@Nunc.co.uk" TargetMode="External"/><Relationship Id="rId160" Type="http://schemas.openxmlformats.org/officeDocument/2006/relationships/ctrlProp" Target="../ctrlProps/ctrlProp53.xml"/><Relationship Id="rId181" Type="http://schemas.openxmlformats.org/officeDocument/2006/relationships/ctrlProp" Target="../ctrlProps/ctrlProp74.xml"/><Relationship Id="rId22" Type="http://schemas.openxmlformats.org/officeDocument/2006/relationships/hyperlink" Target="mailto:dapibus.quam@elitelit.edu" TargetMode="External"/><Relationship Id="rId43" Type="http://schemas.openxmlformats.org/officeDocument/2006/relationships/hyperlink" Target="mailto:sem.ut@Phasellusdapibus.net" TargetMode="External"/><Relationship Id="rId64" Type="http://schemas.openxmlformats.org/officeDocument/2006/relationships/hyperlink" Target="mailto:Ut@nuncullamcorper.co.uk" TargetMode="External"/><Relationship Id="rId118" Type="http://schemas.openxmlformats.org/officeDocument/2006/relationships/ctrlProp" Target="../ctrlProps/ctrlProp11.xml"/><Relationship Id="rId139" Type="http://schemas.openxmlformats.org/officeDocument/2006/relationships/ctrlProp" Target="../ctrlProps/ctrlProp32.xml"/><Relationship Id="rId85" Type="http://schemas.openxmlformats.org/officeDocument/2006/relationships/hyperlink" Target="mailto:ligula.eu@viverraDonectempus.edu" TargetMode="External"/><Relationship Id="rId150" Type="http://schemas.openxmlformats.org/officeDocument/2006/relationships/ctrlProp" Target="../ctrlProps/ctrlProp43.xml"/><Relationship Id="rId171" Type="http://schemas.openxmlformats.org/officeDocument/2006/relationships/ctrlProp" Target="../ctrlProps/ctrlProp64.xml"/><Relationship Id="rId192" Type="http://schemas.openxmlformats.org/officeDocument/2006/relationships/ctrlProp" Target="../ctrlProps/ctrlProp85.xml"/><Relationship Id="rId206" Type="http://schemas.openxmlformats.org/officeDocument/2006/relationships/ctrlProp" Target="../ctrlProps/ctrlProp99.xml"/><Relationship Id="rId12" Type="http://schemas.openxmlformats.org/officeDocument/2006/relationships/hyperlink" Target="mailto:purus.gravida@inlobortistellus.com" TargetMode="External"/><Relationship Id="rId33" Type="http://schemas.openxmlformats.org/officeDocument/2006/relationships/hyperlink" Target="mailto:accumsan.laoreet@elit.org" TargetMode="External"/><Relationship Id="rId108" Type="http://schemas.openxmlformats.org/officeDocument/2006/relationships/ctrlProp" Target="../ctrlProps/ctrlProp1.xml"/><Relationship Id="rId129" Type="http://schemas.openxmlformats.org/officeDocument/2006/relationships/ctrlProp" Target="../ctrlProps/ctrlProp22.xml"/><Relationship Id="rId54" Type="http://schemas.openxmlformats.org/officeDocument/2006/relationships/hyperlink" Target="mailto:quis.lectus.Nullam@Nullatinciduntneque.net" TargetMode="External"/><Relationship Id="rId75" Type="http://schemas.openxmlformats.org/officeDocument/2006/relationships/hyperlink" Target="mailto:pede@dolor.ca" TargetMode="External"/><Relationship Id="rId96" Type="http://schemas.openxmlformats.org/officeDocument/2006/relationships/hyperlink" Target="mailto:lorem.tristique.aliquet@rutrum.com" TargetMode="External"/><Relationship Id="rId140" Type="http://schemas.openxmlformats.org/officeDocument/2006/relationships/ctrlProp" Target="../ctrlProps/ctrlProp33.xml"/><Relationship Id="rId161" Type="http://schemas.openxmlformats.org/officeDocument/2006/relationships/ctrlProp" Target="../ctrlProps/ctrlProp54.xml"/><Relationship Id="rId182" Type="http://schemas.openxmlformats.org/officeDocument/2006/relationships/ctrlProp" Target="../ctrlProps/ctrlProp75.xml"/><Relationship Id="rId6" Type="http://schemas.openxmlformats.org/officeDocument/2006/relationships/hyperlink" Target="mailto:Aliquam.vulputate@loremacrisus.net" TargetMode="External"/><Relationship Id="rId23" Type="http://schemas.openxmlformats.org/officeDocument/2006/relationships/hyperlink" Target="mailto:Donec@elit.edu" TargetMode="External"/><Relationship Id="rId119" Type="http://schemas.openxmlformats.org/officeDocument/2006/relationships/ctrlProp" Target="../ctrlProps/ctrlProp12.xml"/><Relationship Id="rId44" Type="http://schemas.openxmlformats.org/officeDocument/2006/relationships/hyperlink" Target="mailto:eget.odio@torquentper.co.uk" TargetMode="External"/><Relationship Id="rId65" Type="http://schemas.openxmlformats.org/officeDocument/2006/relationships/hyperlink" Target="mailto:leo@IntegermollisInteger.com" TargetMode="External"/><Relationship Id="rId86" Type="http://schemas.openxmlformats.org/officeDocument/2006/relationships/hyperlink" Target="mailto:enim.consequat.purus@dolorsitamet.org" TargetMode="External"/><Relationship Id="rId130" Type="http://schemas.openxmlformats.org/officeDocument/2006/relationships/ctrlProp" Target="../ctrlProps/ctrlProp23.xml"/><Relationship Id="rId151" Type="http://schemas.openxmlformats.org/officeDocument/2006/relationships/ctrlProp" Target="../ctrlProps/ctrlProp44.xml"/><Relationship Id="rId172" Type="http://schemas.openxmlformats.org/officeDocument/2006/relationships/ctrlProp" Target="../ctrlProps/ctrlProp65.xml"/><Relationship Id="rId193" Type="http://schemas.openxmlformats.org/officeDocument/2006/relationships/ctrlProp" Target="../ctrlProps/ctrlProp86.xml"/><Relationship Id="rId207" Type="http://schemas.openxmlformats.org/officeDocument/2006/relationships/ctrlProp" Target="../ctrlProps/ctrlProp100.xml"/><Relationship Id="rId13" Type="http://schemas.openxmlformats.org/officeDocument/2006/relationships/hyperlink" Target="mailto:vitae.sodales.nisi@Donecfelis.com" TargetMode="External"/><Relationship Id="rId109" Type="http://schemas.openxmlformats.org/officeDocument/2006/relationships/ctrlProp" Target="../ctrlProps/ctrlProp2.xml"/><Relationship Id="rId34" Type="http://schemas.openxmlformats.org/officeDocument/2006/relationships/hyperlink" Target="mailto:eget@metuseu.com" TargetMode="External"/><Relationship Id="rId55" Type="http://schemas.openxmlformats.org/officeDocument/2006/relationships/hyperlink" Target="mailto:Proin.mi@imperdietornare.edu" TargetMode="External"/><Relationship Id="rId76" Type="http://schemas.openxmlformats.org/officeDocument/2006/relationships/hyperlink" Target="mailto:orci.adipiscing@sitamet.edu" TargetMode="External"/><Relationship Id="rId97" Type="http://schemas.openxmlformats.org/officeDocument/2006/relationships/hyperlink" Target="mailto:bibendum.fermentum@viverraMaecenas.ca" TargetMode="External"/><Relationship Id="rId120" Type="http://schemas.openxmlformats.org/officeDocument/2006/relationships/ctrlProp" Target="../ctrlProps/ctrlProp13.xml"/><Relationship Id="rId141" Type="http://schemas.openxmlformats.org/officeDocument/2006/relationships/ctrlProp" Target="../ctrlProps/ctrlProp34.xml"/><Relationship Id="rId7" Type="http://schemas.openxmlformats.org/officeDocument/2006/relationships/hyperlink" Target="mailto:Sed.diam@dolorFusce.net" TargetMode="External"/><Relationship Id="rId162" Type="http://schemas.openxmlformats.org/officeDocument/2006/relationships/ctrlProp" Target="../ctrlProps/ctrlProp55.xml"/><Relationship Id="rId183" Type="http://schemas.openxmlformats.org/officeDocument/2006/relationships/ctrlProp" Target="../ctrlProps/ctrlProp76.xml"/><Relationship Id="rId24" Type="http://schemas.openxmlformats.org/officeDocument/2006/relationships/hyperlink" Target="mailto:lorem@ornare.ca" TargetMode="External"/><Relationship Id="rId40" Type="http://schemas.openxmlformats.org/officeDocument/2006/relationships/hyperlink" Target="mailto:Donec.nibh.enim@Suspendissealiquetsem.edu" TargetMode="External"/><Relationship Id="rId45" Type="http://schemas.openxmlformats.org/officeDocument/2006/relationships/hyperlink" Target="mailto:Cras@Integer.net" TargetMode="External"/><Relationship Id="rId66" Type="http://schemas.openxmlformats.org/officeDocument/2006/relationships/hyperlink" Target="mailto:senectus.et@lacusQuisque.co.uk" TargetMode="External"/><Relationship Id="rId87" Type="http://schemas.openxmlformats.org/officeDocument/2006/relationships/hyperlink" Target="mailto:eu.sem@sociis.net" TargetMode="External"/><Relationship Id="rId110" Type="http://schemas.openxmlformats.org/officeDocument/2006/relationships/ctrlProp" Target="../ctrlProps/ctrlProp3.xml"/><Relationship Id="rId115" Type="http://schemas.openxmlformats.org/officeDocument/2006/relationships/ctrlProp" Target="../ctrlProps/ctrlProp8.xml"/><Relationship Id="rId131" Type="http://schemas.openxmlformats.org/officeDocument/2006/relationships/ctrlProp" Target="../ctrlProps/ctrlProp24.xml"/><Relationship Id="rId136" Type="http://schemas.openxmlformats.org/officeDocument/2006/relationships/ctrlProp" Target="../ctrlProps/ctrlProp29.xml"/><Relationship Id="rId157" Type="http://schemas.openxmlformats.org/officeDocument/2006/relationships/ctrlProp" Target="../ctrlProps/ctrlProp50.xml"/><Relationship Id="rId178" Type="http://schemas.openxmlformats.org/officeDocument/2006/relationships/ctrlProp" Target="../ctrlProps/ctrlProp71.xml"/><Relationship Id="rId61" Type="http://schemas.openxmlformats.org/officeDocument/2006/relationships/hyperlink" Target="mailto:nec.imperdiet.nec@necquam.org" TargetMode="External"/><Relationship Id="rId82" Type="http://schemas.openxmlformats.org/officeDocument/2006/relationships/hyperlink" Target="mailto:diam.Duis@nonquam.net" TargetMode="External"/><Relationship Id="rId152" Type="http://schemas.openxmlformats.org/officeDocument/2006/relationships/ctrlProp" Target="../ctrlProps/ctrlProp45.xml"/><Relationship Id="rId173" Type="http://schemas.openxmlformats.org/officeDocument/2006/relationships/ctrlProp" Target="../ctrlProps/ctrlProp66.xml"/><Relationship Id="rId194" Type="http://schemas.openxmlformats.org/officeDocument/2006/relationships/ctrlProp" Target="../ctrlProps/ctrlProp87.xml"/><Relationship Id="rId199" Type="http://schemas.openxmlformats.org/officeDocument/2006/relationships/ctrlProp" Target="../ctrlProps/ctrlProp92.xml"/><Relationship Id="rId203" Type="http://schemas.openxmlformats.org/officeDocument/2006/relationships/ctrlProp" Target="../ctrlProps/ctrlProp96.xml"/><Relationship Id="rId19" Type="http://schemas.openxmlformats.org/officeDocument/2006/relationships/hyperlink" Target="mailto:ornare.In.faucibus@Aeneanegestashendrerit.co.uk" TargetMode="External"/><Relationship Id="rId14" Type="http://schemas.openxmlformats.org/officeDocument/2006/relationships/hyperlink" Target="mailto:sapien.Nunc@SednequeSed.edu" TargetMode="External"/><Relationship Id="rId30" Type="http://schemas.openxmlformats.org/officeDocument/2006/relationships/hyperlink" Target="mailto:Sed.neque.Sed@vitae.net" TargetMode="External"/><Relationship Id="rId35" Type="http://schemas.openxmlformats.org/officeDocument/2006/relationships/hyperlink" Target="mailto:semper@ultricesVivamus.edu" TargetMode="External"/><Relationship Id="rId56" Type="http://schemas.openxmlformats.org/officeDocument/2006/relationships/hyperlink" Target="mailto:cursus.et.eros@cursusin.org" TargetMode="External"/><Relationship Id="rId77" Type="http://schemas.openxmlformats.org/officeDocument/2006/relationships/hyperlink" Target="mailto:pretium.et.rutrum@fermentumvel.co.uk" TargetMode="External"/><Relationship Id="rId100" Type="http://schemas.openxmlformats.org/officeDocument/2006/relationships/hyperlink" Target="mailto:Nulla.aliquet.Proin@vulputateullamcorper.com" TargetMode="External"/><Relationship Id="rId105" Type="http://schemas.openxmlformats.org/officeDocument/2006/relationships/image" Target="../media/image5.emf"/><Relationship Id="rId126" Type="http://schemas.openxmlformats.org/officeDocument/2006/relationships/ctrlProp" Target="../ctrlProps/ctrlProp19.xml"/><Relationship Id="rId147" Type="http://schemas.openxmlformats.org/officeDocument/2006/relationships/ctrlProp" Target="../ctrlProps/ctrlProp40.xml"/><Relationship Id="rId168" Type="http://schemas.openxmlformats.org/officeDocument/2006/relationships/ctrlProp" Target="../ctrlProps/ctrlProp61.xml"/><Relationship Id="rId8" Type="http://schemas.openxmlformats.org/officeDocument/2006/relationships/hyperlink" Target="mailto:Nunc@Sedet.co.uk" TargetMode="External"/><Relationship Id="rId51" Type="http://schemas.openxmlformats.org/officeDocument/2006/relationships/hyperlink" Target="mailto:dignissim.Maecenas@eros.co.uk" TargetMode="External"/><Relationship Id="rId72" Type="http://schemas.openxmlformats.org/officeDocument/2006/relationships/hyperlink" Target="mailto:nisl@necurnasuscipit.edu" TargetMode="External"/><Relationship Id="rId93" Type="http://schemas.openxmlformats.org/officeDocument/2006/relationships/hyperlink" Target="mailto:Proin.mi@nisi.net" TargetMode="External"/><Relationship Id="rId98" Type="http://schemas.openxmlformats.org/officeDocument/2006/relationships/hyperlink" Target="mailto:arcu.Sed@tinciduntnibh.org" TargetMode="External"/><Relationship Id="rId121" Type="http://schemas.openxmlformats.org/officeDocument/2006/relationships/ctrlProp" Target="../ctrlProps/ctrlProp14.xml"/><Relationship Id="rId142" Type="http://schemas.openxmlformats.org/officeDocument/2006/relationships/ctrlProp" Target="../ctrlProps/ctrlProp35.xml"/><Relationship Id="rId163" Type="http://schemas.openxmlformats.org/officeDocument/2006/relationships/ctrlProp" Target="../ctrlProps/ctrlProp56.xml"/><Relationship Id="rId184" Type="http://schemas.openxmlformats.org/officeDocument/2006/relationships/ctrlProp" Target="../ctrlProps/ctrlProp77.xml"/><Relationship Id="rId189" Type="http://schemas.openxmlformats.org/officeDocument/2006/relationships/ctrlProp" Target="../ctrlProps/ctrlProp82.xml"/><Relationship Id="rId3" Type="http://schemas.openxmlformats.org/officeDocument/2006/relationships/hyperlink" Target="mailto:lorem.semper.auctor@SuspendissesagittisNullam.edu" TargetMode="External"/><Relationship Id="rId25" Type="http://schemas.openxmlformats.org/officeDocument/2006/relationships/hyperlink" Target="mailto:ornare.lectus.ante@arcuet.edu" TargetMode="External"/><Relationship Id="rId46" Type="http://schemas.openxmlformats.org/officeDocument/2006/relationships/hyperlink" Target="mailto:Nullam.lobortis@tellusfaucibus.co.uk" TargetMode="External"/><Relationship Id="rId67" Type="http://schemas.openxmlformats.org/officeDocument/2006/relationships/hyperlink" Target="mailto:Donec.sollicitudin.adipiscing@tortorNunc.edu" TargetMode="External"/><Relationship Id="rId116" Type="http://schemas.openxmlformats.org/officeDocument/2006/relationships/ctrlProp" Target="../ctrlProps/ctrlProp9.xml"/><Relationship Id="rId137" Type="http://schemas.openxmlformats.org/officeDocument/2006/relationships/ctrlProp" Target="../ctrlProps/ctrlProp30.xml"/><Relationship Id="rId158" Type="http://schemas.openxmlformats.org/officeDocument/2006/relationships/ctrlProp" Target="../ctrlProps/ctrlProp51.xml"/><Relationship Id="rId20" Type="http://schemas.openxmlformats.org/officeDocument/2006/relationships/hyperlink" Target="mailto:quam.Pellentesque.habitant@afelis.ca" TargetMode="External"/><Relationship Id="rId41" Type="http://schemas.openxmlformats.org/officeDocument/2006/relationships/hyperlink" Target="mailto:per.inceptos.hymenaeos@vitaesemperegestas.org" TargetMode="External"/><Relationship Id="rId62" Type="http://schemas.openxmlformats.org/officeDocument/2006/relationships/hyperlink" Target="mailto:parturient@dolordolor.net" TargetMode="External"/><Relationship Id="rId83" Type="http://schemas.openxmlformats.org/officeDocument/2006/relationships/hyperlink" Target="mailto:Duis.volutpat@Maecenas.com" TargetMode="External"/><Relationship Id="rId88" Type="http://schemas.openxmlformats.org/officeDocument/2006/relationships/hyperlink" Target="mailto:tempus.non@eueuismodac.com" TargetMode="External"/><Relationship Id="rId111" Type="http://schemas.openxmlformats.org/officeDocument/2006/relationships/ctrlProp" Target="../ctrlProps/ctrlProp4.xml"/><Relationship Id="rId132" Type="http://schemas.openxmlformats.org/officeDocument/2006/relationships/ctrlProp" Target="../ctrlProps/ctrlProp25.xml"/><Relationship Id="rId153" Type="http://schemas.openxmlformats.org/officeDocument/2006/relationships/ctrlProp" Target="../ctrlProps/ctrlProp46.xml"/><Relationship Id="rId174" Type="http://schemas.openxmlformats.org/officeDocument/2006/relationships/ctrlProp" Target="../ctrlProps/ctrlProp67.xml"/><Relationship Id="rId179" Type="http://schemas.openxmlformats.org/officeDocument/2006/relationships/ctrlProp" Target="../ctrlProps/ctrlProp72.xml"/><Relationship Id="rId195" Type="http://schemas.openxmlformats.org/officeDocument/2006/relationships/ctrlProp" Target="../ctrlProps/ctrlProp88.xml"/><Relationship Id="rId190" Type="http://schemas.openxmlformats.org/officeDocument/2006/relationships/ctrlProp" Target="../ctrlProps/ctrlProp83.xml"/><Relationship Id="rId204" Type="http://schemas.openxmlformats.org/officeDocument/2006/relationships/ctrlProp" Target="../ctrlProps/ctrlProp97.xml"/><Relationship Id="rId15" Type="http://schemas.openxmlformats.org/officeDocument/2006/relationships/hyperlink" Target="mailto:ante.Vivamus.non@vitaemaurissit.net" TargetMode="External"/><Relationship Id="rId36" Type="http://schemas.openxmlformats.org/officeDocument/2006/relationships/hyperlink" Target="mailto:eu.euismod.ac@vitaenibh.org" TargetMode="External"/><Relationship Id="rId57" Type="http://schemas.openxmlformats.org/officeDocument/2006/relationships/hyperlink" Target="mailto:lacinia.Sed.congue@parturient.org" TargetMode="External"/><Relationship Id="rId106" Type="http://schemas.openxmlformats.org/officeDocument/2006/relationships/control" Target="../activeX/activeX6.xml"/><Relationship Id="rId127" Type="http://schemas.openxmlformats.org/officeDocument/2006/relationships/ctrlProp" Target="../ctrlProps/ctrlProp20.xml"/><Relationship Id="rId10" Type="http://schemas.openxmlformats.org/officeDocument/2006/relationships/hyperlink" Target="mailto:aliquam.enim.nec@magna.net" TargetMode="External"/><Relationship Id="rId31" Type="http://schemas.openxmlformats.org/officeDocument/2006/relationships/hyperlink" Target="mailto:arcu@estarcu.com" TargetMode="External"/><Relationship Id="rId52" Type="http://schemas.openxmlformats.org/officeDocument/2006/relationships/hyperlink" Target="mailto:tempus.scelerisque@ultriciesornareelit.edu" TargetMode="External"/><Relationship Id="rId73" Type="http://schemas.openxmlformats.org/officeDocument/2006/relationships/hyperlink" Target="mailto:suscipit.est@pede.edu" TargetMode="External"/><Relationship Id="rId78" Type="http://schemas.openxmlformats.org/officeDocument/2006/relationships/hyperlink" Target="mailto:dolor.dapibus.gravida@faucibus.org" TargetMode="External"/><Relationship Id="rId94" Type="http://schemas.openxmlformats.org/officeDocument/2006/relationships/hyperlink" Target="mailto:lobortis.Class@ridiculusmus.ca" TargetMode="External"/><Relationship Id="rId99" Type="http://schemas.openxmlformats.org/officeDocument/2006/relationships/hyperlink" Target="mailto:dictum@felis.edu" TargetMode="External"/><Relationship Id="rId101" Type="http://schemas.openxmlformats.org/officeDocument/2006/relationships/printerSettings" Target="../printerSettings/printerSettings1.bin"/><Relationship Id="rId122" Type="http://schemas.openxmlformats.org/officeDocument/2006/relationships/ctrlProp" Target="../ctrlProps/ctrlProp15.xml"/><Relationship Id="rId143" Type="http://schemas.openxmlformats.org/officeDocument/2006/relationships/ctrlProp" Target="../ctrlProps/ctrlProp36.xml"/><Relationship Id="rId148" Type="http://schemas.openxmlformats.org/officeDocument/2006/relationships/ctrlProp" Target="../ctrlProps/ctrlProp41.xml"/><Relationship Id="rId164" Type="http://schemas.openxmlformats.org/officeDocument/2006/relationships/ctrlProp" Target="../ctrlProps/ctrlProp57.xml"/><Relationship Id="rId169" Type="http://schemas.openxmlformats.org/officeDocument/2006/relationships/ctrlProp" Target="../ctrlProps/ctrlProp62.xml"/><Relationship Id="rId185" Type="http://schemas.openxmlformats.org/officeDocument/2006/relationships/ctrlProp" Target="../ctrlProps/ctrlProp78.xml"/><Relationship Id="rId4" Type="http://schemas.openxmlformats.org/officeDocument/2006/relationships/hyperlink" Target="mailto:ut.erat@malesuadamalesuadaInteger.ca" TargetMode="External"/><Relationship Id="rId9" Type="http://schemas.openxmlformats.org/officeDocument/2006/relationships/hyperlink" Target="mailto:leo.in.lobortis@Phasellusornare.co.uk" TargetMode="External"/><Relationship Id="rId180" Type="http://schemas.openxmlformats.org/officeDocument/2006/relationships/ctrlProp" Target="../ctrlProps/ctrlProp73.xml"/><Relationship Id="rId26" Type="http://schemas.openxmlformats.org/officeDocument/2006/relationships/hyperlink" Target="mailto:Cras.lorem.lorem@eunequepellentesque.ca" TargetMode="External"/><Relationship Id="rId47" Type="http://schemas.openxmlformats.org/officeDocument/2006/relationships/hyperlink" Target="mailto:Nullam.ut.nisi@eros.org" TargetMode="External"/><Relationship Id="rId68" Type="http://schemas.openxmlformats.org/officeDocument/2006/relationships/hyperlink" Target="mailto:interdum.enim@commodo.com" TargetMode="External"/><Relationship Id="rId89" Type="http://schemas.openxmlformats.org/officeDocument/2006/relationships/hyperlink" Target="mailto:velit.eget.laoreet@felisDonec.com" TargetMode="External"/><Relationship Id="rId112" Type="http://schemas.openxmlformats.org/officeDocument/2006/relationships/ctrlProp" Target="../ctrlProps/ctrlProp5.xml"/><Relationship Id="rId133" Type="http://schemas.openxmlformats.org/officeDocument/2006/relationships/ctrlProp" Target="../ctrlProps/ctrlProp26.xml"/><Relationship Id="rId154" Type="http://schemas.openxmlformats.org/officeDocument/2006/relationships/ctrlProp" Target="../ctrlProps/ctrlProp47.xml"/><Relationship Id="rId175" Type="http://schemas.openxmlformats.org/officeDocument/2006/relationships/ctrlProp" Target="../ctrlProps/ctrlProp68.xml"/><Relationship Id="rId196" Type="http://schemas.openxmlformats.org/officeDocument/2006/relationships/ctrlProp" Target="../ctrlProps/ctrlProp89.xml"/><Relationship Id="rId200" Type="http://schemas.openxmlformats.org/officeDocument/2006/relationships/ctrlProp" Target="../ctrlProps/ctrlProp93.xml"/><Relationship Id="rId16" Type="http://schemas.openxmlformats.org/officeDocument/2006/relationships/hyperlink" Target="mailto:magnis.dis.parturient@urnaNuncquis.net" TargetMode="External"/><Relationship Id="rId37" Type="http://schemas.openxmlformats.org/officeDocument/2006/relationships/hyperlink" Target="mailto:euismod.mauris.eu@vitaeerat.ca" TargetMode="External"/><Relationship Id="rId58" Type="http://schemas.openxmlformats.org/officeDocument/2006/relationships/hyperlink" Target="mailto:Nunc.ullamcorper@elit.ca" TargetMode="External"/><Relationship Id="rId79" Type="http://schemas.openxmlformats.org/officeDocument/2006/relationships/hyperlink" Target="mailto:faucibus.orci@tinciduntneque.edu" TargetMode="External"/><Relationship Id="rId102" Type="http://schemas.openxmlformats.org/officeDocument/2006/relationships/drawing" Target="../drawings/drawing3.xml"/><Relationship Id="rId123" Type="http://schemas.openxmlformats.org/officeDocument/2006/relationships/ctrlProp" Target="../ctrlProps/ctrlProp16.xml"/><Relationship Id="rId144" Type="http://schemas.openxmlformats.org/officeDocument/2006/relationships/ctrlProp" Target="../ctrlProps/ctrlProp37.xml"/><Relationship Id="rId90" Type="http://schemas.openxmlformats.org/officeDocument/2006/relationships/hyperlink" Target="mailto:Duis@necluctusfelis.com" TargetMode="External"/><Relationship Id="rId165" Type="http://schemas.openxmlformats.org/officeDocument/2006/relationships/ctrlProp" Target="../ctrlProps/ctrlProp58.xml"/><Relationship Id="rId186" Type="http://schemas.openxmlformats.org/officeDocument/2006/relationships/ctrlProp" Target="../ctrlProps/ctrlProp79.xml"/><Relationship Id="rId27" Type="http://schemas.openxmlformats.org/officeDocument/2006/relationships/hyperlink" Target="mailto:Quisque@nec.edu" TargetMode="External"/><Relationship Id="rId48" Type="http://schemas.openxmlformats.org/officeDocument/2006/relationships/hyperlink" Target="mailto:Duis.ac.arcu@dictum.org" TargetMode="External"/><Relationship Id="rId69" Type="http://schemas.openxmlformats.org/officeDocument/2006/relationships/hyperlink" Target="mailto:a.mi@ipsum.edu" TargetMode="External"/><Relationship Id="rId113" Type="http://schemas.openxmlformats.org/officeDocument/2006/relationships/ctrlProp" Target="../ctrlProps/ctrlProp6.xml"/><Relationship Id="rId134" Type="http://schemas.openxmlformats.org/officeDocument/2006/relationships/ctrlProp" Target="../ctrlProps/ctrlProp27.xml"/><Relationship Id="rId80" Type="http://schemas.openxmlformats.org/officeDocument/2006/relationships/hyperlink" Target="mailto:euismod.enim.Etiam@massa.co.uk" TargetMode="External"/><Relationship Id="rId155" Type="http://schemas.openxmlformats.org/officeDocument/2006/relationships/ctrlProp" Target="../ctrlProps/ctrlProp48.xml"/><Relationship Id="rId176" Type="http://schemas.openxmlformats.org/officeDocument/2006/relationships/ctrlProp" Target="../ctrlProps/ctrlProp69.xml"/><Relationship Id="rId197" Type="http://schemas.openxmlformats.org/officeDocument/2006/relationships/ctrlProp" Target="../ctrlProps/ctrlProp90.xml"/><Relationship Id="rId201" Type="http://schemas.openxmlformats.org/officeDocument/2006/relationships/ctrlProp" Target="../ctrlProps/ctrlProp94.xml"/><Relationship Id="rId17" Type="http://schemas.openxmlformats.org/officeDocument/2006/relationships/hyperlink" Target="mailto:Cras@at.ca" TargetMode="External"/><Relationship Id="rId38" Type="http://schemas.openxmlformats.org/officeDocument/2006/relationships/hyperlink" Target="mailto:sociis.natoque@aliquetPhasellus.org" TargetMode="External"/><Relationship Id="rId59" Type="http://schemas.openxmlformats.org/officeDocument/2006/relationships/hyperlink" Target="mailto:Duis.cursus.diam@in.org" TargetMode="External"/><Relationship Id="rId103" Type="http://schemas.openxmlformats.org/officeDocument/2006/relationships/vmlDrawing" Target="../drawings/vmlDrawing3.vml"/><Relationship Id="rId124" Type="http://schemas.openxmlformats.org/officeDocument/2006/relationships/ctrlProp" Target="../ctrlProps/ctrlProp17.xml"/><Relationship Id="rId70" Type="http://schemas.openxmlformats.org/officeDocument/2006/relationships/hyperlink" Target="mailto:bibendum.Donec.felis@nislsemconsequat.ca" TargetMode="External"/><Relationship Id="rId91" Type="http://schemas.openxmlformats.org/officeDocument/2006/relationships/hyperlink" Target="mailto:ac@porttitor.com" TargetMode="External"/><Relationship Id="rId145" Type="http://schemas.openxmlformats.org/officeDocument/2006/relationships/ctrlProp" Target="../ctrlProps/ctrlProp38.xml"/><Relationship Id="rId166" Type="http://schemas.openxmlformats.org/officeDocument/2006/relationships/ctrlProp" Target="../ctrlProps/ctrlProp59.xml"/><Relationship Id="rId187" Type="http://schemas.openxmlformats.org/officeDocument/2006/relationships/ctrlProp" Target="../ctrlProps/ctrlProp80.xml"/><Relationship Id="rId1" Type="http://schemas.openxmlformats.org/officeDocument/2006/relationships/hyperlink" Target="mailto:Mara.Hampton@sed.uk" TargetMode="External"/><Relationship Id="rId28" Type="http://schemas.openxmlformats.org/officeDocument/2006/relationships/hyperlink" Target="mailto:at@estarcuac.ca" TargetMode="External"/><Relationship Id="rId49" Type="http://schemas.openxmlformats.org/officeDocument/2006/relationships/hyperlink" Target="mailto:a.arcu@penatibusetmagnis.edu" TargetMode="External"/><Relationship Id="rId114" Type="http://schemas.openxmlformats.org/officeDocument/2006/relationships/ctrlProp" Target="../ctrlProps/ctrlProp7.xml"/><Relationship Id="rId60" Type="http://schemas.openxmlformats.org/officeDocument/2006/relationships/hyperlink" Target="mailto:ut.nisi.a@pede.ca" TargetMode="External"/><Relationship Id="rId81" Type="http://schemas.openxmlformats.org/officeDocument/2006/relationships/hyperlink" Target="mailto:eros.Nam.consequat@dignissim.ca" TargetMode="External"/><Relationship Id="rId135" Type="http://schemas.openxmlformats.org/officeDocument/2006/relationships/ctrlProp" Target="../ctrlProps/ctrlProp28.xml"/><Relationship Id="rId156" Type="http://schemas.openxmlformats.org/officeDocument/2006/relationships/ctrlProp" Target="../ctrlProps/ctrlProp49.xml"/><Relationship Id="rId177" Type="http://schemas.openxmlformats.org/officeDocument/2006/relationships/ctrlProp" Target="../ctrlProps/ctrlProp70.xml"/><Relationship Id="rId198" Type="http://schemas.openxmlformats.org/officeDocument/2006/relationships/ctrlProp" Target="../ctrlProps/ctrlProp91.xml"/><Relationship Id="rId202" Type="http://schemas.openxmlformats.org/officeDocument/2006/relationships/ctrlProp" Target="../ctrlProps/ctrlProp95.xml"/><Relationship Id="rId18" Type="http://schemas.openxmlformats.org/officeDocument/2006/relationships/hyperlink" Target="mailto:pede@diam.ca" TargetMode="External"/><Relationship Id="rId39" Type="http://schemas.openxmlformats.org/officeDocument/2006/relationships/hyperlink" Target="mailto:Vivamus.nisi@Curabitur.org" TargetMode="External"/><Relationship Id="rId50" Type="http://schemas.openxmlformats.org/officeDocument/2006/relationships/hyperlink" Target="mailto:lacus.Etiam.bibendum@orci.org" TargetMode="External"/><Relationship Id="rId104" Type="http://schemas.openxmlformats.org/officeDocument/2006/relationships/control" Target="../activeX/activeX5.xml"/><Relationship Id="rId125" Type="http://schemas.openxmlformats.org/officeDocument/2006/relationships/ctrlProp" Target="../ctrlProps/ctrlProp18.xml"/><Relationship Id="rId146" Type="http://schemas.openxmlformats.org/officeDocument/2006/relationships/ctrlProp" Target="../ctrlProps/ctrlProp39.xml"/><Relationship Id="rId167" Type="http://schemas.openxmlformats.org/officeDocument/2006/relationships/ctrlProp" Target="../ctrlProps/ctrlProp60.xml"/><Relationship Id="rId188" Type="http://schemas.openxmlformats.org/officeDocument/2006/relationships/ctrlProp" Target="../ctrlProps/ctrlProp81.xml"/><Relationship Id="rId71" Type="http://schemas.openxmlformats.org/officeDocument/2006/relationships/hyperlink" Target="mailto:id.enim@eunibhvulputate.net" TargetMode="External"/><Relationship Id="rId92" Type="http://schemas.openxmlformats.org/officeDocument/2006/relationships/hyperlink" Target="mailto:facilisis.eget.ipsum@ornarelectusjusto.ca" TargetMode="External"/><Relationship Id="rId2" Type="http://schemas.openxmlformats.org/officeDocument/2006/relationships/hyperlink" Target="mailto:Fusce.diam.nunc@adlitora.edu" TargetMode="External"/><Relationship Id="rId29" Type="http://schemas.openxmlformats.org/officeDocument/2006/relationships/hyperlink" Target="mailto:nec.metus@egestasAliquam.ca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55"/>
  <sheetViews>
    <sheetView topLeftCell="A67" workbookViewId="0">
      <selection activeCell="W32" sqref="W32"/>
    </sheetView>
  </sheetViews>
  <sheetFormatPr baseColWidth="10" defaultRowHeight="15.5"/>
  <cols>
    <col min="1" max="1" width="43.33203125" bestFit="1" customWidth="1"/>
    <col min="2" max="2" width="17.6640625" customWidth="1"/>
    <col min="3" max="3" width="3.9140625" customWidth="1"/>
    <col min="4" max="4" width="3.33203125" customWidth="1"/>
    <col min="5" max="5" width="1.9140625" customWidth="1"/>
    <col min="6" max="6" width="3.4140625" customWidth="1"/>
    <col min="7" max="7" width="1.58203125" customWidth="1"/>
    <col min="8" max="8" width="3.4140625" customWidth="1"/>
    <col min="9" max="9" width="2.4140625" customWidth="1"/>
    <col min="10" max="10" width="26.1640625" customWidth="1"/>
    <col min="11" max="11" width="32.33203125" bestFit="1" customWidth="1"/>
    <col min="12" max="12" width="25.33203125" customWidth="1"/>
    <col min="13" max="13" width="20" customWidth="1"/>
    <col min="14" max="14" width="5.25" customWidth="1"/>
    <col min="15" max="15" width="24.9140625" bestFit="1" customWidth="1"/>
    <col min="16" max="16" width="3.6640625" customWidth="1"/>
    <col min="17" max="17" width="21.58203125" customWidth="1"/>
    <col min="18" max="18" width="3.58203125" customWidth="1"/>
    <col min="19" max="19" width="26.83203125" customWidth="1"/>
    <col min="20" max="20" width="6.83203125" customWidth="1"/>
    <col min="21" max="21" width="24.33203125" customWidth="1"/>
    <col min="22" max="22" width="4.25" customWidth="1"/>
  </cols>
  <sheetData>
    <row r="1" spans="1:22" ht="18.5">
      <c r="A1" s="2" t="s">
        <v>8</v>
      </c>
      <c r="B1" s="2" t="s">
        <v>9</v>
      </c>
      <c r="C1" s="7"/>
      <c r="F1" s="7"/>
      <c r="K1" s="42" t="s">
        <v>597</v>
      </c>
      <c r="L1" s="43" t="s">
        <v>598</v>
      </c>
      <c r="M1" s="43" t="s">
        <v>592</v>
      </c>
      <c r="N1" s="43"/>
      <c r="O1" s="43" t="s">
        <v>593</v>
      </c>
      <c r="P1" s="43"/>
      <c r="Q1" s="43" t="s">
        <v>594</v>
      </c>
      <c r="R1" s="43"/>
      <c r="S1" s="43" t="s">
        <v>595</v>
      </c>
      <c r="T1" s="43"/>
      <c r="U1" s="43" t="s">
        <v>596</v>
      </c>
    </row>
    <row r="2" spans="1:22" ht="18.5">
      <c r="A2" s="34" t="s">
        <v>4</v>
      </c>
      <c r="B2" s="1"/>
      <c r="C2" s="7"/>
      <c r="F2" s="7"/>
      <c r="K2" s="36" t="s">
        <v>4</v>
      </c>
      <c r="L2" s="12" t="s">
        <v>5</v>
      </c>
      <c r="M2" s="12" t="s">
        <v>1</v>
      </c>
      <c r="N2" s="12">
        <v>150</v>
      </c>
      <c r="O2" s="12" t="s">
        <v>19</v>
      </c>
      <c r="P2" s="12">
        <v>30</v>
      </c>
      <c r="Q2" s="12" t="s">
        <v>2</v>
      </c>
      <c r="R2" s="12">
        <v>60</v>
      </c>
      <c r="S2" s="12" t="s">
        <v>30</v>
      </c>
      <c r="T2" s="12">
        <v>10</v>
      </c>
      <c r="U2" s="12" t="s">
        <v>3</v>
      </c>
      <c r="V2">
        <v>40</v>
      </c>
    </row>
    <row r="3" spans="1:22" ht="18.5">
      <c r="A3" s="12" t="s">
        <v>5</v>
      </c>
      <c r="B3" s="18">
        <v>1</v>
      </c>
      <c r="C3" s="7"/>
      <c r="F3" s="11"/>
      <c r="K3" s="36" t="s">
        <v>588</v>
      </c>
      <c r="L3" s="12" t="s">
        <v>5</v>
      </c>
      <c r="M3" s="12" t="s">
        <v>10</v>
      </c>
      <c r="N3" s="12">
        <v>60</v>
      </c>
      <c r="O3" s="12" t="s">
        <v>12</v>
      </c>
      <c r="P3" s="12">
        <v>50</v>
      </c>
      <c r="Q3" s="12" t="s">
        <v>11</v>
      </c>
      <c r="R3" s="44">
        <v>40</v>
      </c>
    </row>
    <row r="4" spans="1:22" ht="18.5">
      <c r="A4" s="12" t="s">
        <v>1</v>
      </c>
      <c r="B4" s="21">
        <v>150</v>
      </c>
      <c r="C4" s="7"/>
      <c r="F4" s="7"/>
      <c r="K4" s="36" t="s">
        <v>13</v>
      </c>
      <c r="L4" s="12" t="s">
        <v>15</v>
      </c>
      <c r="M4" s="12" t="s">
        <v>16</v>
      </c>
      <c r="N4" s="12">
        <v>80</v>
      </c>
      <c r="O4" s="12" t="s">
        <v>17</v>
      </c>
      <c r="P4" s="44">
        <v>50</v>
      </c>
    </row>
    <row r="5" spans="1:22" ht="18.5">
      <c r="A5" s="12" t="s">
        <v>19</v>
      </c>
      <c r="B5" s="15">
        <v>30</v>
      </c>
      <c r="C5" s="7"/>
      <c r="F5" s="7"/>
      <c r="K5" s="36" t="s">
        <v>23</v>
      </c>
      <c r="L5" s="12" t="s">
        <v>5</v>
      </c>
      <c r="M5" s="12" t="s">
        <v>19</v>
      </c>
      <c r="N5" s="12">
        <v>80</v>
      </c>
      <c r="O5" s="12" t="s">
        <v>20</v>
      </c>
      <c r="P5" s="12">
        <v>30</v>
      </c>
      <c r="Q5" s="12" t="s">
        <v>21</v>
      </c>
      <c r="R5" s="12">
        <v>30</v>
      </c>
      <c r="S5" s="12" t="s">
        <v>22</v>
      </c>
      <c r="T5" s="44">
        <v>30</v>
      </c>
    </row>
    <row r="6" spans="1:22" ht="18.5">
      <c r="A6" s="12" t="s">
        <v>2</v>
      </c>
      <c r="B6" s="15">
        <v>60</v>
      </c>
      <c r="C6" s="7"/>
      <c r="F6" s="7"/>
      <c r="K6" s="37" t="s">
        <v>24</v>
      </c>
      <c r="L6" s="12" t="s">
        <v>5</v>
      </c>
      <c r="M6" s="12" t="s">
        <v>25</v>
      </c>
      <c r="N6" s="12">
        <v>80</v>
      </c>
      <c r="O6" s="12" t="s">
        <v>26</v>
      </c>
      <c r="P6" s="44">
        <v>50</v>
      </c>
    </row>
    <row r="7" spans="1:22" ht="18.5">
      <c r="A7" s="12" t="s">
        <v>30</v>
      </c>
      <c r="B7" s="15">
        <v>10</v>
      </c>
      <c r="C7" s="7"/>
      <c r="F7" s="7"/>
      <c r="G7" s="6"/>
      <c r="K7" s="37" t="s">
        <v>34</v>
      </c>
      <c r="L7" s="12" t="s">
        <v>5</v>
      </c>
      <c r="M7" s="12" t="s">
        <v>2</v>
      </c>
      <c r="N7" s="12">
        <v>60</v>
      </c>
      <c r="O7" s="12" t="s">
        <v>29</v>
      </c>
      <c r="P7" s="12">
        <v>10</v>
      </c>
      <c r="Q7" s="12" t="s">
        <v>31</v>
      </c>
      <c r="R7" s="12">
        <v>20</v>
      </c>
      <c r="S7" s="12" t="s">
        <v>33</v>
      </c>
      <c r="T7" s="12">
        <v>0.5</v>
      </c>
      <c r="U7" s="12" t="s">
        <v>32</v>
      </c>
      <c r="V7">
        <v>20</v>
      </c>
    </row>
    <row r="8" spans="1:22" ht="18.5">
      <c r="A8" s="12" t="s">
        <v>3</v>
      </c>
      <c r="B8" s="15">
        <v>40</v>
      </c>
      <c r="C8" s="7"/>
      <c r="F8" s="7"/>
      <c r="K8" s="37" t="s">
        <v>40</v>
      </c>
      <c r="L8" s="12" t="s">
        <v>15</v>
      </c>
      <c r="M8" s="12" t="s">
        <v>36</v>
      </c>
      <c r="N8" s="12">
        <v>50</v>
      </c>
      <c r="O8" s="12" t="s">
        <v>37</v>
      </c>
      <c r="P8" s="12">
        <v>50</v>
      </c>
      <c r="Q8" s="12" t="s">
        <v>38</v>
      </c>
      <c r="R8" s="12">
        <v>50</v>
      </c>
      <c r="S8" s="12" t="s">
        <v>19</v>
      </c>
      <c r="T8" s="44">
        <v>20</v>
      </c>
    </row>
    <row r="9" spans="1:22" ht="18.5">
      <c r="A9" s="35" t="s">
        <v>588</v>
      </c>
      <c r="B9" s="7"/>
      <c r="C9" s="7"/>
      <c r="F9" s="7"/>
      <c r="K9" s="37" t="s">
        <v>41</v>
      </c>
      <c r="L9" s="13" t="s">
        <v>475</v>
      </c>
      <c r="M9" s="12" t="s">
        <v>42</v>
      </c>
      <c r="N9" s="12">
        <v>80</v>
      </c>
      <c r="O9" s="12" t="s">
        <v>17</v>
      </c>
      <c r="P9" s="12">
        <v>40</v>
      </c>
      <c r="Q9" s="12" t="s">
        <v>43</v>
      </c>
      <c r="R9" s="44">
        <v>0.5</v>
      </c>
    </row>
    <row r="10" spans="1:22" ht="18.5">
      <c r="A10" s="12" t="s">
        <v>5</v>
      </c>
      <c r="B10" s="18">
        <v>1</v>
      </c>
      <c r="C10" s="7"/>
      <c r="F10" s="7"/>
      <c r="K10" s="37" t="s">
        <v>44</v>
      </c>
      <c r="L10" s="13" t="s">
        <v>475</v>
      </c>
      <c r="M10" s="12" t="s">
        <v>45</v>
      </c>
      <c r="N10" s="12">
        <v>50</v>
      </c>
      <c r="O10" s="12" t="s">
        <v>46</v>
      </c>
      <c r="P10" s="12">
        <v>40</v>
      </c>
      <c r="Q10" s="12" t="s">
        <v>47</v>
      </c>
      <c r="R10" s="12">
        <v>20</v>
      </c>
      <c r="S10" s="12" t="s">
        <v>42</v>
      </c>
      <c r="T10" s="44">
        <v>80</v>
      </c>
    </row>
    <row r="11" spans="1:22" ht="18.5">
      <c r="A11" s="12" t="s">
        <v>10</v>
      </c>
      <c r="B11" s="15">
        <v>60</v>
      </c>
      <c r="C11" s="7"/>
      <c r="F11" s="7"/>
      <c r="K11" s="37" t="s">
        <v>50</v>
      </c>
      <c r="L11" s="12" t="s">
        <v>55</v>
      </c>
      <c r="M11" s="12" t="s">
        <v>51</v>
      </c>
      <c r="N11" s="12">
        <v>20</v>
      </c>
      <c r="O11" s="12" t="s">
        <v>52</v>
      </c>
      <c r="P11" s="12">
        <v>50</v>
      </c>
      <c r="Q11" s="12" t="s">
        <v>53</v>
      </c>
      <c r="R11" s="44">
        <v>25</v>
      </c>
    </row>
    <row r="12" spans="1:22" ht="18.5">
      <c r="A12" s="12" t="s">
        <v>12</v>
      </c>
      <c r="B12" s="15">
        <v>50</v>
      </c>
      <c r="C12" s="7"/>
      <c r="F12" s="7"/>
      <c r="K12" s="37" t="s">
        <v>57</v>
      </c>
      <c r="L12" s="12" t="s">
        <v>55</v>
      </c>
      <c r="M12" s="12" t="s">
        <v>58</v>
      </c>
      <c r="N12" s="12">
        <v>80</v>
      </c>
      <c r="O12" s="12" t="s">
        <v>59</v>
      </c>
      <c r="P12" s="12">
        <v>50</v>
      </c>
      <c r="Q12" s="12" t="s">
        <v>60</v>
      </c>
      <c r="R12" s="44">
        <v>20</v>
      </c>
    </row>
    <row r="13" spans="1:22" ht="18.5">
      <c r="A13" s="12" t="s">
        <v>11</v>
      </c>
      <c r="B13" s="15">
        <v>40</v>
      </c>
      <c r="C13" s="7"/>
      <c r="F13" s="7"/>
      <c r="K13" s="37" t="s">
        <v>65</v>
      </c>
      <c r="L13" s="12" t="s">
        <v>55</v>
      </c>
      <c r="M13" s="12" t="s">
        <v>1</v>
      </c>
      <c r="N13" s="12">
        <v>200</v>
      </c>
      <c r="O13" s="12" t="s">
        <v>62</v>
      </c>
      <c r="P13" s="12">
        <v>35</v>
      </c>
      <c r="Q13" s="12" t="s">
        <v>63</v>
      </c>
      <c r="R13" s="44">
        <v>40</v>
      </c>
    </row>
    <row r="14" spans="1:22" ht="18.5">
      <c r="A14" s="10" t="s">
        <v>13</v>
      </c>
      <c r="B14" s="7"/>
      <c r="C14" s="7"/>
      <c r="F14" s="7"/>
      <c r="K14" s="37" t="s">
        <v>471</v>
      </c>
      <c r="L14" s="12" t="s">
        <v>15</v>
      </c>
      <c r="M14" s="12" t="s">
        <v>472</v>
      </c>
      <c r="N14" s="12">
        <v>80</v>
      </c>
      <c r="O14" s="12" t="s">
        <v>473</v>
      </c>
      <c r="P14" s="12">
        <v>25</v>
      </c>
      <c r="Q14" s="12" t="s">
        <v>474</v>
      </c>
      <c r="R14" s="44">
        <v>25</v>
      </c>
    </row>
    <row r="15" spans="1:22" ht="18.5">
      <c r="A15" s="12" t="s">
        <v>15</v>
      </c>
      <c r="B15" s="17">
        <v>1</v>
      </c>
      <c r="C15" s="7"/>
      <c r="F15" s="7"/>
      <c r="K15" s="37" t="s">
        <v>477</v>
      </c>
      <c r="L15" s="12" t="s">
        <v>15</v>
      </c>
      <c r="M15" s="12" t="s">
        <v>478</v>
      </c>
      <c r="N15" s="12">
        <v>50</v>
      </c>
      <c r="O15" s="12" t="s">
        <v>479</v>
      </c>
      <c r="P15" s="12">
        <v>40</v>
      </c>
      <c r="Q15" s="12" t="s">
        <v>480</v>
      </c>
      <c r="R15" s="12">
        <v>0.5</v>
      </c>
      <c r="S15" s="12" t="s">
        <v>481</v>
      </c>
      <c r="T15" s="26">
        <v>100</v>
      </c>
      <c r="U15" s="26" t="s">
        <v>482</v>
      </c>
      <c r="V15">
        <v>50</v>
      </c>
    </row>
    <row r="16" spans="1:22" ht="18.5">
      <c r="A16" s="12" t="s">
        <v>16</v>
      </c>
      <c r="B16" s="15">
        <v>80</v>
      </c>
      <c r="C16" s="7"/>
      <c r="F16" s="7"/>
      <c r="K16" s="37" t="s">
        <v>6</v>
      </c>
      <c r="L16" s="12" t="s">
        <v>7</v>
      </c>
      <c r="M16" s="12" t="s">
        <v>1</v>
      </c>
      <c r="N16" s="12">
        <v>50</v>
      </c>
      <c r="O16" s="12" t="s">
        <v>0</v>
      </c>
      <c r="P16" s="12">
        <v>10</v>
      </c>
      <c r="Q16" s="12" t="s">
        <v>2</v>
      </c>
      <c r="R16" s="12">
        <v>40</v>
      </c>
      <c r="S16" s="12" t="s">
        <v>30</v>
      </c>
      <c r="T16" s="12">
        <v>10</v>
      </c>
      <c r="U16" s="12" t="s">
        <v>3</v>
      </c>
      <c r="V16">
        <v>20</v>
      </c>
    </row>
    <row r="17" spans="1:22" ht="18.5">
      <c r="A17" s="12" t="s">
        <v>17</v>
      </c>
      <c r="B17" s="15">
        <v>50</v>
      </c>
      <c r="C17" s="7"/>
      <c r="F17" s="7"/>
      <c r="K17" s="37" t="s">
        <v>14</v>
      </c>
      <c r="L17" s="12" t="s">
        <v>18</v>
      </c>
      <c r="M17" s="12" t="s">
        <v>16</v>
      </c>
      <c r="N17" s="12">
        <v>50</v>
      </c>
      <c r="O17" s="12" t="s">
        <v>17</v>
      </c>
      <c r="P17" s="44">
        <v>30</v>
      </c>
    </row>
    <row r="18" spans="1:22" ht="18.5">
      <c r="A18" s="10" t="s">
        <v>23</v>
      </c>
      <c r="B18" s="7"/>
      <c r="C18" s="7"/>
      <c r="F18" s="7"/>
      <c r="K18" s="10" t="s">
        <v>2</v>
      </c>
      <c r="L18" s="12" t="s">
        <v>7</v>
      </c>
      <c r="M18" s="12" t="s">
        <v>10</v>
      </c>
      <c r="N18" s="12">
        <v>40</v>
      </c>
      <c r="O18" s="12" t="s">
        <v>12</v>
      </c>
      <c r="P18" s="12">
        <v>35</v>
      </c>
      <c r="Q18" s="12" t="s">
        <v>11</v>
      </c>
      <c r="R18" s="44">
        <v>20</v>
      </c>
    </row>
    <row r="19" spans="1:22" ht="18.5">
      <c r="A19" s="12" t="s">
        <v>5</v>
      </c>
      <c r="B19" s="17">
        <v>1</v>
      </c>
      <c r="C19" s="7"/>
      <c r="F19" s="7"/>
      <c r="K19" s="37" t="s">
        <v>27</v>
      </c>
      <c r="L19" s="12" t="s">
        <v>7</v>
      </c>
      <c r="M19" s="12" t="s">
        <v>19</v>
      </c>
      <c r="N19" s="12">
        <v>50</v>
      </c>
      <c r="O19" s="12" t="s">
        <v>20</v>
      </c>
      <c r="P19" s="12">
        <v>10</v>
      </c>
      <c r="Q19" s="12" t="s">
        <v>21</v>
      </c>
      <c r="R19" s="12">
        <v>10</v>
      </c>
      <c r="S19" s="12" t="s">
        <v>22</v>
      </c>
      <c r="T19" s="44">
        <v>10</v>
      </c>
    </row>
    <row r="20" spans="1:22" ht="18.5">
      <c r="A20" s="12" t="s">
        <v>19</v>
      </c>
      <c r="B20" s="15">
        <v>80</v>
      </c>
      <c r="C20" s="7"/>
      <c r="F20" s="7"/>
      <c r="K20" s="37" t="s">
        <v>28</v>
      </c>
      <c r="L20" s="12" t="s">
        <v>7</v>
      </c>
      <c r="M20" s="12" t="s">
        <v>25</v>
      </c>
      <c r="N20" s="12">
        <v>50</v>
      </c>
      <c r="O20" s="12" t="s">
        <v>26</v>
      </c>
      <c r="P20" s="44">
        <v>30</v>
      </c>
    </row>
    <row r="21" spans="1:22" ht="18.5">
      <c r="A21" s="12" t="s">
        <v>20</v>
      </c>
      <c r="B21" s="15">
        <v>30</v>
      </c>
      <c r="C21" s="7"/>
      <c r="F21" s="7"/>
      <c r="K21" s="37" t="s">
        <v>35</v>
      </c>
      <c r="L21" s="12" t="s">
        <v>7</v>
      </c>
      <c r="M21" s="12" t="s">
        <v>2</v>
      </c>
      <c r="N21" s="12">
        <v>40</v>
      </c>
      <c r="O21" s="12" t="s">
        <v>29</v>
      </c>
      <c r="P21" s="12">
        <v>10</v>
      </c>
      <c r="Q21" s="12" t="s">
        <v>31</v>
      </c>
      <c r="R21" s="12">
        <v>10</v>
      </c>
      <c r="S21" s="12" t="s">
        <v>33</v>
      </c>
      <c r="T21" s="12">
        <v>0.5</v>
      </c>
      <c r="U21" s="12" t="s">
        <v>32</v>
      </c>
      <c r="V21">
        <v>10</v>
      </c>
    </row>
    <row r="22" spans="1:22" ht="18.5">
      <c r="A22" s="12" t="s">
        <v>21</v>
      </c>
      <c r="B22" s="15">
        <v>30</v>
      </c>
      <c r="C22" s="7"/>
      <c r="F22" s="7"/>
      <c r="K22" s="37" t="s">
        <v>39</v>
      </c>
      <c r="L22" s="12" t="s">
        <v>18</v>
      </c>
      <c r="M22" s="12" t="s">
        <v>36</v>
      </c>
      <c r="N22" s="12">
        <v>30</v>
      </c>
      <c r="O22" s="12" t="s">
        <v>37</v>
      </c>
      <c r="P22" s="12">
        <v>30</v>
      </c>
      <c r="Q22" s="12" t="s">
        <v>38</v>
      </c>
      <c r="R22" s="12">
        <v>30</v>
      </c>
      <c r="S22" s="12" t="s">
        <v>19</v>
      </c>
      <c r="T22" s="44">
        <v>10</v>
      </c>
    </row>
    <row r="23" spans="1:22" ht="18.5">
      <c r="A23" s="12" t="s">
        <v>22</v>
      </c>
      <c r="B23" s="15">
        <v>30</v>
      </c>
      <c r="C23" s="7"/>
      <c r="F23" s="7"/>
      <c r="K23" s="37" t="s">
        <v>49</v>
      </c>
      <c r="L23" s="13" t="s">
        <v>476</v>
      </c>
      <c r="M23" s="12" t="s">
        <v>42</v>
      </c>
      <c r="N23" s="12">
        <v>50</v>
      </c>
      <c r="O23" s="12" t="s">
        <v>17</v>
      </c>
      <c r="P23" s="12">
        <v>30</v>
      </c>
      <c r="Q23" s="12" t="s">
        <v>43</v>
      </c>
      <c r="R23" s="44">
        <v>0.5</v>
      </c>
    </row>
    <row r="24" spans="1:22" ht="18.5">
      <c r="A24" s="10" t="s">
        <v>24</v>
      </c>
      <c r="B24" s="7"/>
      <c r="C24" s="7"/>
      <c r="F24" s="7"/>
      <c r="K24" s="37" t="s">
        <v>48</v>
      </c>
      <c r="L24" s="13" t="s">
        <v>476</v>
      </c>
      <c r="M24" s="12" t="s">
        <v>45</v>
      </c>
      <c r="N24" s="12">
        <v>50</v>
      </c>
      <c r="O24" s="12" t="s">
        <v>46</v>
      </c>
      <c r="P24" s="12">
        <v>20</v>
      </c>
      <c r="Q24" s="12" t="s">
        <v>47</v>
      </c>
      <c r="R24" s="12">
        <v>40</v>
      </c>
      <c r="S24" s="12" t="s">
        <v>42</v>
      </c>
      <c r="T24" s="44">
        <v>80</v>
      </c>
    </row>
    <row r="25" spans="1:22" ht="18.5">
      <c r="A25" s="12" t="s">
        <v>5</v>
      </c>
      <c r="B25" s="17">
        <v>1</v>
      </c>
      <c r="C25" s="7"/>
      <c r="F25" s="7"/>
      <c r="K25" s="37" t="s">
        <v>54</v>
      </c>
      <c r="L25" s="12" t="s">
        <v>56</v>
      </c>
      <c r="M25" s="12" t="s">
        <v>51</v>
      </c>
      <c r="N25" s="12">
        <v>10</v>
      </c>
      <c r="O25" s="12" t="s">
        <v>52</v>
      </c>
      <c r="P25" s="12">
        <v>30</v>
      </c>
      <c r="Q25" s="12" t="s">
        <v>53</v>
      </c>
      <c r="R25" s="44">
        <v>15</v>
      </c>
    </row>
    <row r="26" spans="1:22" ht="18.5">
      <c r="A26" s="12" t="s">
        <v>25</v>
      </c>
      <c r="B26" s="15">
        <v>80</v>
      </c>
      <c r="C26" s="7"/>
      <c r="F26" s="7"/>
      <c r="K26" s="37" t="s">
        <v>61</v>
      </c>
      <c r="L26" s="12" t="s">
        <v>56</v>
      </c>
      <c r="M26" s="12" t="s">
        <v>58</v>
      </c>
      <c r="N26" s="12">
        <v>50</v>
      </c>
      <c r="O26" s="12" t="s">
        <v>59</v>
      </c>
      <c r="P26" s="12">
        <v>30</v>
      </c>
      <c r="Q26" s="12" t="s">
        <v>60</v>
      </c>
      <c r="R26" s="44">
        <v>10</v>
      </c>
    </row>
    <row r="27" spans="1:22" ht="18.5">
      <c r="A27" s="12" t="s">
        <v>26</v>
      </c>
      <c r="B27" s="15">
        <v>50</v>
      </c>
      <c r="C27" s="7"/>
      <c r="F27" s="7"/>
      <c r="K27" s="37" t="s">
        <v>64</v>
      </c>
      <c r="L27" s="12" t="s">
        <v>56</v>
      </c>
      <c r="M27" s="12" t="s">
        <v>1</v>
      </c>
      <c r="N27" s="12">
        <v>100</v>
      </c>
      <c r="O27" s="12" t="s">
        <v>62</v>
      </c>
      <c r="P27" s="12">
        <v>25</v>
      </c>
      <c r="Q27" s="12" t="s">
        <v>63</v>
      </c>
      <c r="R27" s="44">
        <v>30</v>
      </c>
    </row>
    <row r="28" spans="1:22" ht="18.5">
      <c r="A28" s="10" t="s">
        <v>34</v>
      </c>
      <c r="B28" s="7"/>
      <c r="C28" s="7"/>
      <c r="F28" s="7"/>
      <c r="K28" s="37" t="s">
        <v>483</v>
      </c>
      <c r="L28" s="14" t="s">
        <v>18</v>
      </c>
      <c r="M28" s="12" t="s">
        <v>472</v>
      </c>
      <c r="N28" s="12">
        <v>50</v>
      </c>
      <c r="O28" s="12" t="s">
        <v>473</v>
      </c>
      <c r="P28" s="12">
        <v>15</v>
      </c>
      <c r="Q28" s="12" t="s">
        <v>474</v>
      </c>
      <c r="R28" s="44">
        <v>15</v>
      </c>
    </row>
    <row r="29" spans="1:22" ht="18.5">
      <c r="A29" s="12" t="s">
        <v>5</v>
      </c>
      <c r="B29" s="18">
        <v>1</v>
      </c>
      <c r="C29" s="7"/>
      <c r="F29" s="7"/>
      <c r="K29" s="37" t="s">
        <v>484</v>
      </c>
      <c r="L29" s="14" t="s">
        <v>18</v>
      </c>
      <c r="M29" s="12" t="s">
        <v>478</v>
      </c>
      <c r="N29" s="12">
        <v>50</v>
      </c>
      <c r="O29" s="12" t="s">
        <v>479</v>
      </c>
      <c r="P29" s="12">
        <v>40</v>
      </c>
      <c r="Q29" s="12" t="s">
        <v>480</v>
      </c>
      <c r="R29" s="12">
        <v>0.5</v>
      </c>
      <c r="S29" s="12" t="s">
        <v>481</v>
      </c>
      <c r="T29" s="12">
        <v>100</v>
      </c>
      <c r="U29" s="12" t="s">
        <v>482</v>
      </c>
      <c r="V29">
        <v>50</v>
      </c>
    </row>
    <row r="30" spans="1:22" ht="18.5">
      <c r="A30" s="12" t="s">
        <v>2</v>
      </c>
      <c r="B30" s="15">
        <v>60</v>
      </c>
      <c r="C30" s="7"/>
      <c r="F30" s="7"/>
    </row>
    <row r="31" spans="1:22" ht="18.5">
      <c r="A31" s="12" t="s">
        <v>29</v>
      </c>
      <c r="B31" s="15">
        <v>10</v>
      </c>
      <c r="C31" s="7"/>
      <c r="F31" s="7"/>
    </row>
    <row r="32" spans="1:22" ht="18.5">
      <c r="A32" s="12" t="s">
        <v>31</v>
      </c>
      <c r="B32" s="15">
        <v>20</v>
      </c>
      <c r="C32" s="7"/>
      <c r="F32" s="7"/>
    </row>
    <row r="33" spans="1:6" ht="18.5">
      <c r="A33" s="12" t="s">
        <v>33</v>
      </c>
      <c r="B33" s="15">
        <v>0.5</v>
      </c>
      <c r="C33" s="7"/>
      <c r="F33" s="7"/>
    </row>
    <row r="34" spans="1:6" ht="18.5">
      <c r="A34" s="12" t="s">
        <v>32</v>
      </c>
      <c r="B34" s="15">
        <v>20</v>
      </c>
      <c r="C34" s="7"/>
      <c r="F34" s="7"/>
    </row>
    <row r="35" spans="1:6" ht="18.5">
      <c r="A35" s="10" t="s">
        <v>40</v>
      </c>
      <c r="B35" s="7"/>
      <c r="C35" s="7"/>
      <c r="F35" s="7"/>
    </row>
    <row r="36" spans="1:6" ht="18.5">
      <c r="A36" s="12" t="s">
        <v>15</v>
      </c>
      <c r="B36" s="17">
        <v>1</v>
      </c>
      <c r="C36" s="7"/>
      <c r="F36" s="7"/>
    </row>
    <row r="37" spans="1:6" ht="18.5">
      <c r="A37" s="12" t="s">
        <v>36</v>
      </c>
      <c r="B37" s="15">
        <v>50</v>
      </c>
      <c r="C37" s="7"/>
      <c r="F37" s="7"/>
    </row>
    <row r="38" spans="1:6" ht="18.5">
      <c r="A38" s="12" t="s">
        <v>37</v>
      </c>
      <c r="B38" s="15">
        <v>50</v>
      </c>
      <c r="C38" s="7"/>
      <c r="F38" s="7"/>
    </row>
    <row r="39" spans="1:6" ht="18.5">
      <c r="A39" s="12" t="s">
        <v>38</v>
      </c>
      <c r="B39" s="15">
        <v>50</v>
      </c>
      <c r="C39" s="7"/>
      <c r="F39" s="7"/>
    </row>
    <row r="40" spans="1:6" ht="18.5">
      <c r="A40" s="12" t="s">
        <v>19</v>
      </c>
      <c r="B40" s="15">
        <v>20</v>
      </c>
      <c r="C40" s="7"/>
      <c r="F40" s="7"/>
    </row>
    <row r="41" spans="1:6" ht="18.5">
      <c r="A41" s="10" t="s">
        <v>41</v>
      </c>
      <c r="B41" s="7"/>
      <c r="C41" s="7"/>
      <c r="F41" s="7"/>
    </row>
    <row r="42" spans="1:6" ht="18.5">
      <c r="A42" s="13" t="s">
        <v>475</v>
      </c>
      <c r="B42" s="18">
        <v>1</v>
      </c>
      <c r="C42" s="7"/>
      <c r="F42" s="7"/>
    </row>
    <row r="43" spans="1:6" ht="18.5">
      <c r="A43" s="12" t="s">
        <v>42</v>
      </c>
      <c r="B43" s="15">
        <v>80</v>
      </c>
      <c r="C43" s="7"/>
      <c r="F43" s="7"/>
    </row>
    <row r="44" spans="1:6" ht="18.5">
      <c r="A44" s="12" t="s">
        <v>17</v>
      </c>
      <c r="B44" s="15">
        <v>40</v>
      </c>
      <c r="C44" s="7"/>
      <c r="F44" s="7"/>
    </row>
    <row r="45" spans="1:6" ht="18.5">
      <c r="A45" s="12" t="s">
        <v>43</v>
      </c>
      <c r="B45" s="15">
        <v>0.5</v>
      </c>
      <c r="C45" s="7"/>
      <c r="F45" s="7"/>
    </row>
    <row r="46" spans="1:6" ht="18.5">
      <c r="A46" s="10" t="s">
        <v>44</v>
      </c>
      <c r="B46" s="7"/>
      <c r="C46" s="7"/>
      <c r="F46" s="7"/>
    </row>
    <row r="47" spans="1:6" ht="18.5">
      <c r="A47" s="13" t="s">
        <v>475</v>
      </c>
      <c r="B47" s="17">
        <v>1</v>
      </c>
      <c r="C47" s="7"/>
      <c r="F47" s="7"/>
    </row>
    <row r="48" spans="1:6" ht="18.5">
      <c r="A48" s="12" t="s">
        <v>45</v>
      </c>
      <c r="B48" s="15">
        <v>50</v>
      </c>
      <c r="C48" s="7"/>
      <c r="F48" s="7"/>
    </row>
    <row r="49" spans="1:6" ht="18.5">
      <c r="A49" s="12" t="s">
        <v>46</v>
      </c>
      <c r="B49" s="15">
        <v>40</v>
      </c>
      <c r="C49" s="7"/>
      <c r="F49" s="7"/>
    </row>
    <row r="50" spans="1:6" ht="18.5">
      <c r="A50" s="12" t="s">
        <v>47</v>
      </c>
      <c r="B50" s="15">
        <v>20</v>
      </c>
      <c r="C50" s="7"/>
      <c r="F50" s="7"/>
    </row>
    <row r="51" spans="1:6" ht="18.5">
      <c r="A51" s="12" t="s">
        <v>42</v>
      </c>
      <c r="B51" s="15">
        <v>80</v>
      </c>
      <c r="C51" s="7"/>
      <c r="F51" s="7"/>
    </row>
    <row r="52" spans="1:6" ht="18.5">
      <c r="A52" s="10" t="s">
        <v>50</v>
      </c>
      <c r="B52" s="7"/>
      <c r="C52" s="7"/>
      <c r="F52" s="7"/>
    </row>
    <row r="53" spans="1:6" ht="18.5">
      <c r="A53" s="12" t="s">
        <v>55</v>
      </c>
      <c r="B53" s="17">
        <v>1</v>
      </c>
      <c r="C53" s="7"/>
      <c r="F53" s="7"/>
    </row>
    <row r="54" spans="1:6" ht="18.5">
      <c r="A54" s="12" t="s">
        <v>51</v>
      </c>
      <c r="B54" s="15">
        <v>20</v>
      </c>
      <c r="C54" s="7"/>
      <c r="F54" s="7"/>
    </row>
    <row r="55" spans="1:6" ht="18.5">
      <c r="A55" s="12" t="s">
        <v>52</v>
      </c>
      <c r="B55" s="15">
        <v>50</v>
      </c>
      <c r="C55" s="7"/>
      <c r="F55" s="7"/>
    </row>
    <row r="56" spans="1:6" ht="18.5">
      <c r="A56" s="12" t="s">
        <v>53</v>
      </c>
      <c r="B56" s="15">
        <v>25</v>
      </c>
      <c r="C56" s="7"/>
      <c r="F56" s="7"/>
    </row>
    <row r="57" spans="1:6" ht="18.5">
      <c r="A57" s="10" t="s">
        <v>57</v>
      </c>
      <c r="B57" s="7"/>
      <c r="C57" s="7"/>
      <c r="F57" s="7"/>
    </row>
    <row r="58" spans="1:6" ht="18.5">
      <c r="A58" s="12" t="s">
        <v>55</v>
      </c>
      <c r="B58" s="17">
        <v>1</v>
      </c>
      <c r="C58" s="7"/>
      <c r="F58" s="7"/>
    </row>
    <row r="59" spans="1:6" ht="18.5">
      <c r="A59" s="12" t="s">
        <v>58</v>
      </c>
      <c r="B59" s="15">
        <v>80</v>
      </c>
      <c r="C59" s="7"/>
      <c r="F59" s="7"/>
    </row>
    <row r="60" spans="1:6" ht="18.5">
      <c r="A60" s="12" t="s">
        <v>59</v>
      </c>
      <c r="B60" s="15">
        <v>50</v>
      </c>
      <c r="C60" s="7"/>
      <c r="F60" s="7"/>
    </row>
    <row r="61" spans="1:6" ht="18.5">
      <c r="A61" s="12" t="s">
        <v>60</v>
      </c>
      <c r="B61" s="15">
        <v>20</v>
      </c>
      <c r="C61" s="7"/>
      <c r="F61" s="7"/>
    </row>
    <row r="62" spans="1:6" ht="18.5">
      <c r="A62" s="10" t="s">
        <v>65</v>
      </c>
      <c r="B62" s="7"/>
      <c r="C62" s="7"/>
      <c r="F62" s="7"/>
    </row>
    <row r="63" spans="1:6" ht="18.5">
      <c r="A63" s="12" t="s">
        <v>55</v>
      </c>
      <c r="B63" s="16">
        <v>1</v>
      </c>
      <c r="C63" s="7"/>
      <c r="F63" s="7"/>
    </row>
    <row r="64" spans="1:6" ht="18.5">
      <c r="A64" s="12" t="s">
        <v>1</v>
      </c>
      <c r="B64" s="15">
        <v>200</v>
      </c>
      <c r="C64" s="7"/>
      <c r="F64" s="7"/>
    </row>
    <row r="65" spans="1:6" ht="18.5">
      <c r="A65" s="12" t="s">
        <v>62</v>
      </c>
      <c r="B65" s="15">
        <v>35</v>
      </c>
      <c r="C65" s="7"/>
      <c r="F65" s="7"/>
    </row>
    <row r="66" spans="1:6" ht="18.5">
      <c r="A66" s="12" t="s">
        <v>63</v>
      </c>
      <c r="B66" s="15">
        <v>40</v>
      </c>
      <c r="C66" s="7"/>
      <c r="F66" s="7"/>
    </row>
    <row r="67" spans="1:6" ht="18.5">
      <c r="A67" s="10" t="s">
        <v>471</v>
      </c>
      <c r="B67" s="7"/>
      <c r="C67" s="7"/>
      <c r="F67" s="7"/>
    </row>
    <row r="68" spans="1:6" ht="18.5">
      <c r="A68" s="12" t="s">
        <v>15</v>
      </c>
      <c r="B68" s="18">
        <v>1</v>
      </c>
      <c r="C68" s="7"/>
      <c r="F68" s="7"/>
    </row>
    <row r="69" spans="1:6" ht="18.5">
      <c r="A69" s="12" t="s">
        <v>472</v>
      </c>
      <c r="B69" s="15">
        <v>80</v>
      </c>
      <c r="C69" s="7"/>
      <c r="F69" s="7"/>
    </row>
    <row r="70" spans="1:6" ht="18.5">
      <c r="A70" s="12" t="s">
        <v>473</v>
      </c>
      <c r="B70" s="15">
        <v>25</v>
      </c>
      <c r="C70" s="7"/>
      <c r="F70" s="7"/>
    </row>
    <row r="71" spans="1:6" ht="18.5">
      <c r="A71" s="12" t="s">
        <v>474</v>
      </c>
      <c r="B71" s="15">
        <v>25</v>
      </c>
      <c r="C71" s="7"/>
      <c r="F71" s="7"/>
    </row>
    <row r="72" spans="1:6" ht="18.5">
      <c r="A72" s="10" t="s">
        <v>477</v>
      </c>
      <c r="B72" s="8"/>
      <c r="C72" s="7"/>
      <c r="F72" s="7"/>
    </row>
    <row r="73" spans="1:6" ht="18.5">
      <c r="A73" s="12" t="s">
        <v>15</v>
      </c>
      <c r="B73" s="18">
        <v>1</v>
      </c>
      <c r="C73" s="7"/>
    </row>
    <row r="74" spans="1:6" ht="18.5">
      <c r="A74" s="12" t="s">
        <v>478</v>
      </c>
      <c r="B74" s="15">
        <v>50</v>
      </c>
      <c r="C74" s="7"/>
    </row>
    <row r="75" spans="1:6" ht="18.5">
      <c r="A75" s="12" t="s">
        <v>479</v>
      </c>
      <c r="B75" s="15">
        <v>40</v>
      </c>
      <c r="C75" s="7"/>
    </row>
    <row r="76" spans="1:6" ht="18.5">
      <c r="A76" s="12" t="s">
        <v>480</v>
      </c>
      <c r="B76" s="15">
        <v>0.5</v>
      </c>
      <c r="C76" s="7"/>
    </row>
    <row r="77" spans="1:6" ht="18.5">
      <c r="A77" s="12" t="s">
        <v>481</v>
      </c>
      <c r="B77" s="15">
        <v>100</v>
      </c>
      <c r="C77" s="7"/>
    </row>
    <row r="78" spans="1:6" ht="18.5">
      <c r="A78" s="26" t="s">
        <v>482</v>
      </c>
      <c r="B78" s="15">
        <v>50</v>
      </c>
      <c r="C78" s="7"/>
    </row>
    <row r="79" spans="1:6" ht="18.5">
      <c r="A79" s="10" t="s">
        <v>6</v>
      </c>
      <c r="B79" s="7"/>
    </row>
    <row r="80" spans="1:6" ht="18.5">
      <c r="A80" s="12" t="s">
        <v>7</v>
      </c>
      <c r="B80" s="18">
        <v>1</v>
      </c>
    </row>
    <row r="81" spans="1:2" ht="18.5">
      <c r="A81" s="12" t="s">
        <v>1</v>
      </c>
      <c r="B81" s="21">
        <v>50</v>
      </c>
    </row>
    <row r="82" spans="1:2" ht="18.5">
      <c r="A82" s="12" t="s">
        <v>0</v>
      </c>
      <c r="B82" s="15">
        <v>10</v>
      </c>
    </row>
    <row r="83" spans="1:2" ht="18.5">
      <c r="A83" s="12" t="s">
        <v>2</v>
      </c>
      <c r="B83" s="15">
        <v>40</v>
      </c>
    </row>
    <row r="84" spans="1:2" ht="18.5">
      <c r="A84" s="12" t="s">
        <v>30</v>
      </c>
      <c r="B84" s="15">
        <v>10</v>
      </c>
    </row>
    <row r="85" spans="1:2" ht="18.5">
      <c r="A85" s="12" t="s">
        <v>3</v>
      </c>
      <c r="B85" s="15">
        <v>20</v>
      </c>
    </row>
    <row r="86" spans="1:2" ht="18.5">
      <c r="A86" s="10" t="s">
        <v>2</v>
      </c>
      <c r="B86" s="7"/>
    </row>
    <row r="87" spans="1:2" ht="18.5">
      <c r="A87" s="12" t="s">
        <v>7</v>
      </c>
      <c r="B87" s="17">
        <v>1</v>
      </c>
    </row>
    <row r="88" spans="1:2" ht="18.5">
      <c r="A88" s="12" t="s">
        <v>10</v>
      </c>
      <c r="B88" s="15">
        <v>40</v>
      </c>
    </row>
    <row r="89" spans="1:2" ht="18.5">
      <c r="A89" s="12" t="s">
        <v>12</v>
      </c>
      <c r="B89" s="15">
        <v>35</v>
      </c>
    </row>
    <row r="90" spans="1:2" ht="18.5">
      <c r="A90" s="12" t="s">
        <v>11</v>
      </c>
      <c r="B90" s="15">
        <v>20</v>
      </c>
    </row>
    <row r="91" spans="1:2" ht="18.5">
      <c r="A91" s="10" t="s">
        <v>14</v>
      </c>
      <c r="B91" s="7"/>
    </row>
    <row r="92" spans="1:2" ht="18.5">
      <c r="A92" s="12" t="s">
        <v>18</v>
      </c>
      <c r="B92" s="17">
        <v>1</v>
      </c>
    </row>
    <row r="93" spans="1:2" ht="18.5">
      <c r="A93" s="12" t="s">
        <v>16</v>
      </c>
      <c r="B93" s="15">
        <v>50</v>
      </c>
    </row>
    <row r="94" spans="1:2" ht="18.5">
      <c r="A94" s="12" t="s">
        <v>17</v>
      </c>
      <c r="B94" s="15">
        <v>30</v>
      </c>
    </row>
    <row r="95" spans="1:2" ht="18.5">
      <c r="A95" s="10" t="s">
        <v>27</v>
      </c>
      <c r="B95" s="7"/>
    </row>
    <row r="96" spans="1:2" ht="18.5">
      <c r="A96" s="12" t="s">
        <v>7</v>
      </c>
      <c r="B96" s="17">
        <v>1</v>
      </c>
    </row>
    <row r="97" spans="1:2" ht="18.5">
      <c r="A97" s="12" t="s">
        <v>19</v>
      </c>
      <c r="B97" s="15">
        <v>50</v>
      </c>
    </row>
    <row r="98" spans="1:2" ht="18.5">
      <c r="A98" s="12" t="s">
        <v>20</v>
      </c>
      <c r="B98" s="15">
        <v>10</v>
      </c>
    </row>
    <row r="99" spans="1:2" ht="18.5">
      <c r="A99" s="12" t="s">
        <v>21</v>
      </c>
      <c r="B99" s="15">
        <v>10</v>
      </c>
    </row>
    <row r="100" spans="1:2" ht="18.5">
      <c r="A100" s="12" t="s">
        <v>22</v>
      </c>
      <c r="B100" s="15">
        <v>10</v>
      </c>
    </row>
    <row r="101" spans="1:2" ht="18.5">
      <c r="A101" s="10" t="s">
        <v>28</v>
      </c>
      <c r="B101" s="7"/>
    </row>
    <row r="102" spans="1:2" ht="18.5">
      <c r="A102" s="12" t="s">
        <v>7</v>
      </c>
      <c r="B102" s="17">
        <v>1</v>
      </c>
    </row>
    <row r="103" spans="1:2" ht="18.5">
      <c r="A103" s="12" t="s">
        <v>25</v>
      </c>
      <c r="B103" s="15">
        <v>50</v>
      </c>
    </row>
    <row r="104" spans="1:2" ht="18.5">
      <c r="A104" s="12" t="s">
        <v>26</v>
      </c>
      <c r="B104" s="15">
        <v>30</v>
      </c>
    </row>
    <row r="105" spans="1:2" ht="18.5">
      <c r="A105" s="10" t="s">
        <v>35</v>
      </c>
      <c r="B105" s="7"/>
    </row>
    <row r="106" spans="1:2" ht="18.5">
      <c r="A106" s="12" t="s">
        <v>7</v>
      </c>
      <c r="B106" s="20">
        <v>1</v>
      </c>
    </row>
    <row r="107" spans="1:2" ht="18.5">
      <c r="A107" s="12" t="s">
        <v>2</v>
      </c>
      <c r="B107" s="15">
        <v>40</v>
      </c>
    </row>
    <row r="108" spans="1:2" ht="18.5">
      <c r="A108" s="12" t="s">
        <v>29</v>
      </c>
      <c r="B108" s="15">
        <v>10</v>
      </c>
    </row>
    <row r="109" spans="1:2" ht="18.5">
      <c r="A109" s="12" t="s">
        <v>31</v>
      </c>
      <c r="B109" s="15">
        <v>10</v>
      </c>
    </row>
    <row r="110" spans="1:2" ht="18.5">
      <c r="A110" s="12" t="s">
        <v>33</v>
      </c>
      <c r="B110" s="15">
        <v>0.5</v>
      </c>
    </row>
    <row r="111" spans="1:2" ht="18.5">
      <c r="A111" s="12" t="s">
        <v>32</v>
      </c>
      <c r="B111" s="15">
        <v>10</v>
      </c>
    </row>
    <row r="112" spans="1:2" ht="18.5">
      <c r="A112" s="10" t="s">
        <v>39</v>
      </c>
      <c r="B112" s="7"/>
    </row>
    <row r="113" spans="1:2" ht="18.5">
      <c r="A113" s="12" t="s">
        <v>18</v>
      </c>
      <c r="B113" s="17">
        <v>1</v>
      </c>
    </row>
    <row r="114" spans="1:2" ht="18.5">
      <c r="A114" s="12" t="s">
        <v>36</v>
      </c>
      <c r="B114" s="15">
        <v>30</v>
      </c>
    </row>
    <row r="115" spans="1:2" ht="18.5">
      <c r="A115" s="12" t="s">
        <v>37</v>
      </c>
      <c r="B115" s="15">
        <v>30</v>
      </c>
    </row>
    <row r="116" spans="1:2" ht="18.5">
      <c r="A116" s="12" t="s">
        <v>38</v>
      </c>
      <c r="B116" s="15">
        <v>30</v>
      </c>
    </row>
    <row r="117" spans="1:2" ht="18.5">
      <c r="A117" s="12" t="s">
        <v>19</v>
      </c>
      <c r="B117" s="15">
        <v>10</v>
      </c>
    </row>
    <row r="118" spans="1:2" ht="18.5">
      <c r="A118" s="10" t="s">
        <v>49</v>
      </c>
      <c r="B118" s="7"/>
    </row>
    <row r="119" spans="1:2" ht="18.5">
      <c r="A119" s="13" t="s">
        <v>476</v>
      </c>
      <c r="B119" s="18">
        <v>1</v>
      </c>
    </row>
    <row r="120" spans="1:2" ht="18.5">
      <c r="A120" s="12" t="s">
        <v>42</v>
      </c>
      <c r="B120" s="15">
        <v>50</v>
      </c>
    </row>
    <row r="121" spans="1:2" ht="18.5">
      <c r="A121" s="12" t="s">
        <v>17</v>
      </c>
      <c r="B121" s="15">
        <v>30</v>
      </c>
    </row>
    <row r="122" spans="1:2" ht="18.5">
      <c r="A122" s="12" t="s">
        <v>43</v>
      </c>
      <c r="B122" s="15">
        <v>0.5</v>
      </c>
    </row>
    <row r="123" spans="1:2" ht="18.5">
      <c r="A123" s="10" t="s">
        <v>48</v>
      </c>
      <c r="B123" s="7"/>
    </row>
    <row r="124" spans="1:2" ht="18.5">
      <c r="A124" s="13" t="s">
        <v>476</v>
      </c>
      <c r="B124" s="17">
        <v>1</v>
      </c>
    </row>
    <row r="125" spans="1:2" ht="18.5">
      <c r="A125" s="12" t="s">
        <v>45</v>
      </c>
      <c r="B125" s="15">
        <v>50</v>
      </c>
    </row>
    <row r="126" spans="1:2" ht="18.5">
      <c r="A126" s="12" t="s">
        <v>46</v>
      </c>
      <c r="B126" s="15">
        <v>40</v>
      </c>
    </row>
    <row r="127" spans="1:2" ht="18.5">
      <c r="A127" s="12" t="s">
        <v>47</v>
      </c>
      <c r="B127" s="15">
        <v>20</v>
      </c>
    </row>
    <row r="128" spans="1:2" ht="18.5">
      <c r="A128" s="12" t="s">
        <v>42</v>
      </c>
      <c r="B128" s="15">
        <v>80</v>
      </c>
    </row>
    <row r="129" spans="1:2" ht="18.5">
      <c r="A129" s="10" t="s">
        <v>54</v>
      </c>
      <c r="B129" s="7"/>
    </row>
    <row r="130" spans="1:2" ht="18.5">
      <c r="A130" s="12" t="s">
        <v>56</v>
      </c>
      <c r="B130" s="17">
        <v>1</v>
      </c>
    </row>
    <row r="131" spans="1:2" ht="18.5">
      <c r="A131" s="12" t="s">
        <v>51</v>
      </c>
      <c r="B131" s="15">
        <v>10</v>
      </c>
    </row>
    <row r="132" spans="1:2" ht="18.5">
      <c r="A132" s="12" t="s">
        <v>52</v>
      </c>
      <c r="B132" s="15">
        <v>30</v>
      </c>
    </row>
    <row r="133" spans="1:2" ht="18.5">
      <c r="A133" s="12" t="s">
        <v>53</v>
      </c>
      <c r="B133" s="15">
        <v>15</v>
      </c>
    </row>
    <row r="134" spans="1:2" ht="18.5">
      <c r="A134" s="10" t="s">
        <v>61</v>
      </c>
      <c r="B134" s="7"/>
    </row>
    <row r="135" spans="1:2" ht="18.5">
      <c r="A135" s="12" t="s">
        <v>56</v>
      </c>
      <c r="B135" s="17">
        <v>1</v>
      </c>
    </row>
    <row r="136" spans="1:2" ht="18.5">
      <c r="A136" s="12" t="s">
        <v>58</v>
      </c>
      <c r="B136" s="15">
        <v>50</v>
      </c>
    </row>
    <row r="137" spans="1:2" ht="18.5">
      <c r="A137" s="12" t="s">
        <v>59</v>
      </c>
      <c r="B137" s="15">
        <v>30</v>
      </c>
    </row>
    <row r="138" spans="1:2" ht="18.5">
      <c r="A138" s="12" t="s">
        <v>60</v>
      </c>
      <c r="B138" s="15">
        <v>10</v>
      </c>
    </row>
    <row r="139" spans="1:2" ht="18.5">
      <c r="A139" s="10" t="s">
        <v>64</v>
      </c>
      <c r="B139" s="7"/>
    </row>
    <row r="140" spans="1:2" ht="18.5">
      <c r="A140" s="12" t="s">
        <v>56</v>
      </c>
      <c r="B140" s="17">
        <v>1</v>
      </c>
    </row>
    <row r="141" spans="1:2" ht="18.5">
      <c r="A141" s="12" t="s">
        <v>1</v>
      </c>
      <c r="B141" s="15">
        <v>100</v>
      </c>
    </row>
    <row r="142" spans="1:2" ht="18.5">
      <c r="A142" s="12" t="s">
        <v>62</v>
      </c>
      <c r="B142" s="15">
        <v>25</v>
      </c>
    </row>
    <row r="143" spans="1:2" ht="18.5">
      <c r="A143" s="12" t="s">
        <v>63</v>
      </c>
      <c r="B143" s="15">
        <v>30</v>
      </c>
    </row>
    <row r="144" spans="1:2" ht="18.5">
      <c r="A144" s="10" t="s">
        <v>483</v>
      </c>
      <c r="B144" s="7"/>
    </row>
    <row r="145" spans="1:2" ht="18.5">
      <c r="A145" s="14" t="s">
        <v>18</v>
      </c>
      <c r="B145" s="17">
        <v>1</v>
      </c>
    </row>
    <row r="146" spans="1:2" ht="18.5">
      <c r="A146" s="12" t="s">
        <v>472</v>
      </c>
      <c r="B146" s="19">
        <v>50</v>
      </c>
    </row>
    <row r="147" spans="1:2" ht="18.5">
      <c r="A147" s="12" t="s">
        <v>473</v>
      </c>
      <c r="B147" s="15">
        <v>15</v>
      </c>
    </row>
    <row r="148" spans="1:2" ht="18.5">
      <c r="A148" s="12" t="s">
        <v>474</v>
      </c>
      <c r="B148" s="15">
        <v>15</v>
      </c>
    </row>
    <row r="149" spans="1:2" ht="18.5">
      <c r="A149" s="10" t="s">
        <v>484</v>
      </c>
      <c r="B149" s="8"/>
    </row>
    <row r="150" spans="1:2" ht="18.5">
      <c r="A150" s="14" t="s">
        <v>18</v>
      </c>
      <c r="B150" s="17">
        <v>1</v>
      </c>
    </row>
    <row r="151" spans="1:2" ht="18.5">
      <c r="A151" s="12" t="s">
        <v>478</v>
      </c>
      <c r="B151" s="19">
        <v>50</v>
      </c>
    </row>
    <row r="152" spans="1:2" ht="18.5">
      <c r="A152" s="12" t="s">
        <v>479</v>
      </c>
      <c r="B152" s="15">
        <v>40</v>
      </c>
    </row>
    <row r="153" spans="1:2" ht="18.5">
      <c r="A153" s="12" t="s">
        <v>480</v>
      </c>
      <c r="B153" s="15">
        <v>0.5</v>
      </c>
    </row>
    <row r="154" spans="1:2" ht="18.5">
      <c r="A154" s="12" t="s">
        <v>481</v>
      </c>
      <c r="B154" s="15">
        <v>100</v>
      </c>
    </row>
    <row r="155" spans="1:2" ht="18.5">
      <c r="A155" s="12" t="s">
        <v>482</v>
      </c>
      <c r="B155" s="15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autoPict="0" r:id="rId4">
            <anchor moveWithCells="1">
              <from>
                <xdr:col>6</xdr:col>
                <xdr:colOff>50800</xdr:colOff>
                <xdr:row>4</xdr:row>
                <xdr:rowOff>38100</xdr:rowOff>
              </from>
              <to>
                <xdr:col>9</xdr:col>
                <xdr:colOff>1765300</xdr:colOff>
                <xdr:row>7</xdr:row>
                <xdr:rowOff>209550</xdr:rowOff>
              </to>
            </anchor>
          </controlPr>
        </control>
      </mc:Choice>
      <mc:Fallback>
        <control shapeId="4098" r:id="rId3" name="CommandButton1"/>
      </mc:Fallback>
    </mc:AlternateContent>
    <mc:AlternateContent xmlns:mc="http://schemas.openxmlformats.org/markup-compatibility/2006">
      <mc:Choice Requires="x14">
        <control shapeId="4099" r:id="rId5" name="CommandButton2">
          <controlPr defaultSize="0" autoLine="0" r:id="rId6">
            <anchor moveWithCells="1">
              <from>
                <xdr:col>7</xdr:col>
                <xdr:colOff>0</xdr:colOff>
                <xdr:row>8</xdr:row>
                <xdr:rowOff>203200</xdr:rowOff>
              </from>
              <to>
                <xdr:col>9</xdr:col>
                <xdr:colOff>1835150</xdr:colOff>
                <xdr:row>12</xdr:row>
                <xdr:rowOff>171450</xdr:rowOff>
              </to>
            </anchor>
          </controlPr>
        </control>
      </mc:Choice>
      <mc:Fallback>
        <control shapeId="4099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O39"/>
  <sheetViews>
    <sheetView tabSelected="1" workbookViewId="0">
      <selection activeCell="G15" sqref="G15"/>
    </sheetView>
  </sheetViews>
  <sheetFormatPr baseColWidth="10" defaultRowHeight="15.5"/>
  <cols>
    <col min="1" max="1" width="28.58203125" bestFit="1" customWidth="1"/>
    <col min="2" max="2" width="11.33203125" bestFit="1" customWidth="1"/>
    <col min="3" max="3" width="18.75" customWidth="1"/>
    <col min="4" max="4" width="5.08203125" customWidth="1"/>
    <col min="5" max="5" width="7.1640625" customWidth="1"/>
    <col min="6" max="6" width="28.58203125" bestFit="1" customWidth="1"/>
    <col min="7" max="7" width="11.33203125" bestFit="1" customWidth="1"/>
    <col min="8" max="8" width="6.08203125" bestFit="1" customWidth="1"/>
    <col min="9" max="9" width="13.08203125" style="38" customWidth="1"/>
    <col min="10" max="10" width="12.5" style="38" customWidth="1"/>
  </cols>
  <sheetData>
    <row r="1" spans="1:41" ht="40" customHeight="1">
      <c r="A1" s="4" t="s">
        <v>66</v>
      </c>
      <c r="B1" s="4" t="s">
        <v>67</v>
      </c>
      <c r="D1" s="7"/>
      <c r="F1" s="25" t="s">
        <v>587</v>
      </c>
      <c r="G1" s="25" t="s">
        <v>9</v>
      </c>
      <c r="I1" s="45" t="s">
        <v>604</v>
      </c>
      <c r="J1" s="45" t="s">
        <v>605</v>
      </c>
      <c r="AN1" s="22"/>
      <c r="AO1" s="22"/>
    </row>
    <row r="2" spans="1:41" ht="18.5">
      <c r="A2" s="23" t="s">
        <v>1</v>
      </c>
      <c r="B2" s="24">
        <v>1160</v>
      </c>
      <c r="F2" s="3" t="s">
        <v>5</v>
      </c>
      <c r="G2" s="27">
        <v>1000</v>
      </c>
      <c r="I2" s="46">
        <f>SUMIF('SHOPPING LIST'!$D:$D,A2,'SHOPPING LIST'!$E:$E)+SUMIF('SHOPPING LIST'!$F:$F,A2,'SHOPPING LIST'!$G:$G)+SUMIF('SHOPPING LIST'!$H:$H,A2,'SHOPPING LIST'!$I:$I)+SUMIF('SHOPPING LIST'!$J:$J,A2,'SHOPPING LIST'!$K:$K)+SUMIF('SHOPPING LIST'!$L:$L,A2,'SHOPPING LIST'!$M:$M)</f>
        <v>0</v>
      </c>
      <c r="J2" s="46">
        <f>B2-I2</f>
        <v>1160</v>
      </c>
    </row>
    <row r="3" spans="1:41" ht="18.5">
      <c r="A3" s="23" t="s">
        <v>19</v>
      </c>
      <c r="B3" s="24">
        <v>1070</v>
      </c>
      <c r="F3" s="3" t="s">
        <v>7</v>
      </c>
      <c r="G3" s="27">
        <v>1120</v>
      </c>
      <c r="I3" s="46">
        <f>SUMIF('SHOPPING LIST'!$D:$D,A3,'SHOPPING LIST'!$E:$E)+SUMIF('SHOPPING LIST'!$F:$F,A3,'SHOPPING LIST'!$G:$G)+SUMIF('SHOPPING LIST'!$H:$H,A3,'SHOPPING LIST'!$I:$I)+SUMIF('SHOPPING LIST'!$J:$J,A3,'SHOPPING LIST'!$K:$K)+SUMIF('SHOPPING LIST'!$L:$L,A3,'SHOPPING LIST'!$M:$M)</f>
        <v>0</v>
      </c>
      <c r="J3" s="46">
        <f t="shared" ref="J3:J39" si="0">B3-I3</f>
        <v>1070</v>
      </c>
    </row>
    <row r="4" spans="1:41" ht="18.5">
      <c r="A4" s="23" t="s">
        <v>2</v>
      </c>
      <c r="B4" s="24">
        <v>1100</v>
      </c>
      <c r="F4" s="3" t="s">
        <v>15</v>
      </c>
      <c r="G4" s="27">
        <v>1000</v>
      </c>
      <c r="I4" s="46">
        <f>SUMIF('SHOPPING LIST'!$D:$D,A4,'SHOPPING LIST'!$E:$E)+SUMIF('SHOPPING LIST'!$F:$F,A4,'SHOPPING LIST'!$G:$G)+SUMIF('SHOPPING LIST'!$H:$H,A4,'SHOPPING LIST'!$I:$I)+SUMIF('SHOPPING LIST'!$J:$J,A4,'SHOPPING LIST'!$K:$K)+SUMIF('SHOPPING LIST'!$L:$L,A4,'SHOPPING LIST'!$M:$M)</f>
        <v>0</v>
      </c>
      <c r="J4" s="46">
        <f t="shared" si="0"/>
        <v>1100</v>
      </c>
    </row>
    <row r="5" spans="1:41" ht="18.5">
      <c r="A5" s="23" t="s">
        <v>30</v>
      </c>
      <c r="B5" s="24">
        <v>1050</v>
      </c>
      <c r="F5" s="3" t="s">
        <v>18</v>
      </c>
      <c r="G5" s="27">
        <v>1000</v>
      </c>
      <c r="I5" s="46">
        <f>SUMIF('SHOPPING LIST'!$D:$D,A5,'SHOPPING LIST'!$E:$E)+SUMIF('SHOPPING LIST'!$F:$F,A5,'SHOPPING LIST'!$G:$G)+SUMIF('SHOPPING LIST'!$H:$H,A5,'SHOPPING LIST'!$I:$I)+SUMIF('SHOPPING LIST'!$J:$J,A5,'SHOPPING LIST'!$K:$K)+SUMIF('SHOPPING LIST'!$L:$L,A5,'SHOPPING LIST'!$M:$M)</f>
        <v>0</v>
      </c>
      <c r="J5" s="46">
        <f t="shared" si="0"/>
        <v>1050</v>
      </c>
    </row>
    <row r="6" spans="1:41" ht="18.5">
      <c r="A6" s="23" t="s">
        <v>3</v>
      </c>
      <c r="B6" s="24">
        <v>1000</v>
      </c>
      <c r="F6" s="3" t="s">
        <v>55</v>
      </c>
      <c r="G6" s="27">
        <v>1000</v>
      </c>
      <c r="I6" s="46">
        <f>SUMIF('SHOPPING LIST'!$D:$D,A6,'SHOPPING LIST'!$E:$E)+SUMIF('SHOPPING LIST'!$F:$F,A6,'SHOPPING LIST'!$G:$G)+SUMIF('SHOPPING LIST'!$H:$H,A6,'SHOPPING LIST'!$I:$I)+SUMIF('SHOPPING LIST'!$J:$J,A6,'SHOPPING LIST'!$K:$K)+SUMIF('SHOPPING LIST'!$L:$L,A6,'SHOPPING LIST'!$M:$M)</f>
        <v>0</v>
      </c>
      <c r="J6" s="46">
        <f t="shared" si="0"/>
        <v>1000</v>
      </c>
    </row>
    <row r="7" spans="1:41" ht="18.5">
      <c r="A7" s="23" t="s">
        <v>16</v>
      </c>
      <c r="B7" s="24">
        <v>1000</v>
      </c>
      <c r="F7" s="3" t="s">
        <v>56</v>
      </c>
      <c r="G7" s="27">
        <v>1000</v>
      </c>
      <c r="I7" s="46">
        <f>SUMIF('SHOPPING LIST'!$D:$D,A7,'SHOPPING LIST'!$E:$E)+SUMIF('SHOPPING LIST'!$F:$F,A7,'SHOPPING LIST'!$G:$G)+SUMIF('SHOPPING LIST'!$H:$H,A7,'SHOPPING LIST'!$I:$I)+SUMIF('SHOPPING LIST'!$J:$J,A7,'SHOPPING LIST'!$K:$K)+SUMIF('SHOPPING LIST'!$L:$L,A7,'SHOPPING LIST'!$M:$M)</f>
        <v>0</v>
      </c>
      <c r="J7" s="46">
        <f t="shared" si="0"/>
        <v>1000</v>
      </c>
    </row>
    <row r="8" spans="1:41" ht="18.5">
      <c r="A8" s="23" t="s">
        <v>17</v>
      </c>
      <c r="B8" s="24">
        <v>500</v>
      </c>
      <c r="I8" s="46">
        <f>SUMIF('SHOPPING LIST'!$D:$D,A8,'SHOPPING LIST'!$E:$E)+SUMIF('SHOPPING LIST'!$F:$F,A8,'SHOPPING LIST'!$G:$G)+SUMIF('SHOPPING LIST'!$H:$H,A8,'SHOPPING LIST'!$I:$I)+SUMIF('SHOPPING LIST'!$J:$J,A8,'SHOPPING LIST'!$K:$K)+SUMIF('SHOPPING LIST'!$L:$L,A8,'SHOPPING LIST'!$M:$M)</f>
        <v>0</v>
      </c>
      <c r="J8" s="46">
        <f t="shared" si="0"/>
        <v>500</v>
      </c>
    </row>
    <row r="9" spans="1:41" ht="18.5">
      <c r="A9" s="23" t="s">
        <v>20</v>
      </c>
      <c r="B9" s="24">
        <v>1010</v>
      </c>
      <c r="I9" s="46">
        <f>SUMIF('SHOPPING LIST'!$D:$D,A9,'SHOPPING LIST'!$E:$E)+SUMIF('SHOPPING LIST'!$F:$F,A9,'SHOPPING LIST'!$G:$G)+SUMIF('SHOPPING LIST'!$H:$H,A9,'SHOPPING LIST'!$I:$I)+SUMIF('SHOPPING LIST'!$J:$J,A9,'SHOPPING LIST'!$K:$K)+SUMIF('SHOPPING LIST'!$L:$L,A9,'SHOPPING LIST'!$M:$M)</f>
        <v>0</v>
      </c>
      <c r="J9" s="46">
        <f t="shared" si="0"/>
        <v>1010</v>
      </c>
    </row>
    <row r="10" spans="1:41" ht="18.5">
      <c r="A10" s="23" t="s">
        <v>21</v>
      </c>
      <c r="B10" s="24">
        <v>1000</v>
      </c>
      <c r="I10" s="46">
        <f>SUMIF('SHOPPING LIST'!$D:$D,A10,'SHOPPING LIST'!$E:$E)+SUMIF('SHOPPING LIST'!$F:$F,A10,'SHOPPING LIST'!$G:$G)+SUMIF('SHOPPING LIST'!$H:$H,A10,'SHOPPING LIST'!$I:$I)+SUMIF('SHOPPING LIST'!$J:$J,A10,'SHOPPING LIST'!$K:$K)+SUMIF('SHOPPING LIST'!$L:$L,A10,'SHOPPING LIST'!$M:$M)</f>
        <v>0</v>
      </c>
      <c r="J10" s="46">
        <f t="shared" si="0"/>
        <v>1000</v>
      </c>
    </row>
    <row r="11" spans="1:41" ht="18.5">
      <c r="A11" s="23" t="s">
        <v>22</v>
      </c>
      <c r="B11" s="24">
        <v>1000</v>
      </c>
      <c r="I11" s="46">
        <f>SUMIF('SHOPPING LIST'!$D:$D,A11,'SHOPPING LIST'!$E:$E)+SUMIF('SHOPPING LIST'!$F:$F,A11,'SHOPPING LIST'!$G:$G)+SUMIF('SHOPPING LIST'!$H:$H,A11,'SHOPPING LIST'!$I:$I)+SUMIF('SHOPPING LIST'!$J:$J,A11,'SHOPPING LIST'!$K:$K)+SUMIF('SHOPPING LIST'!$L:$L,A11,'SHOPPING LIST'!$M:$M)</f>
        <v>0</v>
      </c>
      <c r="J11" s="46">
        <f t="shared" si="0"/>
        <v>1000</v>
      </c>
    </row>
    <row r="12" spans="1:41" ht="18.5">
      <c r="A12" s="23" t="s">
        <v>25</v>
      </c>
      <c r="B12" s="24">
        <v>1000</v>
      </c>
      <c r="I12" s="46">
        <f>SUMIF('SHOPPING LIST'!$D:$D,A12,'SHOPPING LIST'!$E:$E)+SUMIF('SHOPPING LIST'!$F:$F,A12,'SHOPPING LIST'!$G:$G)+SUMIF('SHOPPING LIST'!$H:$H,A12,'SHOPPING LIST'!$I:$I)+SUMIF('SHOPPING LIST'!$J:$J,A12,'SHOPPING LIST'!$K:$K)+SUMIF('SHOPPING LIST'!$L:$L,A12,'SHOPPING LIST'!$M:$M)</f>
        <v>0</v>
      </c>
      <c r="J12" s="46">
        <f t="shared" si="0"/>
        <v>1000</v>
      </c>
    </row>
    <row r="13" spans="1:41" ht="18.5">
      <c r="A13" s="23" t="s">
        <v>26</v>
      </c>
      <c r="B13" s="24">
        <v>1000</v>
      </c>
      <c r="I13" s="46">
        <f>SUMIF('SHOPPING LIST'!$D:$D,A13,'SHOPPING LIST'!$E:$E)+SUMIF('SHOPPING LIST'!$F:$F,A13,'SHOPPING LIST'!$G:$G)+SUMIF('SHOPPING LIST'!$H:$H,A13,'SHOPPING LIST'!$I:$I)+SUMIF('SHOPPING LIST'!$J:$J,A13,'SHOPPING LIST'!$K:$K)+SUMIF('SHOPPING LIST'!$L:$L,A13,'SHOPPING LIST'!$M:$M)</f>
        <v>0</v>
      </c>
      <c r="J13" s="46">
        <f t="shared" si="0"/>
        <v>1000</v>
      </c>
    </row>
    <row r="14" spans="1:41" ht="18.5">
      <c r="A14" s="23" t="s">
        <v>31</v>
      </c>
      <c r="B14" s="24">
        <v>1000</v>
      </c>
      <c r="I14" s="46">
        <f>SUMIF('SHOPPING LIST'!$D:$D,A14,'SHOPPING LIST'!$E:$E)+SUMIF('SHOPPING LIST'!$F:$F,A14,'SHOPPING LIST'!$G:$G)+SUMIF('SHOPPING LIST'!$H:$H,A14,'SHOPPING LIST'!$I:$I)+SUMIF('SHOPPING LIST'!$J:$J,A14,'SHOPPING LIST'!$K:$K)+SUMIF('SHOPPING LIST'!$L:$L,A14,'SHOPPING LIST'!$M:$M)</f>
        <v>0</v>
      </c>
      <c r="J14" s="46">
        <f t="shared" si="0"/>
        <v>1000</v>
      </c>
    </row>
    <row r="15" spans="1:41" ht="18.5">
      <c r="A15" s="23" t="s">
        <v>33</v>
      </c>
      <c r="B15" s="24">
        <v>1000</v>
      </c>
      <c r="I15" s="46">
        <f>SUMIF('SHOPPING LIST'!$D:$D,A15,'SHOPPING LIST'!$E:$E)+SUMIF('SHOPPING LIST'!$F:$F,A15,'SHOPPING LIST'!$G:$G)+SUMIF('SHOPPING LIST'!$H:$H,A15,'SHOPPING LIST'!$I:$I)+SUMIF('SHOPPING LIST'!$J:$J,A15,'SHOPPING LIST'!$K:$K)+SUMIF('SHOPPING LIST'!$L:$L,A15,'SHOPPING LIST'!$M:$M)</f>
        <v>0</v>
      </c>
      <c r="J15" s="46">
        <f t="shared" si="0"/>
        <v>1000</v>
      </c>
    </row>
    <row r="16" spans="1:41" ht="18.5">
      <c r="A16" s="23" t="s">
        <v>32</v>
      </c>
      <c r="B16" s="24">
        <v>1000</v>
      </c>
      <c r="I16" s="46">
        <f>SUMIF('SHOPPING LIST'!$D:$D,A16,'SHOPPING LIST'!$E:$E)+SUMIF('SHOPPING LIST'!$F:$F,A16,'SHOPPING LIST'!$G:$G)+SUMIF('SHOPPING LIST'!$H:$H,A16,'SHOPPING LIST'!$I:$I)+SUMIF('SHOPPING LIST'!$J:$J,A16,'SHOPPING LIST'!$K:$K)+SUMIF('SHOPPING LIST'!$L:$L,A16,'SHOPPING LIST'!$M:$M)</f>
        <v>0</v>
      </c>
      <c r="J16" s="46">
        <f t="shared" si="0"/>
        <v>1000</v>
      </c>
    </row>
    <row r="17" spans="1:10" ht="18.5">
      <c r="A17" s="23" t="s">
        <v>36</v>
      </c>
      <c r="B17" s="24">
        <v>1000</v>
      </c>
      <c r="I17" s="46">
        <f>SUMIF('SHOPPING LIST'!$D:$D,A17,'SHOPPING LIST'!$E:$E)+SUMIF('SHOPPING LIST'!$F:$F,A17,'SHOPPING LIST'!$G:$G)+SUMIF('SHOPPING LIST'!$H:$H,A17,'SHOPPING LIST'!$I:$I)+SUMIF('SHOPPING LIST'!$J:$J,A17,'SHOPPING LIST'!$K:$K)+SUMIF('SHOPPING LIST'!$L:$L,A17,'SHOPPING LIST'!$M:$M)</f>
        <v>0</v>
      </c>
      <c r="J17" s="46">
        <f t="shared" si="0"/>
        <v>1000</v>
      </c>
    </row>
    <row r="18" spans="1:10" ht="18.5">
      <c r="A18" s="23" t="s">
        <v>37</v>
      </c>
      <c r="B18" s="24">
        <v>1000</v>
      </c>
      <c r="I18" s="46">
        <f>SUMIF('SHOPPING LIST'!$D:$D,A18,'SHOPPING LIST'!$E:$E)+SUMIF('SHOPPING LIST'!$F:$F,A18,'SHOPPING LIST'!$G:$G)+SUMIF('SHOPPING LIST'!$H:$H,A18,'SHOPPING LIST'!$I:$I)+SUMIF('SHOPPING LIST'!$J:$J,A18,'SHOPPING LIST'!$K:$K)+SUMIF('SHOPPING LIST'!$L:$L,A18,'SHOPPING LIST'!$M:$M)</f>
        <v>0</v>
      </c>
      <c r="J18" s="46">
        <f t="shared" si="0"/>
        <v>1000</v>
      </c>
    </row>
    <row r="19" spans="1:10" ht="18.5">
      <c r="A19" s="23" t="s">
        <v>38</v>
      </c>
      <c r="B19" s="24">
        <v>1000</v>
      </c>
      <c r="I19" s="46">
        <f>SUMIF('SHOPPING LIST'!$D:$D,A19,'SHOPPING LIST'!$E:$E)+SUMIF('SHOPPING LIST'!$F:$F,A19,'SHOPPING LIST'!$G:$G)+SUMIF('SHOPPING LIST'!$H:$H,A19,'SHOPPING LIST'!$I:$I)+SUMIF('SHOPPING LIST'!$J:$J,A19,'SHOPPING LIST'!$K:$K)+SUMIF('SHOPPING LIST'!$L:$L,A19,'SHOPPING LIST'!$M:$M)</f>
        <v>0</v>
      </c>
      <c r="J19" s="46">
        <f t="shared" si="0"/>
        <v>1000</v>
      </c>
    </row>
    <row r="20" spans="1:10" ht="18.5">
      <c r="A20" s="23" t="s">
        <v>42</v>
      </c>
      <c r="B20" s="24">
        <v>1000</v>
      </c>
      <c r="I20" s="46">
        <f>SUMIF('SHOPPING LIST'!$D:$D,A20,'SHOPPING LIST'!$E:$E)+SUMIF('SHOPPING LIST'!$F:$F,A20,'SHOPPING LIST'!$G:$G)+SUMIF('SHOPPING LIST'!$H:$H,A20,'SHOPPING LIST'!$I:$I)+SUMIF('SHOPPING LIST'!$J:$J,A20,'SHOPPING LIST'!$K:$K)+SUMIF('SHOPPING LIST'!$L:$L,A20,'SHOPPING LIST'!$M:$M)</f>
        <v>0</v>
      </c>
      <c r="J20" s="46">
        <f t="shared" si="0"/>
        <v>1000</v>
      </c>
    </row>
    <row r="21" spans="1:10" ht="18.5">
      <c r="A21" s="23" t="s">
        <v>43</v>
      </c>
      <c r="B21" s="24">
        <v>1000</v>
      </c>
      <c r="I21" s="46">
        <f>SUMIF('SHOPPING LIST'!$D:$D,A21,'SHOPPING LIST'!$E:$E)+SUMIF('SHOPPING LIST'!$F:$F,A21,'SHOPPING LIST'!$G:$G)+SUMIF('SHOPPING LIST'!$H:$H,A21,'SHOPPING LIST'!$I:$I)+SUMIF('SHOPPING LIST'!$J:$J,A21,'SHOPPING LIST'!$K:$K)+SUMIF('SHOPPING LIST'!$L:$L,A21,'SHOPPING LIST'!$M:$M)</f>
        <v>0</v>
      </c>
      <c r="J21" s="46">
        <f t="shared" si="0"/>
        <v>1000</v>
      </c>
    </row>
    <row r="22" spans="1:10" ht="18.5">
      <c r="A22" s="23" t="s">
        <v>45</v>
      </c>
      <c r="B22" s="24">
        <v>1000</v>
      </c>
      <c r="I22" s="46">
        <f>SUMIF('SHOPPING LIST'!$D:$D,A22,'SHOPPING LIST'!$E:$E)+SUMIF('SHOPPING LIST'!$F:$F,A22,'SHOPPING LIST'!$G:$G)+SUMIF('SHOPPING LIST'!$H:$H,A22,'SHOPPING LIST'!$I:$I)+SUMIF('SHOPPING LIST'!$J:$J,A22,'SHOPPING LIST'!$K:$K)+SUMIF('SHOPPING LIST'!$L:$L,A22,'SHOPPING LIST'!$M:$M)</f>
        <v>0</v>
      </c>
      <c r="J22" s="46">
        <f t="shared" si="0"/>
        <v>1000</v>
      </c>
    </row>
    <row r="23" spans="1:10" ht="18.5">
      <c r="A23" s="23" t="s">
        <v>46</v>
      </c>
      <c r="B23" s="24">
        <v>1000</v>
      </c>
      <c r="I23" s="46">
        <f>SUMIF('SHOPPING LIST'!$D:$D,A23,'SHOPPING LIST'!$E:$E)+SUMIF('SHOPPING LIST'!$F:$F,A23,'SHOPPING LIST'!$G:$G)+SUMIF('SHOPPING LIST'!$H:$H,A23,'SHOPPING LIST'!$I:$I)+SUMIF('SHOPPING LIST'!$J:$J,A23,'SHOPPING LIST'!$K:$K)+SUMIF('SHOPPING LIST'!$L:$L,A23,'SHOPPING LIST'!$M:$M)</f>
        <v>0</v>
      </c>
      <c r="J23" s="46">
        <f t="shared" si="0"/>
        <v>1000</v>
      </c>
    </row>
    <row r="24" spans="1:10" ht="18.5">
      <c r="A24" s="23" t="s">
        <v>47</v>
      </c>
      <c r="B24" s="24">
        <v>1000</v>
      </c>
      <c r="I24" s="46">
        <f>SUMIF('SHOPPING LIST'!$D:$D,A24,'SHOPPING LIST'!$E:$E)+SUMIF('SHOPPING LIST'!$F:$F,A24,'SHOPPING LIST'!$G:$G)+SUMIF('SHOPPING LIST'!$H:$H,A24,'SHOPPING LIST'!$I:$I)+SUMIF('SHOPPING LIST'!$J:$J,A24,'SHOPPING LIST'!$K:$K)+SUMIF('SHOPPING LIST'!$L:$L,A24,'SHOPPING LIST'!$M:$M)</f>
        <v>0</v>
      </c>
      <c r="J24" s="46">
        <f t="shared" si="0"/>
        <v>1000</v>
      </c>
    </row>
    <row r="25" spans="1:10" ht="18.5">
      <c r="A25" s="23" t="s">
        <v>51</v>
      </c>
      <c r="B25" s="24">
        <v>1000</v>
      </c>
      <c r="I25" s="46">
        <f>SUMIF('SHOPPING LIST'!$D:$D,A25,'SHOPPING LIST'!$E:$E)+SUMIF('SHOPPING LIST'!$F:$F,A25,'SHOPPING LIST'!$G:$G)+SUMIF('SHOPPING LIST'!$H:$H,A25,'SHOPPING LIST'!$I:$I)+SUMIF('SHOPPING LIST'!$J:$J,A25,'SHOPPING LIST'!$K:$K)+SUMIF('SHOPPING LIST'!$L:$L,A25,'SHOPPING LIST'!$M:$M)</f>
        <v>0</v>
      </c>
      <c r="J25" s="46">
        <f t="shared" si="0"/>
        <v>1000</v>
      </c>
    </row>
    <row r="26" spans="1:10" ht="18.5">
      <c r="A26" s="23" t="s">
        <v>52</v>
      </c>
      <c r="B26" s="24">
        <v>1000</v>
      </c>
      <c r="I26" s="46">
        <f>SUMIF('SHOPPING LIST'!$D:$D,A26,'SHOPPING LIST'!$E:$E)+SUMIF('SHOPPING LIST'!$F:$F,A26,'SHOPPING LIST'!$G:$G)+SUMIF('SHOPPING LIST'!$H:$H,A26,'SHOPPING LIST'!$I:$I)+SUMIF('SHOPPING LIST'!$J:$J,A26,'SHOPPING LIST'!$K:$K)+SUMIF('SHOPPING LIST'!$L:$L,A26,'SHOPPING LIST'!$M:$M)</f>
        <v>0</v>
      </c>
      <c r="J26" s="46">
        <f t="shared" si="0"/>
        <v>1000</v>
      </c>
    </row>
    <row r="27" spans="1:10" ht="18.5">
      <c r="A27" s="23" t="s">
        <v>53</v>
      </c>
      <c r="B27" s="24">
        <v>1000</v>
      </c>
      <c r="I27" s="46">
        <f>SUMIF('SHOPPING LIST'!$D:$D,A27,'SHOPPING LIST'!$E:$E)+SUMIF('SHOPPING LIST'!$F:$F,A27,'SHOPPING LIST'!$G:$G)+SUMIF('SHOPPING LIST'!$H:$H,A27,'SHOPPING LIST'!$I:$I)+SUMIF('SHOPPING LIST'!$J:$J,A27,'SHOPPING LIST'!$K:$K)+SUMIF('SHOPPING LIST'!$L:$L,A27,'SHOPPING LIST'!$M:$M)</f>
        <v>0</v>
      </c>
      <c r="J27" s="46">
        <f t="shared" si="0"/>
        <v>1000</v>
      </c>
    </row>
    <row r="28" spans="1:10" ht="18.5">
      <c r="A28" s="23" t="s">
        <v>58</v>
      </c>
      <c r="B28" s="24">
        <v>1000</v>
      </c>
      <c r="I28" s="46">
        <f>SUMIF('SHOPPING LIST'!$D:$D,A28,'SHOPPING LIST'!$E:$E)+SUMIF('SHOPPING LIST'!$F:$F,A28,'SHOPPING LIST'!$G:$G)+SUMIF('SHOPPING LIST'!$H:$H,A28,'SHOPPING LIST'!$I:$I)+SUMIF('SHOPPING LIST'!$J:$J,A28,'SHOPPING LIST'!$K:$K)+SUMIF('SHOPPING LIST'!$L:$L,A28,'SHOPPING LIST'!$M:$M)</f>
        <v>0</v>
      </c>
      <c r="J28" s="46">
        <f t="shared" si="0"/>
        <v>1000</v>
      </c>
    </row>
    <row r="29" spans="1:10" ht="18.5">
      <c r="A29" s="23" t="s">
        <v>60</v>
      </c>
      <c r="B29" s="24">
        <v>1000</v>
      </c>
      <c r="I29" s="46">
        <f>SUMIF('SHOPPING LIST'!$D:$D,A29,'SHOPPING LIST'!$E:$E)+SUMIF('SHOPPING LIST'!$F:$F,A29,'SHOPPING LIST'!$G:$G)+SUMIF('SHOPPING LIST'!$H:$H,A29,'SHOPPING LIST'!$I:$I)+SUMIF('SHOPPING LIST'!$J:$J,A29,'SHOPPING LIST'!$K:$K)+SUMIF('SHOPPING LIST'!$L:$L,A29,'SHOPPING LIST'!$M:$M)</f>
        <v>0</v>
      </c>
      <c r="J29" s="46">
        <f t="shared" si="0"/>
        <v>1000</v>
      </c>
    </row>
    <row r="30" spans="1:10" ht="18.5">
      <c r="A30" s="23" t="s">
        <v>62</v>
      </c>
      <c r="B30" s="24">
        <v>1000</v>
      </c>
      <c r="I30" s="46">
        <f>SUMIF('SHOPPING LIST'!$D:$D,A30,'SHOPPING LIST'!$E:$E)+SUMIF('SHOPPING LIST'!$F:$F,A30,'SHOPPING LIST'!$G:$G)+SUMIF('SHOPPING LIST'!$H:$H,A30,'SHOPPING LIST'!$I:$I)+SUMIF('SHOPPING LIST'!$J:$J,A30,'SHOPPING LIST'!$K:$K)+SUMIF('SHOPPING LIST'!$L:$L,A30,'SHOPPING LIST'!$M:$M)</f>
        <v>0</v>
      </c>
      <c r="J30" s="46">
        <f t="shared" si="0"/>
        <v>1000</v>
      </c>
    </row>
    <row r="31" spans="1:10" ht="18.5">
      <c r="A31" s="23" t="s">
        <v>63</v>
      </c>
      <c r="B31" s="24">
        <v>1000</v>
      </c>
      <c r="I31" s="46">
        <f>SUMIF('SHOPPING LIST'!$D:$D,A31,'SHOPPING LIST'!$E:$E)+SUMIF('SHOPPING LIST'!$F:$F,A31,'SHOPPING LIST'!$G:$G)+SUMIF('SHOPPING LIST'!$H:$H,A31,'SHOPPING LIST'!$I:$I)+SUMIF('SHOPPING LIST'!$J:$J,A31,'SHOPPING LIST'!$K:$K)+SUMIF('SHOPPING LIST'!$L:$L,A31,'SHOPPING LIST'!$M:$M)</f>
        <v>0</v>
      </c>
      <c r="J31" s="46">
        <f t="shared" si="0"/>
        <v>1000</v>
      </c>
    </row>
    <row r="32" spans="1:10" ht="18.5">
      <c r="A32" s="23" t="s">
        <v>472</v>
      </c>
      <c r="B32" s="24">
        <v>1000</v>
      </c>
      <c r="I32" s="46">
        <f>SUMIF('SHOPPING LIST'!$D:$D,A32,'SHOPPING LIST'!$E:$E)+SUMIF('SHOPPING LIST'!$F:$F,A32,'SHOPPING LIST'!$G:$G)+SUMIF('SHOPPING LIST'!$H:$H,A32,'SHOPPING LIST'!$I:$I)+SUMIF('SHOPPING LIST'!$J:$J,A32,'SHOPPING LIST'!$K:$K)+SUMIF('SHOPPING LIST'!$L:$L,A32,'SHOPPING LIST'!$M:$M)</f>
        <v>0</v>
      </c>
      <c r="J32" s="46">
        <f t="shared" si="0"/>
        <v>1000</v>
      </c>
    </row>
    <row r="33" spans="1:10" ht="18.5">
      <c r="A33" s="23" t="s">
        <v>473</v>
      </c>
      <c r="B33" s="24">
        <v>1000</v>
      </c>
      <c r="I33" s="46">
        <f>SUMIF('SHOPPING LIST'!$D:$D,A33,'SHOPPING LIST'!$E:$E)+SUMIF('SHOPPING LIST'!$F:$F,A33,'SHOPPING LIST'!$G:$G)+SUMIF('SHOPPING LIST'!$H:$H,A33,'SHOPPING LIST'!$I:$I)+SUMIF('SHOPPING LIST'!$J:$J,A33,'SHOPPING LIST'!$K:$K)+SUMIF('SHOPPING LIST'!$L:$L,A33,'SHOPPING LIST'!$M:$M)</f>
        <v>0</v>
      </c>
      <c r="J33" s="46">
        <f t="shared" si="0"/>
        <v>1000</v>
      </c>
    </row>
    <row r="34" spans="1:10" ht="18.5">
      <c r="A34" s="23" t="s">
        <v>474</v>
      </c>
      <c r="B34" s="24">
        <v>1000</v>
      </c>
      <c r="I34" s="46">
        <f>SUMIF('SHOPPING LIST'!$D:$D,A34,'SHOPPING LIST'!$E:$E)+SUMIF('SHOPPING LIST'!$F:$F,A34,'SHOPPING LIST'!$G:$G)+SUMIF('SHOPPING LIST'!$H:$H,A34,'SHOPPING LIST'!$I:$I)+SUMIF('SHOPPING LIST'!$J:$J,A34,'SHOPPING LIST'!$K:$K)+SUMIF('SHOPPING LIST'!$L:$L,A34,'SHOPPING LIST'!$M:$M)</f>
        <v>0</v>
      </c>
      <c r="J34" s="46">
        <f t="shared" si="0"/>
        <v>1000</v>
      </c>
    </row>
    <row r="35" spans="1:10" ht="18.5">
      <c r="A35" s="23" t="s">
        <v>478</v>
      </c>
      <c r="B35" s="24">
        <v>1000</v>
      </c>
      <c r="I35" s="46">
        <f>SUMIF('SHOPPING LIST'!$D:$D,A35,'SHOPPING LIST'!$E:$E)+SUMIF('SHOPPING LIST'!$F:$F,A35,'SHOPPING LIST'!$G:$G)+SUMIF('SHOPPING LIST'!$H:$H,A35,'SHOPPING LIST'!$I:$I)+SUMIF('SHOPPING LIST'!$J:$J,A35,'SHOPPING LIST'!$K:$K)+SUMIF('SHOPPING LIST'!$L:$L,A35,'SHOPPING LIST'!$M:$M)</f>
        <v>0</v>
      </c>
      <c r="J35" s="46">
        <f t="shared" si="0"/>
        <v>1000</v>
      </c>
    </row>
    <row r="36" spans="1:10" ht="18.5">
      <c r="A36" s="23" t="s">
        <v>479</v>
      </c>
      <c r="B36" s="24">
        <v>1000</v>
      </c>
      <c r="I36" s="46">
        <f>SUMIF('SHOPPING LIST'!$D:$D,A36,'SHOPPING LIST'!$E:$E)+SUMIF('SHOPPING LIST'!$F:$F,A36,'SHOPPING LIST'!$G:$G)+SUMIF('SHOPPING LIST'!$H:$H,A36,'SHOPPING LIST'!$I:$I)+SUMIF('SHOPPING LIST'!$J:$J,A36,'SHOPPING LIST'!$K:$K)+SUMIF('SHOPPING LIST'!$L:$L,A36,'SHOPPING LIST'!$M:$M)</f>
        <v>0</v>
      </c>
      <c r="J36" s="46">
        <f t="shared" si="0"/>
        <v>1000</v>
      </c>
    </row>
    <row r="37" spans="1:10" ht="18.5">
      <c r="A37" s="23" t="s">
        <v>480</v>
      </c>
      <c r="B37" s="24">
        <v>1000</v>
      </c>
      <c r="I37" s="46">
        <f>SUMIF('SHOPPING LIST'!$D:$D,A37,'SHOPPING LIST'!$E:$E)+SUMIF('SHOPPING LIST'!$F:$F,A37,'SHOPPING LIST'!$G:$G)+SUMIF('SHOPPING LIST'!$H:$H,A37,'SHOPPING LIST'!$I:$I)+SUMIF('SHOPPING LIST'!$J:$J,A37,'SHOPPING LIST'!$K:$K)+SUMIF('SHOPPING LIST'!$L:$L,A37,'SHOPPING LIST'!$M:$M)</f>
        <v>0</v>
      </c>
      <c r="J37" s="46">
        <f t="shared" si="0"/>
        <v>1000</v>
      </c>
    </row>
    <row r="38" spans="1:10" ht="18.5">
      <c r="A38" s="23" t="s">
        <v>481</v>
      </c>
      <c r="B38" s="24">
        <v>1000</v>
      </c>
      <c r="I38" s="46">
        <f>SUMIF('SHOPPING LIST'!$D:$D,A38,'SHOPPING LIST'!$E:$E)+SUMIF('SHOPPING LIST'!$F:$F,A38,'SHOPPING LIST'!$G:$G)+SUMIF('SHOPPING LIST'!$H:$H,A38,'SHOPPING LIST'!$I:$I)+SUMIF('SHOPPING LIST'!$J:$J,A38,'SHOPPING LIST'!$K:$K)+SUMIF('SHOPPING LIST'!$L:$L,A38,'SHOPPING LIST'!$M:$M)</f>
        <v>0</v>
      </c>
      <c r="J38" s="46">
        <f t="shared" si="0"/>
        <v>1000</v>
      </c>
    </row>
    <row r="39" spans="1:10" ht="18.5">
      <c r="A39" s="23" t="s">
        <v>482</v>
      </c>
      <c r="B39" s="24">
        <v>1000</v>
      </c>
      <c r="I39" s="46">
        <f>SUMIF('SHOPPING LIST'!$D:$D,A39,'SHOPPING LIST'!$E:$E)+SUMIF('SHOPPING LIST'!$F:$F,A39,'SHOPPING LIST'!$G:$G)+SUMIF('SHOPPING LIST'!$H:$H,A39,'SHOPPING LIST'!$I:$I)+SUMIF('SHOPPING LIST'!$J:$J,A39,'SHOPPING LIST'!$K:$K)+SUMIF('SHOPPING LIST'!$L:$L,A39,'SHOPPING LIST'!$M:$M)</f>
        <v>0</v>
      </c>
      <c r="J39" s="46">
        <f t="shared" si="0"/>
        <v>1000</v>
      </c>
    </row>
  </sheetData>
  <conditionalFormatting sqref="J2:J39">
    <cfRule type="cellIs" dxfId="0" priority="1" operator="lessThan">
      <formula>200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2</xdr:col>
                <xdr:colOff>317500</xdr:colOff>
                <xdr:row>1</xdr:row>
                <xdr:rowOff>88900</xdr:rowOff>
              </from>
              <to>
                <xdr:col>4</xdr:col>
                <xdr:colOff>323850</xdr:colOff>
                <xdr:row>3</xdr:row>
                <xdr:rowOff>209550</xdr:rowOff>
              </to>
            </anchor>
          </controlPr>
        </control>
      </mc:Choice>
      <mc:Fallback>
        <control shapeId="6146" r:id="rId3" name="CommandButton1"/>
      </mc:Fallback>
    </mc:AlternateContent>
    <mc:AlternateContent xmlns:mc="http://schemas.openxmlformats.org/markup-compatibility/2006">
      <mc:Choice Requires="x14">
        <control shapeId="6147" r:id="rId5" name="CommandButton2">
          <controlPr defaultSize="0" autoLine="0" autoPict="0" r:id="rId6">
            <anchor moveWithCells="1">
              <from>
                <xdr:col>2</xdr:col>
                <xdr:colOff>38100</xdr:colOff>
                <xdr:row>4</xdr:row>
                <xdr:rowOff>171450</xdr:rowOff>
              </from>
              <to>
                <xdr:col>5</xdr:col>
                <xdr:colOff>25400</xdr:colOff>
                <xdr:row>7</xdr:row>
                <xdr:rowOff>12700</xdr:rowOff>
              </to>
            </anchor>
          </controlPr>
        </control>
      </mc:Choice>
      <mc:Fallback>
        <control shapeId="6147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F104"/>
  <sheetViews>
    <sheetView zoomScale="90" zoomScaleNormal="90" zoomScalePageLayoutView="120" workbookViewId="0">
      <selection activeCell="F4" sqref="F4"/>
    </sheetView>
  </sheetViews>
  <sheetFormatPr baseColWidth="10" defaultRowHeight="15.5"/>
  <cols>
    <col min="1" max="1" width="20.08203125" bestFit="1" customWidth="1"/>
    <col min="2" max="2" width="54.58203125" bestFit="1" customWidth="1"/>
    <col min="3" max="3" width="19" bestFit="1" customWidth="1"/>
    <col min="4" max="4" width="39.83203125" bestFit="1" customWidth="1"/>
    <col min="5" max="5" width="32.5" style="9" bestFit="1" customWidth="1"/>
    <col min="6" max="6" width="11.33203125" customWidth="1"/>
  </cols>
  <sheetData>
    <row r="1" spans="1:6" ht="21">
      <c r="A1" s="5" t="s">
        <v>68</v>
      </c>
      <c r="B1" s="5" t="s">
        <v>69</v>
      </c>
      <c r="C1" s="5" t="s">
        <v>70</v>
      </c>
      <c r="D1" s="5" t="s">
        <v>71</v>
      </c>
      <c r="E1" s="5" t="s">
        <v>485</v>
      </c>
      <c r="F1" s="5" t="s">
        <v>585</v>
      </c>
    </row>
    <row r="2" spans="1:6" ht="18.5">
      <c r="A2" s="28" t="s">
        <v>72</v>
      </c>
      <c r="B2" s="29" t="s">
        <v>586</v>
      </c>
      <c r="C2" s="30" t="s">
        <v>73</v>
      </c>
      <c r="D2" s="31" t="s">
        <v>74</v>
      </c>
      <c r="E2" s="32" t="s">
        <v>486</v>
      </c>
      <c r="F2" s="33" t="b">
        <v>1</v>
      </c>
    </row>
    <row r="3" spans="1:6" ht="18.5">
      <c r="A3" s="28" t="s">
        <v>75</v>
      </c>
      <c r="B3" s="29" t="s">
        <v>76</v>
      </c>
      <c r="C3" s="30" t="s">
        <v>77</v>
      </c>
      <c r="D3" s="31" t="s">
        <v>78</v>
      </c>
      <c r="E3" s="32" t="s">
        <v>487</v>
      </c>
      <c r="F3" s="33" t="b">
        <v>1</v>
      </c>
    </row>
    <row r="4" spans="1:6" ht="18.5">
      <c r="A4" s="28" t="s">
        <v>79</v>
      </c>
      <c r="B4" s="29" t="s">
        <v>80</v>
      </c>
      <c r="C4" s="30" t="s">
        <v>81</v>
      </c>
      <c r="D4" s="31" t="s">
        <v>82</v>
      </c>
      <c r="E4" s="32" t="s">
        <v>488</v>
      </c>
      <c r="F4" s="33" t="b">
        <v>0</v>
      </c>
    </row>
    <row r="5" spans="1:6" ht="18.5">
      <c r="A5" s="28" t="s">
        <v>83</v>
      </c>
      <c r="B5" s="29" t="s">
        <v>84</v>
      </c>
      <c r="C5" s="30" t="s">
        <v>85</v>
      </c>
      <c r="D5" s="31" t="s">
        <v>86</v>
      </c>
      <c r="E5" s="32" t="s">
        <v>489</v>
      </c>
      <c r="F5" s="33" t="b">
        <v>0</v>
      </c>
    </row>
    <row r="6" spans="1:6" ht="18.5">
      <c r="A6" s="28" t="s">
        <v>87</v>
      </c>
      <c r="B6" s="29" t="s">
        <v>88</v>
      </c>
      <c r="C6" s="30" t="s">
        <v>89</v>
      </c>
      <c r="D6" s="31" t="s">
        <v>90</v>
      </c>
      <c r="E6" s="32" t="s">
        <v>490</v>
      </c>
      <c r="F6" s="33" t="b">
        <v>0</v>
      </c>
    </row>
    <row r="7" spans="1:6" ht="18.5">
      <c r="A7" s="28" t="s">
        <v>91</v>
      </c>
      <c r="B7" s="29" t="s">
        <v>92</v>
      </c>
      <c r="C7" s="30" t="s">
        <v>93</v>
      </c>
      <c r="D7" s="31" t="s">
        <v>94</v>
      </c>
      <c r="E7" s="32" t="s">
        <v>491</v>
      </c>
      <c r="F7" s="33" t="b">
        <v>0</v>
      </c>
    </row>
    <row r="8" spans="1:6" ht="18.5">
      <c r="A8" s="28" t="s">
        <v>95</v>
      </c>
      <c r="B8" s="29" t="s">
        <v>96</v>
      </c>
      <c r="C8" s="30" t="s">
        <v>97</v>
      </c>
      <c r="D8" s="31" t="s">
        <v>98</v>
      </c>
      <c r="E8" s="32" t="s">
        <v>492</v>
      </c>
      <c r="F8" s="33" t="b">
        <v>0</v>
      </c>
    </row>
    <row r="9" spans="1:6" ht="18.5">
      <c r="A9" s="28" t="s">
        <v>99</v>
      </c>
      <c r="B9" s="29" t="s">
        <v>100</v>
      </c>
      <c r="C9" s="30" t="s">
        <v>101</v>
      </c>
      <c r="D9" s="31" t="s">
        <v>102</v>
      </c>
      <c r="E9" s="32" t="s">
        <v>493</v>
      </c>
      <c r="F9" s="33" t="b">
        <v>0</v>
      </c>
    </row>
    <row r="10" spans="1:6" ht="18.5">
      <c r="A10" s="28" t="s">
        <v>103</v>
      </c>
      <c r="B10" s="29" t="s">
        <v>104</v>
      </c>
      <c r="C10" s="30" t="s">
        <v>105</v>
      </c>
      <c r="D10" s="31" t="s">
        <v>106</v>
      </c>
      <c r="E10" s="32" t="s">
        <v>494</v>
      </c>
      <c r="F10" s="33" t="b">
        <v>0</v>
      </c>
    </row>
    <row r="11" spans="1:6" ht="18.5">
      <c r="A11" s="28" t="s">
        <v>107</v>
      </c>
      <c r="B11" s="29" t="s">
        <v>108</v>
      </c>
      <c r="C11" s="30" t="s">
        <v>109</v>
      </c>
      <c r="D11" s="31" t="s">
        <v>110</v>
      </c>
      <c r="E11" s="32" t="s">
        <v>495</v>
      </c>
      <c r="F11" s="33" t="b">
        <v>0</v>
      </c>
    </row>
    <row r="12" spans="1:6" ht="18.5">
      <c r="A12" s="28" t="s">
        <v>111</v>
      </c>
      <c r="B12" s="29" t="s">
        <v>112</v>
      </c>
      <c r="C12" s="30" t="s">
        <v>113</v>
      </c>
      <c r="D12" s="31" t="s">
        <v>114</v>
      </c>
      <c r="E12" s="32" t="s">
        <v>496</v>
      </c>
      <c r="F12" s="33" t="b">
        <v>0</v>
      </c>
    </row>
    <row r="13" spans="1:6" ht="18.5">
      <c r="A13" s="28" t="s">
        <v>115</v>
      </c>
      <c r="B13" s="29" t="s">
        <v>116</v>
      </c>
      <c r="C13" s="30" t="s">
        <v>117</v>
      </c>
      <c r="D13" s="31" t="s">
        <v>118</v>
      </c>
      <c r="E13" s="32" t="s">
        <v>497</v>
      </c>
      <c r="F13" s="33" t="b">
        <v>0</v>
      </c>
    </row>
    <row r="14" spans="1:6" ht="18.5">
      <c r="A14" s="28" t="s">
        <v>119</v>
      </c>
      <c r="B14" s="29" t="s">
        <v>120</v>
      </c>
      <c r="C14" s="30" t="s">
        <v>121</v>
      </c>
      <c r="D14" s="31" t="s">
        <v>122</v>
      </c>
      <c r="E14" s="32" t="s">
        <v>498</v>
      </c>
      <c r="F14" s="33" t="b">
        <v>0</v>
      </c>
    </row>
    <row r="15" spans="1:6" ht="18.5">
      <c r="A15" s="28" t="s">
        <v>123</v>
      </c>
      <c r="B15" s="29" t="s">
        <v>124</v>
      </c>
      <c r="C15" s="30" t="s">
        <v>125</v>
      </c>
      <c r="D15" s="31" t="s">
        <v>126</v>
      </c>
      <c r="E15" s="32" t="s">
        <v>499</v>
      </c>
      <c r="F15" s="33" t="b">
        <v>0</v>
      </c>
    </row>
    <row r="16" spans="1:6" ht="18.5">
      <c r="A16" s="28" t="s">
        <v>127</v>
      </c>
      <c r="B16" s="29" t="s">
        <v>128</v>
      </c>
      <c r="C16" s="30" t="s">
        <v>129</v>
      </c>
      <c r="D16" s="31" t="s">
        <v>130</v>
      </c>
      <c r="E16" s="32" t="s">
        <v>500</v>
      </c>
      <c r="F16" s="33" t="b">
        <v>0</v>
      </c>
    </row>
    <row r="17" spans="1:6" ht="18.5">
      <c r="A17" s="28" t="s">
        <v>131</v>
      </c>
      <c r="B17" s="29" t="s">
        <v>132</v>
      </c>
      <c r="C17" s="30" t="s">
        <v>133</v>
      </c>
      <c r="D17" s="31" t="s">
        <v>134</v>
      </c>
      <c r="E17" s="32" t="s">
        <v>501</v>
      </c>
      <c r="F17" s="33" t="b">
        <v>0</v>
      </c>
    </row>
    <row r="18" spans="1:6" ht="18.5">
      <c r="A18" s="28" t="s">
        <v>135</v>
      </c>
      <c r="B18" s="29" t="s">
        <v>136</v>
      </c>
      <c r="C18" s="30" t="s">
        <v>137</v>
      </c>
      <c r="D18" s="31" t="s">
        <v>138</v>
      </c>
      <c r="E18" s="32" t="s">
        <v>502</v>
      </c>
      <c r="F18" s="33" t="b">
        <v>0</v>
      </c>
    </row>
    <row r="19" spans="1:6" ht="18.5">
      <c r="A19" s="28" t="s">
        <v>139</v>
      </c>
      <c r="B19" s="29" t="s">
        <v>140</v>
      </c>
      <c r="C19" s="30" t="s">
        <v>141</v>
      </c>
      <c r="D19" s="31" t="s">
        <v>142</v>
      </c>
      <c r="E19" s="32" t="s">
        <v>503</v>
      </c>
      <c r="F19" s="33" t="b">
        <v>0</v>
      </c>
    </row>
    <row r="20" spans="1:6" ht="18.5">
      <c r="A20" s="28" t="s">
        <v>143</v>
      </c>
      <c r="B20" s="29" t="s">
        <v>144</v>
      </c>
      <c r="C20" s="30" t="s">
        <v>145</v>
      </c>
      <c r="D20" s="31" t="s">
        <v>146</v>
      </c>
      <c r="E20" s="32" t="s">
        <v>504</v>
      </c>
      <c r="F20" s="33" t="b">
        <v>0</v>
      </c>
    </row>
    <row r="21" spans="1:6" ht="18.5">
      <c r="A21" s="28" t="s">
        <v>147</v>
      </c>
      <c r="B21" s="29" t="s">
        <v>148</v>
      </c>
      <c r="C21" s="30" t="s">
        <v>149</v>
      </c>
      <c r="D21" s="31" t="s">
        <v>150</v>
      </c>
      <c r="E21" s="32" t="s">
        <v>505</v>
      </c>
      <c r="F21" s="33" t="b">
        <v>0</v>
      </c>
    </row>
    <row r="22" spans="1:6" ht="18.5">
      <c r="A22" s="28" t="s">
        <v>151</v>
      </c>
      <c r="B22" s="29" t="s">
        <v>152</v>
      </c>
      <c r="C22" s="30" t="s">
        <v>153</v>
      </c>
      <c r="D22" s="31" t="s">
        <v>154</v>
      </c>
      <c r="E22" s="32" t="s">
        <v>506</v>
      </c>
      <c r="F22" s="33" t="b">
        <v>0</v>
      </c>
    </row>
    <row r="23" spans="1:6" ht="18.5">
      <c r="A23" s="28" t="s">
        <v>155</v>
      </c>
      <c r="B23" s="29" t="s">
        <v>156</v>
      </c>
      <c r="C23" s="30" t="s">
        <v>157</v>
      </c>
      <c r="D23" s="31" t="s">
        <v>158</v>
      </c>
      <c r="E23" s="32" t="s">
        <v>507</v>
      </c>
      <c r="F23" s="33" t="b">
        <v>0</v>
      </c>
    </row>
    <row r="24" spans="1:6" ht="18.5">
      <c r="A24" s="28" t="s">
        <v>159</v>
      </c>
      <c r="B24" s="29" t="s">
        <v>160</v>
      </c>
      <c r="C24" s="30" t="s">
        <v>161</v>
      </c>
      <c r="D24" s="31" t="s">
        <v>162</v>
      </c>
      <c r="E24" s="32" t="s">
        <v>508</v>
      </c>
      <c r="F24" s="33" t="b">
        <v>0</v>
      </c>
    </row>
    <row r="25" spans="1:6" ht="18.5">
      <c r="A25" s="28" t="s">
        <v>163</v>
      </c>
      <c r="B25" s="29" t="s">
        <v>164</v>
      </c>
      <c r="C25" s="30" t="s">
        <v>165</v>
      </c>
      <c r="D25" s="31" t="s">
        <v>166</v>
      </c>
      <c r="E25" s="32" t="s">
        <v>509</v>
      </c>
      <c r="F25" s="33" t="b">
        <v>0</v>
      </c>
    </row>
    <row r="26" spans="1:6" ht="18.5">
      <c r="A26" s="28" t="s">
        <v>167</v>
      </c>
      <c r="B26" s="29" t="s">
        <v>168</v>
      </c>
      <c r="C26" s="30" t="s">
        <v>169</v>
      </c>
      <c r="D26" s="31" t="s">
        <v>170</v>
      </c>
      <c r="E26" s="32" t="s">
        <v>510</v>
      </c>
      <c r="F26" s="33" t="b">
        <v>0</v>
      </c>
    </row>
    <row r="27" spans="1:6" ht="18.5">
      <c r="A27" s="28" t="s">
        <v>171</v>
      </c>
      <c r="B27" s="29" t="s">
        <v>172</v>
      </c>
      <c r="C27" s="30" t="s">
        <v>173</v>
      </c>
      <c r="D27" s="31" t="s">
        <v>174</v>
      </c>
      <c r="E27" s="32" t="s">
        <v>511</v>
      </c>
      <c r="F27" s="33" t="b">
        <v>0</v>
      </c>
    </row>
    <row r="28" spans="1:6" ht="18.5">
      <c r="A28" s="28" t="s">
        <v>175</v>
      </c>
      <c r="B28" s="29" t="s">
        <v>176</v>
      </c>
      <c r="C28" s="30" t="s">
        <v>177</v>
      </c>
      <c r="D28" s="31" t="s">
        <v>178</v>
      </c>
      <c r="E28" s="32" t="s">
        <v>512</v>
      </c>
      <c r="F28" s="33" t="b">
        <v>0</v>
      </c>
    </row>
    <row r="29" spans="1:6" ht="18.5">
      <c r="A29" s="28" t="s">
        <v>179</v>
      </c>
      <c r="B29" s="29" t="s">
        <v>180</v>
      </c>
      <c r="C29" s="30" t="s">
        <v>181</v>
      </c>
      <c r="D29" s="31" t="s">
        <v>182</v>
      </c>
      <c r="E29" s="32" t="s">
        <v>513</v>
      </c>
      <c r="F29" s="33" t="b">
        <v>0</v>
      </c>
    </row>
    <row r="30" spans="1:6" ht="18.5">
      <c r="A30" s="28" t="s">
        <v>183</v>
      </c>
      <c r="B30" s="29" t="s">
        <v>184</v>
      </c>
      <c r="C30" s="30" t="s">
        <v>185</v>
      </c>
      <c r="D30" s="31" t="s">
        <v>186</v>
      </c>
      <c r="E30" s="32" t="s">
        <v>514</v>
      </c>
      <c r="F30" s="33" t="b">
        <v>0</v>
      </c>
    </row>
    <row r="31" spans="1:6" ht="18.5">
      <c r="A31" s="28" t="s">
        <v>187</v>
      </c>
      <c r="B31" s="29" t="s">
        <v>188</v>
      </c>
      <c r="C31" s="30" t="s">
        <v>189</v>
      </c>
      <c r="D31" s="31" t="s">
        <v>190</v>
      </c>
      <c r="E31" s="32" t="s">
        <v>515</v>
      </c>
      <c r="F31" s="33" t="b">
        <v>0</v>
      </c>
    </row>
    <row r="32" spans="1:6" ht="18.5">
      <c r="A32" s="28" t="s">
        <v>191</v>
      </c>
      <c r="B32" s="29" t="s">
        <v>192</v>
      </c>
      <c r="C32" s="30" t="s">
        <v>193</v>
      </c>
      <c r="D32" s="31" t="s">
        <v>194</v>
      </c>
      <c r="E32" s="32" t="s">
        <v>516</v>
      </c>
      <c r="F32" s="33" t="b">
        <v>0</v>
      </c>
    </row>
    <row r="33" spans="1:6" ht="18.5">
      <c r="A33" s="28" t="s">
        <v>195</v>
      </c>
      <c r="B33" s="29" t="s">
        <v>196</v>
      </c>
      <c r="C33" s="30" t="s">
        <v>197</v>
      </c>
      <c r="D33" s="31" t="s">
        <v>198</v>
      </c>
      <c r="E33" s="32" t="s">
        <v>517</v>
      </c>
      <c r="F33" s="33" t="b">
        <v>0</v>
      </c>
    </row>
    <row r="34" spans="1:6" ht="18.5">
      <c r="A34" s="28" t="s">
        <v>199</v>
      </c>
      <c r="B34" s="29" t="s">
        <v>200</v>
      </c>
      <c r="C34" s="30" t="s">
        <v>201</v>
      </c>
      <c r="D34" s="31" t="s">
        <v>202</v>
      </c>
      <c r="E34" s="32" t="s">
        <v>518</v>
      </c>
      <c r="F34" s="33" t="b">
        <v>0</v>
      </c>
    </row>
    <row r="35" spans="1:6" ht="18.5">
      <c r="A35" s="28" t="s">
        <v>203</v>
      </c>
      <c r="B35" s="29" t="s">
        <v>204</v>
      </c>
      <c r="C35" s="30" t="s">
        <v>205</v>
      </c>
      <c r="D35" s="31" t="s">
        <v>206</v>
      </c>
      <c r="E35" s="32" t="s">
        <v>519</v>
      </c>
      <c r="F35" s="33" t="b">
        <v>0</v>
      </c>
    </row>
    <row r="36" spans="1:6" ht="18.5">
      <c r="A36" s="28" t="s">
        <v>207</v>
      </c>
      <c r="B36" s="29" t="s">
        <v>208</v>
      </c>
      <c r="C36" s="30" t="s">
        <v>209</v>
      </c>
      <c r="D36" s="31" t="s">
        <v>210</v>
      </c>
      <c r="E36" s="32" t="s">
        <v>520</v>
      </c>
      <c r="F36" s="33" t="b">
        <v>0</v>
      </c>
    </row>
    <row r="37" spans="1:6" ht="18.5">
      <c r="A37" s="28" t="s">
        <v>211</v>
      </c>
      <c r="B37" s="29" t="s">
        <v>212</v>
      </c>
      <c r="C37" s="30" t="s">
        <v>213</v>
      </c>
      <c r="D37" s="31" t="s">
        <v>214</v>
      </c>
      <c r="E37" s="32" t="s">
        <v>521</v>
      </c>
      <c r="F37" s="33" t="b">
        <v>0</v>
      </c>
    </row>
    <row r="38" spans="1:6" ht="18.5">
      <c r="A38" s="28" t="s">
        <v>215</v>
      </c>
      <c r="B38" s="29" t="s">
        <v>216</v>
      </c>
      <c r="C38" s="30" t="s">
        <v>217</v>
      </c>
      <c r="D38" s="31" t="s">
        <v>218</v>
      </c>
      <c r="E38" s="32" t="s">
        <v>522</v>
      </c>
      <c r="F38" s="33" t="b">
        <v>0</v>
      </c>
    </row>
    <row r="39" spans="1:6" ht="18.5">
      <c r="A39" s="28" t="s">
        <v>219</v>
      </c>
      <c r="B39" s="29" t="s">
        <v>220</v>
      </c>
      <c r="C39" s="30" t="s">
        <v>221</v>
      </c>
      <c r="D39" s="31" t="s">
        <v>222</v>
      </c>
      <c r="E39" s="32" t="s">
        <v>523</v>
      </c>
      <c r="F39" s="33" t="b">
        <v>0</v>
      </c>
    </row>
    <row r="40" spans="1:6" ht="18.5">
      <c r="A40" s="28" t="s">
        <v>223</v>
      </c>
      <c r="B40" s="29" t="s">
        <v>224</v>
      </c>
      <c r="C40" s="30" t="s">
        <v>225</v>
      </c>
      <c r="D40" s="31" t="s">
        <v>226</v>
      </c>
      <c r="E40" s="32" t="s">
        <v>524</v>
      </c>
      <c r="F40" s="33" t="b">
        <v>0</v>
      </c>
    </row>
    <row r="41" spans="1:6" ht="18.5">
      <c r="A41" s="28" t="s">
        <v>227</v>
      </c>
      <c r="B41" s="29" t="s">
        <v>228</v>
      </c>
      <c r="C41" s="30" t="s">
        <v>229</v>
      </c>
      <c r="D41" s="31" t="s">
        <v>230</v>
      </c>
      <c r="E41" s="32" t="s">
        <v>525</v>
      </c>
      <c r="F41" s="33" t="b">
        <v>0</v>
      </c>
    </row>
    <row r="42" spans="1:6" ht="18.5">
      <c r="A42" s="28" t="s">
        <v>231</v>
      </c>
      <c r="B42" s="29" t="s">
        <v>232</v>
      </c>
      <c r="C42" s="30" t="s">
        <v>233</v>
      </c>
      <c r="D42" s="31" t="s">
        <v>234</v>
      </c>
      <c r="E42" s="32" t="s">
        <v>526</v>
      </c>
      <c r="F42" s="33" t="b">
        <v>0</v>
      </c>
    </row>
    <row r="43" spans="1:6" ht="18.5">
      <c r="A43" s="28" t="s">
        <v>235</v>
      </c>
      <c r="B43" s="29" t="s">
        <v>236</v>
      </c>
      <c r="C43" s="30" t="s">
        <v>237</v>
      </c>
      <c r="D43" s="31" t="s">
        <v>238</v>
      </c>
      <c r="E43" s="32" t="s">
        <v>527</v>
      </c>
      <c r="F43" s="33" t="b">
        <v>0</v>
      </c>
    </row>
    <row r="44" spans="1:6" ht="18.5">
      <c r="A44" s="28" t="s">
        <v>239</v>
      </c>
      <c r="B44" s="29" t="s">
        <v>240</v>
      </c>
      <c r="C44" s="30" t="s">
        <v>241</v>
      </c>
      <c r="D44" s="31" t="s">
        <v>242</v>
      </c>
      <c r="E44" s="32" t="s">
        <v>528</v>
      </c>
      <c r="F44" s="33" t="b">
        <v>0</v>
      </c>
    </row>
    <row r="45" spans="1:6" ht="18.5">
      <c r="A45" s="28" t="s">
        <v>243</v>
      </c>
      <c r="B45" s="29" t="s">
        <v>244</v>
      </c>
      <c r="C45" s="30" t="s">
        <v>245</v>
      </c>
      <c r="D45" s="31" t="s">
        <v>246</v>
      </c>
      <c r="E45" s="32" t="s">
        <v>529</v>
      </c>
      <c r="F45" s="33" t="b">
        <v>0</v>
      </c>
    </row>
    <row r="46" spans="1:6" ht="18.5">
      <c r="A46" s="28" t="s">
        <v>247</v>
      </c>
      <c r="B46" s="29" t="s">
        <v>248</v>
      </c>
      <c r="C46" s="30" t="s">
        <v>249</v>
      </c>
      <c r="D46" s="31" t="s">
        <v>250</v>
      </c>
      <c r="E46" s="32" t="s">
        <v>530</v>
      </c>
      <c r="F46" s="33" t="b">
        <v>0</v>
      </c>
    </row>
    <row r="47" spans="1:6" ht="18.5">
      <c r="A47" s="28" t="s">
        <v>251</v>
      </c>
      <c r="B47" s="29" t="s">
        <v>252</v>
      </c>
      <c r="C47" s="30" t="s">
        <v>253</v>
      </c>
      <c r="D47" s="31" t="s">
        <v>254</v>
      </c>
      <c r="E47" s="32" t="s">
        <v>531</v>
      </c>
      <c r="F47" s="33" t="b">
        <v>0</v>
      </c>
    </row>
    <row r="48" spans="1:6" ht="18.5">
      <c r="A48" s="28" t="s">
        <v>255</v>
      </c>
      <c r="B48" s="29" t="s">
        <v>256</v>
      </c>
      <c r="C48" s="30" t="s">
        <v>257</v>
      </c>
      <c r="D48" s="31" t="s">
        <v>258</v>
      </c>
      <c r="E48" s="32" t="s">
        <v>532</v>
      </c>
      <c r="F48" s="33" t="b">
        <v>0</v>
      </c>
    </row>
    <row r="49" spans="1:6" ht="18.5">
      <c r="A49" s="28" t="s">
        <v>259</v>
      </c>
      <c r="B49" s="29" t="s">
        <v>260</v>
      </c>
      <c r="C49" s="30" t="s">
        <v>261</v>
      </c>
      <c r="D49" s="31" t="s">
        <v>262</v>
      </c>
      <c r="E49" s="32" t="s">
        <v>533</v>
      </c>
      <c r="F49" s="33" t="b">
        <v>0</v>
      </c>
    </row>
    <row r="50" spans="1:6" ht="18.5">
      <c r="A50" s="28" t="s">
        <v>263</v>
      </c>
      <c r="B50" s="29" t="s">
        <v>264</v>
      </c>
      <c r="C50" s="30" t="s">
        <v>265</v>
      </c>
      <c r="D50" s="31" t="s">
        <v>266</v>
      </c>
      <c r="E50" s="32" t="s">
        <v>534</v>
      </c>
      <c r="F50" s="33" t="b">
        <v>0</v>
      </c>
    </row>
    <row r="51" spans="1:6" ht="18.5">
      <c r="A51" s="28" t="s">
        <v>267</v>
      </c>
      <c r="B51" s="29" t="s">
        <v>268</v>
      </c>
      <c r="C51" s="30" t="s">
        <v>269</v>
      </c>
      <c r="D51" s="31" t="s">
        <v>270</v>
      </c>
      <c r="E51" s="32" t="s">
        <v>535</v>
      </c>
      <c r="F51" s="33" t="b">
        <v>0</v>
      </c>
    </row>
    <row r="52" spans="1:6" ht="18.5">
      <c r="A52" s="28" t="s">
        <v>271</v>
      </c>
      <c r="B52" s="29" t="s">
        <v>272</v>
      </c>
      <c r="C52" s="30" t="s">
        <v>273</v>
      </c>
      <c r="D52" s="31" t="s">
        <v>274</v>
      </c>
      <c r="E52" s="32" t="s">
        <v>536</v>
      </c>
      <c r="F52" s="33" t="b">
        <v>0</v>
      </c>
    </row>
    <row r="53" spans="1:6" ht="18.5">
      <c r="A53" s="28" t="s">
        <v>275</v>
      </c>
      <c r="B53" s="29" t="s">
        <v>276</v>
      </c>
      <c r="C53" s="30" t="s">
        <v>277</v>
      </c>
      <c r="D53" s="31" t="s">
        <v>278</v>
      </c>
      <c r="E53" s="32" t="s">
        <v>537</v>
      </c>
      <c r="F53" s="33" t="b">
        <v>0</v>
      </c>
    </row>
    <row r="54" spans="1:6" ht="18.5">
      <c r="A54" s="28" t="s">
        <v>279</v>
      </c>
      <c r="B54" s="29" t="s">
        <v>280</v>
      </c>
      <c r="C54" s="30" t="s">
        <v>281</v>
      </c>
      <c r="D54" s="31" t="s">
        <v>282</v>
      </c>
      <c r="E54" s="32" t="s">
        <v>538</v>
      </c>
      <c r="F54" s="33" t="b">
        <v>0</v>
      </c>
    </row>
    <row r="55" spans="1:6" ht="18.5">
      <c r="A55" s="28" t="s">
        <v>283</v>
      </c>
      <c r="B55" s="29" t="s">
        <v>284</v>
      </c>
      <c r="C55" s="30" t="s">
        <v>285</v>
      </c>
      <c r="D55" s="31" t="s">
        <v>286</v>
      </c>
      <c r="E55" s="32" t="s">
        <v>539</v>
      </c>
      <c r="F55" s="33" t="b">
        <v>0</v>
      </c>
    </row>
    <row r="56" spans="1:6" ht="18.5">
      <c r="A56" s="28" t="s">
        <v>287</v>
      </c>
      <c r="B56" s="29" t="s">
        <v>288</v>
      </c>
      <c r="C56" s="30" t="s">
        <v>289</v>
      </c>
      <c r="D56" s="31" t="s">
        <v>290</v>
      </c>
      <c r="E56" s="32" t="s">
        <v>540</v>
      </c>
      <c r="F56" s="33" t="b">
        <v>0</v>
      </c>
    </row>
    <row r="57" spans="1:6" ht="18.5">
      <c r="A57" s="28" t="s">
        <v>291</v>
      </c>
      <c r="B57" s="29" t="s">
        <v>292</v>
      </c>
      <c r="C57" s="30" t="s">
        <v>293</v>
      </c>
      <c r="D57" s="31" t="s">
        <v>294</v>
      </c>
      <c r="E57" s="32" t="s">
        <v>541</v>
      </c>
      <c r="F57" s="33" t="b">
        <v>0</v>
      </c>
    </row>
    <row r="58" spans="1:6" ht="18.5">
      <c r="A58" s="28" t="s">
        <v>295</v>
      </c>
      <c r="B58" s="29" t="s">
        <v>296</v>
      </c>
      <c r="C58" s="30" t="s">
        <v>297</v>
      </c>
      <c r="D58" s="31" t="s">
        <v>298</v>
      </c>
      <c r="E58" s="32" t="s">
        <v>542</v>
      </c>
      <c r="F58" s="33" t="b">
        <v>0</v>
      </c>
    </row>
    <row r="59" spans="1:6" ht="18.5">
      <c r="A59" s="28" t="s">
        <v>299</v>
      </c>
      <c r="B59" s="29" t="s">
        <v>300</v>
      </c>
      <c r="C59" s="30" t="s">
        <v>301</v>
      </c>
      <c r="D59" s="31" t="s">
        <v>302</v>
      </c>
      <c r="E59" s="32" t="s">
        <v>543</v>
      </c>
      <c r="F59" s="33" t="b">
        <v>0</v>
      </c>
    </row>
    <row r="60" spans="1:6" ht="18.5">
      <c r="A60" s="28" t="s">
        <v>303</v>
      </c>
      <c r="B60" s="29" t="s">
        <v>304</v>
      </c>
      <c r="C60" s="30" t="s">
        <v>305</v>
      </c>
      <c r="D60" s="31" t="s">
        <v>306</v>
      </c>
      <c r="E60" s="32" t="s">
        <v>544</v>
      </c>
      <c r="F60" s="33" t="b">
        <v>0</v>
      </c>
    </row>
    <row r="61" spans="1:6" ht="18.5">
      <c r="A61" s="28" t="s">
        <v>307</v>
      </c>
      <c r="B61" s="29" t="s">
        <v>308</v>
      </c>
      <c r="C61" s="30" t="s">
        <v>309</v>
      </c>
      <c r="D61" s="31" t="s">
        <v>310</v>
      </c>
      <c r="E61" s="32" t="s">
        <v>545</v>
      </c>
      <c r="F61" s="33" t="b">
        <v>0</v>
      </c>
    </row>
    <row r="62" spans="1:6" ht="18.5">
      <c r="A62" s="28" t="s">
        <v>311</v>
      </c>
      <c r="B62" s="29" t="s">
        <v>312</v>
      </c>
      <c r="C62" s="30" t="s">
        <v>313</v>
      </c>
      <c r="D62" s="31" t="s">
        <v>314</v>
      </c>
      <c r="E62" s="32" t="s">
        <v>546</v>
      </c>
      <c r="F62" s="33" t="b">
        <v>0</v>
      </c>
    </row>
    <row r="63" spans="1:6" ht="18.5">
      <c r="A63" s="28" t="s">
        <v>315</v>
      </c>
      <c r="B63" s="29" t="s">
        <v>316</v>
      </c>
      <c r="C63" s="30" t="s">
        <v>317</v>
      </c>
      <c r="D63" s="31" t="s">
        <v>318</v>
      </c>
      <c r="E63" s="32" t="s">
        <v>547</v>
      </c>
      <c r="F63" s="33" t="b">
        <v>0</v>
      </c>
    </row>
    <row r="64" spans="1:6" ht="18.5">
      <c r="A64" s="28" t="s">
        <v>319</v>
      </c>
      <c r="B64" s="29" t="s">
        <v>320</v>
      </c>
      <c r="C64" s="30" t="s">
        <v>321</v>
      </c>
      <c r="D64" s="31" t="s">
        <v>322</v>
      </c>
      <c r="E64" s="32" t="s">
        <v>548</v>
      </c>
      <c r="F64" s="33" t="b">
        <v>0</v>
      </c>
    </row>
    <row r="65" spans="1:6" ht="18.5">
      <c r="A65" s="28" t="s">
        <v>323</v>
      </c>
      <c r="B65" s="29" t="s">
        <v>324</v>
      </c>
      <c r="C65" s="30" t="s">
        <v>325</v>
      </c>
      <c r="D65" s="31" t="s">
        <v>326</v>
      </c>
      <c r="E65" s="32" t="s">
        <v>549</v>
      </c>
      <c r="F65" s="33" t="b">
        <v>0</v>
      </c>
    </row>
    <row r="66" spans="1:6" ht="18.5">
      <c r="A66" s="28" t="s">
        <v>327</v>
      </c>
      <c r="B66" s="29" t="s">
        <v>328</v>
      </c>
      <c r="C66" s="30" t="s">
        <v>329</v>
      </c>
      <c r="D66" s="31" t="s">
        <v>330</v>
      </c>
      <c r="E66" s="32" t="s">
        <v>550</v>
      </c>
      <c r="F66" s="33" t="b">
        <v>0</v>
      </c>
    </row>
    <row r="67" spans="1:6" ht="18.5">
      <c r="A67" s="28" t="s">
        <v>331</v>
      </c>
      <c r="B67" s="29" t="s">
        <v>332</v>
      </c>
      <c r="C67" s="30" t="s">
        <v>333</v>
      </c>
      <c r="D67" s="31" t="s">
        <v>334</v>
      </c>
      <c r="E67" s="32" t="s">
        <v>551</v>
      </c>
      <c r="F67" s="33" t="b">
        <v>0</v>
      </c>
    </row>
    <row r="68" spans="1:6" ht="18.5">
      <c r="A68" s="28" t="s">
        <v>335</v>
      </c>
      <c r="B68" s="29" t="s">
        <v>336</v>
      </c>
      <c r="C68" s="30" t="s">
        <v>337</v>
      </c>
      <c r="D68" s="31" t="s">
        <v>338</v>
      </c>
      <c r="E68" s="32" t="s">
        <v>552</v>
      </c>
      <c r="F68" s="33" t="b">
        <v>0</v>
      </c>
    </row>
    <row r="69" spans="1:6" ht="18.5">
      <c r="A69" s="28" t="s">
        <v>339</v>
      </c>
      <c r="B69" s="29" t="s">
        <v>340</v>
      </c>
      <c r="C69" s="30" t="s">
        <v>341</v>
      </c>
      <c r="D69" s="31" t="s">
        <v>342</v>
      </c>
      <c r="E69" s="32" t="s">
        <v>553</v>
      </c>
      <c r="F69" s="33" t="b">
        <v>0</v>
      </c>
    </row>
    <row r="70" spans="1:6" ht="18.5">
      <c r="A70" s="28" t="s">
        <v>343</v>
      </c>
      <c r="B70" s="29" t="s">
        <v>344</v>
      </c>
      <c r="C70" s="30" t="s">
        <v>345</v>
      </c>
      <c r="D70" s="31" t="s">
        <v>346</v>
      </c>
      <c r="E70" s="32" t="s">
        <v>543</v>
      </c>
      <c r="F70" s="33" t="b">
        <v>0</v>
      </c>
    </row>
    <row r="71" spans="1:6" ht="18.5">
      <c r="A71" s="28" t="s">
        <v>347</v>
      </c>
      <c r="B71" s="29" t="s">
        <v>348</v>
      </c>
      <c r="C71" s="30" t="s">
        <v>349</v>
      </c>
      <c r="D71" s="31" t="s">
        <v>350</v>
      </c>
      <c r="E71" s="32" t="s">
        <v>554</v>
      </c>
      <c r="F71" s="33" t="b">
        <v>0</v>
      </c>
    </row>
    <row r="72" spans="1:6" ht="18.5">
      <c r="A72" s="28" t="s">
        <v>351</v>
      </c>
      <c r="B72" s="29" t="s">
        <v>352</v>
      </c>
      <c r="C72" s="30" t="s">
        <v>353</v>
      </c>
      <c r="D72" s="31" t="s">
        <v>354</v>
      </c>
      <c r="E72" s="32" t="s">
        <v>555</v>
      </c>
      <c r="F72" s="33" t="b">
        <v>0</v>
      </c>
    </row>
    <row r="73" spans="1:6" ht="18.5">
      <c r="A73" s="28" t="s">
        <v>355</v>
      </c>
      <c r="B73" s="29" t="s">
        <v>356</v>
      </c>
      <c r="C73" s="30" t="s">
        <v>357</v>
      </c>
      <c r="D73" s="31" t="s">
        <v>358</v>
      </c>
      <c r="E73" s="32" t="s">
        <v>556</v>
      </c>
      <c r="F73" s="33" t="b">
        <v>0</v>
      </c>
    </row>
    <row r="74" spans="1:6" ht="18.5">
      <c r="A74" s="28" t="s">
        <v>359</v>
      </c>
      <c r="B74" s="29" t="s">
        <v>360</v>
      </c>
      <c r="C74" s="30" t="s">
        <v>361</v>
      </c>
      <c r="D74" s="31" t="s">
        <v>362</v>
      </c>
      <c r="E74" s="32" t="s">
        <v>557</v>
      </c>
      <c r="F74" s="33" t="b">
        <v>0</v>
      </c>
    </row>
    <row r="75" spans="1:6" ht="18.5">
      <c r="A75" s="28" t="s">
        <v>363</v>
      </c>
      <c r="B75" s="29" t="s">
        <v>364</v>
      </c>
      <c r="C75" s="30" t="s">
        <v>365</v>
      </c>
      <c r="D75" s="31" t="s">
        <v>366</v>
      </c>
      <c r="E75" s="32" t="s">
        <v>558</v>
      </c>
      <c r="F75" s="33" t="b">
        <v>0</v>
      </c>
    </row>
    <row r="76" spans="1:6" ht="18.5">
      <c r="A76" s="28" t="s">
        <v>367</v>
      </c>
      <c r="B76" s="29" t="s">
        <v>368</v>
      </c>
      <c r="C76" s="30" t="s">
        <v>369</v>
      </c>
      <c r="D76" s="31" t="s">
        <v>370</v>
      </c>
      <c r="E76" s="32" t="s">
        <v>559</v>
      </c>
      <c r="F76" s="33" t="b">
        <v>0</v>
      </c>
    </row>
    <row r="77" spans="1:6" ht="18.5">
      <c r="A77" s="28" t="s">
        <v>371</v>
      </c>
      <c r="B77" s="29" t="s">
        <v>372</v>
      </c>
      <c r="C77" s="30" t="s">
        <v>373</v>
      </c>
      <c r="D77" s="31" t="s">
        <v>374</v>
      </c>
      <c r="E77" s="32" t="s">
        <v>560</v>
      </c>
      <c r="F77" s="33" t="b">
        <v>0</v>
      </c>
    </row>
    <row r="78" spans="1:6" ht="18.5">
      <c r="A78" s="28" t="s">
        <v>375</v>
      </c>
      <c r="B78" s="29" t="s">
        <v>376</v>
      </c>
      <c r="C78" s="30" t="s">
        <v>377</v>
      </c>
      <c r="D78" s="31" t="s">
        <v>378</v>
      </c>
      <c r="E78" s="32" t="s">
        <v>561</v>
      </c>
      <c r="F78" s="33" t="b">
        <v>0</v>
      </c>
    </row>
    <row r="79" spans="1:6" ht="18.5">
      <c r="A79" s="28" t="s">
        <v>379</v>
      </c>
      <c r="B79" s="29" t="s">
        <v>380</v>
      </c>
      <c r="C79" s="30" t="s">
        <v>381</v>
      </c>
      <c r="D79" s="31" t="s">
        <v>382</v>
      </c>
      <c r="E79" s="32" t="s">
        <v>562</v>
      </c>
      <c r="F79" s="33" t="b">
        <v>0</v>
      </c>
    </row>
    <row r="80" spans="1:6" ht="18.5">
      <c r="A80" s="28" t="s">
        <v>383</v>
      </c>
      <c r="B80" s="29" t="s">
        <v>384</v>
      </c>
      <c r="C80" s="30" t="s">
        <v>385</v>
      </c>
      <c r="D80" s="31" t="s">
        <v>386</v>
      </c>
      <c r="E80" s="32" t="s">
        <v>563</v>
      </c>
      <c r="F80" s="33" t="b">
        <v>0</v>
      </c>
    </row>
    <row r="81" spans="1:6" ht="18.5">
      <c r="A81" s="28" t="s">
        <v>387</v>
      </c>
      <c r="B81" s="29" t="s">
        <v>388</v>
      </c>
      <c r="C81" s="30" t="s">
        <v>389</v>
      </c>
      <c r="D81" s="31" t="s">
        <v>390</v>
      </c>
      <c r="E81" s="32" t="s">
        <v>564</v>
      </c>
      <c r="F81" s="33" t="b">
        <v>0</v>
      </c>
    </row>
    <row r="82" spans="1:6" ht="18.5">
      <c r="A82" s="28" t="s">
        <v>391</v>
      </c>
      <c r="B82" s="29" t="s">
        <v>392</v>
      </c>
      <c r="C82" s="30" t="s">
        <v>393</v>
      </c>
      <c r="D82" s="31" t="s">
        <v>394</v>
      </c>
      <c r="E82" s="32" t="s">
        <v>565</v>
      </c>
      <c r="F82" s="33" t="b">
        <v>0</v>
      </c>
    </row>
    <row r="83" spans="1:6" ht="18.5">
      <c r="A83" s="28" t="s">
        <v>395</v>
      </c>
      <c r="B83" s="29" t="s">
        <v>396</v>
      </c>
      <c r="C83" s="30" t="s">
        <v>397</v>
      </c>
      <c r="D83" s="31" t="s">
        <v>398</v>
      </c>
      <c r="E83" s="32" t="s">
        <v>566</v>
      </c>
      <c r="F83" s="33" t="b">
        <v>0</v>
      </c>
    </row>
    <row r="84" spans="1:6" ht="18.5">
      <c r="A84" s="28" t="s">
        <v>399</v>
      </c>
      <c r="B84" s="29" t="s">
        <v>400</v>
      </c>
      <c r="C84" s="30" t="s">
        <v>401</v>
      </c>
      <c r="D84" s="31" t="s">
        <v>402</v>
      </c>
      <c r="E84" s="32" t="s">
        <v>567</v>
      </c>
      <c r="F84" s="33" t="b">
        <v>0</v>
      </c>
    </row>
    <row r="85" spans="1:6" ht="18.5">
      <c r="A85" s="28" t="s">
        <v>403</v>
      </c>
      <c r="B85" s="29" t="s">
        <v>404</v>
      </c>
      <c r="C85" s="30" t="s">
        <v>405</v>
      </c>
      <c r="D85" s="31" t="s">
        <v>406</v>
      </c>
      <c r="E85" s="32" t="s">
        <v>568</v>
      </c>
      <c r="F85" s="33" t="b">
        <v>0</v>
      </c>
    </row>
    <row r="86" spans="1:6" ht="18.5">
      <c r="A86" s="28" t="s">
        <v>407</v>
      </c>
      <c r="B86" s="29" t="s">
        <v>408</v>
      </c>
      <c r="C86" s="30" t="s">
        <v>409</v>
      </c>
      <c r="D86" s="31" t="s">
        <v>410</v>
      </c>
      <c r="E86" s="32" t="s">
        <v>569</v>
      </c>
      <c r="F86" s="33" t="b">
        <v>0</v>
      </c>
    </row>
    <row r="87" spans="1:6" ht="18.5">
      <c r="A87" s="28" t="s">
        <v>411</v>
      </c>
      <c r="B87" s="29" t="s">
        <v>412</v>
      </c>
      <c r="C87" s="30" t="s">
        <v>413</v>
      </c>
      <c r="D87" s="31" t="s">
        <v>414</v>
      </c>
      <c r="E87" s="32" t="s">
        <v>570</v>
      </c>
      <c r="F87" s="33" t="b">
        <v>0</v>
      </c>
    </row>
    <row r="88" spans="1:6" ht="18.5">
      <c r="A88" s="28" t="s">
        <v>415</v>
      </c>
      <c r="B88" s="29" t="s">
        <v>416</v>
      </c>
      <c r="C88" s="30" t="s">
        <v>417</v>
      </c>
      <c r="D88" s="31" t="s">
        <v>418</v>
      </c>
      <c r="E88" s="32" t="s">
        <v>571</v>
      </c>
      <c r="F88" s="33" t="b">
        <v>0</v>
      </c>
    </row>
    <row r="89" spans="1:6" ht="18.5">
      <c r="A89" s="28" t="s">
        <v>419</v>
      </c>
      <c r="B89" s="29" t="s">
        <v>420</v>
      </c>
      <c r="C89" s="30" t="s">
        <v>421</v>
      </c>
      <c r="D89" s="31" t="s">
        <v>422</v>
      </c>
      <c r="E89" s="32" t="s">
        <v>572</v>
      </c>
      <c r="F89" s="33" t="b">
        <v>0</v>
      </c>
    </row>
    <row r="90" spans="1:6" ht="18.5">
      <c r="A90" s="28" t="s">
        <v>423</v>
      </c>
      <c r="B90" s="29" t="s">
        <v>424</v>
      </c>
      <c r="C90" s="30" t="s">
        <v>425</v>
      </c>
      <c r="D90" s="31" t="s">
        <v>426</v>
      </c>
      <c r="E90" s="32" t="s">
        <v>573</v>
      </c>
      <c r="F90" s="33" t="b">
        <v>0</v>
      </c>
    </row>
    <row r="91" spans="1:6" ht="18.5">
      <c r="A91" s="28" t="s">
        <v>427</v>
      </c>
      <c r="B91" s="29" t="s">
        <v>428</v>
      </c>
      <c r="C91" s="30" t="s">
        <v>429</v>
      </c>
      <c r="D91" s="31" t="s">
        <v>430</v>
      </c>
      <c r="E91" s="32" t="s">
        <v>574</v>
      </c>
      <c r="F91" s="33" t="b">
        <v>0</v>
      </c>
    </row>
    <row r="92" spans="1:6" ht="18.5">
      <c r="A92" s="28" t="s">
        <v>431</v>
      </c>
      <c r="B92" s="29" t="s">
        <v>432</v>
      </c>
      <c r="C92" s="30" t="s">
        <v>433</v>
      </c>
      <c r="D92" s="31" t="s">
        <v>434</v>
      </c>
      <c r="E92" s="32" t="s">
        <v>575</v>
      </c>
      <c r="F92" s="33" t="b">
        <v>0</v>
      </c>
    </row>
    <row r="93" spans="1:6" ht="18.5">
      <c r="A93" s="28" t="s">
        <v>435</v>
      </c>
      <c r="B93" s="29" t="s">
        <v>436</v>
      </c>
      <c r="C93" s="30" t="s">
        <v>437</v>
      </c>
      <c r="D93" s="31" t="s">
        <v>438</v>
      </c>
      <c r="E93" s="32" t="s">
        <v>576</v>
      </c>
      <c r="F93" s="33" t="b">
        <v>0</v>
      </c>
    </row>
    <row r="94" spans="1:6" ht="18.5">
      <c r="A94" s="28" t="s">
        <v>439</v>
      </c>
      <c r="B94" s="29" t="s">
        <v>440</v>
      </c>
      <c r="C94" s="30" t="s">
        <v>441</v>
      </c>
      <c r="D94" s="31" t="s">
        <v>442</v>
      </c>
      <c r="E94" s="32" t="s">
        <v>577</v>
      </c>
      <c r="F94" s="33" t="b">
        <v>0</v>
      </c>
    </row>
    <row r="95" spans="1:6" ht="18.5">
      <c r="A95" s="28" t="s">
        <v>443</v>
      </c>
      <c r="B95" s="29" t="s">
        <v>444</v>
      </c>
      <c r="C95" s="30" t="s">
        <v>445</v>
      </c>
      <c r="D95" s="31" t="s">
        <v>446</v>
      </c>
      <c r="E95" s="32" t="s">
        <v>578</v>
      </c>
      <c r="F95" s="33" t="b">
        <v>0</v>
      </c>
    </row>
    <row r="96" spans="1:6" ht="18.5">
      <c r="A96" s="28" t="s">
        <v>447</v>
      </c>
      <c r="B96" s="29" t="s">
        <v>448</v>
      </c>
      <c r="C96" s="30" t="s">
        <v>449</v>
      </c>
      <c r="D96" s="31" t="s">
        <v>450</v>
      </c>
      <c r="E96" s="32" t="s">
        <v>579</v>
      </c>
      <c r="F96" s="33" t="b">
        <v>0</v>
      </c>
    </row>
    <row r="97" spans="1:6" ht="18.5">
      <c r="A97" s="28" t="s">
        <v>451</v>
      </c>
      <c r="B97" s="29" t="s">
        <v>452</v>
      </c>
      <c r="C97" s="30" t="s">
        <v>453</v>
      </c>
      <c r="D97" s="31" t="s">
        <v>454</v>
      </c>
      <c r="E97" s="32" t="s">
        <v>580</v>
      </c>
      <c r="F97" s="33" t="b">
        <v>0</v>
      </c>
    </row>
    <row r="98" spans="1:6" ht="18.5">
      <c r="A98" s="28" t="s">
        <v>455</v>
      </c>
      <c r="B98" s="29" t="s">
        <v>456</v>
      </c>
      <c r="C98" s="30" t="s">
        <v>457</v>
      </c>
      <c r="D98" s="31" t="s">
        <v>458</v>
      </c>
      <c r="E98" s="32" t="s">
        <v>581</v>
      </c>
      <c r="F98" s="33" t="b">
        <v>1</v>
      </c>
    </row>
    <row r="99" spans="1:6" ht="18.5">
      <c r="A99" s="28" t="s">
        <v>459</v>
      </c>
      <c r="B99" s="29" t="s">
        <v>460</v>
      </c>
      <c r="C99" s="30" t="s">
        <v>461</v>
      </c>
      <c r="D99" s="31" t="s">
        <v>462</v>
      </c>
      <c r="E99" s="32" t="s">
        <v>582</v>
      </c>
      <c r="F99" s="33" t="b">
        <v>1</v>
      </c>
    </row>
    <row r="100" spans="1:6" ht="18.5">
      <c r="A100" s="28" t="s">
        <v>463</v>
      </c>
      <c r="B100" s="29" t="s">
        <v>464</v>
      </c>
      <c r="C100" s="30" t="s">
        <v>465</v>
      </c>
      <c r="D100" s="31" t="s">
        <v>466</v>
      </c>
      <c r="E100" s="32" t="s">
        <v>583</v>
      </c>
      <c r="F100" s="33" t="b">
        <v>1</v>
      </c>
    </row>
    <row r="101" spans="1:6" ht="18.5">
      <c r="A101" s="28" t="s">
        <v>467</v>
      </c>
      <c r="B101" s="29" t="s">
        <v>468</v>
      </c>
      <c r="C101" s="30" t="s">
        <v>469</v>
      </c>
      <c r="D101" s="31" t="s">
        <v>470</v>
      </c>
      <c r="E101" s="32" t="s">
        <v>584</v>
      </c>
      <c r="F101" s="33" t="b">
        <v>1</v>
      </c>
    </row>
    <row r="102" spans="1:6">
      <c r="E102"/>
    </row>
    <row r="103" spans="1:6">
      <c r="E103"/>
    </row>
    <row r="104" spans="1:6">
      <c r="E104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5" r:id="rId43"/>
    <hyperlink ref="B46" r:id="rId44"/>
    <hyperlink ref="B47" r:id="rId45"/>
    <hyperlink ref="B48" r:id="rId46"/>
    <hyperlink ref="B49" r:id="rId47"/>
    <hyperlink ref="B50" r:id="rId48"/>
    <hyperlink ref="B44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3" r:id="rId61"/>
    <hyperlink ref="B62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</hyperlinks>
  <pageMargins left="0.7" right="0.7" top="0.75" bottom="0.75" header="0.3" footer="0.3"/>
  <pageSetup paperSize="9" orientation="portrait" r:id="rId101"/>
  <drawing r:id="rId102"/>
  <legacyDrawing r:id="rId103"/>
  <controls>
    <mc:AlternateContent xmlns:mc="http://schemas.openxmlformats.org/markup-compatibility/2006">
      <mc:Choice Requires="x14">
        <control shapeId="3175" r:id="rId104" name="CommandButton2">
          <controlPr defaultSize="0" autoLine="0" r:id="rId105">
            <anchor moveWithCells="1">
              <from>
                <xdr:col>6</xdr:col>
                <xdr:colOff>88900</xdr:colOff>
                <xdr:row>6</xdr:row>
                <xdr:rowOff>19050</xdr:rowOff>
              </from>
              <to>
                <xdr:col>9</xdr:col>
                <xdr:colOff>660400</xdr:colOff>
                <xdr:row>9</xdr:row>
                <xdr:rowOff>209550</xdr:rowOff>
              </to>
            </anchor>
          </controlPr>
        </control>
      </mc:Choice>
      <mc:Fallback>
        <control shapeId="3175" r:id="rId104" name="CommandButton2"/>
      </mc:Fallback>
    </mc:AlternateContent>
    <mc:AlternateContent xmlns:mc="http://schemas.openxmlformats.org/markup-compatibility/2006">
      <mc:Choice Requires="x14">
        <control shapeId="3174" r:id="rId106" name="CommandButton1">
          <controlPr defaultSize="0" autoLine="0" r:id="rId107">
            <anchor moveWithCells="1">
              <from>
                <xdr:col>6</xdr:col>
                <xdr:colOff>114300</xdr:colOff>
                <xdr:row>2</xdr:row>
                <xdr:rowOff>0</xdr:rowOff>
              </from>
              <to>
                <xdr:col>8</xdr:col>
                <xdr:colOff>552450</xdr:colOff>
                <xdr:row>5</xdr:row>
                <xdr:rowOff>146050</xdr:rowOff>
              </to>
            </anchor>
          </controlPr>
        </control>
      </mc:Choice>
      <mc:Fallback>
        <control shapeId="3174" r:id="rId106" name="CommandButton1"/>
      </mc:Fallback>
    </mc:AlternateContent>
    <mc:AlternateContent xmlns:mc="http://schemas.openxmlformats.org/markup-compatibility/2006">
      <mc:Choice Requires="x14">
        <control shapeId="3074" r:id="rId108" name="Check Box 2">
          <controlPr defaultSize="0" autoFill="0" autoLine="0" autoPict="0">
            <anchor moveWithCells="1">
              <from>
                <xdr:col>5</xdr:col>
                <xdr:colOff>12700</xdr:colOff>
                <xdr:row>0</xdr:row>
                <xdr:rowOff>247650</xdr:rowOff>
              </from>
              <to>
                <xdr:col>5</xdr:col>
                <xdr:colOff>400050</xdr:colOff>
                <xdr:row>2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109" name="Check Box 3">
          <controlPr defaultSize="0" autoFill="0" autoLine="0" autoPict="0">
            <anchor moveWithCells="1">
              <from>
                <xdr:col>5</xdr:col>
                <xdr:colOff>12700</xdr:colOff>
                <xdr:row>1</xdr:row>
                <xdr:rowOff>209550</xdr:rowOff>
              </from>
              <to>
                <xdr:col>5</xdr:col>
                <xdr:colOff>400050</xdr:colOff>
                <xdr:row>2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0" name="Check Box 4">
          <controlPr defaultSize="0" autoFill="0" autoLine="0" autoPict="0">
            <anchor moveWithCells="1">
              <from>
                <xdr:col>5</xdr:col>
                <xdr:colOff>279400</xdr:colOff>
                <xdr:row>3</xdr:row>
                <xdr:rowOff>0</xdr:rowOff>
              </from>
              <to>
                <xdr:col>5</xdr:col>
                <xdr:colOff>666750</xdr:colOff>
                <xdr:row>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11" name="Check Box 5">
          <controlPr defaultSize="0" autoFill="0" autoLine="0" autoPict="0">
            <anchor moveWithCells="1">
              <from>
                <xdr:col>5</xdr:col>
                <xdr:colOff>279400</xdr:colOff>
                <xdr:row>4</xdr:row>
                <xdr:rowOff>0</xdr:rowOff>
              </from>
              <to>
                <xdr:col>5</xdr:col>
                <xdr:colOff>666750</xdr:colOff>
                <xdr:row>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2" name="Check Box 6">
          <controlPr defaultSize="0" autoFill="0" autoLine="0" autoPict="0">
            <anchor moveWithCells="1">
              <from>
                <xdr:col>5</xdr:col>
                <xdr:colOff>279400</xdr:colOff>
                <xdr:row>5</xdr:row>
                <xdr:rowOff>0</xdr:rowOff>
              </from>
              <to>
                <xdr:col>5</xdr:col>
                <xdr:colOff>666750</xdr:colOff>
                <xdr:row>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3" name="Check Box 7">
          <controlPr defaultSize="0" autoFill="0" autoLine="0" autoPict="0">
            <anchor moveWithCells="1">
              <from>
                <xdr:col>5</xdr:col>
                <xdr:colOff>279400</xdr:colOff>
                <xdr:row>6</xdr:row>
                <xdr:rowOff>0</xdr:rowOff>
              </from>
              <to>
                <xdr:col>5</xdr:col>
                <xdr:colOff>666750</xdr:colOff>
                <xdr:row>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4" name="Check Box 8">
          <controlPr defaultSize="0" autoFill="0" autoLine="0" autoPict="0">
            <anchor moveWithCells="1">
              <from>
                <xdr:col>5</xdr:col>
                <xdr:colOff>279400</xdr:colOff>
                <xdr:row>7</xdr:row>
                <xdr:rowOff>0</xdr:rowOff>
              </from>
              <to>
                <xdr:col>5</xdr:col>
                <xdr:colOff>666750</xdr:colOff>
                <xdr:row>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15" name="Check Box 9">
          <controlPr defaultSize="0" autoFill="0" autoLine="0" autoPict="0">
            <anchor moveWithCells="1">
              <from>
                <xdr:col>5</xdr:col>
                <xdr:colOff>279400</xdr:colOff>
                <xdr:row>8</xdr:row>
                <xdr:rowOff>0</xdr:rowOff>
              </from>
              <to>
                <xdr:col>5</xdr:col>
                <xdr:colOff>666750</xdr:colOff>
                <xdr:row>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16" name="Check Box 10">
          <controlPr defaultSize="0" autoFill="0" autoLine="0" autoPict="0">
            <anchor moveWithCells="1">
              <from>
                <xdr:col>5</xdr:col>
                <xdr:colOff>279400</xdr:colOff>
                <xdr:row>10</xdr:row>
                <xdr:rowOff>0</xdr:rowOff>
              </from>
              <to>
                <xdr:col>5</xdr:col>
                <xdr:colOff>666750</xdr:colOff>
                <xdr:row>11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17" name="Check Box 11">
          <controlPr defaultSize="0" autoFill="0" autoLine="0" autoPict="0">
            <anchor moveWithCells="1">
              <from>
                <xdr:col>5</xdr:col>
                <xdr:colOff>279400</xdr:colOff>
                <xdr:row>9</xdr:row>
                <xdr:rowOff>0</xdr:rowOff>
              </from>
              <to>
                <xdr:col>5</xdr:col>
                <xdr:colOff>666750</xdr:colOff>
                <xdr:row>10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18" name="Check Box 12">
          <controlPr defaultSize="0" autoFill="0" autoLine="0" autoPict="0">
            <anchor moveWithCells="1">
              <from>
                <xdr:col>5</xdr:col>
                <xdr:colOff>279400</xdr:colOff>
                <xdr:row>11</xdr:row>
                <xdr:rowOff>0</xdr:rowOff>
              </from>
              <to>
                <xdr:col>5</xdr:col>
                <xdr:colOff>666750</xdr:colOff>
                <xdr:row>12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19" name="Check Box 13">
          <controlPr defaultSize="0" autoFill="0" autoLine="0" autoPict="0">
            <anchor moveWithCells="1">
              <from>
                <xdr:col>5</xdr:col>
                <xdr:colOff>279400</xdr:colOff>
                <xdr:row>12</xdr:row>
                <xdr:rowOff>0</xdr:rowOff>
              </from>
              <to>
                <xdr:col>5</xdr:col>
                <xdr:colOff>666750</xdr:colOff>
                <xdr:row>13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20" name="Check Box 14">
          <controlPr defaultSize="0" autoFill="0" autoLine="0" autoPict="0">
            <anchor moveWithCells="1">
              <from>
                <xdr:col>5</xdr:col>
                <xdr:colOff>279400</xdr:colOff>
                <xdr:row>13</xdr:row>
                <xdr:rowOff>0</xdr:rowOff>
              </from>
              <to>
                <xdr:col>5</xdr:col>
                <xdr:colOff>666750</xdr:colOff>
                <xdr:row>14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21" name="Check Box 15">
          <controlPr defaultSize="0" autoFill="0" autoLine="0" autoPict="0">
            <anchor moveWithCells="1">
              <from>
                <xdr:col>5</xdr:col>
                <xdr:colOff>279400</xdr:colOff>
                <xdr:row>14</xdr:row>
                <xdr:rowOff>0</xdr:rowOff>
              </from>
              <to>
                <xdr:col>5</xdr:col>
                <xdr:colOff>666750</xdr:colOff>
                <xdr:row>15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122" name="Check Box 16">
          <controlPr defaultSize="0" autoFill="0" autoLine="0" autoPict="0">
            <anchor moveWithCells="1">
              <from>
                <xdr:col>5</xdr:col>
                <xdr:colOff>279400</xdr:colOff>
                <xdr:row>15</xdr:row>
                <xdr:rowOff>0</xdr:rowOff>
              </from>
              <to>
                <xdr:col>5</xdr:col>
                <xdr:colOff>666750</xdr:colOff>
                <xdr:row>16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123" name="Check Box 17">
          <controlPr defaultSize="0" autoFill="0" autoLine="0" autoPict="0">
            <anchor moveWithCells="1">
              <from>
                <xdr:col>5</xdr:col>
                <xdr:colOff>279400</xdr:colOff>
                <xdr:row>16</xdr:row>
                <xdr:rowOff>0</xdr:rowOff>
              </from>
              <to>
                <xdr:col>5</xdr:col>
                <xdr:colOff>666750</xdr:colOff>
                <xdr:row>17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0" r:id="rId124" name="Check Box 18">
          <controlPr defaultSize="0" autoFill="0" autoLine="0" autoPict="0">
            <anchor moveWithCells="1">
              <from>
                <xdr:col>5</xdr:col>
                <xdr:colOff>279400</xdr:colOff>
                <xdr:row>17</xdr:row>
                <xdr:rowOff>0</xdr:rowOff>
              </from>
              <to>
                <xdr:col>5</xdr:col>
                <xdr:colOff>666750</xdr:colOff>
                <xdr:row>18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1" r:id="rId125" name="Check Box 19">
          <controlPr defaultSize="0" autoFill="0" autoLine="0" autoPict="0">
            <anchor moveWithCells="1">
              <from>
                <xdr:col>5</xdr:col>
                <xdr:colOff>279400</xdr:colOff>
                <xdr:row>18</xdr:row>
                <xdr:rowOff>0</xdr:rowOff>
              </from>
              <to>
                <xdr:col>5</xdr:col>
                <xdr:colOff>666750</xdr:colOff>
                <xdr:row>19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126" name="Check Box 20">
          <controlPr defaultSize="0" autoFill="0" autoLine="0" autoPict="0">
            <anchor moveWithCells="1">
              <from>
                <xdr:col>5</xdr:col>
                <xdr:colOff>279400</xdr:colOff>
                <xdr:row>19</xdr:row>
                <xdr:rowOff>0</xdr:rowOff>
              </from>
              <to>
                <xdr:col>5</xdr:col>
                <xdr:colOff>666750</xdr:colOff>
                <xdr:row>20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3" r:id="rId127" name="Check Box 21">
          <controlPr defaultSize="0" autoFill="0" autoLine="0" autoPict="0">
            <anchor moveWithCells="1">
              <from>
                <xdr:col>5</xdr:col>
                <xdr:colOff>279400</xdr:colOff>
                <xdr:row>20</xdr:row>
                <xdr:rowOff>0</xdr:rowOff>
              </from>
              <to>
                <xdr:col>5</xdr:col>
                <xdr:colOff>666750</xdr:colOff>
                <xdr:row>21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4" r:id="rId128" name="Check Box 22">
          <controlPr defaultSize="0" autoFill="0" autoLine="0" autoPict="0">
            <anchor moveWithCells="1">
              <from>
                <xdr:col>5</xdr:col>
                <xdr:colOff>279400</xdr:colOff>
                <xdr:row>21</xdr:row>
                <xdr:rowOff>0</xdr:rowOff>
              </from>
              <to>
                <xdr:col>5</xdr:col>
                <xdr:colOff>666750</xdr:colOff>
                <xdr:row>22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5" r:id="rId129" name="Check Box 23">
          <controlPr defaultSize="0" autoFill="0" autoLine="0" autoPict="0">
            <anchor moveWithCells="1">
              <from>
                <xdr:col>5</xdr:col>
                <xdr:colOff>279400</xdr:colOff>
                <xdr:row>22</xdr:row>
                <xdr:rowOff>0</xdr:rowOff>
              </from>
              <to>
                <xdr:col>5</xdr:col>
                <xdr:colOff>666750</xdr:colOff>
                <xdr:row>23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130" name="Check Box 24">
          <controlPr defaultSize="0" autoFill="0" autoLine="0" autoPict="0">
            <anchor moveWithCells="1">
              <from>
                <xdr:col>5</xdr:col>
                <xdr:colOff>279400</xdr:colOff>
                <xdr:row>23</xdr:row>
                <xdr:rowOff>0</xdr:rowOff>
              </from>
              <to>
                <xdr:col>5</xdr:col>
                <xdr:colOff>666750</xdr:colOff>
                <xdr:row>24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131" name="Check Box 25">
          <controlPr defaultSize="0" autoFill="0" autoLine="0" autoPict="0">
            <anchor moveWithCells="1">
              <from>
                <xdr:col>5</xdr:col>
                <xdr:colOff>279400</xdr:colOff>
                <xdr:row>24</xdr:row>
                <xdr:rowOff>0</xdr:rowOff>
              </from>
              <to>
                <xdr:col>5</xdr:col>
                <xdr:colOff>666750</xdr:colOff>
                <xdr:row>25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32" name="Check Box 26">
          <controlPr defaultSize="0" autoFill="0" autoLine="0" autoPict="0">
            <anchor moveWithCells="1">
              <from>
                <xdr:col>5</xdr:col>
                <xdr:colOff>279400</xdr:colOff>
                <xdr:row>25</xdr:row>
                <xdr:rowOff>0</xdr:rowOff>
              </from>
              <to>
                <xdr:col>5</xdr:col>
                <xdr:colOff>666750</xdr:colOff>
                <xdr:row>26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133" name="Check Box 27">
          <controlPr defaultSize="0" autoFill="0" autoLine="0" autoPict="0">
            <anchor moveWithCells="1">
              <from>
                <xdr:col>5</xdr:col>
                <xdr:colOff>279400</xdr:colOff>
                <xdr:row>26</xdr:row>
                <xdr:rowOff>0</xdr:rowOff>
              </from>
              <to>
                <xdr:col>5</xdr:col>
                <xdr:colOff>666750</xdr:colOff>
                <xdr:row>27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0" r:id="rId134" name="Check Box 28">
          <controlPr defaultSize="0" autoFill="0" autoLine="0" autoPict="0">
            <anchor moveWithCells="1">
              <from>
                <xdr:col>5</xdr:col>
                <xdr:colOff>279400</xdr:colOff>
                <xdr:row>27</xdr:row>
                <xdr:rowOff>0</xdr:rowOff>
              </from>
              <to>
                <xdr:col>5</xdr:col>
                <xdr:colOff>666750</xdr:colOff>
                <xdr:row>28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1" r:id="rId135" name="Check Box 29">
          <controlPr defaultSize="0" autoFill="0" autoLine="0" autoPict="0">
            <anchor moveWithCells="1">
              <from>
                <xdr:col>5</xdr:col>
                <xdr:colOff>279400</xdr:colOff>
                <xdr:row>28</xdr:row>
                <xdr:rowOff>0</xdr:rowOff>
              </from>
              <to>
                <xdr:col>5</xdr:col>
                <xdr:colOff>666750</xdr:colOff>
                <xdr:row>29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2" r:id="rId136" name="Check Box 30">
          <controlPr defaultSize="0" autoFill="0" autoLine="0" autoPict="0">
            <anchor moveWithCells="1">
              <from>
                <xdr:col>5</xdr:col>
                <xdr:colOff>279400</xdr:colOff>
                <xdr:row>29</xdr:row>
                <xdr:rowOff>0</xdr:rowOff>
              </from>
              <to>
                <xdr:col>5</xdr:col>
                <xdr:colOff>666750</xdr:colOff>
                <xdr:row>30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3" r:id="rId137" name="Check Box 31">
          <controlPr defaultSize="0" autoFill="0" autoLine="0" autoPict="0">
            <anchor moveWithCells="1">
              <from>
                <xdr:col>5</xdr:col>
                <xdr:colOff>279400</xdr:colOff>
                <xdr:row>30</xdr:row>
                <xdr:rowOff>0</xdr:rowOff>
              </from>
              <to>
                <xdr:col>5</xdr:col>
                <xdr:colOff>666750</xdr:colOff>
                <xdr:row>31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4" r:id="rId138" name="Check Box 32">
          <controlPr defaultSize="0" autoFill="0" autoLine="0" autoPict="0">
            <anchor moveWithCells="1">
              <from>
                <xdr:col>5</xdr:col>
                <xdr:colOff>279400</xdr:colOff>
                <xdr:row>31</xdr:row>
                <xdr:rowOff>0</xdr:rowOff>
              </from>
              <to>
                <xdr:col>5</xdr:col>
                <xdr:colOff>666750</xdr:colOff>
                <xdr:row>32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5" r:id="rId139" name="Check Box 33">
          <controlPr defaultSize="0" autoFill="0" autoLine="0" autoPict="0">
            <anchor moveWithCells="1">
              <from>
                <xdr:col>5</xdr:col>
                <xdr:colOff>279400</xdr:colOff>
                <xdr:row>33</xdr:row>
                <xdr:rowOff>0</xdr:rowOff>
              </from>
              <to>
                <xdr:col>5</xdr:col>
                <xdr:colOff>666750</xdr:colOff>
                <xdr:row>34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40" name="Check Box 34">
          <controlPr defaultSize="0" autoFill="0" autoLine="0" autoPict="0">
            <anchor moveWithCells="1">
              <from>
                <xdr:col>5</xdr:col>
                <xdr:colOff>279400</xdr:colOff>
                <xdr:row>32</xdr:row>
                <xdr:rowOff>0</xdr:rowOff>
              </from>
              <to>
                <xdr:col>5</xdr:col>
                <xdr:colOff>666750</xdr:colOff>
                <xdr:row>33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41" name="Check Box 35">
          <controlPr defaultSize="0" autoFill="0" autoLine="0" autoPict="0">
            <anchor moveWithCells="1">
              <from>
                <xdr:col>5</xdr:col>
                <xdr:colOff>279400</xdr:colOff>
                <xdr:row>34</xdr:row>
                <xdr:rowOff>0</xdr:rowOff>
              </from>
              <to>
                <xdr:col>5</xdr:col>
                <xdr:colOff>666750</xdr:colOff>
                <xdr:row>35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8" r:id="rId142" name="Check Box 36">
          <controlPr defaultSize="0" autoFill="0" autoLine="0" autoPict="0">
            <anchor moveWithCells="1">
              <from>
                <xdr:col>5</xdr:col>
                <xdr:colOff>279400</xdr:colOff>
                <xdr:row>35</xdr:row>
                <xdr:rowOff>0</xdr:rowOff>
              </from>
              <to>
                <xdr:col>5</xdr:col>
                <xdr:colOff>666750</xdr:colOff>
                <xdr:row>36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43" name="Check Box 37">
          <controlPr defaultSize="0" autoFill="0" autoLine="0" autoPict="0">
            <anchor moveWithCells="1">
              <from>
                <xdr:col>5</xdr:col>
                <xdr:colOff>279400</xdr:colOff>
                <xdr:row>36</xdr:row>
                <xdr:rowOff>0</xdr:rowOff>
              </from>
              <to>
                <xdr:col>5</xdr:col>
                <xdr:colOff>666750</xdr:colOff>
                <xdr:row>37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44" name="Check Box 38">
          <controlPr defaultSize="0" autoFill="0" autoLine="0" autoPict="0">
            <anchor moveWithCells="1">
              <from>
                <xdr:col>5</xdr:col>
                <xdr:colOff>279400</xdr:colOff>
                <xdr:row>37</xdr:row>
                <xdr:rowOff>0</xdr:rowOff>
              </from>
              <to>
                <xdr:col>5</xdr:col>
                <xdr:colOff>666750</xdr:colOff>
                <xdr:row>38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145" name="Check Box 39">
          <controlPr defaultSize="0" autoFill="0" autoLine="0" autoPict="0">
            <anchor moveWithCells="1">
              <from>
                <xdr:col>5</xdr:col>
                <xdr:colOff>279400</xdr:colOff>
                <xdr:row>38</xdr:row>
                <xdr:rowOff>0</xdr:rowOff>
              </from>
              <to>
                <xdr:col>5</xdr:col>
                <xdr:colOff>666750</xdr:colOff>
                <xdr:row>39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146" name="Check Box 40">
          <controlPr defaultSize="0" autoFill="0" autoLine="0" autoPict="0">
            <anchor moveWithCells="1">
              <from>
                <xdr:col>5</xdr:col>
                <xdr:colOff>279400</xdr:colOff>
                <xdr:row>39</xdr:row>
                <xdr:rowOff>0</xdr:rowOff>
              </from>
              <to>
                <xdr:col>5</xdr:col>
                <xdr:colOff>666750</xdr:colOff>
                <xdr:row>40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147" name="Check Box 41">
          <controlPr defaultSize="0" autoFill="0" autoLine="0" autoPict="0">
            <anchor moveWithCells="1">
              <from>
                <xdr:col>5</xdr:col>
                <xdr:colOff>279400</xdr:colOff>
                <xdr:row>40</xdr:row>
                <xdr:rowOff>0</xdr:rowOff>
              </from>
              <to>
                <xdr:col>5</xdr:col>
                <xdr:colOff>666750</xdr:colOff>
                <xdr:row>41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148" name="Check Box 42">
          <controlPr defaultSize="0" autoFill="0" autoLine="0" autoPict="0">
            <anchor moveWithCells="1">
              <from>
                <xdr:col>5</xdr:col>
                <xdr:colOff>279400</xdr:colOff>
                <xdr:row>41</xdr:row>
                <xdr:rowOff>0</xdr:rowOff>
              </from>
              <to>
                <xdr:col>5</xdr:col>
                <xdr:colOff>666750</xdr:colOff>
                <xdr:row>42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149" name="Check Box 43">
          <controlPr defaultSize="0" autoFill="0" autoLine="0" autoPict="0">
            <anchor moveWithCells="1">
              <from>
                <xdr:col>5</xdr:col>
                <xdr:colOff>279400</xdr:colOff>
                <xdr:row>42</xdr:row>
                <xdr:rowOff>0</xdr:rowOff>
              </from>
              <to>
                <xdr:col>5</xdr:col>
                <xdr:colOff>666750</xdr:colOff>
                <xdr:row>43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150" name="Check Box 44">
          <controlPr defaultSize="0" autoFill="0" autoLine="0" autoPict="0">
            <anchor moveWithCells="1">
              <from>
                <xdr:col>5</xdr:col>
                <xdr:colOff>279400</xdr:colOff>
                <xdr:row>43</xdr:row>
                <xdr:rowOff>0</xdr:rowOff>
              </from>
              <to>
                <xdr:col>5</xdr:col>
                <xdr:colOff>666750</xdr:colOff>
                <xdr:row>44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151" name="Check Box 45">
          <controlPr defaultSize="0" autoFill="0" autoLine="0" autoPict="0">
            <anchor moveWithCells="1">
              <from>
                <xdr:col>5</xdr:col>
                <xdr:colOff>279400</xdr:colOff>
                <xdr:row>44</xdr:row>
                <xdr:rowOff>0</xdr:rowOff>
              </from>
              <to>
                <xdr:col>5</xdr:col>
                <xdr:colOff>666750</xdr:colOff>
                <xdr:row>45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152" name="Check Box 46">
          <controlPr defaultSize="0" autoFill="0" autoLine="0" autoPict="0">
            <anchor moveWithCells="1">
              <from>
                <xdr:col>5</xdr:col>
                <xdr:colOff>279400</xdr:colOff>
                <xdr:row>45</xdr:row>
                <xdr:rowOff>0</xdr:rowOff>
              </from>
              <to>
                <xdr:col>5</xdr:col>
                <xdr:colOff>666750</xdr:colOff>
                <xdr:row>46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153" name="Check Box 47">
          <controlPr defaultSize="0" autoFill="0" autoLine="0" autoPict="0">
            <anchor moveWithCells="1">
              <from>
                <xdr:col>5</xdr:col>
                <xdr:colOff>279400</xdr:colOff>
                <xdr:row>47</xdr:row>
                <xdr:rowOff>0</xdr:rowOff>
              </from>
              <to>
                <xdr:col>5</xdr:col>
                <xdr:colOff>666750</xdr:colOff>
                <xdr:row>48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0" r:id="rId154" name="Check Box 48">
          <controlPr defaultSize="0" autoFill="0" autoLine="0" autoPict="0">
            <anchor moveWithCells="1">
              <from>
                <xdr:col>5</xdr:col>
                <xdr:colOff>279400</xdr:colOff>
                <xdr:row>46</xdr:row>
                <xdr:rowOff>0</xdr:rowOff>
              </from>
              <to>
                <xdr:col>5</xdr:col>
                <xdr:colOff>666750</xdr:colOff>
                <xdr:row>47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155" name="Check Box 49">
          <controlPr defaultSize="0" autoFill="0" autoLine="0" autoPict="0">
            <anchor moveWithCells="1">
              <from>
                <xdr:col>5</xdr:col>
                <xdr:colOff>279400</xdr:colOff>
                <xdr:row>48</xdr:row>
                <xdr:rowOff>0</xdr:rowOff>
              </from>
              <to>
                <xdr:col>5</xdr:col>
                <xdr:colOff>666750</xdr:colOff>
                <xdr:row>49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156" name="Check Box 50">
          <controlPr defaultSize="0" autoFill="0" autoLine="0" autoPict="0">
            <anchor moveWithCells="1">
              <from>
                <xdr:col>5</xdr:col>
                <xdr:colOff>279400</xdr:colOff>
                <xdr:row>49</xdr:row>
                <xdr:rowOff>0</xdr:rowOff>
              </from>
              <to>
                <xdr:col>5</xdr:col>
                <xdr:colOff>666750</xdr:colOff>
                <xdr:row>50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157" name="Check Box 51">
          <controlPr defaultSize="0" autoFill="0" autoLine="0" autoPict="0">
            <anchor moveWithCells="1">
              <from>
                <xdr:col>5</xdr:col>
                <xdr:colOff>279400</xdr:colOff>
                <xdr:row>50</xdr:row>
                <xdr:rowOff>0</xdr:rowOff>
              </from>
              <to>
                <xdr:col>5</xdr:col>
                <xdr:colOff>666750</xdr:colOff>
                <xdr:row>51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158" name="Check Box 52">
          <controlPr defaultSize="0" autoFill="0" autoLine="0" autoPict="0">
            <anchor moveWithCells="1">
              <from>
                <xdr:col>5</xdr:col>
                <xdr:colOff>279400</xdr:colOff>
                <xdr:row>51</xdr:row>
                <xdr:rowOff>0</xdr:rowOff>
              </from>
              <to>
                <xdr:col>5</xdr:col>
                <xdr:colOff>666750</xdr:colOff>
                <xdr:row>52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159" name="Check Box 53">
          <controlPr defaultSize="0" autoFill="0" autoLine="0" autoPict="0">
            <anchor moveWithCells="1">
              <from>
                <xdr:col>5</xdr:col>
                <xdr:colOff>279400</xdr:colOff>
                <xdr:row>52</xdr:row>
                <xdr:rowOff>0</xdr:rowOff>
              </from>
              <to>
                <xdr:col>5</xdr:col>
                <xdr:colOff>666750</xdr:colOff>
                <xdr:row>53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160" name="Check Box 54">
          <controlPr defaultSize="0" autoFill="0" autoLine="0" autoPict="0">
            <anchor moveWithCells="1">
              <from>
                <xdr:col>5</xdr:col>
                <xdr:colOff>279400</xdr:colOff>
                <xdr:row>53</xdr:row>
                <xdr:rowOff>0</xdr:rowOff>
              </from>
              <to>
                <xdr:col>5</xdr:col>
                <xdr:colOff>666750</xdr:colOff>
                <xdr:row>54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161" name="Check Box 55">
          <controlPr defaultSize="0" autoFill="0" autoLine="0" autoPict="0">
            <anchor moveWithCells="1">
              <from>
                <xdr:col>5</xdr:col>
                <xdr:colOff>279400</xdr:colOff>
                <xdr:row>55</xdr:row>
                <xdr:rowOff>0</xdr:rowOff>
              </from>
              <to>
                <xdr:col>5</xdr:col>
                <xdr:colOff>666750</xdr:colOff>
                <xdr:row>56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162" name="Check Box 56">
          <controlPr defaultSize="0" autoFill="0" autoLine="0" autoPict="0">
            <anchor moveWithCells="1">
              <from>
                <xdr:col>5</xdr:col>
                <xdr:colOff>279400</xdr:colOff>
                <xdr:row>54</xdr:row>
                <xdr:rowOff>0</xdr:rowOff>
              </from>
              <to>
                <xdr:col>5</xdr:col>
                <xdr:colOff>666750</xdr:colOff>
                <xdr:row>55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163" name="Check Box 57">
          <controlPr defaultSize="0" autoFill="0" autoLine="0" autoPict="0">
            <anchor moveWithCells="1">
              <from>
                <xdr:col>5</xdr:col>
                <xdr:colOff>279400</xdr:colOff>
                <xdr:row>56</xdr:row>
                <xdr:rowOff>0</xdr:rowOff>
              </from>
              <to>
                <xdr:col>5</xdr:col>
                <xdr:colOff>666750</xdr:colOff>
                <xdr:row>57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164" name="Check Box 58">
          <controlPr defaultSize="0" autoFill="0" autoLine="0" autoPict="0">
            <anchor moveWithCells="1">
              <from>
                <xdr:col>5</xdr:col>
                <xdr:colOff>279400</xdr:colOff>
                <xdr:row>57</xdr:row>
                <xdr:rowOff>0</xdr:rowOff>
              </from>
              <to>
                <xdr:col>5</xdr:col>
                <xdr:colOff>666750</xdr:colOff>
                <xdr:row>58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165" name="Check Box 59">
          <controlPr defaultSize="0" autoFill="0" autoLine="0" autoPict="0">
            <anchor moveWithCells="1">
              <from>
                <xdr:col>5</xdr:col>
                <xdr:colOff>279400</xdr:colOff>
                <xdr:row>58</xdr:row>
                <xdr:rowOff>0</xdr:rowOff>
              </from>
              <to>
                <xdr:col>5</xdr:col>
                <xdr:colOff>666750</xdr:colOff>
                <xdr:row>59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166" name="Check Box 60">
          <controlPr defaultSize="0" autoFill="0" autoLine="0" autoPict="0">
            <anchor moveWithCells="1">
              <from>
                <xdr:col>5</xdr:col>
                <xdr:colOff>279400</xdr:colOff>
                <xdr:row>60</xdr:row>
                <xdr:rowOff>0</xdr:rowOff>
              </from>
              <to>
                <xdr:col>5</xdr:col>
                <xdr:colOff>666750</xdr:colOff>
                <xdr:row>61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167" name="Check Box 61">
          <controlPr defaultSize="0" autoFill="0" autoLine="0" autoPict="0">
            <anchor moveWithCells="1">
              <from>
                <xdr:col>5</xdr:col>
                <xdr:colOff>279400</xdr:colOff>
                <xdr:row>59</xdr:row>
                <xdr:rowOff>0</xdr:rowOff>
              </from>
              <to>
                <xdr:col>5</xdr:col>
                <xdr:colOff>666750</xdr:colOff>
                <xdr:row>60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168" name="Check Box 62">
          <controlPr defaultSize="0" autoFill="0" autoLine="0" autoPict="0">
            <anchor moveWithCells="1">
              <from>
                <xdr:col>5</xdr:col>
                <xdr:colOff>279400</xdr:colOff>
                <xdr:row>61</xdr:row>
                <xdr:rowOff>0</xdr:rowOff>
              </from>
              <to>
                <xdr:col>5</xdr:col>
                <xdr:colOff>666750</xdr:colOff>
                <xdr:row>62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169" name="Check Box 63">
          <controlPr defaultSize="0" autoFill="0" autoLine="0" autoPict="0">
            <anchor moveWithCells="1">
              <from>
                <xdr:col>5</xdr:col>
                <xdr:colOff>279400</xdr:colOff>
                <xdr:row>62</xdr:row>
                <xdr:rowOff>0</xdr:rowOff>
              </from>
              <to>
                <xdr:col>5</xdr:col>
                <xdr:colOff>666750</xdr:colOff>
                <xdr:row>63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170" name="Check Box 64">
          <controlPr defaultSize="0" autoFill="0" autoLine="0" autoPict="0">
            <anchor moveWithCells="1">
              <from>
                <xdr:col>5</xdr:col>
                <xdr:colOff>279400</xdr:colOff>
                <xdr:row>63</xdr:row>
                <xdr:rowOff>0</xdr:rowOff>
              </from>
              <to>
                <xdr:col>5</xdr:col>
                <xdr:colOff>666750</xdr:colOff>
                <xdr:row>64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171" name="Check Box 65">
          <controlPr defaultSize="0" autoFill="0" autoLine="0" autoPict="0">
            <anchor moveWithCells="1">
              <from>
                <xdr:col>5</xdr:col>
                <xdr:colOff>279400</xdr:colOff>
                <xdr:row>64</xdr:row>
                <xdr:rowOff>0</xdr:rowOff>
              </from>
              <to>
                <xdr:col>5</xdr:col>
                <xdr:colOff>666750</xdr:colOff>
                <xdr:row>65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172" name="Check Box 66">
          <controlPr defaultSize="0" autoFill="0" autoLine="0" autoPict="0">
            <anchor moveWithCells="1">
              <from>
                <xdr:col>5</xdr:col>
                <xdr:colOff>279400</xdr:colOff>
                <xdr:row>65</xdr:row>
                <xdr:rowOff>0</xdr:rowOff>
              </from>
              <to>
                <xdr:col>5</xdr:col>
                <xdr:colOff>666750</xdr:colOff>
                <xdr:row>66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173" name="Check Box 67">
          <controlPr defaultSize="0" autoFill="0" autoLine="0" autoPict="0">
            <anchor moveWithCells="1">
              <from>
                <xdr:col>5</xdr:col>
                <xdr:colOff>279400</xdr:colOff>
                <xdr:row>66</xdr:row>
                <xdr:rowOff>0</xdr:rowOff>
              </from>
              <to>
                <xdr:col>5</xdr:col>
                <xdr:colOff>666750</xdr:colOff>
                <xdr:row>67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174" name="Check Box 68">
          <controlPr defaultSize="0" autoFill="0" autoLine="0" autoPict="0">
            <anchor moveWithCells="1">
              <from>
                <xdr:col>5</xdr:col>
                <xdr:colOff>279400</xdr:colOff>
                <xdr:row>67</xdr:row>
                <xdr:rowOff>0</xdr:rowOff>
              </from>
              <to>
                <xdr:col>5</xdr:col>
                <xdr:colOff>666750</xdr:colOff>
                <xdr:row>68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175" name="Check Box 69">
          <controlPr defaultSize="0" autoFill="0" autoLine="0" autoPict="0">
            <anchor moveWithCells="1">
              <from>
                <xdr:col>5</xdr:col>
                <xdr:colOff>279400</xdr:colOff>
                <xdr:row>68</xdr:row>
                <xdr:rowOff>0</xdr:rowOff>
              </from>
              <to>
                <xdr:col>5</xdr:col>
                <xdr:colOff>666750</xdr:colOff>
                <xdr:row>69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176" name="Check Box 70">
          <controlPr defaultSize="0" autoFill="0" autoLine="0" autoPict="0">
            <anchor moveWithCells="1">
              <from>
                <xdr:col>5</xdr:col>
                <xdr:colOff>279400</xdr:colOff>
                <xdr:row>69</xdr:row>
                <xdr:rowOff>0</xdr:rowOff>
              </from>
              <to>
                <xdr:col>5</xdr:col>
                <xdr:colOff>666750</xdr:colOff>
                <xdr:row>70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177" name="Check Box 71">
          <controlPr defaultSize="0" autoFill="0" autoLine="0" autoPict="0">
            <anchor moveWithCells="1">
              <from>
                <xdr:col>5</xdr:col>
                <xdr:colOff>279400</xdr:colOff>
                <xdr:row>70</xdr:row>
                <xdr:rowOff>0</xdr:rowOff>
              </from>
              <to>
                <xdr:col>5</xdr:col>
                <xdr:colOff>666750</xdr:colOff>
                <xdr:row>71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178" name="Check Box 72">
          <controlPr defaultSize="0" autoFill="0" autoLine="0" autoPict="0">
            <anchor moveWithCells="1">
              <from>
                <xdr:col>5</xdr:col>
                <xdr:colOff>279400</xdr:colOff>
                <xdr:row>71</xdr:row>
                <xdr:rowOff>0</xdr:rowOff>
              </from>
              <to>
                <xdr:col>5</xdr:col>
                <xdr:colOff>666750</xdr:colOff>
                <xdr:row>72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179" name="Check Box 73">
          <controlPr defaultSize="0" autoFill="0" autoLine="0" autoPict="0">
            <anchor moveWithCells="1">
              <from>
                <xdr:col>5</xdr:col>
                <xdr:colOff>279400</xdr:colOff>
                <xdr:row>72</xdr:row>
                <xdr:rowOff>0</xdr:rowOff>
              </from>
              <to>
                <xdr:col>5</xdr:col>
                <xdr:colOff>666750</xdr:colOff>
                <xdr:row>73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180" name="Check Box 74">
          <controlPr defaultSize="0" autoFill="0" autoLine="0" autoPict="0">
            <anchor moveWithCells="1">
              <from>
                <xdr:col>5</xdr:col>
                <xdr:colOff>279400</xdr:colOff>
                <xdr:row>73</xdr:row>
                <xdr:rowOff>0</xdr:rowOff>
              </from>
              <to>
                <xdr:col>5</xdr:col>
                <xdr:colOff>666750</xdr:colOff>
                <xdr:row>74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181" name="Check Box 75">
          <controlPr defaultSize="0" autoFill="0" autoLine="0" autoPict="0">
            <anchor moveWithCells="1">
              <from>
                <xdr:col>5</xdr:col>
                <xdr:colOff>279400</xdr:colOff>
                <xdr:row>74</xdr:row>
                <xdr:rowOff>0</xdr:rowOff>
              </from>
              <to>
                <xdr:col>5</xdr:col>
                <xdr:colOff>666750</xdr:colOff>
                <xdr:row>75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182" name="Check Box 76">
          <controlPr defaultSize="0" autoFill="0" autoLine="0" autoPict="0">
            <anchor moveWithCells="1">
              <from>
                <xdr:col>5</xdr:col>
                <xdr:colOff>279400</xdr:colOff>
                <xdr:row>75</xdr:row>
                <xdr:rowOff>0</xdr:rowOff>
              </from>
              <to>
                <xdr:col>5</xdr:col>
                <xdr:colOff>666750</xdr:colOff>
                <xdr:row>76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183" name="Check Box 77">
          <controlPr defaultSize="0" autoFill="0" autoLine="0" autoPict="0">
            <anchor moveWithCells="1">
              <from>
                <xdr:col>5</xdr:col>
                <xdr:colOff>279400</xdr:colOff>
                <xdr:row>76</xdr:row>
                <xdr:rowOff>0</xdr:rowOff>
              </from>
              <to>
                <xdr:col>5</xdr:col>
                <xdr:colOff>666750</xdr:colOff>
                <xdr:row>77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184" name="Check Box 78">
          <controlPr defaultSize="0" autoFill="0" autoLine="0" autoPict="0">
            <anchor moveWithCells="1">
              <from>
                <xdr:col>5</xdr:col>
                <xdr:colOff>279400</xdr:colOff>
                <xdr:row>77</xdr:row>
                <xdr:rowOff>0</xdr:rowOff>
              </from>
              <to>
                <xdr:col>5</xdr:col>
                <xdr:colOff>666750</xdr:colOff>
                <xdr:row>78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185" name="Check Box 79">
          <controlPr defaultSize="0" autoFill="0" autoLine="0" autoPict="0">
            <anchor moveWithCells="1">
              <from>
                <xdr:col>5</xdr:col>
                <xdr:colOff>279400</xdr:colOff>
                <xdr:row>78</xdr:row>
                <xdr:rowOff>0</xdr:rowOff>
              </from>
              <to>
                <xdr:col>5</xdr:col>
                <xdr:colOff>666750</xdr:colOff>
                <xdr:row>79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186" name="Check Box 80">
          <controlPr defaultSize="0" autoFill="0" autoLine="0" autoPict="0">
            <anchor moveWithCells="1">
              <from>
                <xdr:col>5</xdr:col>
                <xdr:colOff>279400</xdr:colOff>
                <xdr:row>79</xdr:row>
                <xdr:rowOff>0</xdr:rowOff>
              </from>
              <to>
                <xdr:col>5</xdr:col>
                <xdr:colOff>666750</xdr:colOff>
                <xdr:row>80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3" r:id="rId187" name="Check Box 81">
          <controlPr defaultSize="0" autoFill="0" autoLine="0" autoPict="0">
            <anchor moveWithCells="1">
              <from>
                <xdr:col>5</xdr:col>
                <xdr:colOff>279400</xdr:colOff>
                <xdr:row>80</xdr:row>
                <xdr:rowOff>0</xdr:rowOff>
              </from>
              <to>
                <xdr:col>5</xdr:col>
                <xdr:colOff>666750</xdr:colOff>
                <xdr:row>81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4" r:id="rId188" name="Check Box 82">
          <controlPr defaultSize="0" autoFill="0" autoLine="0" autoPict="0">
            <anchor moveWithCells="1">
              <from>
                <xdr:col>5</xdr:col>
                <xdr:colOff>279400</xdr:colOff>
                <xdr:row>81</xdr:row>
                <xdr:rowOff>0</xdr:rowOff>
              </from>
              <to>
                <xdr:col>5</xdr:col>
                <xdr:colOff>666750</xdr:colOff>
                <xdr:row>82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5" r:id="rId189" name="Check Box 83">
          <controlPr defaultSize="0" autoFill="0" autoLine="0" autoPict="0">
            <anchor moveWithCells="1">
              <from>
                <xdr:col>5</xdr:col>
                <xdr:colOff>279400</xdr:colOff>
                <xdr:row>82</xdr:row>
                <xdr:rowOff>0</xdr:rowOff>
              </from>
              <to>
                <xdr:col>5</xdr:col>
                <xdr:colOff>666750</xdr:colOff>
                <xdr:row>83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6" r:id="rId190" name="Check Box 84">
          <controlPr defaultSize="0" autoFill="0" autoLine="0" autoPict="0">
            <anchor moveWithCells="1">
              <from>
                <xdr:col>5</xdr:col>
                <xdr:colOff>279400</xdr:colOff>
                <xdr:row>83</xdr:row>
                <xdr:rowOff>0</xdr:rowOff>
              </from>
              <to>
                <xdr:col>5</xdr:col>
                <xdr:colOff>666750</xdr:colOff>
                <xdr:row>84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7" r:id="rId191" name="Check Box 85">
          <controlPr defaultSize="0" autoFill="0" autoLine="0" autoPict="0">
            <anchor moveWithCells="1">
              <from>
                <xdr:col>5</xdr:col>
                <xdr:colOff>279400</xdr:colOff>
                <xdr:row>84</xdr:row>
                <xdr:rowOff>0</xdr:rowOff>
              </from>
              <to>
                <xdr:col>5</xdr:col>
                <xdr:colOff>666750</xdr:colOff>
                <xdr:row>85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8" r:id="rId192" name="Check Box 86">
          <controlPr defaultSize="0" autoFill="0" autoLine="0" autoPict="0">
            <anchor moveWithCells="1">
              <from>
                <xdr:col>5</xdr:col>
                <xdr:colOff>279400</xdr:colOff>
                <xdr:row>85</xdr:row>
                <xdr:rowOff>0</xdr:rowOff>
              </from>
              <to>
                <xdr:col>5</xdr:col>
                <xdr:colOff>666750</xdr:colOff>
                <xdr:row>86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9" r:id="rId193" name="Check Box 87">
          <controlPr defaultSize="0" autoFill="0" autoLine="0" autoPict="0">
            <anchor moveWithCells="1">
              <from>
                <xdr:col>5</xdr:col>
                <xdr:colOff>279400</xdr:colOff>
                <xdr:row>86</xdr:row>
                <xdr:rowOff>0</xdr:rowOff>
              </from>
              <to>
                <xdr:col>5</xdr:col>
                <xdr:colOff>666750</xdr:colOff>
                <xdr:row>87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0" r:id="rId194" name="Check Box 88">
          <controlPr defaultSize="0" autoFill="0" autoLine="0" autoPict="0">
            <anchor moveWithCells="1">
              <from>
                <xdr:col>5</xdr:col>
                <xdr:colOff>279400</xdr:colOff>
                <xdr:row>87</xdr:row>
                <xdr:rowOff>0</xdr:rowOff>
              </from>
              <to>
                <xdr:col>5</xdr:col>
                <xdr:colOff>666750</xdr:colOff>
                <xdr:row>88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1" r:id="rId195" name="Check Box 89">
          <controlPr defaultSize="0" autoFill="0" autoLine="0" autoPict="0">
            <anchor moveWithCells="1">
              <from>
                <xdr:col>5</xdr:col>
                <xdr:colOff>279400</xdr:colOff>
                <xdr:row>88</xdr:row>
                <xdr:rowOff>0</xdr:rowOff>
              </from>
              <to>
                <xdr:col>5</xdr:col>
                <xdr:colOff>666750</xdr:colOff>
                <xdr:row>89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2" r:id="rId196" name="Check Box 90">
          <controlPr defaultSize="0" autoFill="0" autoLine="0" autoPict="0">
            <anchor moveWithCells="1">
              <from>
                <xdr:col>5</xdr:col>
                <xdr:colOff>279400</xdr:colOff>
                <xdr:row>89</xdr:row>
                <xdr:rowOff>0</xdr:rowOff>
              </from>
              <to>
                <xdr:col>5</xdr:col>
                <xdr:colOff>666750</xdr:colOff>
                <xdr:row>90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3" r:id="rId197" name="Check Box 91">
          <controlPr defaultSize="0" autoFill="0" autoLine="0" autoPict="0">
            <anchor moveWithCells="1">
              <from>
                <xdr:col>5</xdr:col>
                <xdr:colOff>279400</xdr:colOff>
                <xdr:row>90</xdr:row>
                <xdr:rowOff>0</xdr:rowOff>
              </from>
              <to>
                <xdr:col>5</xdr:col>
                <xdr:colOff>666750</xdr:colOff>
                <xdr:row>91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4" r:id="rId198" name="Check Box 92">
          <controlPr defaultSize="0" autoFill="0" autoLine="0" autoPict="0">
            <anchor moveWithCells="1">
              <from>
                <xdr:col>5</xdr:col>
                <xdr:colOff>279400</xdr:colOff>
                <xdr:row>91</xdr:row>
                <xdr:rowOff>0</xdr:rowOff>
              </from>
              <to>
                <xdr:col>5</xdr:col>
                <xdr:colOff>666750</xdr:colOff>
                <xdr:row>92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5" r:id="rId199" name="Check Box 93">
          <controlPr defaultSize="0" autoFill="0" autoLine="0" autoPict="0">
            <anchor moveWithCells="1">
              <from>
                <xdr:col>5</xdr:col>
                <xdr:colOff>279400</xdr:colOff>
                <xdr:row>92</xdr:row>
                <xdr:rowOff>0</xdr:rowOff>
              </from>
              <to>
                <xdr:col>5</xdr:col>
                <xdr:colOff>666750</xdr:colOff>
                <xdr:row>93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6" r:id="rId200" name="Check Box 94">
          <controlPr defaultSize="0" autoFill="0" autoLine="0" autoPict="0">
            <anchor moveWithCells="1">
              <from>
                <xdr:col>5</xdr:col>
                <xdr:colOff>279400</xdr:colOff>
                <xdr:row>93</xdr:row>
                <xdr:rowOff>0</xdr:rowOff>
              </from>
              <to>
                <xdr:col>5</xdr:col>
                <xdr:colOff>666750</xdr:colOff>
                <xdr:row>94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7" r:id="rId201" name="Check Box 95">
          <controlPr defaultSize="0" autoFill="0" autoLine="0" autoPict="0">
            <anchor moveWithCells="1">
              <from>
                <xdr:col>5</xdr:col>
                <xdr:colOff>279400</xdr:colOff>
                <xdr:row>94</xdr:row>
                <xdr:rowOff>0</xdr:rowOff>
              </from>
              <to>
                <xdr:col>5</xdr:col>
                <xdr:colOff>666750</xdr:colOff>
                <xdr:row>95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8" r:id="rId202" name="Check Box 96">
          <controlPr defaultSize="0" autoFill="0" autoLine="0" autoPict="0">
            <anchor moveWithCells="1">
              <from>
                <xdr:col>5</xdr:col>
                <xdr:colOff>279400</xdr:colOff>
                <xdr:row>95</xdr:row>
                <xdr:rowOff>0</xdr:rowOff>
              </from>
              <to>
                <xdr:col>5</xdr:col>
                <xdr:colOff>666750</xdr:colOff>
                <xdr:row>96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9" r:id="rId203" name="Check Box 97">
          <controlPr defaultSize="0" autoFill="0" autoLine="0" autoPict="0">
            <anchor moveWithCells="1">
              <from>
                <xdr:col>5</xdr:col>
                <xdr:colOff>279400</xdr:colOff>
                <xdr:row>96</xdr:row>
                <xdr:rowOff>0</xdr:rowOff>
              </from>
              <to>
                <xdr:col>5</xdr:col>
                <xdr:colOff>666750</xdr:colOff>
                <xdr:row>97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0" r:id="rId204" name="Check Box 98">
          <controlPr defaultSize="0" autoFill="0" autoLine="0" autoPict="0">
            <anchor moveWithCells="1">
              <from>
                <xdr:col>5</xdr:col>
                <xdr:colOff>19050</xdr:colOff>
                <xdr:row>96</xdr:row>
                <xdr:rowOff>228600</xdr:rowOff>
              </from>
              <to>
                <xdr:col>5</xdr:col>
                <xdr:colOff>412750</xdr:colOff>
                <xdr:row>98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1" r:id="rId205" name="Check Box 99">
          <controlPr defaultSize="0" autoFill="0" autoLine="0" autoPict="0">
            <anchor moveWithCells="1">
              <from>
                <xdr:col>5</xdr:col>
                <xdr:colOff>12700</xdr:colOff>
                <xdr:row>97</xdr:row>
                <xdr:rowOff>209550</xdr:rowOff>
              </from>
              <to>
                <xdr:col>5</xdr:col>
                <xdr:colOff>400050</xdr:colOff>
                <xdr:row>98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2" r:id="rId206" name="Check Box 100">
          <controlPr defaultSize="0" autoFill="0" autoLine="0" autoPict="0">
            <anchor moveWithCells="1">
              <from>
                <xdr:col>5</xdr:col>
                <xdr:colOff>12700</xdr:colOff>
                <xdr:row>98</xdr:row>
                <xdr:rowOff>222250</xdr:rowOff>
              </from>
              <to>
                <xdr:col>5</xdr:col>
                <xdr:colOff>400050</xdr:colOff>
                <xdr:row>100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3" r:id="rId207" name="Check Box 101">
          <controlPr defaultSize="0" autoFill="0" autoLine="0" autoPict="0">
            <anchor moveWithCells="1">
              <from>
                <xdr:col>5</xdr:col>
                <xdr:colOff>12700</xdr:colOff>
                <xdr:row>99</xdr:row>
                <xdr:rowOff>222250</xdr:rowOff>
              </from>
              <to>
                <xdr:col>5</xdr:col>
                <xdr:colOff>400050</xdr:colOff>
                <xdr:row>101</xdr:row>
                <xdr:rowOff>12700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workbookViewId="0">
      <selection activeCell="F19" sqref="F19"/>
    </sheetView>
  </sheetViews>
  <sheetFormatPr baseColWidth="10" defaultRowHeight="15.5"/>
  <cols>
    <col min="1" max="1" width="30.83203125" customWidth="1"/>
    <col min="2" max="2" width="6.33203125" style="38" customWidth="1"/>
    <col min="3" max="3" width="23.83203125" style="38" customWidth="1"/>
    <col min="4" max="4" width="18.9140625" style="38" customWidth="1"/>
    <col min="5" max="5" width="5.25" style="38" customWidth="1"/>
    <col min="6" max="6" width="14.25" style="38" customWidth="1"/>
    <col min="7" max="7" width="4.25" style="38" customWidth="1"/>
    <col min="8" max="8" width="21.83203125" style="38" customWidth="1"/>
    <col min="9" max="9" width="4.33203125" customWidth="1"/>
    <col min="11" max="11" width="3.83203125" customWidth="1"/>
    <col min="13" max="13" width="3.9140625" customWidth="1"/>
  </cols>
  <sheetData>
    <row r="1" spans="1:13">
      <c r="A1" s="39" t="s">
        <v>589</v>
      </c>
      <c r="B1" s="40" t="s">
        <v>590</v>
      </c>
      <c r="C1" s="41" t="s">
        <v>591</v>
      </c>
      <c r="D1" s="41" t="s">
        <v>592</v>
      </c>
      <c r="E1" s="41" t="s">
        <v>599</v>
      </c>
      <c r="F1" s="41" t="s">
        <v>593</v>
      </c>
      <c r="G1" s="41" t="s">
        <v>600</v>
      </c>
      <c r="H1" s="41" t="s">
        <v>594</v>
      </c>
      <c r="I1" s="41" t="s">
        <v>601</v>
      </c>
      <c r="J1" s="41" t="s">
        <v>595</v>
      </c>
      <c r="K1" s="41" t="s">
        <v>602</v>
      </c>
      <c r="L1" s="41" t="s">
        <v>596</v>
      </c>
      <c r="M1" s="41" t="s">
        <v>603</v>
      </c>
    </row>
    <row r="2" spans="1:13" ht="0.5" customHeight="1">
      <c r="A2" t="s">
        <v>4</v>
      </c>
      <c r="B2" s="38">
        <v>0</v>
      </c>
      <c r="C2" s="38" t="str">
        <f>VLOOKUP(A2,'CRÊPE RECEIPE'!$K$1:$X$29,2,FALSE)</f>
        <v>Crêpe sarrasin (32cm)</v>
      </c>
      <c r="D2" s="38" t="str">
        <f>VLOOKUP(A2,'CRÊPE RECEIPE'!$K$1:$X$29,3,FALSE)</f>
        <v>Œufs</v>
      </c>
      <c r="E2" s="38">
        <f>VLOOKUP(A2,'CRÊPE RECEIPE'!$K$1:$X$29,4,FALSE)*Tableau1[[#This Row],[Qté ]]</f>
        <v>0</v>
      </c>
      <c r="F2" s="38" t="str">
        <f>VLOOKUP(A2,'CRÊPE RECEIPE'!$K$1:$X$29,5,FALSE)</f>
        <v>Emmental rapé</v>
      </c>
      <c r="G2" s="38">
        <f>VLOOKUP(A2,'CRÊPE RECEIPE'!$K$1:$X$29,6,FALSE)*Tableau1[[#This Row],[Qté ]]</f>
        <v>0</v>
      </c>
      <c r="H2" s="38" t="str">
        <f>VLOOKUP(A2,'CRÊPE RECEIPE'!$K$1:$X$29,7,FALSE)</f>
        <v>Jambon blanc</v>
      </c>
      <c r="I2" s="38">
        <f>VLOOKUP(A2,'CRÊPE RECEIPE'!$K$1:$X$29,8,FALSE)*Tableau1[[#This Row],[Qté ]]</f>
        <v>0</v>
      </c>
      <c r="J2" s="38" t="str">
        <f>VLOOKUP(A2,'CRÊPE RECEIPE'!$K$1:$X$29,9,FALSE)</f>
        <v>Tomate</v>
      </c>
      <c r="K2" s="38">
        <f>VLOOKUP(A2,'CRÊPE RECEIPE'!$K$1:$X$29,10,FALSE)*Tableau1[[#This Row],[Qté ]]</f>
        <v>0</v>
      </c>
      <c r="L2" s="38" t="str">
        <f>VLOOKUP(A2,'CRÊPE RECEIPE'!$K$1:$X$29,11,FALSE)</f>
        <v>Rosette</v>
      </c>
      <c r="M2" s="38">
        <f>VLOOKUP(A2,'CRÊPE RECEIPE'!$K$1:$X$29,12,FALSE)*Tableau1[[#This Row],[Qté ]]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CRÊPE RECEIPE</vt:lpstr>
      <vt:lpstr>INGREDIENTS STOCK</vt:lpstr>
      <vt:lpstr>GUEST LIST</vt:lpstr>
      <vt:lpstr>SHOPPING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AFEH56</cp:lastModifiedBy>
  <dcterms:created xsi:type="dcterms:W3CDTF">2016-03-18T09:00:06Z</dcterms:created>
  <dcterms:modified xsi:type="dcterms:W3CDTF">2016-04-05T13:08:38Z</dcterms:modified>
</cp:coreProperties>
</file>