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-108" yWindow="-108" windowWidth="19416" windowHeight="11016" tabRatio="895"/>
  </bookViews>
  <sheets>
    <sheet name="Accueil" sheetId="15" r:id="rId1"/>
    <sheet name="Operations" sheetId="3" r:id="rId2"/>
    <sheet name="Listes" sheetId="1" r:id="rId3"/>
  </sheets>
  <definedNames>
    <definedName name="A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5" l="1"/>
  <c r="F19" i="15"/>
  <c r="F20" i="15"/>
  <c r="F21" i="15"/>
  <c r="F22" i="15"/>
  <c r="F23" i="15"/>
  <c r="F24" i="15"/>
  <c r="F25" i="15"/>
  <c r="F26" i="15"/>
  <c r="F27" i="15"/>
  <c r="F28" i="15"/>
  <c r="F29" i="15"/>
  <c r="F17" i="15"/>
  <c r="F10" i="15"/>
  <c r="F11" i="15"/>
  <c r="F12" i="15"/>
  <c r="F13" i="15"/>
  <c r="F14" i="15"/>
  <c r="F15" i="15"/>
  <c r="F9" i="15"/>
  <c r="F6" i="15"/>
  <c r="F5" i="15"/>
  <c r="F4" i="15"/>
  <c r="A2" i="15" l="1"/>
  <c r="C5" i="3"/>
  <c r="C4" i="3"/>
  <c r="N1" i="3" l="1"/>
  <c r="O1" i="3"/>
  <c r="I6" i="3"/>
  <c r="J6" i="3"/>
  <c r="P1" i="3" l="1"/>
</calcChain>
</file>

<file path=xl/sharedStrings.xml><?xml version="1.0" encoding="utf-8"?>
<sst xmlns="http://schemas.openxmlformats.org/spreadsheetml/2006/main" count="138" uniqueCount="92">
  <si>
    <t>dépenses</t>
  </si>
  <si>
    <t>Indemnités</t>
  </si>
  <si>
    <t>Rentes</t>
  </si>
  <si>
    <t>Allocations</t>
  </si>
  <si>
    <t>Salaires</t>
  </si>
  <si>
    <t>Logement</t>
  </si>
  <si>
    <t>iD</t>
  </si>
  <si>
    <t>rubrique</t>
  </si>
  <si>
    <t>libellé</t>
  </si>
  <si>
    <t>mouvement</t>
  </si>
  <si>
    <t>notes</t>
  </si>
  <si>
    <t>Espèces</t>
  </si>
  <si>
    <t>Alimentation</t>
  </si>
  <si>
    <t>Maison</t>
  </si>
  <si>
    <t>Santé</t>
  </si>
  <si>
    <t>Emprunts</t>
  </si>
  <si>
    <t>Remboursements</t>
  </si>
  <si>
    <t>Subsides</t>
  </si>
  <si>
    <t>Communications</t>
  </si>
  <si>
    <t>Dettes</t>
  </si>
  <si>
    <t>Loisirs</t>
  </si>
  <si>
    <t>Transports</t>
  </si>
  <si>
    <t>Vacances</t>
  </si>
  <si>
    <t>Voiture</t>
  </si>
  <si>
    <t>Janvier</t>
  </si>
  <si>
    <t>Banque BCGE</t>
  </si>
  <si>
    <t>Février</t>
  </si>
  <si>
    <t>Mars</t>
  </si>
  <si>
    <t>Avril</t>
  </si>
  <si>
    <t>Mai</t>
  </si>
  <si>
    <t>PostFinance</t>
  </si>
  <si>
    <t>Juin</t>
  </si>
  <si>
    <t>Virement bancaire</t>
  </si>
  <si>
    <t>Juillet</t>
  </si>
  <si>
    <t>Août</t>
  </si>
  <si>
    <t>Septembre</t>
  </si>
  <si>
    <t>Octobre</t>
  </si>
  <si>
    <t>Novembre</t>
  </si>
  <si>
    <t>Décembre</t>
  </si>
  <si>
    <t>Administration</t>
  </si>
  <si>
    <t>Impôts</t>
  </si>
  <si>
    <t>Salaire net 1</t>
  </si>
  <si>
    <t>Salaire net 2</t>
  </si>
  <si>
    <t>AVS net 1</t>
  </si>
  <si>
    <t>AVS net 2</t>
  </si>
  <si>
    <t>LPP net 1</t>
  </si>
  <si>
    <t>LPP net 2</t>
  </si>
  <si>
    <t>Société</t>
  </si>
  <si>
    <t>date valeur</t>
  </si>
  <si>
    <t>revenus</t>
  </si>
  <si>
    <t>Total</t>
  </si>
  <si>
    <t>RECETTES</t>
  </si>
  <si>
    <t>Rubrique</t>
  </si>
  <si>
    <t>Libellé</t>
  </si>
  <si>
    <t>DEPENSES</t>
  </si>
  <si>
    <t>CAF</t>
  </si>
  <si>
    <t>xxx</t>
  </si>
  <si>
    <t>yyy</t>
  </si>
  <si>
    <t>zzzz</t>
  </si>
  <si>
    <t>aaaa</t>
  </si>
  <si>
    <t>Revenus</t>
  </si>
  <si>
    <t>Fonciers</t>
  </si>
  <si>
    <t>Internet</t>
  </si>
  <si>
    <t>La Poste</t>
  </si>
  <si>
    <t>Leclerc</t>
  </si>
  <si>
    <t>Super U</t>
  </si>
  <si>
    <t>Carrefour</t>
  </si>
  <si>
    <t>Auchan</t>
  </si>
  <si>
    <t>sport</t>
  </si>
  <si>
    <t>médecin</t>
  </si>
  <si>
    <t>zzz</t>
  </si>
  <si>
    <t>aaa</t>
  </si>
  <si>
    <t>bbb</t>
  </si>
  <si>
    <t>carburant</t>
  </si>
  <si>
    <t>assurance</t>
  </si>
  <si>
    <t>Mouvements</t>
  </si>
  <si>
    <t>Mois</t>
  </si>
  <si>
    <t>E0001</t>
  </si>
  <si>
    <t>E0002</t>
  </si>
  <si>
    <t>01/06/2026</t>
  </si>
  <si>
    <t>esai</t>
  </si>
  <si>
    <t>total</t>
  </si>
  <si>
    <t>ANNEE</t>
  </si>
  <si>
    <t>Récapitulatif du mois</t>
  </si>
  <si>
    <t>CHF</t>
  </si>
  <si>
    <t>Revenus du mois</t>
  </si>
  <si>
    <t>Nouveau solde</t>
  </si>
  <si>
    <t>Détail revenus</t>
  </si>
  <si>
    <t>Détail dépenses</t>
  </si>
  <si>
    <t>Dépenses du mois</t>
  </si>
  <si>
    <t>Solde du mois</t>
  </si>
  <si>
    <t>Choix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</si>
</sst>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#,##0.00\ &quot;€&quot;"/>
  </numFmts>
  <fonts count="20" x14ac:knownFonts="1">
    <font>
      <sz val="8"/>
      <color theme="1"/>
      <name val="Tahoma"/>
      <family val="2"/>
    </font>
    <font>
      <sz val="8"/>
      <name val="Tahoma"/>
      <family val="2"/>
    </font>
    <font>
      <sz val="7"/>
      <color theme="1"/>
      <name val="Tahoma"/>
      <family val="2"/>
    </font>
    <font>
      <b/>
      <sz val="18"/>
      <color theme="1"/>
      <name val="Arial"/>
      <family val="2"/>
    </font>
    <font>
      <b/>
      <sz val="18"/>
      <color indexed="8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9"/>
      <color theme="1"/>
      <name val="Arial"/>
      <family val="2"/>
    </font>
    <font>
      <b/>
      <i/>
      <sz val="7"/>
      <color theme="0" tint="-0.499984740745262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sz val="7"/>
      <color theme="1"/>
      <name val="Tahoma"/>
    </font>
    <font>
      <b/>
      <sz val="10"/>
      <color theme="1"/>
      <name val="Arial"/>
      <family val="2"/>
    </font>
    <font>
      <sz val="7"/>
      <color rgb="FFFF0000"/>
      <name val="Tahoma"/>
      <family val="2"/>
    </font>
    <font>
      <sz val="7"/>
      <color theme="4"/>
      <name val="Tahoma"/>
      <family val="2"/>
    </font>
    <font>
      <b/>
      <sz val="12"/>
      <color theme="5" tint="-0.249977111117893"/>
      <name val="Arial"/>
      <family val="2"/>
    </font>
    <font>
      <sz val="12"/>
      <name val="Arial"/>
      <family val="2"/>
    </font>
    <font>
      <b/>
      <i/>
      <sz val="12"/>
      <color theme="0" tint="-0.499984740745262"/>
      <name val="Arial"/>
      <family val="2"/>
    </font>
    <font>
      <sz val="14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double">
        <color auto="1"/>
      </right>
      <top style="double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 indent="1"/>
    </xf>
    <xf numFmtId="164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right" vertical="center" indent="1"/>
    </xf>
    <xf numFmtId="0" fontId="5" fillId="2" borderId="0" xfId="0" applyNumberFormat="1" applyFont="1" applyFill="1" applyAlignment="1">
      <alignment horizontal="left" vertical="center"/>
    </xf>
    <xf numFmtId="0" fontId="6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>
      <alignment horizontal="center" vertical="center"/>
    </xf>
    <xf numFmtId="0" fontId="6" fillId="2" borderId="0" xfId="0" applyNumberFormat="1" applyFont="1" applyFill="1" applyAlignment="1">
      <alignment horizontal="right" vertical="center" indent="1"/>
    </xf>
    <xf numFmtId="0" fontId="7" fillId="2" borderId="0" xfId="0" applyNumberFormat="1" applyFont="1" applyFill="1" applyAlignment="1">
      <alignment horizontal="right" vertical="center"/>
    </xf>
    <xf numFmtId="0" fontId="8" fillId="2" borderId="0" xfId="0" applyNumberFormat="1" applyFont="1" applyFill="1" applyAlignment="1">
      <alignment horizontal="right" vertical="center"/>
    </xf>
    <xf numFmtId="0" fontId="9" fillId="2" borderId="0" xfId="0" applyNumberFormat="1" applyFont="1" applyFill="1" applyAlignment="1">
      <alignment horizontal="center" vertical="center"/>
    </xf>
    <xf numFmtId="0" fontId="9" fillId="2" borderId="0" xfId="0" applyNumberFormat="1" applyFont="1" applyFill="1" applyAlignment="1">
      <alignment vertical="center"/>
    </xf>
    <xf numFmtId="4" fontId="0" fillId="0" borderId="0" xfId="0" applyNumberFormat="1" applyFont="1" applyAlignment="1">
      <alignment horizontal="right" vertical="center" indent="1"/>
    </xf>
    <xf numFmtId="0" fontId="10" fillId="0" borderId="1" xfId="0" applyFont="1" applyFill="1" applyBorder="1" applyAlignment="1">
      <alignment horizontal="left" vertical="center" indent="1"/>
    </xf>
    <xf numFmtId="0" fontId="10" fillId="0" borderId="2" xfId="0" applyFont="1" applyFill="1" applyBorder="1" applyAlignment="1">
      <alignment horizontal="left" vertical="center" indent="1"/>
    </xf>
    <xf numFmtId="0" fontId="11" fillId="0" borderId="1" xfId="0" applyFont="1" applyFill="1" applyBorder="1" applyAlignment="1">
      <alignment horizontal="left" vertical="center" indent="1"/>
    </xf>
    <xf numFmtId="0" fontId="11" fillId="0" borderId="2" xfId="0" applyFont="1" applyFill="1" applyBorder="1" applyAlignment="1">
      <alignment horizontal="left" vertical="center" indent="1"/>
    </xf>
    <xf numFmtId="0" fontId="10" fillId="0" borderId="3" xfId="0" applyFont="1" applyFill="1" applyBorder="1" applyAlignment="1">
      <alignment horizontal="left" vertical="center" indent="1"/>
    </xf>
    <xf numFmtId="0" fontId="11" fillId="0" borderId="3" xfId="0" applyFont="1" applyFill="1" applyBorder="1" applyAlignment="1">
      <alignment horizontal="left" vertical="center" indent="1"/>
    </xf>
    <xf numFmtId="0" fontId="11" fillId="0" borderId="0" xfId="0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12" fillId="2" borderId="0" xfId="0" applyNumberFormat="1" applyFont="1" applyFill="1" applyAlignment="1">
      <alignment horizontal="center" vertical="center"/>
    </xf>
    <xf numFmtId="164" fontId="12" fillId="2" borderId="0" xfId="0" applyNumberFormat="1" applyFont="1" applyFill="1" applyAlignment="1">
      <alignment horizontal="center" vertical="center"/>
    </xf>
    <xf numFmtId="0" fontId="12" fillId="2" borderId="0" xfId="0" applyNumberFormat="1" applyFont="1" applyFill="1" applyAlignment="1">
      <alignment vertical="center"/>
    </xf>
    <xf numFmtId="14" fontId="12" fillId="2" borderId="0" xfId="0" applyNumberFormat="1" applyFont="1" applyFill="1" applyAlignment="1">
      <alignment horizontal="center" vertical="center"/>
    </xf>
    <xf numFmtId="0" fontId="13" fillId="0" borderId="0" xfId="0" applyNumberFormat="1" applyFont="1" applyAlignment="1">
      <alignment vertical="center"/>
    </xf>
    <xf numFmtId="165" fontId="12" fillId="2" borderId="0" xfId="0" applyNumberFormat="1" applyFont="1" applyFill="1" applyAlignment="1">
      <alignment horizontal="right" vertical="center" indent="1"/>
    </xf>
    <xf numFmtId="165" fontId="15" fillId="0" borderId="0" xfId="0" applyNumberFormat="1" applyFont="1" applyAlignment="1">
      <alignment horizontal="right" vertical="center" indent="1"/>
    </xf>
    <xf numFmtId="165" fontId="14" fillId="0" borderId="0" xfId="0" applyNumberFormat="1" applyFont="1" applyAlignment="1">
      <alignment horizontal="right" vertical="center" indent="1"/>
    </xf>
    <xf numFmtId="0" fontId="2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vertical="center"/>
    </xf>
    <xf numFmtId="14" fontId="2" fillId="2" borderId="0" xfId="0" applyNumberFormat="1" applyFont="1" applyFill="1" applyAlignment="1">
      <alignment horizontal="center" vertical="center"/>
    </xf>
    <xf numFmtId="0" fontId="16" fillId="3" borderId="4" xfId="0" applyFont="1" applyFill="1" applyBorder="1" applyAlignment="1">
      <alignment vertical="center"/>
    </xf>
    <xf numFmtId="0" fontId="16" fillId="3" borderId="5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indent="1"/>
    </xf>
    <xf numFmtId="4" fontId="17" fillId="0" borderId="6" xfId="0" applyNumberFormat="1" applyFont="1" applyFill="1" applyBorder="1" applyAlignment="1">
      <alignment horizontal="right" vertical="center" indent="1"/>
    </xf>
    <xf numFmtId="0" fontId="17" fillId="0" borderId="7" xfId="0" applyFont="1" applyFill="1" applyBorder="1" applyAlignment="1">
      <alignment horizontal="left" vertical="center" indent="1"/>
    </xf>
    <xf numFmtId="4" fontId="17" fillId="0" borderId="8" xfId="0" applyNumberFormat="1" applyFont="1" applyFill="1" applyBorder="1" applyAlignment="1">
      <alignment horizontal="right" vertical="center" indent="1"/>
    </xf>
    <xf numFmtId="0" fontId="18" fillId="4" borderId="9" xfId="0" applyFont="1" applyFill="1" applyBorder="1" applyAlignment="1">
      <alignment horizontal="left" vertical="center" indent="1"/>
    </xf>
    <xf numFmtId="4" fontId="17" fillId="4" borderId="10" xfId="0" applyNumberFormat="1" applyFont="1" applyFill="1" applyBorder="1" applyAlignment="1">
      <alignment horizontal="right" vertical="center" indent="1"/>
    </xf>
    <xf numFmtId="0" fontId="16" fillId="3" borderId="11" xfId="0" applyFont="1" applyFill="1" applyBorder="1" applyAlignment="1">
      <alignment vertical="center"/>
    </xf>
    <xf numFmtId="0" fontId="16" fillId="3" borderId="1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 indent="1"/>
    </xf>
    <xf numFmtId="4" fontId="7" fillId="0" borderId="13" xfId="0" applyNumberFormat="1" applyFont="1" applyBorder="1" applyAlignment="1">
      <alignment horizontal="right" vertical="center" indent="1"/>
    </xf>
    <xf numFmtId="0" fontId="17" fillId="0" borderId="2" xfId="0" applyFont="1" applyFill="1" applyBorder="1" applyAlignment="1">
      <alignment horizontal="left" vertical="center" indent="1"/>
    </xf>
    <xf numFmtId="4" fontId="7" fillId="0" borderId="14" xfId="0" applyNumberFormat="1" applyFont="1" applyBorder="1" applyAlignment="1">
      <alignment horizontal="right" vertical="center" indent="1"/>
    </xf>
    <xf numFmtId="0" fontId="7" fillId="0" borderId="3" xfId="0" applyFont="1" applyFill="1" applyBorder="1" applyAlignment="1">
      <alignment horizontal="left" vertical="center" indent="1"/>
    </xf>
    <xf numFmtId="0" fontId="7" fillId="0" borderId="1" xfId="0" applyFont="1" applyFill="1" applyBorder="1" applyAlignment="1">
      <alignment horizontal="left" vertical="center" indent="1"/>
    </xf>
    <xf numFmtId="0" fontId="7" fillId="0" borderId="2" xfId="0" applyFont="1" applyFill="1" applyBorder="1" applyAlignment="1">
      <alignment horizontal="left" vertical="center" indent="1"/>
    </xf>
    <xf numFmtId="0" fontId="19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double">
          <color auto="1"/>
        </left>
        <right style="hair">
          <color auto="1"/>
        </right>
        <top style="hair">
          <color auto="1"/>
        </top>
        <bottom style="double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double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FF0000"/>
        <name val="Tahoma"/>
        <scheme val="none"/>
      </font>
      <numFmt numFmtId="165" formatCode="#,##0.00\ &quot;€&quot;"/>
      <alignment horizontal="right" vertical="center" textRotation="0" wrapText="0" indent="1" justifyLastLine="0" shrinkToFit="0" readingOrder="0"/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4"/>
        <name val="Tahoma"/>
        <scheme val="none"/>
      </font>
      <numFmt numFmtId="165" formatCode="#,##0.00\ &quot;€&quot;"/>
      <alignment horizontal="right" vertical="center" textRotation="0" wrapText="0" indent="1" justifyLastLine="0" shrinkToFit="0" readingOrder="0"/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160020</xdr:colOff>
      <xdr:row>3</xdr:row>
      <xdr:rowOff>0</xdr:rowOff>
    </xdr:from>
    <xdr:to>
      <xdr:col>12</xdr:col>
      <xdr:colOff>0</xdr:colOff>
      <xdr:row>6</xdr:row>
      <xdr:rowOff>137160</xdr:rowOff>
    </xdr:to>
    <xdr:sp macro="[0]!Appel_Usf" textlink="">
      <xdr:nvSpPr>
        <xdr:cNvPr id="2" name="Organigramme : Alternative 1"/>
        <xdr:cNvSpPr/>
      </xdr:nvSpPr>
      <xdr:spPr>
        <a:xfrm>
          <a:off x="7985760" y="655320"/>
          <a:ext cx="1668780" cy="71628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Appel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438148</xdr:colOff>
      <xdr:row>0</xdr:row>
      <xdr:rowOff>33864</xdr:rowOff>
    </xdr:from>
    <xdr:to>
      <xdr:col>11</xdr:col>
      <xdr:colOff>63848</xdr:colOff>
      <xdr:row>0</xdr:row>
      <xdr:rowOff>271464</xdr:rowOff>
    </xdr:to>
    <xdr:sp macro="[0]!Va_Accueil" textlink="">
      <xdr:nvSpPr>
        <xdr:cNvPr id="11" name="Rectangle à coins arrondis 1">
          <a:extLst>
            <a:ext uri="{FF2B5EF4-FFF2-40B4-BE49-F238E27FC236}">
              <a16:creationId xmlns="" xmlns:a16="http://schemas.microsoft.com/office/drawing/2014/main" id="{AD70F4B2-449D-42A7-B784-B071DA2EC08F}"/>
            </a:ext>
          </a:extLst>
        </xdr:cNvPr>
        <xdr:cNvSpPr/>
      </xdr:nvSpPr>
      <xdr:spPr>
        <a:xfrm>
          <a:off x="8591548" y="65614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twoCellAnchor>
  <xdr:twoCellAnchor>
    <xdr:from>
      <xdr:col>8</xdr:col>
      <xdr:colOff>488950</xdr:colOff>
      <xdr:row>0</xdr:row>
      <xdr:rowOff>31750</xdr:rowOff>
    </xdr:from>
    <xdr:to>
      <xdr:col>10</xdr:col>
      <xdr:colOff>406750</xdr:colOff>
      <xdr:row>0</xdr:row>
      <xdr:rowOff>269350</xdr:rowOff>
    </xdr:to>
    <xdr:sp macro="[0]!ScrollRecap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1788DBD7-A0AB-4FE5-A4F2-82F66260A3A7}"/>
            </a:ext>
          </a:extLst>
        </xdr:cNvPr>
        <xdr:cNvSpPr/>
      </xdr:nvSpPr>
      <xdr:spPr>
        <a:xfrm>
          <a:off x="7804150" y="63500"/>
          <a:ext cx="756000" cy="237600"/>
        </a:xfrm>
        <a:prstGeom prst="roundRect">
          <a:avLst/>
        </a:prstGeom>
        <a:gradFill flip="none" rotWithShape="1">
          <a:gsLst>
            <a:gs pos="0">
              <a:srgbClr val="70AD47">
                <a:lumMod val="67000"/>
              </a:srgbClr>
            </a:gs>
            <a:gs pos="48000">
              <a:srgbClr val="70AD47">
                <a:lumMod val="97000"/>
                <a:lumOff val="3000"/>
              </a:srgbClr>
            </a:gs>
            <a:gs pos="100000">
              <a:srgbClr val="70AD47">
                <a:lumMod val="60000"/>
                <a:lumOff val="40000"/>
              </a:srgbClr>
            </a:gs>
          </a:gsLst>
          <a:lin ang="16200000" scaled="1"/>
          <a:tileRect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_Ope" displayName="T_Ope" ref="B3:J6" totalsRowCount="1" headerRowDxfId="29">
  <autoFilter ref="B3:J5">
    <filterColumn colId="0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iD" totalsRowLabel="Total" dataDxfId="28" totalsRowDxfId="27"/>
    <tableColumn id="9" name="Mois" dataDxfId="26" totalsRowDxfId="25">
      <calculatedColumnFormula>IF(T_Ope[[#This Row],[date valeur]]="","",PROPER(TEXT(T_Ope[[#This Row],[date valeur]],"mmmm")))</calculatedColumnFormula>
    </tableColumn>
    <tableColumn id="2" name="rubrique" dataDxfId="24" totalsRowDxfId="23"/>
    <tableColumn id="3" name="libellé" dataDxfId="22" totalsRowDxfId="21"/>
    <tableColumn id="4" name="notes" dataDxfId="20" totalsRowDxfId="19"/>
    <tableColumn id="5" name="mouvement" dataDxfId="18" totalsRowDxfId="17"/>
    <tableColumn id="6" name="date valeur" dataDxfId="16" totalsRowDxfId="15"/>
    <tableColumn id="7" name="revenus" totalsRowFunction="sum" dataDxfId="14" totalsRowDxfId="13"/>
    <tableColumn id="8" name="dépenses" totalsRowFunction="sum" dataDxfId="12" totalsRowDxfId="11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1" name="T_Rec" displayName="T_Rec" ref="A2:B13" totalsRowShown="0">
  <autoFilter ref="A2:B13"/>
  <tableColumns count="2">
    <tableColumn id="1" name="Rubrique" dataDxfId="10"/>
    <tableColumn id="2" name="Libellé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Dep" displayName="T_Dep" ref="D2:E20" totalsRowShown="0" headerRowDxfId="8">
  <autoFilter ref="D2:E20"/>
  <tableColumns count="2">
    <tableColumn id="1" name="Rubrique" dataDxfId="7"/>
    <tableColumn id="2" name="Libellé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Mvts" displayName="T_Mvts" ref="G2:G6" totalsRowShown="0" headerRowDxfId="5" dataDxfId="4">
  <autoFilter ref="G2:G6"/>
  <tableColumns count="1">
    <tableColumn id="1" name="Mouvements" dataDxf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_Mois" displayName="T_Mois" ref="I2:I14" totalsRowShown="0" headerRowDxfId="2" dataDxfId="1">
  <autoFilter ref="I2:I14"/>
  <tableColumns count="1">
    <tableColumn id="1" name="Moi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0"/>
  <sheetViews>
    <sheetView tabSelected="1" workbookViewId="0">
      <selection activeCell="H3" sqref="H3"/>
    </sheetView>
  </sheetViews>
  <sheetFormatPr baseColWidth="10" defaultRowHeight="10.199999999999999" x14ac:dyDescent="0.2"/>
  <cols>
    <col min="5" max="5" width="36" customWidth="1"/>
    <col min="6" max="6" width="30.7109375" customWidth="1"/>
    <col min="8" max="8" width="21" customWidth="1"/>
  </cols>
  <sheetData>
    <row r="1" spans="1:8" x14ac:dyDescent="0.2">
      <c r="A1" t="s">
        <v>82</v>
      </c>
      <c r="B1">
        <v>2026</v>
      </c>
    </row>
    <row r="2" spans="1:8" ht="10.8" thickBot="1" x14ac:dyDescent="0.25">
      <c r="A2" t="str">
        <f>"Solde "&amp;B1-1</f>
        <v>Solde 2025</v>
      </c>
      <c r="H2" s="58" t="s">
        <v>91</v>
      </c>
    </row>
    <row r="3" spans="1:8" ht="18" thickTop="1" x14ac:dyDescent="0.3">
      <c r="E3" s="40" t="s">
        <v>83</v>
      </c>
      <c r="F3" s="41" t="s">
        <v>84</v>
      </c>
      <c r="H3" s="57" t="s">
        <v>31</v>
      </c>
    </row>
    <row r="4" spans="1:8" ht="15" x14ac:dyDescent="0.2">
      <c r="E4" s="42" t="s">
        <v>85</v>
      </c>
      <c r="F4" s="43">
        <f>SUMIF(T_Ope[Mois],$H$3,T_Ope[revenus])</f>
        <v>1600.3</v>
      </c>
    </row>
    <row r="5" spans="1:8" ht="15" x14ac:dyDescent="0.2">
      <c r="E5" s="42" t="s">
        <v>89</v>
      </c>
      <c r="F5" s="43">
        <f>SUMIF(T_Ope[Mois],$H$3,T_Ope[dépenses])</f>
        <v>26.8</v>
      </c>
    </row>
    <row r="6" spans="1:8" ht="15" x14ac:dyDescent="0.2">
      <c r="E6" s="44" t="s">
        <v>90</v>
      </c>
      <c r="F6" s="45">
        <f>F4-F5</f>
        <v>1573.5</v>
      </c>
    </row>
    <row r="7" spans="1:8" ht="16.2" thickBot="1" x14ac:dyDescent="0.25">
      <c r="E7" s="46" t="s">
        <v>86</v>
      </c>
      <c r="F7" s="47"/>
    </row>
    <row r="8" spans="1:8" ht="16.2" thickTop="1" x14ac:dyDescent="0.2">
      <c r="E8" s="48" t="s">
        <v>87</v>
      </c>
      <c r="F8" s="49" t="s">
        <v>84</v>
      </c>
    </row>
    <row r="9" spans="1:8" ht="15" x14ac:dyDescent="0.2">
      <c r="E9" s="50" t="s">
        <v>3</v>
      </c>
      <c r="F9" s="51">
        <f>SUMIFS(T_Ope[revenus],T_Ope[Mois],$H$3,T_Ope[rubrique],Accueil!E9)</f>
        <v>0</v>
      </c>
    </row>
    <row r="10" spans="1:8" ht="15" x14ac:dyDescent="0.2">
      <c r="E10" s="42" t="s">
        <v>15</v>
      </c>
      <c r="F10" s="51">
        <f>SUMIFS(T_Ope[revenus],T_Ope[Mois],$H$3,T_Ope[rubrique],Accueil!E10)</f>
        <v>0</v>
      </c>
    </row>
    <row r="11" spans="1:8" ht="15" x14ac:dyDescent="0.2">
      <c r="E11" s="42" t="s">
        <v>1</v>
      </c>
      <c r="F11" s="51">
        <f>SUMIFS(T_Ope[revenus],T_Ope[Mois],$H$3,T_Ope[rubrique],Accueil!E11)</f>
        <v>0</v>
      </c>
    </row>
    <row r="12" spans="1:8" ht="15" x14ac:dyDescent="0.2">
      <c r="E12" s="42" t="s">
        <v>16</v>
      </c>
      <c r="F12" s="51">
        <f>SUMIFS(T_Ope[revenus],T_Ope[Mois],$H$3,T_Ope[rubrique],Accueil!E12)</f>
        <v>0</v>
      </c>
    </row>
    <row r="13" spans="1:8" ht="15" x14ac:dyDescent="0.2">
      <c r="E13" s="42" t="s">
        <v>2</v>
      </c>
      <c r="F13" s="51">
        <f>SUMIFS(T_Ope[revenus],T_Ope[Mois],$H$3,T_Ope[rubrique],Accueil!E13)</f>
        <v>0</v>
      </c>
    </row>
    <row r="14" spans="1:8" ht="15" x14ac:dyDescent="0.2">
      <c r="E14" s="42" t="s">
        <v>4</v>
      </c>
      <c r="F14" s="51">
        <f>SUMIFS(T_Ope[revenus],T_Ope[Mois],$H$3,T_Ope[rubrique],Accueil!E14)</f>
        <v>1600.3</v>
      </c>
    </row>
    <row r="15" spans="1:8" ht="15.6" thickBot="1" x14ac:dyDescent="0.25">
      <c r="E15" s="52" t="s">
        <v>17</v>
      </c>
      <c r="F15" s="51">
        <f>SUMIFS(T_Ope[revenus],T_Ope[Mois],$H$3,T_Ope[rubrique],Accueil!E15)</f>
        <v>0</v>
      </c>
    </row>
    <row r="16" spans="1:8" ht="16.2" thickTop="1" x14ac:dyDescent="0.2">
      <c r="E16" s="48" t="s">
        <v>88</v>
      </c>
      <c r="F16" s="49" t="s">
        <v>84</v>
      </c>
    </row>
    <row r="17" spans="5:6" ht="15" x14ac:dyDescent="0.2">
      <c r="E17" s="54" t="s">
        <v>39</v>
      </c>
      <c r="F17" s="51">
        <f>SUMIFS(T_Ope[dépenses],T_Ope[Mois],$H$3,T_Ope[rubrique],Accueil!E17)</f>
        <v>0</v>
      </c>
    </row>
    <row r="18" spans="5:6" ht="15" x14ac:dyDescent="0.2">
      <c r="E18" s="55" t="s">
        <v>12</v>
      </c>
      <c r="F18" s="51">
        <f>SUMIFS(T_Ope[dépenses],T_Ope[Mois],$H$3,T_Ope[rubrique],Accueil!E18)</f>
        <v>0</v>
      </c>
    </row>
    <row r="19" spans="5:6" ht="15" x14ac:dyDescent="0.2">
      <c r="E19" s="55" t="s">
        <v>18</v>
      </c>
      <c r="F19" s="51">
        <f>SUMIFS(T_Ope[dépenses],T_Ope[Mois],$H$3,T_Ope[rubrique],Accueil!E19)</f>
        <v>0</v>
      </c>
    </row>
    <row r="20" spans="5:6" ht="15" x14ac:dyDescent="0.2">
      <c r="E20" s="55" t="s">
        <v>19</v>
      </c>
      <c r="F20" s="51">
        <f>SUMIFS(T_Ope[dépenses],T_Ope[Mois],$H$3,T_Ope[rubrique],Accueil!E20)</f>
        <v>0</v>
      </c>
    </row>
    <row r="21" spans="5:6" ht="15" x14ac:dyDescent="0.2">
      <c r="E21" s="55" t="s">
        <v>40</v>
      </c>
      <c r="F21" s="51">
        <f>SUMIFS(T_Ope[dépenses],T_Ope[Mois],$H$3,T_Ope[rubrique],Accueil!E21)</f>
        <v>0</v>
      </c>
    </row>
    <row r="22" spans="5:6" ht="15" x14ac:dyDescent="0.2">
      <c r="E22" s="55" t="s">
        <v>5</v>
      </c>
      <c r="F22" s="51">
        <f>SUMIFS(T_Ope[dépenses],T_Ope[Mois],$H$3,T_Ope[rubrique],Accueil!E22)</f>
        <v>0</v>
      </c>
    </row>
    <row r="23" spans="5:6" ht="15" x14ac:dyDescent="0.2">
      <c r="E23" s="55" t="s">
        <v>20</v>
      </c>
      <c r="F23" s="51">
        <f>SUMIFS(T_Ope[dépenses],T_Ope[Mois],$H$3,T_Ope[rubrique],Accueil!E23)</f>
        <v>0</v>
      </c>
    </row>
    <row r="24" spans="5:6" ht="15" x14ac:dyDescent="0.2">
      <c r="E24" s="55" t="s">
        <v>13</v>
      </c>
      <c r="F24" s="51">
        <f>SUMIFS(T_Ope[dépenses],T_Ope[Mois],$H$3,T_Ope[rubrique],Accueil!E24)</f>
        <v>0</v>
      </c>
    </row>
    <row r="25" spans="5:6" ht="15" x14ac:dyDescent="0.2">
      <c r="E25" s="55" t="s">
        <v>14</v>
      </c>
      <c r="F25" s="51">
        <f>SUMIFS(T_Ope[dépenses],T_Ope[Mois],$H$3,T_Ope[rubrique],Accueil!E25)</f>
        <v>0</v>
      </c>
    </row>
    <row r="26" spans="5:6" ht="15" x14ac:dyDescent="0.2">
      <c r="E26" s="55" t="s">
        <v>47</v>
      </c>
      <c r="F26" s="51">
        <f>SUMIFS(T_Ope[dépenses],T_Ope[Mois],$H$3,T_Ope[rubrique],Accueil!E26)</f>
        <v>0</v>
      </c>
    </row>
    <row r="27" spans="5:6" ht="15" x14ac:dyDescent="0.2">
      <c r="E27" s="55" t="s">
        <v>21</v>
      </c>
      <c r="F27" s="51">
        <f>SUMIFS(T_Ope[dépenses],T_Ope[Mois],$H$3,T_Ope[rubrique],Accueil!E27)</f>
        <v>0</v>
      </c>
    </row>
    <row r="28" spans="5:6" ht="15" x14ac:dyDescent="0.2">
      <c r="E28" s="55" t="s">
        <v>22</v>
      </c>
      <c r="F28" s="51">
        <f>SUMIFS(T_Ope[dépenses],T_Ope[Mois],$H$3,T_Ope[rubrique],Accueil!E28)</f>
        <v>0</v>
      </c>
    </row>
    <row r="29" spans="5:6" ht="15.6" thickBot="1" x14ac:dyDescent="0.25">
      <c r="E29" s="56" t="s">
        <v>23</v>
      </c>
      <c r="F29" s="53">
        <f>SUMIFS(T_Ope[dépenses],T_Ope[Mois],$H$3,T_Ope[rubrique],Accueil!E29)</f>
        <v>26.8</v>
      </c>
    </row>
    <row r="30" spans="5:6" ht="10.8" thickTop="1" x14ac:dyDescent="0.2"/>
  </sheetData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Listes!$I$3:$I$14</xm:f>
          </x14:formula1>
          <xm:sqref>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Janvier"/>
  <dimension ref="B1:P95"/>
  <sheetViews>
    <sheetView showZeros="0" zoomScale="117" zoomScaleNormal="117" workbookViewId="0">
      <selection activeCell="R25" sqref="R25"/>
    </sheetView>
  </sheetViews>
  <sheetFormatPr baseColWidth="10" defaultColWidth="11.5703125" defaultRowHeight="11.55" customHeight="1" x14ac:dyDescent="0.2"/>
  <cols>
    <col min="1" max="1" width="0.5703125" style="1" customWidth="1"/>
    <col min="2" max="2" width="6.28515625" style="4" customWidth="1"/>
    <col min="3" max="3" width="13.7109375" style="1" customWidth="1"/>
    <col min="4" max="4" width="19.7109375" style="1" customWidth="1"/>
    <col min="5" max="5" width="42.7109375" style="1" customWidth="1"/>
    <col min="6" max="6" width="14" style="1" customWidth="1"/>
    <col min="7" max="7" width="14" style="2" customWidth="1"/>
    <col min="8" max="9" width="14" style="3" customWidth="1"/>
    <col min="10" max="10" width="12.140625" style="1" customWidth="1"/>
    <col min="11" max="11" width="36.85546875" style="1" customWidth="1"/>
    <col min="12" max="12" width="41.85546875" style="1" customWidth="1"/>
    <col min="13" max="13" width="19.7109375" style="1" hidden="1" customWidth="1"/>
    <col min="14" max="16" width="0" style="1" hidden="1" customWidth="1"/>
    <col min="17" max="16384" width="11.5703125" style="1"/>
  </cols>
  <sheetData>
    <row r="1" spans="2:16" s="6" customFormat="1" ht="16.05" customHeight="1" x14ac:dyDescent="0.2">
      <c r="B1" s="11"/>
      <c r="C1" s="12"/>
      <c r="D1" s="12"/>
      <c r="E1" s="12"/>
      <c r="F1" s="12"/>
      <c r="G1" s="13"/>
      <c r="H1" s="14"/>
      <c r="I1" s="14"/>
      <c r="J1" s="15"/>
      <c r="K1" s="15"/>
      <c r="L1" s="16"/>
      <c r="M1" s="32" t="s">
        <v>31</v>
      </c>
      <c r="N1" s="32">
        <f>SUMIF(T_Ope[Mois],M1,T_Ope[revenus])</f>
        <v>1600.3</v>
      </c>
      <c r="O1" s="32">
        <f>SUMIF(T_Ope[Mois],M1,T_Ope[dépenses])</f>
        <v>26.8</v>
      </c>
      <c r="P1" s="32">
        <f>N1-O1</f>
        <v>1573.5</v>
      </c>
    </row>
    <row r="2" spans="2:16" s="6" customFormat="1" ht="2.5499999999999998" customHeight="1" x14ac:dyDescent="0.2">
      <c r="B2" s="7"/>
      <c r="C2" s="8"/>
      <c r="D2" s="8"/>
      <c r="E2" s="8"/>
      <c r="F2" s="8"/>
      <c r="G2" s="9"/>
      <c r="H2" s="10"/>
      <c r="I2" s="10"/>
      <c r="J2" s="8"/>
      <c r="K2" s="8"/>
      <c r="L2" s="1"/>
      <c r="M2" s="1"/>
    </row>
    <row r="3" spans="2:16" s="5" customFormat="1" ht="10.95" customHeight="1" x14ac:dyDescent="0.2">
      <c r="B3" s="17" t="s">
        <v>6</v>
      </c>
      <c r="C3" s="17" t="s">
        <v>76</v>
      </c>
      <c r="D3" s="18" t="s">
        <v>7</v>
      </c>
      <c r="E3" s="18" t="s">
        <v>8</v>
      </c>
      <c r="F3" s="18" t="s">
        <v>10</v>
      </c>
      <c r="G3" s="18" t="s">
        <v>9</v>
      </c>
      <c r="H3" s="17" t="s">
        <v>48</v>
      </c>
      <c r="I3" s="17" t="s">
        <v>49</v>
      </c>
      <c r="J3" s="17" t="s">
        <v>0</v>
      </c>
      <c r="L3" s="1"/>
      <c r="M3" s="1"/>
    </row>
    <row r="4" spans="2:16" ht="10.95" customHeight="1" x14ac:dyDescent="0.2">
      <c r="B4" s="28" t="s">
        <v>77</v>
      </c>
      <c r="C4" s="29" t="str">
        <f>IF(T_Ope[[#This Row],[date valeur]]="","",PROPER(TEXT(T_Ope[[#This Row],[date valeur]],"mmmm")))</f>
        <v>Juin</v>
      </c>
      <c r="D4" s="30" t="s">
        <v>4</v>
      </c>
      <c r="E4" s="30" t="s">
        <v>41</v>
      </c>
      <c r="F4" s="30" t="s">
        <v>80</v>
      </c>
      <c r="G4" s="30" t="s">
        <v>32</v>
      </c>
      <c r="H4" s="31" t="s">
        <v>79</v>
      </c>
      <c r="I4" s="33">
        <v>1600.3</v>
      </c>
      <c r="J4" s="33"/>
    </row>
    <row r="5" spans="2:16" ht="10.95" customHeight="1" x14ac:dyDescent="0.2">
      <c r="B5" s="36" t="s">
        <v>78</v>
      </c>
      <c r="C5" s="37" t="str">
        <f>IF(T_Ope[[#This Row],[date valeur]]="","",PROPER(TEXT(T_Ope[[#This Row],[date valeur]],"mmmm")))</f>
        <v>Juin</v>
      </c>
      <c r="D5" s="38" t="s">
        <v>23</v>
      </c>
      <c r="E5" s="38" t="s">
        <v>73</v>
      </c>
      <c r="F5" s="38" t="s">
        <v>81</v>
      </c>
      <c r="G5" s="38" t="s">
        <v>25</v>
      </c>
      <c r="H5" s="39" t="s">
        <v>79</v>
      </c>
      <c r="I5" s="33"/>
      <c r="J5" s="33">
        <v>26.8</v>
      </c>
    </row>
    <row r="6" spans="2:16" ht="10.95" customHeight="1" x14ac:dyDescent="0.2">
      <c r="B6" s="27" t="s">
        <v>50</v>
      </c>
      <c r="C6" s="4"/>
      <c r="G6" s="1"/>
      <c r="H6" s="2"/>
      <c r="I6" s="34">
        <f>SUBTOTAL(109,T_Ope[revenus])</f>
        <v>1600.3</v>
      </c>
      <c r="J6" s="35">
        <f>SUBTOTAL(109,T_Ope[dépenses])</f>
        <v>26.8</v>
      </c>
    </row>
    <row r="7" spans="2:16" ht="10.95" customHeight="1" x14ac:dyDescent="0.2"/>
    <row r="8" spans="2:16" ht="10.95" customHeight="1" x14ac:dyDescent="0.2"/>
    <row r="9" spans="2:16" ht="10.95" customHeight="1" x14ac:dyDescent="0.2"/>
    <row r="10" spans="2:16" ht="10.95" customHeight="1" x14ac:dyDescent="0.2"/>
    <row r="11" spans="2:16" ht="10.95" customHeight="1" x14ac:dyDescent="0.2"/>
    <row r="12" spans="2:16" ht="10.95" customHeight="1" x14ac:dyDescent="0.2"/>
    <row r="13" spans="2:16" ht="10.95" customHeight="1" x14ac:dyDescent="0.2"/>
    <row r="14" spans="2:16" ht="10.95" customHeight="1" x14ac:dyDescent="0.2"/>
    <row r="15" spans="2:16" ht="10.95" customHeight="1" x14ac:dyDescent="0.2"/>
    <row r="16" spans="2:16" ht="10.95" customHeight="1" x14ac:dyDescent="0.2"/>
    <row r="17" ht="10.95" customHeight="1" x14ac:dyDescent="0.2"/>
    <row r="18" ht="10.95" customHeight="1" x14ac:dyDescent="0.2"/>
    <row r="19" ht="10.95" customHeight="1" x14ac:dyDescent="0.2"/>
    <row r="20" ht="10.95" customHeight="1" x14ac:dyDescent="0.2"/>
    <row r="21" ht="10.95" customHeight="1" x14ac:dyDescent="0.2"/>
    <row r="22" ht="10.95" customHeight="1" x14ac:dyDescent="0.2"/>
    <row r="23" ht="10.95" customHeight="1" x14ac:dyDescent="0.2"/>
    <row r="24" ht="10.95" customHeight="1" x14ac:dyDescent="0.2"/>
    <row r="25" ht="10.95" customHeight="1" x14ac:dyDescent="0.2"/>
    <row r="26" ht="10.95" customHeight="1" x14ac:dyDescent="0.2"/>
    <row r="27" ht="10.95" customHeight="1" x14ac:dyDescent="0.2"/>
    <row r="28" ht="10.95" customHeight="1" x14ac:dyDescent="0.2"/>
    <row r="29" ht="10.95" customHeight="1" x14ac:dyDescent="0.2"/>
    <row r="30" ht="10.95" customHeight="1" x14ac:dyDescent="0.2"/>
    <row r="31" ht="10.95" customHeight="1" x14ac:dyDescent="0.2"/>
    <row r="32" ht="10.95" customHeight="1" x14ac:dyDescent="0.2"/>
    <row r="33" spans="12:12" ht="10.95" customHeight="1" x14ac:dyDescent="0.2"/>
    <row r="34" spans="12:12" ht="10.95" customHeight="1" x14ac:dyDescent="0.2"/>
    <row r="35" spans="12:12" ht="10.95" customHeight="1" x14ac:dyDescent="0.2"/>
    <row r="36" spans="12:12" ht="10.95" customHeight="1" x14ac:dyDescent="0.2">
      <c r="L36" s="19"/>
    </row>
    <row r="37" spans="12:12" ht="10.95" customHeight="1" x14ac:dyDescent="0.2"/>
    <row r="38" spans="12:12" ht="10.95" customHeight="1" x14ac:dyDescent="0.2"/>
    <row r="39" spans="12:12" ht="10.95" customHeight="1" x14ac:dyDescent="0.2"/>
    <row r="40" spans="12:12" ht="10.95" customHeight="1" x14ac:dyDescent="0.2"/>
    <row r="41" spans="12:12" ht="10.95" customHeight="1" x14ac:dyDescent="0.2"/>
    <row r="42" spans="12:12" ht="10.95" customHeight="1" x14ac:dyDescent="0.2"/>
    <row r="43" spans="12:12" ht="10.95" customHeight="1" x14ac:dyDescent="0.2"/>
    <row r="44" spans="12:12" ht="10.95" customHeight="1" x14ac:dyDescent="0.2"/>
    <row r="45" spans="12:12" ht="10.95" customHeight="1" x14ac:dyDescent="0.2"/>
    <row r="46" spans="12:12" ht="10.95" customHeight="1" x14ac:dyDescent="0.2"/>
    <row r="47" spans="12:12" ht="10.95" customHeight="1" x14ac:dyDescent="0.2"/>
    <row r="48" spans="12:12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</sheetData>
  <pageMargins left="0.19685039370078741" right="0.19685039370078741" top="0.27559055118110237" bottom="0.19685039370078741" header="0" footer="0"/>
  <pageSetup paperSize="9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8"/>
  <sheetViews>
    <sheetView workbookViewId="0">
      <selection activeCell="I2" sqref="I2:I14"/>
    </sheetView>
  </sheetViews>
  <sheetFormatPr baseColWidth="10" defaultColWidth="11.5703125" defaultRowHeight="12.45" customHeight="1" x14ac:dyDescent="0.2"/>
  <cols>
    <col min="1" max="1" width="19.5703125" style="1" customWidth="1"/>
    <col min="2" max="2" width="19.42578125" style="1" customWidth="1"/>
    <col min="3" max="3" width="1.28515625" style="1" customWidth="1"/>
    <col min="4" max="4" width="19.42578125" style="1" customWidth="1"/>
    <col min="5" max="5" width="14.5703125" style="1" customWidth="1"/>
    <col min="6" max="6" width="3.7109375" style="1" customWidth="1"/>
    <col min="7" max="7" width="21" style="1" customWidth="1"/>
    <col min="8" max="16384" width="11.5703125" style="1"/>
  </cols>
  <sheetData>
    <row r="1" spans="1:9" ht="12.45" customHeight="1" x14ac:dyDescent="0.2">
      <c r="A1" s="59" t="s">
        <v>51</v>
      </c>
      <c r="B1" s="59"/>
      <c r="C1" s="26"/>
      <c r="D1" s="60" t="s">
        <v>54</v>
      </c>
      <c r="E1" s="60"/>
    </row>
    <row r="2" spans="1:9" ht="12.45" customHeight="1" x14ac:dyDescent="0.2">
      <c r="A2" s="1" t="s">
        <v>52</v>
      </c>
      <c r="B2" s="26" t="s">
        <v>53</v>
      </c>
      <c r="C2" s="26"/>
      <c r="D2" s="26" t="s">
        <v>52</v>
      </c>
      <c r="E2" s="26" t="s">
        <v>53</v>
      </c>
      <c r="G2" s="1" t="s">
        <v>75</v>
      </c>
      <c r="I2" s="1" t="s">
        <v>76</v>
      </c>
    </row>
    <row r="3" spans="1:9" ht="12.45" customHeight="1" x14ac:dyDescent="0.2">
      <c r="A3" s="24" t="s">
        <v>3</v>
      </c>
      <c r="B3" s="26" t="s">
        <v>55</v>
      </c>
      <c r="C3" s="26"/>
      <c r="D3" s="25" t="s">
        <v>39</v>
      </c>
      <c r="E3" s="26" t="s">
        <v>63</v>
      </c>
      <c r="G3" s="1" t="s">
        <v>32</v>
      </c>
      <c r="I3" s="1" t="s">
        <v>24</v>
      </c>
    </row>
    <row r="4" spans="1:9" ht="12.45" customHeight="1" x14ac:dyDescent="0.2">
      <c r="A4" s="20" t="s">
        <v>15</v>
      </c>
      <c r="B4" s="26" t="s">
        <v>56</v>
      </c>
      <c r="C4" s="26"/>
      <c r="D4" s="22" t="s">
        <v>12</v>
      </c>
      <c r="E4" s="26" t="s">
        <v>64</v>
      </c>
      <c r="G4" s="1" t="s">
        <v>30</v>
      </c>
      <c r="I4" s="1" t="s">
        <v>26</v>
      </c>
    </row>
    <row r="5" spans="1:9" ht="12.45" customHeight="1" x14ac:dyDescent="0.2">
      <c r="A5" s="20" t="s">
        <v>1</v>
      </c>
      <c r="B5" s="26" t="s">
        <v>57</v>
      </c>
      <c r="C5" s="26"/>
      <c r="D5" s="22" t="s">
        <v>12</v>
      </c>
      <c r="E5" s="26" t="s">
        <v>65</v>
      </c>
      <c r="G5" s="1" t="s">
        <v>11</v>
      </c>
      <c r="I5" s="1" t="s">
        <v>27</v>
      </c>
    </row>
    <row r="6" spans="1:9" ht="12.45" customHeight="1" x14ac:dyDescent="0.2">
      <c r="A6" s="20" t="s">
        <v>16</v>
      </c>
      <c r="B6" s="26" t="s">
        <v>58</v>
      </c>
      <c r="C6" s="26"/>
      <c r="D6" s="22" t="s">
        <v>12</v>
      </c>
      <c r="E6" s="26" t="s">
        <v>66</v>
      </c>
      <c r="G6" s="1" t="s">
        <v>25</v>
      </c>
      <c r="I6" s="1" t="s">
        <v>28</v>
      </c>
    </row>
    <row r="7" spans="1:9" ht="12.45" customHeight="1" x14ac:dyDescent="0.2">
      <c r="A7" s="20" t="s">
        <v>2</v>
      </c>
      <c r="B7" s="26" t="s">
        <v>43</v>
      </c>
      <c r="C7" s="26"/>
      <c r="D7" s="22" t="s">
        <v>12</v>
      </c>
      <c r="E7" s="26" t="s">
        <v>67</v>
      </c>
      <c r="I7" s="1" t="s">
        <v>29</v>
      </c>
    </row>
    <row r="8" spans="1:9" ht="12.45" customHeight="1" x14ac:dyDescent="0.2">
      <c r="A8" s="20" t="s">
        <v>2</v>
      </c>
      <c r="B8" s="26" t="s">
        <v>44</v>
      </c>
      <c r="C8" s="26"/>
      <c r="D8" s="22" t="s">
        <v>18</v>
      </c>
      <c r="E8" s="26" t="s">
        <v>62</v>
      </c>
      <c r="I8" s="1" t="s">
        <v>31</v>
      </c>
    </row>
    <row r="9" spans="1:9" ht="12.45" customHeight="1" x14ac:dyDescent="0.2">
      <c r="A9" s="20" t="s">
        <v>2</v>
      </c>
      <c r="B9" s="26" t="s">
        <v>45</v>
      </c>
      <c r="C9" s="26"/>
      <c r="D9" s="22" t="s">
        <v>19</v>
      </c>
      <c r="E9" s="26" t="s">
        <v>56</v>
      </c>
      <c r="I9" s="1" t="s">
        <v>33</v>
      </c>
    </row>
    <row r="10" spans="1:9" ht="12.45" customHeight="1" x14ac:dyDescent="0.2">
      <c r="A10" s="20" t="s">
        <v>2</v>
      </c>
      <c r="B10" s="26" t="s">
        <v>46</v>
      </c>
      <c r="C10" s="26"/>
      <c r="D10" s="22" t="s">
        <v>40</v>
      </c>
      <c r="E10" s="26" t="s">
        <v>60</v>
      </c>
      <c r="I10" s="1" t="s">
        <v>34</v>
      </c>
    </row>
    <row r="11" spans="1:9" ht="12.45" customHeight="1" x14ac:dyDescent="0.2">
      <c r="A11" s="20" t="s">
        <v>4</v>
      </c>
      <c r="B11" s="26" t="s">
        <v>41</v>
      </c>
      <c r="C11" s="26"/>
      <c r="D11" s="22" t="s">
        <v>40</v>
      </c>
      <c r="E11" s="26" t="s">
        <v>61</v>
      </c>
      <c r="I11" s="1" t="s">
        <v>35</v>
      </c>
    </row>
    <row r="12" spans="1:9" ht="12.45" customHeight="1" x14ac:dyDescent="0.2">
      <c r="A12" s="20" t="s">
        <v>4</v>
      </c>
      <c r="B12" s="26" t="s">
        <v>42</v>
      </c>
      <c r="C12" s="26"/>
      <c r="D12" s="22" t="s">
        <v>5</v>
      </c>
      <c r="E12" s="26" t="s">
        <v>57</v>
      </c>
      <c r="I12" s="1" t="s">
        <v>36</v>
      </c>
    </row>
    <row r="13" spans="1:9" ht="12.45" customHeight="1" thickBot="1" x14ac:dyDescent="0.25">
      <c r="A13" s="21" t="s">
        <v>17</v>
      </c>
      <c r="B13" s="26" t="s">
        <v>59</v>
      </c>
      <c r="C13" s="26"/>
      <c r="D13" s="22" t="s">
        <v>20</v>
      </c>
      <c r="E13" s="26" t="s">
        <v>68</v>
      </c>
      <c r="I13" s="1" t="s">
        <v>37</v>
      </c>
    </row>
    <row r="14" spans="1:9" ht="12.45" customHeight="1" thickTop="1" x14ac:dyDescent="0.2">
      <c r="B14" s="26"/>
      <c r="C14" s="26"/>
      <c r="D14" s="22" t="s">
        <v>13</v>
      </c>
      <c r="E14" s="26" t="s">
        <v>56</v>
      </c>
      <c r="I14" s="1" t="s">
        <v>38</v>
      </c>
    </row>
    <row r="15" spans="1:9" ht="12.45" customHeight="1" x14ac:dyDescent="0.2">
      <c r="B15" s="26"/>
      <c r="C15" s="26"/>
      <c r="D15" s="22" t="s">
        <v>14</v>
      </c>
      <c r="E15" s="26" t="s">
        <v>69</v>
      </c>
    </row>
    <row r="16" spans="1:9" ht="12.45" customHeight="1" x14ac:dyDescent="0.2">
      <c r="B16" s="26"/>
      <c r="C16" s="26"/>
      <c r="D16" s="22" t="s">
        <v>47</v>
      </c>
      <c r="E16" s="26" t="s">
        <v>70</v>
      </c>
    </row>
    <row r="17" spans="2:5" ht="12.45" customHeight="1" x14ac:dyDescent="0.2">
      <c r="B17" s="26"/>
      <c r="C17" s="26"/>
      <c r="D17" s="22" t="s">
        <v>21</v>
      </c>
      <c r="E17" s="26" t="s">
        <v>71</v>
      </c>
    </row>
    <row r="18" spans="2:5" ht="12.45" customHeight="1" x14ac:dyDescent="0.2">
      <c r="B18" s="26"/>
      <c r="C18" s="26"/>
      <c r="D18" s="22" t="s">
        <v>22</v>
      </c>
      <c r="E18" s="26" t="s">
        <v>72</v>
      </c>
    </row>
    <row r="19" spans="2:5" ht="12.45" customHeight="1" thickBot="1" x14ac:dyDescent="0.25">
      <c r="B19" s="26"/>
      <c r="C19" s="26"/>
      <c r="D19" s="23" t="s">
        <v>23</v>
      </c>
      <c r="E19" s="26" t="s">
        <v>73</v>
      </c>
    </row>
    <row r="20" spans="2:5" ht="12.45" customHeight="1" thickTop="1" thickBot="1" x14ac:dyDescent="0.25">
      <c r="B20" s="26"/>
      <c r="C20" s="26"/>
      <c r="D20" s="23" t="s">
        <v>23</v>
      </c>
      <c r="E20" s="26" t="s">
        <v>74</v>
      </c>
    </row>
    <row r="21" spans="2:5" ht="12.45" customHeight="1" thickTop="1" x14ac:dyDescent="0.2">
      <c r="B21" s="26"/>
      <c r="C21" s="26"/>
      <c r="D21" s="26"/>
      <c r="E21" s="26"/>
    </row>
    <row r="22" spans="2:5" ht="12.45" customHeight="1" x14ac:dyDescent="0.2">
      <c r="B22" s="26"/>
      <c r="C22" s="26"/>
      <c r="D22" s="26"/>
      <c r="E22" s="26"/>
    </row>
    <row r="23" spans="2:5" ht="12.45" customHeight="1" x14ac:dyDescent="0.2">
      <c r="B23" s="26"/>
      <c r="C23" s="26"/>
      <c r="D23" s="26"/>
      <c r="E23" s="26"/>
    </row>
    <row r="24" spans="2:5" ht="12.45" customHeight="1" x14ac:dyDescent="0.2">
      <c r="B24" s="26"/>
      <c r="C24" s="26"/>
      <c r="D24" s="26"/>
      <c r="E24" s="26"/>
    </row>
    <row r="25" spans="2:5" ht="12.45" customHeight="1" x14ac:dyDescent="0.2">
      <c r="B25" s="26"/>
      <c r="C25" s="26"/>
      <c r="D25" s="26"/>
      <c r="E25" s="26"/>
    </row>
    <row r="26" spans="2:5" ht="12.45" customHeight="1" x14ac:dyDescent="0.2">
      <c r="B26" s="26"/>
      <c r="C26" s="26"/>
      <c r="D26" s="26"/>
      <c r="E26" s="26"/>
    </row>
    <row r="27" spans="2:5" ht="12.45" customHeight="1" x14ac:dyDescent="0.2">
      <c r="B27" s="26"/>
      <c r="C27" s="26"/>
      <c r="D27" s="26"/>
      <c r="E27" s="26"/>
    </row>
    <row r="28" spans="2:5" ht="12.45" customHeight="1" x14ac:dyDescent="0.2">
      <c r="B28" s="26"/>
      <c r="C28" s="26"/>
      <c r="D28" s="26"/>
      <c r="E28" s="26"/>
    </row>
  </sheetData>
  <mergeCells count="2">
    <mergeCell ref="A1:B1"/>
    <mergeCell ref="D1:E1"/>
  </mergeCells>
  <phoneticPr fontId="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Operations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Georg_1201</dc:creator>
  <cp:lastModifiedBy>HENRI</cp:lastModifiedBy>
  <cp:lastPrinted>2026-01-04T09:16:37Z</cp:lastPrinted>
  <dcterms:created xsi:type="dcterms:W3CDTF">2024-04-12T10:21:44Z</dcterms:created>
  <dcterms:modified xsi:type="dcterms:W3CDTF">2026-06-29T17:28:22Z</dcterms:modified>
</cp:coreProperties>
</file>