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10380"/>
  </bookViews>
  <sheets>
    <sheet name="Avril" sheetId="1" r:id="rId1"/>
    <sheet name="Télétravail" sheetId="2" r:id="rId2"/>
  </sheets>
  <definedNames>
    <definedName name="_An">Avril!$B$1</definedName>
    <definedName name="DatePaques">Télétravail!$K$2</definedName>
    <definedName name="l_Feries">t_Feries[Dates]</definedName>
    <definedName name="l_Mois">t_Mois[Mois]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4" i="1"/>
  <c r="K2" i="2" l="1"/>
  <c r="B4" i="1" l="1"/>
  <c r="B5" i="1" l="1"/>
  <c r="B6" i="1" l="1"/>
  <c r="A4" i="1"/>
  <c r="A5" i="1"/>
  <c r="L5" i="1" s="1"/>
  <c r="I13" i="2"/>
  <c r="I12" i="2"/>
  <c r="I11" i="2"/>
  <c r="I10" i="2"/>
  <c r="I9" i="2"/>
  <c r="I6" i="2"/>
  <c r="I5" i="2"/>
  <c r="I3" i="2"/>
  <c r="K5" i="1" l="1"/>
  <c r="C5" i="1"/>
  <c r="N5" i="1"/>
  <c r="C4" i="1"/>
  <c r="G4" i="1"/>
  <c r="K4" i="1"/>
  <c r="D4" i="1"/>
  <c r="H4" i="1"/>
  <c r="L4" i="1"/>
  <c r="E4" i="1"/>
  <c r="I4" i="1"/>
  <c r="M4" i="1"/>
  <c r="F4" i="1"/>
  <c r="J4" i="1"/>
  <c r="N4" i="1"/>
  <c r="I5" i="1"/>
  <c r="J5" i="1"/>
  <c r="H5" i="1"/>
  <c r="M5" i="1"/>
  <c r="E5" i="1"/>
  <c r="G5" i="1"/>
  <c r="F5" i="1"/>
  <c r="D5" i="1"/>
  <c r="B7" i="1"/>
  <c r="I8" i="2"/>
  <c r="I7" i="2"/>
  <c r="I4" i="2"/>
  <c r="A6" i="1"/>
  <c r="D6" i="1" s="1"/>
  <c r="G6" i="1" l="1"/>
  <c r="E6" i="1"/>
  <c r="M6" i="1"/>
  <c r="F6" i="1"/>
  <c r="C6" i="1"/>
  <c r="H6" i="1"/>
  <c r="B8" i="1"/>
  <c r="K6" i="1"/>
  <c r="I6" i="1"/>
  <c r="N6" i="1"/>
  <c r="J6" i="1"/>
  <c r="L6" i="1"/>
  <c r="A7" i="1"/>
  <c r="D7" i="1" s="1"/>
  <c r="G7" i="1" l="1"/>
  <c r="C7" i="1"/>
  <c r="F7" i="1"/>
  <c r="I7" i="1"/>
  <c r="J7" i="1"/>
  <c r="H7" i="1"/>
  <c r="E7" i="1"/>
  <c r="M7" i="1"/>
  <c r="K7" i="1"/>
  <c r="N7" i="1"/>
  <c r="L7" i="1"/>
  <c r="B9" i="1"/>
  <c r="A8" i="1"/>
  <c r="D8" i="1" s="1"/>
  <c r="E8" i="1" l="1"/>
  <c r="F8" i="1"/>
  <c r="H8" i="1"/>
  <c r="G8" i="1"/>
  <c r="M8" i="1"/>
  <c r="J8" i="1"/>
  <c r="B10" i="1"/>
  <c r="K8" i="1"/>
  <c r="I8" i="1"/>
  <c r="N8" i="1"/>
  <c r="C8" i="1"/>
  <c r="L8" i="1"/>
  <c r="A9" i="1"/>
  <c r="D9" i="1" s="1"/>
  <c r="G9" i="1" l="1"/>
  <c r="C9" i="1"/>
  <c r="F9" i="1"/>
  <c r="I9" i="1"/>
  <c r="J9" i="1"/>
  <c r="H9" i="1"/>
  <c r="E9" i="1"/>
  <c r="M9" i="1"/>
  <c r="K9" i="1"/>
  <c r="N9" i="1"/>
  <c r="L9" i="1"/>
  <c r="B11" i="1"/>
  <c r="A10" i="1"/>
  <c r="D10" i="1" s="1"/>
  <c r="E10" i="1" l="1"/>
  <c r="F10" i="1"/>
  <c r="H10" i="1"/>
  <c r="G10" i="1"/>
  <c r="M10" i="1"/>
  <c r="C10" i="1"/>
  <c r="B12" i="1"/>
  <c r="K10" i="1"/>
  <c r="I10" i="1"/>
  <c r="N10" i="1"/>
  <c r="J10" i="1"/>
  <c r="L10" i="1"/>
  <c r="A11" i="1"/>
  <c r="D11" i="1" s="1"/>
  <c r="G11" i="1" l="1"/>
  <c r="C11" i="1"/>
  <c r="F11" i="1"/>
  <c r="I11" i="1"/>
  <c r="J11" i="1"/>
  <c r="H11" i="1"/>
  <c r="E11" i="1"/>
  <c r="M11" i="1"/>
  <c r="K11" i="1"/>
  <c r="N11" i="1"/>
  <c r="L11" i="1"/>
  <c r="B13" i="1"/>
  <c r="A12" i="1"/>
  <c r="D12" i="1" s="1"/>
  <c r="E12" i="1" l="1"/>
  <c r="F12" i="1"/>
  <c r="H12" i="1"/>
  <c r="G12" i="1"/>
  <c r="M12" i="1"/>
  <c r="J12" i="1"/>
  <c r="K12" i="1"/>
  <c r="I12" i="1"/>
  <c r="N12" i="1"/>
  <c r="C12" i="1"/>
  <c r="L12" i="1"/>
  <c r="B14" i="1"/>
  <c r="A13" i="1"/>
  <c r="C13" i="1" s="1"/>
  <c r="K13" i="1" l="1"/>
  <c r="E13" i="1"/>
  <c r="L13" i="1"/>
  <c r="M13" i="1"/>
  <c r="N13" i="1"/>
  <c r="D13" i="1"/>
  <c r="I13" i="1"/>
  <c r="G13" i="1"/>
  <c r="J13" i="1"/>
  <c r="F13" i="1"/>
  <c r="H13" i="1"/>
  <c r="B15" i="1"/>
  <c r="A14" i="1"/>
  <c r="D14" i="1" s="1"/>
  <c r="E14" i="1" l="1"/>
  <c r="F14" i="1"/>
  <c r="H14" i="1"/>
  <c r="G14" i="1"/>
  <c r="M14" i="1"/>
  <c r="C14" i="1"/>
  <c r="K14" i="1"/>
  <c r="I14" i="1"/>
  <c r="N14" i="1"/>
  <c r="J14" i="1"/>
  <c r="L14" i="1"/>
  <c r="B16" i="1"/>
  <c r="A15" i="1"/>
  <c r="C15" i="1" s="1"/>
  <c r="K15" i="1" l="1"/>
  <c r="E15" i="1"/>
  <c r="N15" i="1"/>
  <c r="M15" i="1"/>
  <c r="L15" i="1"/>
  <c r="F15" i="1"/>
  <c r="I15" i="1"/>
  <c r="G15" i="1"/>
  <c r="H15" i="1"/>
  <c r="D15" i="1"/>
  <c r="J15" i="1"/>
  <c r="B17" i="1"/>
  <c r="A16" i="1"/>
  <c r="D16" i="1" s="1"/>
  <c r="E16" i="1" l="1"/>
  <c r="C16" i="1"/>
  <c r="H16" i="1"/>
  <c r="G16" i="1"/>
  <c r="M16" i="1"/>
  <c r="F16" i="1"/>
  <c r="K16" i="1"/>
  <c r="I16" i="1"/>
  <c r="J16" i="1"/>
  <c r="N16" i="1"/>
  <c r="L16" i="1"/>
  <c r="B18" i="1"/>
  <c r="A17" i="1"/>
  <c r="C17" i="1" s="1"/>
  <c r="K17" i="1" l="1"/>
  <c r="E17" i="1"/>
  <c r="N17" i="1"/>
  <c r="M17" i="1"/>
  <c r="D17" i="1"/>
  <c r="F17" i="1"/>
  <c r="I17" i="1"/>
  <c r="G17" i="1"/>
  <c r="L17" i="1"/>
  <c r="H17" i="1"/>
  <c r="J17" i="1"/>
  <c r="B19" i="1"/>
  <c r="A18" i="1"/>
  <c r="D18" i="1" s="1"/>
  <c r="E18" i="1" l="1"/>
  <c r="F18" i="1"/>
  <c r="H18" i="1"/>
  <c r="G18" i="1"/>
  <c r="M18" i="1"/>
  <c r="C18" i="1"/>
  <c r="K18" i="1"/>
  <c r="I18" i="1"/>
  <c r="N18" i="1"/>
  <c r="J18" i="1"/>
  <c r="L18" i="1"/>
  <c r="B20" i="1"/>
  <c r="A19" i="1"/>
  <c r="C19" i="1" s="1"/>
  <c r="K19" i="1" l="1"/>
  <c r="E19" i="1"/>
  <c r="N19" i="1"/>
  <c r="M19" i="1"/>
  <c r="L19" i="1"/>
  <c r="F19" i="1"/>
  <c r="I19" i="1"/>
  <c r="G19" i="1"/>
  <c r="H19" i="1"/>
  <c r="D19" i="1"/>
  <c r="J19" i="1"/>
  <c r="B21" i="1"/>
  <c r="A20" i="1"/>
  <c r="D20" i="1" s="1"/>
  <c r="E20" i="1" l="1"/>
  <c r="C20" i="1"/>
  <c r="H20" i="1"/>
  <c r="G20" i="1"/>
  <c r="M20" i="1"/>
  <c r="F20" i="1"/>
  <c r="K20" i="1"/>
  <c r="I20" i="1"/>
  <c r="J20" i="1"/>
  <c r="N20" i="1"/>
  <c r="L20" i="1"/>
  <c r="B22" i="1"/>
  <c r="A21" i="1"/>
  <c r="C21" i="1" s="1"/>
  <c r="K21" i="1" l="1"/>
  <c r="E21" i="1"/>
  <c r="N21" i="1"/>
  <c r="M21" i="1"/>
  <c r="D21" i="1"/>
  <c r="F21" i="1"/>
  <c r="I21" i="1"/>
  <c r="G21" i="1"/>
  <c r="L21" i="1"/>
  <c r="H21" i="1"/>
  <c r="J21" i="1"/>
  <c r="B23" i="1"/>
  <c r="A22" i="1"/>
  <c r="D22" i="1" s="1"/>
  <c r="E22" i="1" l="1"/>
  <c r="F22" i="1"/>
  <c r="H22" i="1"/>
  <c r="G22" i="1"/>
  <c r="M22" i="1"/>
  <c r="C22" i="1"/>
  <c r="K22" i="1"/>
  <c r="I22" i="1"/>
  <c r="N22" i="1"/>
  <c r="J22" i="1"/>
  <c r="L22" i="1"/>
  <c r="B24" i="1"/>
  <c r="A23" i="1"/>
  <c r="C23" i="1" s="1"/>
  <c r="H23" i="1" l="1"/>
  <c r="N23" i="1"/>
  <c r="I23" i="1"/>
  <c r="F23" i="1"/>
  <c r="M23" i="1"/>
  <c r="E23" i="1"/>
  <c r="J23" i="1"/>
  <c r="L23" i="1"/>
  <c r="D23" i="1"/>
  <c r="K23" i="1"/>
  <c r="G23" i="1"/>
  <c r="B25" i="1"/>
  <c r="A24" i="1"/>
  <c r="C24" i="1" s="1"/>
  <c r="F24" i="1" l="1"/>
  <c r="M24" i="1"/>
  <c r="E24" i="1"/>
  <c r="N24" i="1"/>
  <c r="H24" i="1"/>
  <c r="I24" i="1"/>
  <c r="J24" i="1"/>
  <c r="L24" i="1"/>
  <c r="D24" i="1"/>
  <c r="K24" i="1"/>
  <c r="G24" i="1"/>
  <c r="B26" i="1"/>
  <c r="A25" i="1"/>
  <c r="C25" i="1" s="1"/>
  <c r="H25" i="1" l="1"/>
  <c r="N25" i="1"/>
  <c r="I25" i="1"/>
  <c r="F25" i="1"/>
  <c r="M25" i="1"/>
  <c r="E25" i="1"/>
  <c r="J25" i="1"/>
  <c r="L25" i="1"/>
  <c r="D25" i="1"/>
  <c r="K25" i="1"/>
  <c r="G25" i="1"/>
  <c r="B27" i="1"/>
  <c r="A26" i="1"/>
  <c r="C26" i="1" s="1"/>
  <c r="F26" i="1" l="1"/>
  <c r="M26" i="1"/>
  <c r="E26" i="1"/>
  <c r="N26" i="1"/>
  <c r="H26" i="1"/>
  <c r="I26" i="1"/>
  <c r="J26" i="1"/>
  <c r="L26" i="1"/>
  <c r="D26" i="1"/>
  <c r="K26" i="1"/>
  <c r="G26" i="1"/>
  <c r="B28" i="1"/>
  <c r="A27" i="1"/>
  <c r="C27" i="1" s="1"/>
  <c r="E27" i="1" l="1"/>
  <c r="M27" i="1"/>
  <c r="H27" i="1"/>
  <c r="I27" i="1"/>
  <c r="L27" i="1"/>
  <c r="D27" i="1"/>
  <c r="K27" i="1"/>
  <c r="G27" i="1"/>
  <c r="N27" i="1"/>
  <c r="J27" i="1"/>
  <c r="F27" i="1"/>
  <c r="B29" i="1"/>
  <c r="A28" i="1"/>
  <c r="D28" i="1" s="1"/>
  <c r="I28" i="1" l="1"/>
  <c r="N28" i="1"/>
  <c r="F28" i="1"/>
  <c r="M28" i="1"/>
  <c r="E28" i="1"/>
  <c r="J28" i="1"/>
  <c r="K28" i="1"/>
  <c r="G28" i="1"/>
  <c r="C28" i="1"/>
  <c r="L28" i="1"/>
  <c r="H28" i="1"/>
  <c r="B30" i="1"/>
  <c r="A29" i="1"/>
  <c r="D29" i="1" s="1"/>
  <c r="E29" i="1" l="1"/>
  <c r="M29" i="1"/>
  <c r="J29" i="1"/>
  <c r="I29" i="1"/>
  <c r="N29" i="1"/>
  <c r="F29" i="1"/>
  <c r="K29" i="1"/>
  <c r="G29" i="1"/>
  <c r="C29" i="1"/>
  <c r="L29" i="1"/>
  <c r="H29" i="1"/>
  <c r="B31" i="1"/>
  <c r="A30" i="1"/>
  <c r="D30" i="1" s="1"/>
  <c r="I30" i="1" l="1"/>
  <c r="N30" i="1"/>
  <c r="F30" i="1"/>
  <c r="M30" i="1"/>
  <c r="E30" i="1"/>
  <c r="J30" i="1"/>
  <c r="B32" i="1"/>
  <c r="K30" i="1"/>
  <c r="G30" i="1"/>
  <c r="C30" i="1"/>
  <c r="L30" i="1"/>
  <c r="H30" i="1"/>
  <c r="A31" i="1"/>
  <c r="F31" i="1" s="1"/>
  <c r="G31" i="1" l="1"/>
  <c r="D31" i="1"/>
  <c r="L31" i="1"/>
  <c r="K31" i="1"/>
  <c r="C31" i="1"/>
  <c r="H31" i="1"/>
  <c r="M31" i="1"/>
  <c r="I31" i="1"/>
  <c r="E31" i="1"/>
  <c r="N31" i="1"/>
  <c r="J31" i="1"/>
  <c r="B33" i="1"/>
  <c r="A32" i="1"/>
  <c r="D32" i="1" s="1"/>
  <c r="I32" i="1" l="1"/>
  <c r="N32" i="1"/>
  <c r="F32" i="1"/>
  <c r="M32" i="1"/>
  <c r="E32" i="1"/>
  <c r="J32" i="1"/>
  <c r="B34" i="1"/>
  <c r="K32" i="1"/>
  <c r="G32" i="1"/>
  <c r="C32" i="1"/>
  <c r="L32" i="1"/>
  <c r="H32" i="1"/>
  <c r="A34" i="1"/>
  <c r="A33" i="1"/>
  <c r="F33" i="1" s="1"/>
  <c r="I33" i="1" l="1"/>
  <c r="K33" i="1"/>
  <c r="C33" i="1"/>
  <c r="L33" i="1"/>
  <c r="H33" i="1"/>
  <c r="D33" i="1"/>
  <c r="M33" i="1"/>
  <c r="E33" i="1"/>
  <c r="G33" i="1"/>
  <c r="N33" i="1"/>
  <c r="J33" i="1"/>
  <c r="D34" i="1"/>
  <c r="F34" i="1"/>
  <c r="H34" i="1"/>
  <c r="J34" i="1"/>
  <c r="L34" i="1"/>
  <c r="N34" i="1"/>
  <c r="C34" i="1"/>
  <c r="G34" i="1"/>
  <c r="K34" i="1"/>
  <c r="E34" i="1"/>
  <c r="I34" i="1"/>
  <c r="M34" i="1"/>
</calcChain>
</file>

<file path=xl/sharedStrings.xml><?xml version="1.0" encoding="utf-8"?>
<sst xmlns="http://schemas.openxmlformats.org/spreadsheetml/2006/main" count="79" uniqueCount="53">
  <si>
    <t>mercredi</t>
  </si>
  <si>
    <t>mardi</t>
  </si>
  <si>
    <t>vendredi</t>
  </si>
  <si>
    <t>Salarié</t>
  </si>
  <si>
    <t>Jour1</t>
  </si>
  <si>
    <t>Jour2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</si>
  <si>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</si>
  <si>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</si>
  <si>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</si>
  <si>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</si>
  <si>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</si>
  <si>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</si>
  <si>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</si>
  <si>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</si>
  <si>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</si>
  <si>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</si>
  <si>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</si>
  <si>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</si>
  <si>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</si>
  <si>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</si>
  <si>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</si>
  <si>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</si>
  <si>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</si>
  <si>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</si>
  <si>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</si>
  <si>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</si>
  <si>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</si>
  <si>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</si>
  <si>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Lundi de Pentecôte</t>
  </si>
  <si>
    <t>Fête Nationale</t>
  </si>
  <si>
    <t>Assomption</t>
  </si>
  <si>
    <t>Toussaint</t>
  </si>
  <si>
    <t>Armistice 14/18</t>
  </si>
  <si>
    <t>Noël </t>
  </si>
  <si>
    <t>Jours</t>
  </si>
  <si>
    <t>Lundi</t>
  </si>
  <si>
    <t>Mercredi</t>
  </si>
  <si>
    <t>Mardi</t>
  </si>
  <si>
    <t>Noms des Salariés</t>
  </si>
  <si>
    <t>Salarié1</t>
  </si>
  <si>
    <t>Salarié2</t>
  </si>
  <si>
    <t>Salarié3</t>
  </si>
  <si>
    <t>Salarié4</t>
  </si>
  <si>
    <t>Salarié5</t>
  </si>
  <si>
    <t>Salarié6</t>
  </si>
  <si>
    <t>Salarié7</t>
  </si>
  <si>
    <t>Salarié8</t>
  </si>
  <si>
    <t>Salarié9</t>
  </si>
  <si>
    <t>Salarié10</t>
  </si>
  <si>
    <t>Salarié11</t>
  </si>
  <si>
    <t>Salarié12</t>
  </si>
  <si>
    <t>salarié13</t>
  </si>
  <si>
    <t>Salarié13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</si>
</sst>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dd"/>
  </numFmts>
  <fonts count="4">
    <font>
      <sz val="12"/>
      <color theme="1"/>
      <name val="Aptos Narrow"/>
      <family val="2"/>
      <scheme val="minor"/>
    </font>
    <font>
      <sz val="11"/>
      <color theme="1"/>
      <name val="Aptos"/>
    </font>
    <font>
      <sz val="11"/>
      <color theme="0"/>
      <name val="Aptos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/>
    <xf numFmtId="165" fontId="2" fillId="2" borderId="0" xfId="0" applyNumberFormat="1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4" xfId="0" applyFont="1" applyBorder="1"/>
    <xf numFmtId="164" fontId="1" fillId="0" borderId="4" xfId="0" applyNumberFormat="1" applyFont="1" applyBorder="1"/>
    <xf numFmtId="0" fontId="1" fillId="4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9">
    <dxf>
      <numFmt numFmtId="19" formatCode="dd/mm/yyyy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0" formatCode="General"/>
      <alignment horizontal="left" vertical="center" textRotation="0" wrapText="0" indent="0" justifyLastLine="0" shrinkToFit="0" readingOrder="0"/>
    </dxf>
    <dxf>
      <fill>
        <patternFill>
          <bgColor theme="2" tint="-0.499984740745262"/>
        </patternFill>
      </fill>
    </dxf>
    <dxf>
      <font>
        <color theme="8" tint="0.59996337778862885"/>
      </font>
      <fill>
        <patternFill>
          <fgColor auto="1"/>
          <bgColor theme="8" tint="0.59996337778862885"/>
        </patternFill>
      </fill>
    </dxf>
    <dxf>
      <fill>
        <patternFill>
          <bgColor theme="3" tint="0.749961851863155"/>
        </patternFill>
      </fill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Teletravail" displayName="t_Teletravail" ref="D2:F15" totalsRowShown="0">
  <autoFilter ref="D2:F15">
    <filterColumn colId="0" hiddenButton="1"/>
    <filterColumn colId="1" hiddenButton="1"/>
    <filterColumn colId="2" hiddenButton="1"/>
  </autoFilter>
  <tableColumns count="3">
    <tableColumn id="1" name="Salarié" dataDxfId="3"/>
    <tableColumn id="2" name="Jour1" dataDxfId="2"/>
    <tableColumn id="3" name="Jour2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_Mois" displayName="t_Mois" ref="B2:B14" totalsRowShown="0">
  <autoFilter ref="B2:B14">
    <filterColumn colId="0" hiddenButton="1"/>
  </autoFilter>
  <tableColumns count="1">
    <tableColumn id="1" name="Moi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_Feries" displayName="t_Feries" ref="H2:I13" totalsRowShown="0">
  <autoFilter ref="H2:I13">
    <filterColumn colId="0" hiddenButton="1"/>
    <filterColumn colId="1" hiddenButton="1"/>
  </autoFilter>
  <tableColumns count="2">
    <tableColumn id="1" name="Jour férié"/>
    <tableColumn id="3" name="Dat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45"/>
  <sheetViews>
    <sheetView tabSelected="1" zoomScaleNormal="100" workbookViewId="0">
      <selection activeCell="O4" sqref="O4"/>
    </sheetView>
  </sheetViews>
  <sheetFormatPr baseColWidth="10" defaultColWidth="10.81640625" defaultRowHeight="13.8"/>
  <cols>
    <col min="1" max="1" width="8.81640625" style="1" customWidth="1"/>
    <col min="2" max="2" width="5.7265625" style="1" customWidth="1"/>
    <col min="3" max="3" width="7.6328125" style="3" customWidth="1"/>
    <col min="4" max="14" width="7.6328125" style="2" customWidth="1"/>
    <col min="15" max="34" width="10.81640625" style="2" customWidth="1"/>
    <col min="35" max="16384" width="10.81640625" style="1"/>
  </cols>
  <sheetData>
    <row r="1" spans="1:34" ht="16.05" customHeight="1" thickBot="1">
      <c r="A1" s="22" t="s">
        <v>11</v>
      </c>
      <c r="B1" s="23">
        <v>2026</v>
      </c>
      <c r="C1" s="11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6.05" customHeight="1">
      <c r="A2" s="22"/>
      <c r="B2" s="23"/>
      <c r="C2" s="19" t="s">
        <v>38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>
      <c r="A3" s="18" t="s">
        <v>34</v>
      </c>
      <c r="B3" s="18"/>
      <c r="C3" s="15" t="s">
        <v>39</v>
      </c>
      <c r="D3" s="3" t="s">
        <v>40</v>
      </c>
      <c r="E3" s="15" t="s">
        <v>41</v>
      </c>
      <c r="F3" s="3" t="s">
        <v>42</v>
      </c>
      <c r="G3" s="15" t="s">
        <v>43</v>
      </c>
      <c r="H3" s="3" t="s">
        <v>44</v>
      </c>
      <c r="I3" s="15" t="s">
        <v>45</v>
      </c>
      <c r="J3" s="3" t="s">
        <v>46</v>
      </c>
      <c r="K3" s="15" t="s">
        <v>47</v>
      </c>
      <c r="L3" s="3" t="s">
        <v>48</v>
      </c>
      <c r="M3" s="15" t="s">
        <v>49</v>
      </c>
      <c r="N3" s="16" t="s">
        <v>50</v>
      </c>
      <c r="O3" s="16" t="s">
        <v>52</v>
      </c>
    </row>
    <row r="4" spans="1:34">
      <c r="A4" s="13" t="str">
        <f>PROPER(TEXT(B4,"jjjj"))</f>
        <v>Vendredi</v>
      </c>
      <c r="B4" s="14">
        <f>DATE(B1,MONTH(A1&amp;1),1)</f>
        <v>46143</v>
      </c>
      <c r="C4" s="12" t="str">
        <f>IF($B4&lt;&gt;"",IF(OR(VLOOKUP($C$3,t_Teletravail[],2,FALSE)=$A4,VLOOKUP($C$3,t_Teletravail[],3,FALSE)=$A4),"T-T",""),"")</f>
        <v/>
      </c>
      <c r="D4" s="12" t="str">
        <f>IF($B4&lt;&gt;"",IF(OR(VLOOKUP($D$3,t_Teletravail[],2,FALSE)=$A4,VLOOKUP($D$3,t_Teletravail[],3,FALSE)=$A4),"T-T",""),"")</f>
        <v/>
      </c>
      <c r="E4" s="12" t="str">
        <f>IF($B4&lt;&gt;"",IF(OR(VLOOKUP($E$3,t_Teletravail[],2,FALSE)=$A4,VLOOKUP($E$3,t_Teletravail[],3,FALSE)=$A4),"T-T",""),"")</f>
        <v/>
      </c>
      <c r="F4" s="12" t="str">
        <f>IF($B4&lt;&gt;"",IF(OR(VLOOKUP($F$3,t_Teletravail[],2,FALSE)=$A4,VLOOKUP($F$3,t_Teletravail[],3,FALSE)=$A4),"T-T",""),"")</f>
        <v>T-T</v>
      </c>
      <c r="G4" s="12" t="str">
        <f>IF($B4&lt;&gt;"",IF(OR(VLOOKUP($G$3,t_Teletravail[],2,FALSE)=$A4,VLOOKUP($G$3,t_Teletravail[],3,FALSE)=$A4),"T-T",""),"")</f>
        <v/>
      </c>
      <c r="H4" s="12" t="str">
        <f>IF($B4&lt;&gt;"",IF(OR(VLOOKUP($H$3,t_Teletravail[],2,FALSE)=$A4,VLOOKUP($H$3,t_Teletravail[],3,FALSE)=$A4),"T-T",""),"")</f>
        <v>T-T</v>
      </c>
      <c r="I4" s="12" t="str">
        <f>IF($B4&lt;&gt;"",IF(OR(VLOOKUP($I$3,t_Teletravail[],2,FALSE)=$A4,VLOOKUP($I$3,t_Teletravail[],3,FALSE)=$A4),"T-T",""),"")</f>
        <v/>
      </c>
      <c r="J4" s="12" t="str">
        <f>IF($B4&lt;&gt;"",IF(OR(VLOOKUP($J$3,t_Teletravail[],2,FALSE)=$A4,VLOOKUP($J$3,t_Teletravail[],3,FALSE)=$A4),"T-T",""),"")</f>
        <v>T-T</v>
      </c>
      <c r="K4" s="12" t="str">
        <f>IF($B4&lt;&gt;"",IF(OR(VLOOKUP($K$3,t_Teletravail[],2,FALSE)=$A4,VLOOKUP($K$3,t_Teletravail[],3,FALSE)=$A4),"T-T",""),"")</f>
        <v/>
      </c>
      <c r="L4" s="12" t="str">
        <f>IF($B4&lt;&gt;"",IF(OR(VLOOKUP($L$3,t_Teletravail[],2,FALSE)=$A4,VLOOKUP($L$3,t_Teletravail[],3,FALSE)=$A4),"T-T",""),"")</f>
        <v/>
      </c>
      <c r="M4" s="12" t="str">
        <f>IF($B4&lt;&gt;"",IF(OR(VLOOKUP($M$3,t_Teletravail[],2,FALSE)=$A4,VLOOKUP($M$3,t_Teletravail[],3,FALSE)=$A4),"T-T",""),"")</f>
        <v/>
      </c>
      <c r="N4" s="12" t="str">
        <f>IF($B4&lt;&gt;"",IF(OR(VLOOKUP($N$3,t_Teletravail[],2,FALSE)=$A4,VLOOKUP($N$3,t_Teletravail[],3,FALSE)=$A4),"T-T",""),"")</f>
        <v>T-T</v>
      </c>
      <c r="O4" s="12" t="str">
        <f>IF($B4&lt;&gt;"",IF(OR(VLOOKUP($O$3,t_Teletravail[],2,FALSE)=$A4,VLOOKUP($O$3,t_Teletravail[],3,FALSE)=$A4),"T-T",""),"")</f>
        <v>T-T</v>
      </c>
    </row>
    <row r="5" spans="1:34">
      <c r="A5" s="13" t="str">
        <f t="shared" ref="A5:A34" si="0">PROPER(TEXT(B5,"jjjj"))</f>
        <v>Samedi</v>
      </c>
      <c r="B5" s="14">
        <f>B4+1</f>
        <v>46144</v>
      </c>
      <c r="C5" s="12" t="str">
        <f>IF($B5&lt;&gt;"",IF(OR(VLOOKUP($C$3,t_Teletravail[],2,FALSE)=$A5,VLOOKUP($C$3,t_Teletravail[],3,FALSE)=$A5),"T-T",""),"")</f>
        <v/>
      </c>
      <c r="D5" s="12" t="str">
        <f>IF($B5&lt;&gt;"",IF(OR(VLOOKUP($D$3,t_Teletravail[],2,FALSE)=$A5,VLOOKUP($D$3,t_Teletravail[],3,FALSE)=$A5),"T-T",""),"")</f>
        <v/>
      </c>
      <c r="E5" s="12" t="str">
        <f>IF($B5&lt;&gt;"",IF(OR(VLOOKUP($E$3,t_Teletravail[],2,FALSE)=$A5,VLOOKUP($E$3,t_Teletravail[],3,FALSE)=$A5),"T-T",""),"")</f>
        <v/>
      </c>
      <c r="F5" s="12" t="str">
        <f>IF($B5&lt;&gt;"",IF(OR(VLOOKUP($F$3,t_Teletravail[],2,FALSE)=$A5,VLOOKUP($F$3,t_Teletravail[],3,FALSE)=$A5),"T-T",""),"")</f>
        <v/>
      </c>
      <c r="G5" s="12" t="str">
        <f>IF($B5&lt;&gt;"",IF(OR(VLOOKUP($G$3,t_Teletravail[],2,FALSE)=$A5,VLOOKUP($G$3,t_Teletravail[],3,FALSE)=$A5),"T-T",""),"")</f>
        <v/>
      </c>
      <c r="H5" s="12" t="str">
        <f>IF($B5&lt;&gt;"",IF(OR(VLOOKUP($H$3,t_Teletravail[],2,FALSE)=$A5,VLOOKUP($H$3,t_Teletravail[],3,FALSE)=$A5),"T-T",""),"")</f>
        <v/>
      </c>
      <c r="I5" s="12" t="str">
        <f>IF($B5&lt;&gt;"",IF(OR(VLOOKUP($I$3,t_Teletravail[],2,FALSE)=$A5,VLOOKUP($I$3,t_Teletravail[],3,FALSE)=$A5),"T-T",""),"")</f>
        <v/>
      </c>
      <c r="J5" s="12" t="str">
        <f>IF($B5&lt;&gt;"",IF(OR(VLOOKUP($J$3,t_Teletravail[],2,FALSE)=$A5,VLOOKUP($J$3,t_Teletravail[],3,FALSE)=$A5),"T-T",""),"")</f>
        <v/>
      </c>
      <c r="K5" s="12" t="str">
        <f>IF($B5&lt;&gt;"",IF(OR(VLOOKUP($K$3,t_Teletravail[],2,FALSE)=$A5,VLOOKUP($K$3,t_Teletravail[],3,FALSE)=$A5),"T-T",""),"")</f>
        <v/>
      </c>
      <c r="L5" s="12" t="str">
        <f>IF($B5&lt;&gt;"",IF(OR(VLOOKUP($L$3,t_Teletravail[],2,FALSE)=$A5,VLOOKUP($L$3,t_Teletravail[],3,FALSE)=$A5),"T-T",""),"")</f>
        <v/>
      </c>
      <c r="M5" s="12" t="str">
        <f>IF($B5&lt;&gt;"",IF(OR(VLOOKUP($M$3,t_Teletravail[],2,FALSE)=$A5,VLOOKUP($M$3,t_Teletravail[],3,FALSE)=$A5),"T-T",""),"")</f>
        <v/>
      </c>
      <c r="N5" s="12" t="str">
        <f>IF($B5&lt;&gt;"",IF(OR(VLOOKUP($N$3,t_Teletravail[],2,FALSE)=$A5,VLOOKUP($N$3,t_Teletravail[],3,FALSE)=$A5),"T-T",""),"")</f>
        <v/>
      </c>
      <c r="O5" s="12" t="str">
        <f>IF($B5&lt;&gt;"",IF(OR(VLOOKUP($O$3,t_Teletravail[],2,FALSE)=$A5,VLOOKUP($O$3,t_Teletravail[],3,FALSE)=$A5),"T-T",""),"")</f>
        <v/>
      </c>
    </row>
    <row r="6" spans="1:34">
      <c r="A6" s="13" t="str">
        <f t="shared" si="0"/>
        <v>Dimanche</v>
      </c>
      <c r="B6" s="14">
        <f t="shared" ref="B6:B13" si="1">B5+1</f>
        <v>46145</v>
      </c>
      <c r="C6" s="12" t="str">
        <f>IF($B6&lt;&gt;"",IF(OR(VLOOKUP($C$3,t_Teletravail[],2,FALSE)=$A6,VLOOKUP($C$3,t_Teletravail[],3,FALSE)=$A6),"T-T",""),"")</f>
        <v/>
      </c>
      <c r="D6" s="12" t="str">
        <f>IF($B6&lt;&gt;"",IF(OR(VLOOKUP($D$3,t_Teletravail[],2,FALSE)=$A6,VLOOKUP($D$3,t_Teletravail[],3,FALSE)=$A6),"T-T",""),"")</f>
        <v/>
      </c>
      <c r="E6" s="12" t="str">
        <f>IF($B6&lt;&gt;"",IF(OR(VLOOKUP($E$3,t_Teletravail[],2,FALSE)=$A6,VLOOKUP($E$3,t_Teletravail[],3,FALSE)=$A6),"T-T",""),"")</f>
        <v/>
      </c>
      <c r="F6" s="12" t="str">
        <f>IF($B6&lt;&gt;"",IF(OR(VLOOKUP($F$3,t_Teletravail[],2,FALSE)=$A6,VLOOKUP($F$3,t_Teletravail[],3,FALSE)=$A6),"T-T",""),"")</f>
        <v/>
      </c>
      <c r="G6" s="12" t="str">
        <f>IF($B6&lt;&gt;"",IF(OR(VLOOKUP($G$3,t_Teletravail[],2,FALSE)=$A6,VLOOKUP($G$3,t_Teletravail[],3,FALSE)=$A6),"T-T",""),"")</f>
        <v/>
      </c>
      <c r="H6" s="12" t="str">
        <f>IF($B6&lt;&gt;"",IF(OR(VLOOKUP($H$3,t_Teletravail[],2,FALSE)=$A6,VLOOKUP($H$3,t_Teletravail[],3,FALSE)=$A6),"T-T",""),"")</f>
        <v/>
      </c>
      <c r="I6" s="12" t="str">
        <f>IF($B6&lt;&gt;"",IF(OR(VLOOKUP($I$3,t_Teletravail[],2,FALSE)=$A6,VLOOKUP($I$3,t_Teletravail[],3,FALSE)=$A6),"T-T",""),"")</f>
        <v/>
      </c>
      <c r="J6" s="12" t="str">
        <f>IF($B6&lt;&gt;"",IF(OR(VLOOKUP($J$3,t_Teletravail[],2,FALSE)=$A6,VLOOKUP($J$3,t_Teletravail[],3,FALSE)=$A6),"T-T",""),"")</f>
        <v/>
      </c>
      <c r="K6" s="12" t="str">
        <f>IF($B6&lt;&gt;"",IF(OR(VLOOKUP($K$3,t_Teletravail[],2,FALSE)=$A6,VLOOKUP($K$3,t_Teletravail[],3,FALSE)=$A6),"T-T",""),"")</f>
        <v/>
      </c>
      <c r="L6" s="12" t="str">
        <f>IF($B6&lt;&gt;"",IF(OR(VLOOKUP($L$3,t_Teletravail[],2,FALSE)=$A6,VLOOKUP($L$3,t_Teletravail[],3,FALSE)=$A6),"T-T",""),"")</f>
        <v/>
      </c>
      <c r="M6" s="12" t="str">
        <f>IF($B6&lt;&gt;"",IF(OR(VLOOKUP($M$3,t_Teletravail[],2,FALSE)=$A6,VLOOKUP($M$3,t_Teletravail[],3,FALSE)=$A6),"T-T",""),"")</f>
        <v/>
      </c>
      <c r="N6" s="12" t="str">
        <f>IF($B6&lt;&gt;"",IF(OR(VLOOKUP($N$3,t_Teletravail[],2,FALSE)=$A6,VLOOKUP($N$3,t_Teletravail[],3,FALSE)=$A6),"T-T",""),"")</f>
        <v/>
      </c>
      <c r="O6" s="12" t="str">
        <f>IF($B6&lt;&gt;"",IF(OR(VLOOKUP($O$3,t_Teletravail[],2,FALSE)=$A6,VLOOKUP($O$3,t_Teletravail[],3,FALSE)=$A6),"T-T",""),"")</f>
        <v/>
      </c>
    </row>
    <row r="7" spans="1:34">
      <c r="A7" s="13" t="str">
        <f t="shared" si="0"/>
        <v>Lundi</v>
      </c>
      <c r="B7" s="14">
        <f t="shared" si="1"/>
        <v>46146</v>
      </c>
      <c r="C7" s="12" t="str">
        <f>IF($B7&lt;&gt;"",IF(OR(VLOOKUP($C$3,t_Teletravail[],2,FALSE)=$A7,VLOOKUP($C$3,t_Teletravail[],3,FALSE)=$A7),"T-T",""),"")</f>
        <v>T-T</v>
      </c>
      <c r="D7" s="12" t="str">
        <f>IF($B7&lt;&gt;"",IF(OR(VLOOKUP($D$3,t_Teletravail[],2,FALSE)=$A7,VLOOKUP($D$3,t_Teletravail[],3,FALSE)=$A7),"T-T",""),"")</f>
        <v>T-T</v>
      </c>
      <c r="E7" s="12" t="str">
        <f>IF($B7&lt;&gt;"",IF(OR(VLOOKUP($E$3,t_Teletravail[],2,FALSE)=$A7,VLOOKUP($E$3,t_Teletravail[],3,FALSE)=$A7),"T-T",""),"")</f>
        <v/>
      </c>
      <c r="F7" s="12" t="str">
        <f>IF($B7&lt;&gt;"",IF(OR(VLOOKUP($F$3,t_Teletravail[],2,FALSE)=$A7,VLOOKUP($F$3,t_Teletravail[],3,FALSE)=$A7),"T-T",""),"")</f>
        <v>T-T</v>
      </c>
      <c r="G7" s="12" t="str">
        <f>IF($B7&lt;&gt;"",IF(OR(VLOOKUP($G$3,t_Teletravail[],2,FALSE)=$A7,VLOOKUP($G$3,t_Teletravail[],3,FALSE)=$A7),"T-T",""),"")</f>
        <v>T-T</v>
      </c>
      <c r="H7" s="12" t="str">
        <f>IF($B7&lt;&gt;"",IF(OR(VLOOKUP($H$3,t_Teletravail[],2,FALSE)=$A7,VLOOKUP($H$3,t_Teletravail[],3,FALSE)=$A7),"T-T",""),"")</f>
        <v/>
      </c>
      <c r="I7" s="12" t="str">
        <f>IF($B7&lt;&gt;"",IF(OR(VLOOKUP($I$3,t_Teletravail[],2,FALSE)=$A7,VLOOKUP($I$3,t_Teletravail[],3,FALSE)=$A7),"T-T",""),"")</f>
        <v/>
      </c>
      <c r="J7" s="12" t="str">
        <f>IF($B7&lt;&gt;"",IF(OR(VLOOKUP($J$3,t_Teletravail[],2,FALSE)=$A7,VLOOKUP($J$3,t_Teletravail[],3,FALSE)=$A7),"T-T",""),"")</f>
        <v/>
      </c>
      <c r="K7" s="12" t="str">
        <f>IF($B7&lt;&gt;"",IF(OR(VLOOKUP($K$3,t_Teletravail[],2,FALSE)=$A7,VLOOKUP($K$3,t_Teletravail[],3,FALSE)=$A7),"T-T",""),"")</f>
        <v/>
      </c>
      <c r="L7" s="12" t="str">
        <f>IF($B7&lt;&gt;"",IF(OR(VLOOKUP($L$3,t_Teletravail[],2,FALSE)=$A7,VLOOKUP($L$3,t_Teletravail[],3,FALSE)=$A7),"T-T",""),"")</f>
        <v/>
      </c>
      <c r="M7" s="12" t="str">
        <f>IF($B7&lt;&gt;"",IF(OR(VLOOKUP($M$3,t_Teletravail[],2,FALSE)=$A7,VLOOKUP($M$3,t_Teletravail[],3,FALSE)=$A7),"T-T",""),"")</f>
        <v/>
      </c>
      <c r="N7" s="12" t="str">
        <f>IF($B7&lt;&gt;"",IF(OR(VLOOKUP($N$3,t_Teletravail[],2,FALSE)=$A7,VLOOKUP($N$3,t_Teletravail[],3,FALSE)=$A7),"T-T",""),"")</f>
        <v>T-T</v>
      </c>
      <c r="O7" s="12" t="str">
        <f>IF($B7&lt;&gt;"",IF(OR(VLOOKUP($O$3,t_Teletravail[],2,FALSE)=$A7,VLOOKUP($O$3,t_Teletravail[],3,FALSE)=$A7),"T-T",""),"")</f>
        <v/>
      </c>
    </row>
    <row r="8" spans="1:34">
      <c r="A8" s="13" t="str">
        <f t="shared" si="0"/>
        <v>Mardi</v>
      </c>
      <c r="B8" s="14">
        <f t="shared" si="1"/>
        <v>46147</v>
      </c>
      <c r="C8" s="12" t="str">
        <f>IF($B8&lt;&gt;"",IF(OR(VLOOKUP($C$3,t_Teletravail[],2,FALSE)=$A8,VLOOKUP($C$3,t_Teletravail[],3,FALSE)=$A8),"T-T",""),"")</f>
        <v/>
      </c>
      <c r="D8" s="12" t="str">
        <f>IF($B8&lt;&gt;"",IF(OR(VLOOKUP($D$3,t_Teletravail[],2,FALSE)=$A8,VLOOKUP($D$3,t_Teletravail[],3,FALSE)=$A8),"T-T",""),"")</f>
        <v>T-T</v>
      </c>
      <c r="E8" s="12" t="str">
        <f>IF($B8&lt;&gt;"",IF(OR(VLOOKUP($E$3,t_Teletravail[],2,FALSE)=$A8,VLOOKUP($E$3,t_Teletravail[],3,FALSE)=$A8),"T-T",""),"")</f>
        <v>T-T</v>
      </c>
      <c r="F8" s="12" t="str">
        <f>IF($B8&lt;&gt;"",IF(OR(VLOOKUP($F$3,t_Teletravail[],2,FALSE)=$A8,VLOOKUP($F$3,t_Teletravail[],3,FALSE)=$A8),"T-T",""),"")</f>
        <v/>
      </c>
      <c r="G8" s="12" t="str">
        <f>IF($B8&lt;&gt;"",IF(OR(VLOOKUP($G$3,t_Teletravail[],2,FALSE)=$A8,VLOOKUP($G$3,t_Teletravail[],3,FALSE)=$A8),"T-T",""),"")</f>
        <v/>
      </c>
      <c r="H8" s="12" t="str">
        <f>IF($B8&lt;&gt;"",IF(OR(VLOOKUP($H$3,t_Teletravail[],2,FALSE)=$A8,VLOOKUP($H$3,t_Teletravail[],3,FALSE)=$A8),"T-T",""),"")</f>
        <v/>
      </c>
      <c r="I8" s="12" t="str">
        <f>IF($B8&lt;&gt;"",IF(OR(VLOOKUP($I$3,t_Teletravail[],2,FALSE)=$A8,VLOOKUP($I$3,t_Teletravail[],3,FALSE)=$A8),"T-T",""),"")</f>
        <v/>
      </c>
      <c r="J8" s="12" t="str">
        <f>IF($B8&lt;&gt;"",IF(OR(VLOOKUP($J$3,t_Teletravail[],2,FALSE)=$A8,VLOOKUP($J$3,t_Teletravail[],3,FALSE)=$A8),"T-T",""),"")</f>
        <v/>
      </c>
      <c r="K8" s="12" t="str">
        <f>IF($B8&lt;&gt;"",IF(OR(VLOOKUP($K$3,t_Teletravail[],2,FALSE)=$A8,VLOOKUP($K$3,t_Teletravail[],3,FALSE)=$A8),"T-T",""),"")</f>
        <v/>
      </c>
      <c r="L8" s="12" t="str">
        <f>IF($B8&lt;&gt;"",IF(OR(VLOOKUP($L$3,t_Teletravail[],2,FALSE)=$A8,VLOOKUP($L$3,t_Teletravail[],3,FALSE)=$A8),"T-T",""),"")</f>
        <v>T-T</v>
      </c>
      <c r="M8" s="12" t="str">
        <f>IF($B8&lt;&gt;"",IF(OR(VLOOKUP($M$3,t_Teletravail[],2,FALSE)=$A8,VLOOKUP($M$3,t_Teletravail[],3,FALSE)=$A8),"T-T",""),"")</f>
        <v>T-T</v>
      </c>
      <c r="N8" s="12" t="str">
        <f>IF($B8&lt;&gt;"",IF(OR(VLOOKUP($N$3,t_Teletravail[],2,FALSE)=$A8,VLOOKUP($N$3,t_Teletravail[],3,FALSE)=$A8),"T-T",""),"")</f>
        <v/>
      </c>
      <c r="O8" s="12" t="str">
        <f>IF($B8&lt;&gt;"",IF(OR(VLOOKUP($O$3,t_Teletravail[],2,FALSE)=$A8,VLOOKUP($O$3,t_Teletravail[],3,FALSE)=$A8),"T-T",""),"")</f>
        <v>T-T</v>
      </c>
    </row>
    <row r="9" spans="1:34">
      <c r="A9" s="13" t="str">
        <f t="shared" si="0"/>
        <v>Mercredi</v>
      </c>
      <c r="B9" s="14">
        <f t="shared" si="1"/>
        <v>46148</v>
      </c>
      <c r="C9" s="12" t="str">
        <f>IF($B9&lt;&gt;"",IF(OR(VLOOKUP($C$3,t_Teletravail[],2,FALSE)=$A9,VLOOKUP($C$3,t_Teletravail[],3,FALSE)=$A9),"T-T",""),"")</f>
        <v>T-T</v>
      </c>
      <c r="D9" s="12" t="str">
        <f>IF($B9&lt;&gt;"",IF(OR(VLOOKUP($D$3,t_Teletravail[],2,FALSE)=$A9,VLOOKUP($D$3,t_Teletravail[],3,FALSE)=$A9),"T-T",""),"")</f>
        <v/>
      </c>
      <c r="E9" s="12" t="str">
        <f>IF($B9&lt;&gt;"",IF(OR(VLOOKUP($E$3,t_Teletravail[],2,FALSE)=$A9,VLOOKUP($E$3,t_Teletravail[],3,FALSE)=$A9),"T-T",""),"")</f>
        <v>T-T</v>
      </c>
      <c r="F9" s="12" t="str">
        <f>IF($B9&lt;&gt;"",IF(OR(VLOOKUP($F$3,t_Teletravail[],2,FALSE)=$A9,VLOOKUP($F$3,t_Teletravail[],3,FALSE)=$A9),"T-T",""),"")</f>
        <v/>
      </c>
      <c r="G9" s="12" t="str">
        <f>IF($B9&lt;&gt;"",IF(OR(VLOOKUP($G$3,t_Teletravail[],2,FALSE)=$A9,VLOOKUP($G$3,t_Teletravail[],3,FALSE)=$A9),"T-T",""),"")</f>
        <v/>
      </c>
      <c r="H9" s="12" t="str">
        <f>IF($B9&lt;&gt;"",IF(OR(VLOOKUP($H$3,t_Teletravail[],2,FALSE)=$A9,VLOOKUP($H$3,t_Teletravail[],3,FALSE)=$A9),"T-T",""),"")</f>
        <v>T-T</v>
      </c>
      <c r="I9" s="12" t="str">
        <f>IF($B9&lt;&gt;"",IF(OR(VLOOKUP($I$3,t_Teletravail[],2,FALSE)=$A9,VLOOKUP($I$3,t_Teletravail[],3,FALSE)=$A9),"T-T",""),"")</f>
        <v/>
      </c>
      <c r="J9" s="12" t="str">
        <f>IF($B9&lt;&gt;"",IF(OR(VLOOKUP($J$3,t_Teletravail[],2,FALSE)=$A9,VLOOKUP($J$3,t_Teletravail[],3,FALSE)=$A9),"T-T",""),"")</f>
        <v>T-T</v>
      </c>
      <c r="K9" s="12" t="str">
        <f>IF($B9&lt;&gt;"",IF(OR(VLOOKUP($K$3,t_Teletravail[],2,FALSE)=$A9,VLOOKUP($K$3,t_Teletravail[],3,FALSE)=$A9),"T-T",""),"")</f>
        <v/>
      </c>
      <c r="L9" s="12" t="str">
        <f>IF($B9&lt;&gt;"",IF(OR(VLOOKUP($L$3,t_Teletravail[],2,FALSE)=$A9,VLOOKUP($L$3,t_Teletravail[],3,FALSE)=$A9),"T-T",""),"")</f>
        <v/>
      </c>
      <c r="M9" s="12" t="str">
        <f>IF($B9&lt;&gt;"",IF(OR(VLOOKUP($M$3,t_Teletravail[],2,FALSE)=$A9,VLOOKUP($M$3,t_Teletravail[],3,FALSE)=$A9),"T-T",""),"")</f>
        <v>T-T</v>
      </c>
      <c r="N9" s="12" t="str">
        <f>IF($B9&lt;&gt;"",IF(OR(VLOOKUP($N$3,t_Teletravail[],2,FALSE)=$A9,VLOOKUP($N$3,t_Teletravail[],3,FALSE)=$A9),"T-T",""),"")</f>
        <v/>
      </c>
      <c r="O9" s="12" t="str">
        <f>IF($B9&lt;&gt;"",IF(OR(VLOOKUP($O$3,t_Teletravail[],2,FALSE)=$A9,VLOOKUP($O$3,t_Teletravail[],3,FALSE)=$A9),"T-T",""),"")</f>
        <v/>
      </c>
    </row>
    <row r="10" spans="1:34">
      <c r="A10" s="13" t="str">
        <f t="shared" si="0"/>
        <v>Jeudi</v>
      </c>
      <c r="B10" s="14">
        <f t="shared" si="1"/>
        <v>46149</v>
      </c>
      <c r="C10" s="12" t="str">
        <f>IF($B10&lt;&gt;"",IF(OR(VLOOKUP($C$3,t_Teletravail[],2,FALSE)=$A10,VLOOKUP($C$3,t_Teletravail[],3,FALSE)=$A10),"T-T",""),"")</f>
        <v/>
      </c>
      <c r="D10" s="12" t="str">
        <f>IF($B10&lt;&gt;"",IF(OR(VLOOKUP($D$3,t_Teletravail[],2,FALSE)=$A10,VLOOKUP($D$3,t_Teletravail[],3,FALSE)=$A10),"T-T",""),"")</f>
        <v/>
      </c>
      <c r="E10" s="12" t="str">
        <f>IF($B10&lt;&gt;"",IF(OR(VLOOKUP($E$3,t_Teletravail[],2,FALSE)=$A10,VLOOKUP($E$3,t_Teletravail[],3,FALSE)=$A10),"T-T",""),"")</f>
        <v/>
      </c>
      <c r="F10" s="12" t="str">
        <f>IF($B10&lt;&gt;"",IF(OR(VLOOKUP($F$3,t_Teletravail[],2,FALSE)=$A10,VLOOKUP($F$3,t_Teletravail[],3,FALSE)=$A10),"T-T",""),"")</f>
        <v/>
      </c>
      <c r="G10" s="12" t="str">
        <f>IF($B10&lt;&gt;"",IF(OR(VLOOKUP($G$3,t_Teletravail[],2,FALSE)=$A10,VLOOKUP($G$3,t_Teletravail[],3,FALSE)=$A10),"T-T",""),"")</f>
        <v/>
      </c>
      <c r="H10" s="12" t="str">
        <f>IF($B10&lt;&gt;"",IF(OR(VLOOKUP($H$3,t_Teletravail[],2,FALSE)=$A10,VLOOKUP($H$3,t_Teletravail[],3,FALSE)=$A10),"T-T",""),"")</f>
        <v/>
      </c>
      <c r="I10" s="12" t="str">
        <f>IF($B10&lt;&gt;"",IF(OR(VLOOKUP($I$3,t_Teletravail[],2,FALSE)=$A10,VLOOKUP($I$3,t_Teletravail[],3,FALSE)=$A10),"T-T",""),"")</f>
        <v/>
      </c>
      <c r="J10" s="12" t="str">
        <f>IF($B10&lt;&gt;"",IF(OR(VLOOKUP($J$3,t_Teletravail[],2,FALSE)=$A10,VLOOKUP($J$3,t_Teletravail[],3,FALSE)=$A10),"T-T",""),"")</f>
        <v/>
      </c>
      <c r="K10" s="12" t="str">
        <f>IF($B10&lt;&gt;"",IF(OR(VLOOKUP($K$3,t_Teletravail[],2,FALSE)=$A10,VLOOKUP($K$3,t_Teletravail[],3,FALSE)=$A10),"T-T",""),"")</f>
        <v/>
      </c>
      <c r="L10" s="12" t="str">
        <f>IF($B10&lt;&gt;"",IF(OR(VLOOKUP($L$3,t_Teletravail[],2,FALSE)=$A10,VLOOKUP($L$3,t_Teletravail[],3,FALSE)=$A10),"T-T",""),"")</f>
        <v/>
      </c>
      <c r="M10" s="12" t="str">
        <f>IF($B10&lt;&gt;"",IF(OR(VLOOKUP($M$3,t_Teletravail[],2,FALSE)=$A10,VLOOKUP($M$3,t_Teletravail[],3,FALSE)=$A10),"T-T",""),"")</f>
        <v/>
      </c>
      <c r="N10" s="12" t="str">
        <f>IF($B10&lt;&gt;"",IF(OR(VLOOKUP($N$3,t_Teletravail[],2,FALSE)=$A10,VLOOKUP($N$3,t_Teletravail[],3,FALSE)=$A10),"T-T",""),"")</f>
        <v/>
      </c>
      <c r="O10" s="12" t="str">
        <f>IF($B10&lt;&gt;"",IF(OR(VLOOKUP($O$3,t_Teletravail[],2,FALSE)=$A10,VLOOKUP($O$3,t_Teletravail[],3,FALSE)=$A10),"T-T",""),"")</f>
        <v/>
      </c>
    </row>
    <row r="11" spans="1:34">
      <c r="A11" s="13" t="str">
        <f t="shared" si="0"/>
        <v>Vendredi</v>
      </c>
      <c r="B11" s="14">
        <f t="shared" si="1"/>
        <v>46150</v>
      </c>
      <c r="C11" s="12" t="str">
        <f>IF($B11&lt;&gt;"",IF(OR(VLOOKUP($C$3,t_Teletravail[],2,FALSE)=$A11,VLOOKUP($C$3,t_Teletravail[],3,FALSE)=$A11),"T-T",""),"")</f>
        <v/>
      </c>
      <c r="D11" s="12" t="str">
        <f>IF($B11&lt;&gt;"",IF(OR(VLOOKUP($D$3,t_Teletravail[],2,FALSE)=$A11,VLOOKUP($D$3,t_Teletravail[],3,FALSE)=$A11),"T-T",""),"")</f>
        <v/>
      </c>
      <c r="E11" s="12" t="str">
        <f>IF($B11&lt;&gt;"",IF(OR(VLOOKUP($E$3,t_Teletravail[],2,FALSE)=$A11,VLOOKUP($E$3,t_Teletravail[],3,FALSE)=$A11),"T-T",""),"")</f>
        <v/>
      </c>
      <c r="F11" s="12" t="str">
        <f>IF($B11&lt;&gt;"",IF(OR(VLOOKUP($F$3,t_Teletravail[],2,FALSE)=$A11,VLOOKUP($F$3,t_Teletravail[],3,FALSE)=$A11),"T-T",""),"")</f>
        <v>T-T</v>
      </c>
      <c r="G11" s="12" t="str">
        <f>IF($B11&lt;&gt;"",IF(OR(VLOOKUP($G$3,t_Teletravail[],2,FALSE)=$A11,VLOOKUP($G$3,t_Teletravail[],3,FALSE)=$A11),"T-T",""),"")</f>
        <v/>
      </c>
      <c r="H11" s="12" t="str">
        <f>IF($B11&lt;&gt;"",IF(OR(VLOOKUP($H$3,t_Teletravail[],2,FALSE)=$A11,VLOOKUP($H$3,t_Teletravail[],3,FALSE)=$A11),"T-T",""),"")</f>
        <v>T-T</v>
      </c>
      <c r="I11" s="12" t="str">
        <f>IF($B11&lt;&gt;"",IF(OR(VLOOKUP($I$3,t_Teletravail[],2,FALSE)=$A11,VLOOKUP($I$3,t_Teletravail[],3,FALSE)=$A11),"T-T",""),"")</f>
        <v/>
      </c>
      <c r="J11" s="12" t="str">
        <f>IF($B11&lt;&gt;"",IF(OR(VLOOKUP($J$3,t_Teletravail[],2,FALSE)=$A11,VLOOKUP($J$3,t_Teletravail[],3,FALSE)=$A11),"T-T",""),"")</f>
        <v>T-T</v>
      </c>
      <c r="K11" s="12" t="str">
        <f>IF($B11&lt;&gt;"",IF(OR(VLOOKUP($K$3,t_Teletravail[],2,FALSE)=$A11,VLOOKUP($K$3,t_Teletravail[],3,FALSE)=$A11),"T-T",""),"")</f>
        <v/>
      </c>
      <c r="L11" s="12" t="str">
        <f>IF($B11&lt;&gt;"",IF(OR(VLOOKUP($L$3,t_Teletravail[],2,FALSE)=$A11,VLOOKUP($L$3,t_Teletravail[],3,FALSE)=$A11),"T-T",""),"")</f>
        <v/>
      </c>
      <c r="M11" s="12" t="str">
        <f>IF($B11&lt;&gt;"",IF(OR(VLOOKUP($M$3,t_Teletravail[],2,FALSE)=$A11,VLOOKUP($M$3,t_Teletravail[],3,FALSE)=$A11),"T-T",""),"")</f>
        <v/>
      </c>
      <c r="N11" s="12" t="str">
        <f>IF($B11&lt;&gt;"",IF(OR(VLOOKUP($N$3,t_Teletravail[],2,FALSE)=$A11,VLOOKUP($N$3,t_Teletravail[],3,FALSE)=$A11),"T-T",""),"")</f>
        <v>T-T</v>
      </c>
      <c r="O11" s="12" t="str">
        <f>IF($B11&lt;&gt;"",IF(OR(VLOOKUP($O$3,t_Teletravail[],2,FALSE)=$A11,VLOOKUP($O$3,t_Teletravail[],3,FALSE)=$A11),"T-T",""),"")</f>
        <v>T-T</v>
      </c>
    </row>
    <row r="12" spans="1:34">
      <c r="A12" s="13" t="str">
        <f t="shared" si="0"/>
        <v>Samedi</v>
      </c>
      <c r="B12" s="14">
        <f t="shared" si="1"/>
        <v>46151</v>
      </c>
      <c r="C12" s="12" t="str">
        <f>IF($B12&lt;&gt;"",IF(OR(VLOOKUP($C$3,t_Teletravail[],2,FALSE)=$A12,VLOOKUP($C$3,t_Teletravail[],3,FALSE)=$A12),"T-T",""),"")</f>
        <v/>
      </c>
      <c r="D12" s="12" t="str">
        <f>IF($B12&lt;&gt;"",IF(OR(VLOOKUP($D$3,t_Teletravail[],2,FALSE)=$A12,VLOOKUP($D$3,t_Teletravail[],3,FALSE)=$A12),"T-T",""),"")</f>
        <v/>
      </c>
      <c r="E12" s="12" t="str">
        <f>IF($B12&lt;&gt;"",IF(OR(VLOOKUP($E$3,t_Teletravail[],2,FALSE)=$A12,VLOOKUP($E$3,t_Teletravail[],3,FALSE)=$A12),"T-T",""),"")</f>
        <v/>
      </c>
      <c r="F12" s="12" t="str">
        <f>IF($B12&lt;&gt;"",IF(OR(VLOOKUP($F$3,t_Teletravail[],2,FALSE)=$A12,VLOOKUP($F$3,t_Teletravail[],3,FALSE)=$A12),"T-T",""),"")</f>
        <v/>
      </c>
      <c r="G12" s="12" t="str">
        <f>IF($B12&lt;&gt;"",IF(OR(VLOOKUP($G$3,t_Teletravail[],2,FALSE)=$A12,VLOOKUP($G$3,t_Teletravail[],3,FALSE)=$A12),"T-T",""),"")</f>
        <v/>
      </c>
      <c r="H12" s="12" t="str">
        <f>IF($B12&lt;&gt;"",IF(OR(VLOOKUP($H$3,t_Teletravail[],2,FALSE)=$A12,VLOOKUP($H$3,t_Teletravail[],3,FALSE)=$A12),"T-T",""),"")</f>
        <v/>
      </c>
      <c r="I12" s="12" t="str">
        <f>IF($B12&lt;&gt;"",IF(OR(VLOOKUP($I$3,t_Teletravail[],2,FALSE)=$A12,VLOOKUP($I$3,t_Teletravail[],3,FALSE)=$A12),"T-T",""),"")</f>
        <v/>
      </c>
      <c r="J12" s="12" t="str">
        <f>IF($B12&lt;&gt;"",IF(OR(VLOOKUP($J$3,t_Teletravail[],2,FALSE)=$A12,VLOOKUP($J$3,t_Teletravail[],3,FALSE)=$A12),"T-T",""),"")</f>
        <v/>
      </c>
      <c r="K12" s="12" t="str">
        <f>IF($B12&lt;&gt;"",IF(OR(VLOOKUP($K$3,t_Teletravail[],2,FALSE)=$A12,VLOOKUP($K$3,t_Teletravail[],3,FALSE)=$A12),"T-T",""),"")</f>
        <v/>
      </c>
      <c r="L12" s="12" t="str">
        <f>IF($B12&lt;&gt;"",IF(OR(VLOOKUP($L$3,t_Teletravail[],2,FALSE)=$A12,VLOOKUP($L$3,t_Teletravail[],3,FALSE)=$A12),"T-T",""),"")</f>
        <v/>
      </c>
      <c r="M12" s="12" t="str">
        <f>IF($B12&lt;&gt;"",IF(OR(VLOOKUP($M$3,t_Teletravail[],2,FALSE)=$A12,VLOOKUP($M$3,t_Teletravail[],3,FALSE)=$A12),"T-T",""),"")</f>
        <v/>
      </c>
      <c r="N12" s="12" t="str">
        <f>IF($B12&lt;&gt;"",IF(OR(VLOOKUP($N$3,t_Teletravail[],2,FALSE)=$A12,VLOOKUP($N$3,t_Teletravail[],3,FALSE)=$A12),"T-T",""),"")</f>
        <v/>
      </c>
      <c r="O12" s="12" t="str">
        <f>IF($B12&lt;&gt;"",IF(OR(VLOOKUP($O$3,t_Teletravail[],2,FALSE)=$A12,VLOOKUP($O$3,t_Teletravail[],3,FALSE)=$A12),"T-T",""),"")</f>
        <v/>
      </c>
    </row>
    <row r="13" spans="1:34">
      <c r="A13" s="13" t="str">
        <f t="shared" si="0"/>
        <v>Dimanche</v>
      </c>
      <c r="B13" s="14">
        <f t="shared" si="1"/>
        <v>46152</v>
      </c>
      <c r="C13" s="12" t="str">
        <f>IF($B13&lt;&gt;"",IF(OR(VLOOKUP($C$3,t_Teletravail[],2,FALSE)=$A13,VLOOKUP($C$3,t_Teletravail[],3,FALSE)=$A13),"T-T",""),"")</f>
        <v/>
      </c>
      <c r="D13" s="12" t="str">
        <f>IF($B13&lt;&gt;"",IF(OR(VLOOKUP($D$3,t_Teletravail[],2,FALSE)=$A13,VLOOKUP($D$3,t_Teletravail[],3,FALSE)=$A13),"T-T",""),"")</f>
        <v/>
      </c>
      <c r="E13" s="12" t="str">
        <f>IF($B13&lt;&gt;"",IF(OR(VLOOKUP($E$3,t_Teletravail[],2,FALSE)=$A13,VLOOKUP($E$3,t_Teletravail[],3,FALSE)=$A13),"T-T",""),"")</f>
        <v/>
      </c>
      <c r="F13" s="12" t="str">
        <f>IF($B13&lt;&gt;"",IF(OR(VLOOKUP($F$3,t_Teletravail[],2,FALSE)=$A13,VLOOKUP($F$3,t_Teletravail[],3,FALSE)=$A13),"T-T",""),"")</f>
        <v/>
      </c>
      <c r="G13" s="12" t="str">
        <f>IF($B13&lt;&gt;"",IF(OR(VLOOKUP($G$3,t_Teletravail[],2,FALSE)=$A13,VLOOKUP($G$3,t_Teletravail[],3,FALSE)=$A13),"T-T",""),"")</f>
        <v/>
      </c>
      <c r="H13" s="12" t="str">
        <f>IF($B13&lt;&gt;"",IF(OR(VLOOKUP($H$3,t_Teletravail[],2,FALSE)=$A13,VLOOKUP($H$3,t_Teletravail[],3,FALSE)=$A13),"T-T",""),"")</f>
        <v/>
      </c>
      <c r="I13" s="12" t="str">
        <f>IF($B13&lt;&gt;"",IF(OR(VLOOKUP($I$3,t_Teletravail[],2,FALSE)=$A13,VLOOKUP($I$3,t_Teletravail[],3,FALSE)=$A13),"T-T",""),"")</f>
        <v/>
      </c>
      <c r="J13" s="12" t="str">
        <f>IF($B13&lt;&gt;"",IF(OR(VLOOKUP($J$3,t_Teletravail[],2,FALSE)=$A13,VLOOKUP($J$3,t_Teletravail[],3,FALSE)=$A13),"T-T",""),"")</f>
        <v/>
      </c>
      <c r="K13" s="12" t="str">
        <f>IF($B13&lt;&gt;"",IF(OR(VLOOKUP($K$3,t_Teletravail[],2,FALSE)=$A13,VLOOKUP($K$3,t_Teletravail[],3,FALSE)=$A13),"T-T",""),"")</f>
        <v/>
      </c>
      <c r="L13" s="12" t="str">
        <f>IF($B13&lt;&gt;"",IF(OR(VLOOKUP($L$3,t_Teletravail[],2,FALSE)=$A13,VLOOKUP($L$3,t_Teletravail[],3,FALSE)=$A13),"T-T",""),"")</f>
        <v/>
      </c>
      <c r="M13" s="12" t="str">
        <f>IF($B13&lt;&gt;"",IF(OR(VLOOKUP($M$3,t_Teletravail[],2,FALSE)=$A13,VLOOKUP($M$3,t_Teletravail[],3,FALSE)=$A13),"T-T",""),"")</f>
        <v/>
      </c>
      <c r="N13" s="12" t="str">
        <f>IF($B13&lt;&gt;"",IF(OR(VLOOKUP($N$3,t_Teletravail[],2,FALSE)=$A13,VLOOKUP($N$3,t_Teletravail[],3,FALSE)=$A13),"T-T",""),"")</f>
        <v/>
      </c>
      <c r="O13" s="12" t="str">
        <f>IF($B13&lt;&gt;"",IF(OR(VLOOKUP($O$3,t_Teletravail[],2,FALSE)=$A13,VLOOKUP($O$3,t_Teletravail[],3,FALSE)=$A13),"T-T",""),"")</f>
        <v/>
      </c>
    </row>
    <row r="14" spans="1:34">
      <c r="A14" s="13" t="str">
        <f t="shared" si="0"/>
        <v>Lundi</v>
      </c>
      <c r="B14" s="14">
        <f t="shared" ref="B14:B31" si="2">B13+1</f>
        <v>46153</v>
      </c>
      <c r="C14" s="12" t="str">
        <f>IF($B14&lt;&gt;"",IF(OR(VLOOKUP($C$3,t_Teletravail[],2,FALSE)=$A14,VLOOKUP($C$3,t_Teletravail[],3,FALSE)=$A14),"T-T",""),"")</f>
        <v>T-T</v>
      </c>
      <c r="D14" s="12" t="str">
        <f>IF($B14&lt;&gt;"",IF(OR(VLOOKUP($D$3,t_Teletravail[],2,FALSE)=$A14,VLOOKUP($D$3,t_Teletravail[],3,FALSE)=$A14),"T-T",""),"")</f>
        <v>T-T</v>
      </c>
      <c r="E14" s="12" t="str">
        <f>IF($B14&lt;&gt;"",IF(OR(VLOOKUP($E$3,t_Teletravail[],2,FALSE)=$A14,VLOOKUP($E$3,t_Teletravail[],3,FALSE)=$A14),"T-T",""),"")</f>
        <v/>
      </c>
      <c r="F14" s="12" t="str">
        <f>IF($B14&lt;&gt;"",IF(OR(VLOOKUP($F$3,t_Teletravail[],2,FALSE)=$A14,VLOOKUP($F$3,t_Teletravail[],3,FALSE)=$A14),"T-T",""),"")</f>
        <v>T-T</v>
      </c>
      <c r="G14" s="12" t="str">
        <f>IF($B14&lt;&gt;"",IF(OR(VLOOKUP($G$3,t_Teletravail[],2,FALSE)=$A14,VLOOKUP($G$3,t_Teletravail[],3,FALSE)=$A14),"T-T",""),"")</f>
        <v>T-T</v>
      </c>
      <c r="H14" s="12" t="str">
        <f>IF($B14&lt;&gt;"",IF(OR(VLOOKUP($H$3,t_Teletravail[],2,FALSE)=$A14,VLOOKUP($H$3,t_Teletravail[],3,FALSE)=$A14),"T-T",""),"")</f>
        <v/>
      </c>
      <c r="I14" s="12" t="str">
        <f>IF($B14&lt;&gt;"",IF(OR(VLOOKUP($I$3,t_Teletravail[],2,FALSE)=$A14,VLOOKUP($I$3,t_Teletravail[],3,FALSE)=$A14),"T-T",""),"")</f>
        <v/>
      </c>
      <c r="J14" s="12" t="str">
        <f>IF($B14&lt;&gt;"",IF(OR(VLOOKUP($J$3,t_Teletravail[],2,FALSE)=$A14,VLOOKUP($J$3,t_Teletravail[],3,FALSE)=$A14),"T-T",""),"")</f>
        <v/>
      </c>
      <c r="K14" s="12" t="str">
        <f>IF($B14&lt;&gt;"",IF(OR(VLOOKUP($K$3,t_Teletravail[],2,FALSE)=$A14,VLOOKUP($K$3,t_Teletravail[],3,FALSE)=$A14),"T-T",""),"")</f>
        <v/>
      </c>
      <c r="L14" s="12" t="str">
        <f>IF($B14&lt;&gt;"",IF(OR(VLOOKUP($L$3,t_Teletravail[],2,FALSE)=$A14,VLOOKUP($L$3,t_Teletravail[],3,FALSE)=$A14),"T-T",""),"")</f>
        <v/>
      </c>
      <c r="M14" s="12" t="str">
        <f>IF($B14&lt;&gt;"",IF(OR(VLOOKUP($M$3,t_Teletravail[],2,FALSE)=$A14,VLOOKUP($M$3,t_Teletravail[],3,FALSE)=$A14),"T-T",""),"")</f>
        <v/>
      </c>
      <c r="N14" s="12" t="str">
        <f>IF($B14&lt;&gt;"",IF(OR(VLOOKUP($N$3,t_Teletravail[],2,FALSE)=$A14,VLOOKUP($N$3,t_Teletravail[],3,FALSE)=$A14),"T-T",""),"")</f>
        <v>T-T</v>
      </c>
      <c r="O14" s="12" t="str">
        <f>IF($B14&lt;&gt;"",IF(OR(VLOOKUP($O$3,t_Teletravail[],2,FALSE)=$A14,VLOOKUP($O$3,t_Teletravail[],3,FALSE)=$A14),"T-T",""),"")</f>
        <v/>
      </c>
    </row>
    <row r="15" spans="1:34">
      <c r="A15" s="13" t="str">
        <f t="shared" si="0"/>
        <v>Mardi</v>
      </c>
      <c r="B15" s="14">
        <f t="shared" si="2"/>
        <v>46154</v>
      </c>
      <c r="C15" s="12" t="str">
        <f>IF($B15&lt;&gt;"",IF(OR(VLOOKUP($C$3,t_Teletravail[],2,FALSE)=$A15,VLOOKUP($C$3,t_Teletravail[],3,FALSE)=$A15),"T-T",""),"")</f>
        <v/>
      </c>
      <c r="D15" s="12" t="str">
        <f>IF($B15&lt;&gt;"",IF(OR(VLOOKUP($D$3,t_Teletravail[],2,FALSE)=$A15,VLOOKUP($D$3,t_Teletravail[],3,FALSE)=$A15),"T-T",""),"")</f>
        <v>T-T</v>
      </c>
      <c r="E15" s="12" t="str">
        <f>IF($B15&lt;&gt;"",IF(OR(VLOOKUP($E$3,t_Teletravail[],2,FALSE)=$A15,VLOOKUP($E$3,t_Teletravail[],3,FALSE)=$A15),"T-T",""),"")</f>
        <v>T-T</v>
      </c>
      <c r="F15" s="12" t="str">
        <f>IF($B15&lt;&gt;"",IF(OR(VLOOKUP($F$3,t_Teletravail[],2,FALSE)=$A15,VLOOKUP($F$3,t_Teletravail[],3,FALSE)=$A15),"T-T",""),"")</f>
        <v/>
      </c>
      <c r="G15" s="12" t="str">
        <f>IF($B15&lt;&gt;"",IF(OR(VLOOKUP($G$3,t_Teletravail[],2,FALSE)=$A15,VLOOKUP($G$3,t_Teletravail[],3,FALSE)=$A15),"T-T",""),"")</f>
        <v/>
      </c>
      <c r="H15" s="12" t="str">
        <f>IF($B15&lt;&gt;"",IF(OR(VLOOKUP($H$3,t_Teletravail[],2,FALSE)=$A15,VLOOKUP($H$3,t_Teletravail[],3,FALSE)=$A15),"T-T",""),"")</f>
        <v/>
      </c>
      <c r="I15" s="12" t="str">
        <f>IF($B15&lt;&gt;"",IF(OR(VLOOKUP($I$3,t_Teletravail[],2,FALSE)=$A15,VLOOKUP($I$3,t_Teletravail[],3,FALSE)=$A15),"T-T",""),"")</f>
        <v/>
      </c>
      <c r="J15" s="12" t="str">
        <f>IF($B15&lt;&gt;"",IF(OR(VLOOKUP($J$3,t_Teletravail[],2,FALSE)=$A15,VLOOKUP($J$3,t_Teletravail[],3,FALSE)=$A15),"T-T",""),"")</f>
        <v/>
      </c>
      <c r="K15" s="12" t="str">
        <f>IF($B15&lt;&gt;"",IF(OR(VLOOKUP($K$3,t_Teletravail[],2,FALSE)=$A15,VLOOKUP($K$3,t_Teletravail[],3,FALSE)=$A15),"T-T",""),"")</f>
        <v/>
      </c>
      <c r="L15" s="12" t="str">
        <f>IF($B15&lt;&gt;"",IF(OR(VLOOKUP($L$3,t_Teletravail[],2,FALSE)=$A15,VLOOKUP($L$3,t_Teletravail[],3,FALSE)=$A15),"T-T",""),"")</f>
        <v>T-T</v>
      </c>
      <c r="M15" s="12" t="str">
        <f>IF($B15&lt;&gt;"",IF(OR(VLOOKUP($M$3,t_Teletravail[],2,FALSE)=$A15,VLOOKUP($M$3,t_Teletravail[],3,FALSE)=$A15),"T-T",""),"")</f>
        <v>T-T</v>
      </c>
      <c r="N15" s="12" t="str">
        <f>IF($B15&lt;&gt;"",IF(OR(VLOOKUP($N$3,t_Teletravail[],2,FALSE)=$A15,VLOOKUP($N$3,t_Teletravail[],3,FALSE)=$A15),"T-T",""),"")</f>
        <v/>
      </c>
      <c r="O15" s="12" t="str">
        <f>IF($B15&lt;&gt;"",IF(OR(VLOOKUP($O$3,t_Teletravail[],2,FALSE)=$A15,VLOOKUP($O$3,t_Teletravail[],3,FALSE)=$A15),"T-T",""),"")</f>
        <v>T-T</v>
      </c>
    </row>
    <row r="16" spans="1:34">
      <c r="A16" s="13" t="str">
        <f t="shared" si="0"/>
        <v>Mercredi</v>
      </c>
      <c r="B16" s="14">
        <f t="shared" si="2"/>
        <v>46155</v>
      </c>
      <c r="C16" s="12" t="str">
        <f>IF($B16&lt;&gt;"",IF(OR(VLOOKUP($C$3,t_Teletravail[],2,FALSE)=$A16,VLOOKUP($C$3,t_Teletravail[],3,FALSE)=$A16),"T-T",""),"")</f>
        <v>T-T</v>
      </c>
      <c r="D16" s="12" t="str">
        <f>IF($B16&lt;&gt;"",IF(OR(VLOOKUP($D$3,t_Teletravail[],2,FALSE)=$A16,VLOOKUP($D$3,t_Teletravail[],3,FALSE)=$A16),"T-T",""),"")</f>
        <v/>
      </c>
      <c r="E16" s="12" t="str">
        <f>IF($B16&lt;&gt;"",IF(OR(VLOOKUP($E$3,t_Teletravail[],2,FALSE)=$A16,VLOOKUP($E$3,t_Teletravail[],3,FALSE)=$A16),"T-T",""),"")</f>
        <v>T-T</v>
      </c>
      <c r="F16" s="12" t="str">
        <f>IF($B16&lt;&gt;"",IF(OR(VLOOKUP($F$3,t_Teletravail[],2,FALSE)=$A16,VLOOKUP($F$3,t_Teletravail[],3,FALSE)=$A16),"T-T",""),"")</f>
        <v/>
      </c>
      <c r="G16" s="12" t="str">
        <f>IF($B16&lt;&gt;"",IF(OR(VLOOKUP($G$3,t_Teletravail[],2,FALSE)=$A16,VLOOKUP($G$3,t_Teletravail[],3,FALSE)=$A16),"T-T",""),"")</f>
        <v/>
      </c>
      <c r="H16" s="12" t="str">
        <f>IF($B16&lt;&gt;"",IF(OR(VLOOKUP($H$3,t_Teletravail[],2,FALSE)=$A16,VLOOKUP($H$3,t_Teletravail[],3,FALSE)=$A16),"T-T",""),"")</f>
        <v>T-T</v>
      </c>
      <c r="I16" s="12" t="str">
        <f>IF($B16&lt;&gt;"",IF(OR(VLOOKUP($I$3,t_Teletravail[],2,FALSE)=$A16,VLOOKUP($I$3,t_Teletravail[],3,FALSE)=$A16),"T-T",""),"")</f>
        <v/>
      </c>
      <c r="J16" s="12" t="str">
        <f>IF($B16&lt;&gt;"",IF(OR(VLOOKUP($J$3,t_Teletravail[],2,FALSE)=$A16,VLOOKUP($J$3,t_Teletravail[],3,FALSE)=$A16),"T-T",""),"")</f>
        <v>T-T</v>
      </c>
      <c r="K16" s="12" t="str">
        <f>IF($B16&lt;&gt;"",IF(OR(VLOOKUP($K$3,t_Teletravail[],2,FALSE)=$A16,VLOOKUP($K$3,t_Teletravail[],3,FALSE)=$A16),"T-T",""),"")</f>
        <v/>
      </c>
      <c r="L16" s="12" t="str">
        <f>IF($B16&lt;&gt;"",IF(OR(VLOOKUP($L$3,t_Teletravail[],2,FALSE)=$A16,VLOOKUP($L$3,t_Teletravail[],3,FALSE)=$A16),"T-T",""),"")</f>
        <v/>
      </c>
      <c r="M16" s="12" t="str">
        <f>IF($B16&lt;&gt;"",IF(OR(VLOOKUP($M$3,t_Teletravail[],2,FALSE)=$A16,VLOOKUP($M$3,t_Teletravail[],3,FALSE)=$A16),"T-T",""),"")</f>
        <v>T-T</v>
      </c>
      <c r="N16" s="12" t="str">
        <f>IF($B16&lt;&gt;"",IF(OR(VLOOKUP($N$3,t_Teletravail[],2,FALSE)=$A16,VLOOKUP($N$3,t_Teletravail[],3,FALSE)=$A16),"T-T",""),"")</f>
        <v/>
      </c>
      <c r="O16" s="12" t="str">
        <f>IF($B16&lt;&gt;"",IF(OR(VLOOKUP($O$3,t_Teletravail[],2,FALSE)=$A16,VLOOKUP($O$3,t_Teletravail[],3,FALSE)=$A16),"T-T",""),"")</f>
        <v/>
      </c>
    </row>
    <row r="17" spans="1:15">
      <c r="A17" s="13" t="str">
        <f t="shared" si="0"/>
        <v>Jeudi</v>
      </c>
      <c r="B17" s="14">
        <f t="shared" si="2"/>
        <v>46156</v>
      </c>
      <c r="C17" s="12" t="str">
        <f>IF($B17&lt;&gt;"",IF(OR(VLOOKUP($C$3,t_Teletravail[],2,FALSE)=$A17,VLOOKUP($C$3,t_Teletravail[],3,FALSE)=$A17),"T-T",""),"")</f>
        <v/>
      </c>
      <c r="D17" s="12" t="str">
        <f>IF($B17&lt;&gt;"",IF(OR(VLOOKUP($D$3,t_Teletravail[],2,FALSE)=$A17,VLOOKUP($D$3,t_Teletravail[],3,FALSE)=$A17),"T-T",""),"")</f>
        <v/>
      </c>
      <c r="E17" s="12" t="str">
        <f>IF($B17&lt;&gt;"",IF(OR(VLOOKUP($E$3,t_Teletravail[],2,FALSE)=$A17,VLOOKUP($E$3,t_Teletravail[],3,FALSE)=$A17),"T-T",""),"")</f>
        <v/>
      </c>
      <c r="F17" s="12" t="str">
        <f>IF($B17&lt;&gt;"",IF(OR(VLOOKUP($F$3,t_Teletravail[],2,FALSE)=$A17,VLOOKUP($F$3,t_Teletravail[],3,FALSE)=$A17),"T-T",""),"")</f>
        <v/>
      </c>
      <c r="G17" s="12" t="str">
        <f>IF($B17&lt;&gt;"",IF(OR(VLOOKUP($G$3,t_Teletravail[],2,FALSE)=$A17,VLOOKUP($G$3,t_Teletravail[],3,FALSE)=$A17),"T-T",""),"")</f>
        <v/>
      </c>
      <c r="H17" s="12" t="str">
        <f>IF($B17&lt;&gt;"",IF(OR(VLOOKUP($H$3,t_Teletravail[],2,FALSE)=$A17,VLOOKUP($H$3,t_Teletravail[],3,FALSE)=$A17),"T-T",""),"")</f>
        <v/>
      </c>
      <c r="I17" s="12" t="str">
        <f>IF($B17&lt;&gt;"",IF(OR(VLOOKUP($I$3,t_Teletravail[],2,FALSE)=$A17,VLOOKUP($I$3,t_Teletravail[],3,FALSE)=$A17),"T-T",""),"")</f>
        <v/>
      </c>
      <c r="J17" s="12" t="str">
        <f>IF($B17&lt;&gt;"",IF(OR(VLOOKUP($J$3,t_Teletravail[],2,FALSE)=$A17,VLOOKUP($J$3,t_Teletravail[],3,FALSE)=$A17),"T-T",""),"")</f>
        <v/>
      </c>
      <c r="K17" s="12" t="str">
        <f>IF($B17&lt;&gt;"",IF(OR(VLOOKUP($K$3,t_Teletravail[],2,FALSE)=$A17,VLOOKUP($K$3,t_Teletravail[],3,FALSE)=$A17),"T-T",""),"")</f>
        <v/>
      </c>
      <c r="L17" s="12" t="str">
        <f>IF($B17&lt;&gt;"",IF(OR(VLOOKUP($L$3,t_Teletravail[],2,FALSE)=$A17,VLOOKUP($L$3,t_Teletravail[],3,FALSE)=$A17),"T-T",""),"")</f>
        <v/>
      </c>
      <c r="M17" s="12" t="str">
        <f>IF($B17&lt;&gt;"",IF(OR(VLOOKUP($M$3,t_Teletravail[],2,FALSE)=$A17,VLOOKUP($M$3,t_Teletravail[],3,FALSE)=$A17),"T-T",""),"")</f>
        <v/>
      </c>
      <c r="N17" s="12" t="str">
        <f>IF($B17&lt;&gt;"",IF(OR(VLOOKUP($N$3,t_Teletravail[],2,FALSE)=$A17,VLOOKUP($N$3,t_Teletravail[],3,FALSE)=$A17),"T-T",""),"")</f>
        <v/>
      </c>
      <c r="O17" s="12" t="str">
        <f>IF($B17&lt;&gt;"",IF(OR(VLOOKUP($O$3,t_Teletravail[],2,FALSE)=$A17,VLOOKUP($O$3,t_Teletravail[],3,FALSE)=$A17),"T-T",""),"")</f>
        <v/>
      </c>
    </row>
    <row r="18" spans="1:15">
      <c r="A18" s="13" t="str">
        <f t="shared" si="0"/>
        <v>Vendredi</v>
      </c>
      <c r="B18" s="14">
        <f t="shared" si="2"/>
        <v>46157</v>
      </c>
      <c r="C18" s="12" t="str">
        <f>IF($B18&lt;&gt;"",IF(OR(VLOOKUP($C$3,t_Teletravail[],2,FALSE)=$A18,VLOOKUP($C$3,t_Teletravail[],3,FALSE)=$A18),"T-T",""),"")</f>
        <v/>
      </c>
      <c r="D18" s="12" t="str">
        <f>IF($B18&lt;&gt;"",IF(OR(VLOOKUP($D$3,t_Teletravail[],2,FALSE)=$A18,VLOOKUP($D$3,t_Teletravail[],3,FALSE)=$A18),"T-T",""),"")</f>
        <v/>
      </c>
      <c r="E18" s="12" t="str">
        <f>IF($B18&lt;&gt;"",IF(OR(VLOOKUP($E$3,t_Teletravail[],2,FALSE)=$A18,VLOOKUP($E$3,t_Teletravail[],3,FALSE)=$A18),"T-T",""),"")</f>
        <v/>
      </c>
      <c r="F18" s="12" t="str">
        <f>IF($B18&lt;&gt;"",IF(OR(VLOOKUP($F$3,t_Teletravail[],2,FALSE)=$A18,VLOOKUP($F$3,t_Teletravail[],3,FALSE)=$A18),"T-T",""),"")</f>
        <v>T-T</v>
      </c>
      <c r="G18" s="12" t="str">
        <f>IF($B18&lt;&gt;"",IF(OR(VLOOKUP($G$3,t_Teletravail[],2,FALSE)=$A18,VLOOKUP($G$3,t_Teletravail[],3,FALSE)=$A18),"T-T",""),"")</f>
        <v/>
      </c>
      <c r="H18" s="12" t="str">
        <f>IF($B18&lt;&gt;"",IF(OR(VLOOKUP($H$3,t_Teletravail[],2,FALSE)=$A18,VLOOKUP($H$3,t_Teletravail[],3,FALSE)=$A18),"T-T",""),"")</f>
        <v>T-T</v>
      </c>
      <c r="I18" s="12" t="str">
        <f>IF($B18&lt;&gt;"",IF(OR(VLOOKUP($I$3,t_Teletravail[],2,FALSE)=$A18,VLOOKUP($I$3,t_Teletravail[],3,FALSE)=$A18),"T-T",""),"")</f>
        <v/>
      </c>
      <c r="J18" s="12" t="str">
        <f>IF($B18&lt;&gt;"",IF(OR(VLOOKUP($J$3,t_Teletravail[],2,FALSE)=$A18,VLOOKUP($J$3,t_Teletravail[],3,FALSE)=$A18),"T-T",""),"")</f>
        <v>T-T</v>
      </c>
      <c r="K18" s="12" t="str">
        <f>IF($B18&lt;&gt;"",IF(OR(VLOOKUP($K$3,t_Teletravail[],2,FALSE)=$A18,VLOOKUP($K$3,t_Teletravail[],3,FALSE)=$A18),"T-T",""),"")</f>
        <v/>
      </c>
      <c r="L18" s="12" t="str">
        <f>IF($B18&lt;&gt;"",IF(OR(VLOOKUP($L$3,t_Teletravail[],2,FALSE)=$A18,VLOOKUP($L$3,t_Teletravail[],3,FALSE)=$A18),"T-T",""),"")</f>
        <v/>
      </c>
      <c r="M18" s="12" t="str">
        <f>IF($B18&lt;&gt;"",IF(OR(VLOOKUP($M$3,t_Teletravail[],2,FALSE)=$A18,VLOOKUP($M$3,t_Teletravail[],3,FALSE)=$A18),"T-T",""),"")</f>
        <v/>
      </c>
      <c r="N18" s="12" t="str">
        <f>IF($B18&lt;&gt;"",IF(OR(VLOOKUP($N$3,t_Teletravail[],2,FALSE)=$A18,VLOOKUP($N$3,t_Teletravail[],3,FALSE)=$A18),"T-T",""),"")</f>
        <v>T-T</v>
      </c>
      <c r="O18" s="12" t="str">
        <f>IF($B18&lt;&gt;"",IF(OR(VLOOKUP($O$3,t_Teletravail[],2,FALSE)=$A18,VLOOKUP($O$3,t_Teletravail[],3,FALSE)=$A18),"T-T",""),"")</f>
        <v>T-T</v>
      </c>
    </row>
    <row r="19" spans="1:15">
      <c r="A19" s="13" t="str">
        <f t="shared" si="0"/>
        <v>Samedi</v>
      </c>
      <c r="B19" s="14">
        <f t="shared" si="2"/>
        <v>46158</v>
      </c>
      <c r="C19" s="12" t="str">
        <f>IF($B19&lt;&gt;"",IF(OR(VLOOKUP($C$3,t_Teletravail[],2,FALSE)=$A19,VLOOKUP($C$3,t_Teletravail[],3,FALSE)=$A19),"T-T",""),"")</f>
        <v/>
      </c>
      <c r="D19" s="12" t="str">
        <f>IF($B19&lt;&gt;"",IF(OR(VLOOKUP($D$3,t_Teletravail[],2,FALSE)=$A19,VLOOKUP($D$3,t_Teletravail[],3,FALSE)=$A19),"T-T",""),"")</f>
        <v/>
      </c>
      <c r="E19" s="12" t="str">
        <f>IF($B19&lt;&gt;"",IF(OR(VLOOKUP($E$3,t_Teletravail[],2,FALSE)=$A19,VLOOKUP($E$3,t_Teletravail[],3,FALSE)=$A19),"T-T",""),"")</f>
        <v/>
      </c>
      <c r="F19" s="12" t="str">
        <f>IF($B19&lt;&gt;"",IF(OR(VLOOKUP($F$3,t_Teletravail[],2,FALSE)=$A19,VLOOKUP($F$3,t_Teletravail[],3,FALSE)=$A19),"T-T",""),"")</f>
        <v/>
      </c>
      <c r="G19" s="12" t="str">
        <f>IF($B19&lt;&gt;"",IF(OR(VLOOKUP($G$3,t_Teletravail[],2,FALSE)=$A19,VLOOKUP($G$3,t_Teletravail[],3,FALSE)=$A19),"T-T",""),"")</f>
        <v/>
      </c>
      <c r="H19" s="12" t="str">
        <f>IF($B19&lt;&gt;"",IF(OR(VLOOKUP($H$3,t_Teletravail[],2,FALSE)=$A19,VLOOKUP($H$3,t_Teletravail[],3,FALSE)=$A19),"T-T",""),"")</f>
        <v/>
      </c>
      <c r="I19" s="12" t="str">
        <f>IF($B19&lt;&gt;"",IF(OR(VLOOKUP($I$3,t_Teletravail[],2,FALSE)=$A19,VLOOKUP($I$3,t_Teletravail[],3,FALSE)=$A19),"T-T",""),"")</f>
        <v/>
      </c>
      <c r="J19" s="12" t="str">
        <f>IF($B19&lt;&gt;"",IF(OR(VLOOKUP($J$3,t_Teletravail[],2,FALSE)=$A19,VLOOKUP($J$3,t_Teletravail[],3,FALSE)=$A19),"T-T",""),"")</f>
        <v/>
      </c>
      <c r="K19" s="12" t="str">
        <f>IF($B19&lt;&gt;"",IF(OR(VLOOKUP($K$3,t_Teletravail[],2,FALSE)=$A19,VLOOKUP($K$3,t_Teletravail[],3,FALSE)=$A19),"T-T",""),"")</f>
        <v/>
      </c>
      <c r="L19" s="12" t="str">
        <f>IF($B19&lt;&gt;"",IF(OR(VLOOKUP($L$3,t_Teletravail[],2,FALSE)=$A19,VLOOKUP($L$3,t_Teletravail[],3,FALSE)=$A19),"T-T",""),"")</f>
        <v/>
      </c>
      <c r="M19" s="12" t="str">
        <f>IF($B19&lt;&gt;"",IF(OR(VLOOKUP($M$3,t_Teletravail[],2,FALSE)=$A19,VLOOKUP($M$3,t_Teletravail[],3,FALSE)=$A19),"T-T",""),"")</f>
        <v/>
      </c>
      <c r="N19" s="12" t="str">
        <f>IF($B19&lt;&gt;"",IF(OR(VLOOKUP($N$3,t_Teletravail[],2,FALSE)=$A19,VLOOKUP($N$3,t_Teletravail[],3,FALSE)=$A19),"T-T",""),"")</f>
        <v/>
      </c>
      <c r="O19" s="12" t="str">
        <f>IF($B19&lt;&gt;"",IF(OR(VLOOKUP($O$3,t_Teletravail[],2,FALSE)=$A19,VLOOKUP($O$3,t_Teletravail[],3,FALSE)=$A19),"T-T",""),"")</f>
        <v/>
      </c>
    </row>
    <row r="20" spans="1:15">
      <c r="A20" s="13" t="str">
        <f t="shared" si="0"/>
        <v>Dimanche</v>
      </c>
      <c r="B20" s="14">
        <f t="shared" si="2"/>
        <v>46159</v>
      </c>
      <c r="C20" s="12" t="str">
        <f>IF($B20&lt;&gt;"",IF(OR(VLOOKUP($C$3,t_Teletravail[],2,FALSE)=$A20,VLOOKUP($C$3,t_Teletravail[],3,FALSE)=$A20),"T-T",""),"")</f>
        <v/>
      </c>
      <c r="D20" s="12" t="str">
        <f>IF($B20&lt;&gt;"",IF(OR(VLOOKUP($D$3,t_Teletravail[],2,FALSE)=$A20,VLOOKUP($D$3,t_Teletravail[],3,FALSE)=$A20),"T-T",""),"")</f>
        <v/>
      </c>
      <c r="E20" s="12" t="str">
        <f>IF($B20&lt;&gt;"",IF(OR(VLOOKUP($E$3,t_Teletravail[],2,FALSE)=$A20,VLOOKUP($E$3,t_Teletravail[],3,FALSE)=$A20),"T-T",""),"")</f>
        <v/>
      </c>
      <c r="F20" s="12" t="str">
        <f>IF($B20&lt;&gt;"",IF(OR(VLOOKUP($F$3,t_Teletravail[],2,FALSE)=$A20,VLOOKUP($F$3,t_Teletravail[],3,FALSE)=$A20),"T-T",""),"")</f>
        <v/>
      </c>
      <c r="G20" s="12" t="str">
        <f>IF($B20&lt;&gt;"",IF(OR(VLOOKUP($G$3,t_Teletravail[],2,FALSE)=$A20,VLOOKUP($G$3,t_Teletravail[],3,FALSE)=$A20),"T-T",""),"")</f>
        <v/>
      </c>
      <c r="H20" s="12" t="str">
        <f>IF($B20&lt;&gt;"",IF(OR(VLOOKUP($H$3,t_Teletravail[],2,FALSE)=$A20,VLOOKUP($H$3,t_Teletravail[],3,FALSE)=$A20),"T-T",""),"")</f>
        <v/>
      </c>
      <c r="I20" s="12" t="str">
        <f>IF($B20&lt;&gt;"",IF(OR(VLOOKUP($I$3,t_Teletravail[],2,FALSE)=$A20,VLOOKUP($I$3,t_Teletravail[],3,FALSE)=$A20),"T-T",""),"")</f>
        <v/>
      </c>
      <c r="J20" s="12" t="str">
        <f>IF($B20&lt;&gt;"",IF(OR(VLOOKUP($J$3,t_Teletravail[],2,FALSE)=$A20,VLOOKUP($J$3,t_Teletravail[],3,FALSE)=$A20),"T-T",""),"")</f>
        <v/>
      </c>
      <c r="K20" s="12" t="str">
        <f>IF($B20&lt;&gt;"",IF(OR(VLOOKUP($K$3,t_Teletravail[],2,FALSE)=$A20,VLOOKUP($K$3,t_Teletravail[],3,FALSE)=$A20),"T-T",""),"")</f>
        <v/>
      </c>
      <c r="L20" s="12" t="str">
        <f>IF($B20&lt;&gt;"",IF(OR(VLOOKUP($L$3,t_Teletravail[],2,FALSE)=$A20,VLOOKUP($L$3,t_Teletravail[],3,FALSE)=$A20),"T-T",""),"")</f>
        <v/>
      </c>
      <c r="M20" s="12" t="str">
        <f>IF($B20&lt;&gt;"",IF(OR(VLOOKUP($M$3,t_Teletravail[],2,FALSE)=$A20,VLOOKUP($M$3,t_Teletravail[],3,FALSE)=$A20),"T-T",""),"")</f>
        <v/>
      </c>
      <c r="N20" s="12" t="str">
        <f>IF($B20&lt;&gt;"",IF(OR(VLOOKUP($N$3,t_Teletravail[],2,FALSE)=$A20,VLOOKUP($N$3,t_Teletravail[],3,FALSE)=$A20),"T-T",""),"")</f>
        <v/>
      </c>
      <c r="O20" s="12" t="str">
        <f>IF($B20&lt;&gt;"",IF(OR(VLOOKUP($O$3,t_Teletravail[],2,FALSE)=$A20,VLOOKUP($O$3,t_Teletravail[],3,FALSE)=$A20),"T-T",""),"")</f>
        <v/>
      </c>
    </row>
    <row r="21" spans="1:15">
      <c r="A21" s="13" t="str">
        <f t="shared" si="0"/>
        <v>Lundi</v>
      </c>
      <c r="B21" s="14">
        <f t="shared" si="2"/>
        <v>46160</v>
      </c>
      <c r="C21" s="12" t="str">
        <f>IF($B21&lt;&gt;"",IF(OR(VLOOKUP($C$3,t_Teletravail[],2,FALSE)=$A21,VLOOKUP($C$3,t_Teletravail[],3,FALSE)=$A21),"T-T",""),"")</f>
        <v>T-T</v>
      </c>
      <c r="D21" s="12" t="str">
        <f>IF($B21&lt;&gt;"",IF(OR(VLOOKUP($D$3,t_Teletravail[],2,FALSE)=$A21,VLOOKUP($D$3,t_Teletravail[],3,FALSE)=$A21),"T-T",""),"")</f>
        <v>T-T</v>
      </c>
      <c r="E21" s="12" t="str">
        <f>IF($B21&lt;&gt;"",IF(OR(VLOOKUP($E$3,t_Teletravail[],2,FALSE)=$A21,VLOOKUP($E$3,t_Teletravail[],3,FALSE)=$A21),"T-T",""),"")</f>
        <v/>
      </c>
      <c r="F21" s="12" t="str">
        <f>IF($B21&lt;&gt;"",IF(OR(VLOOKUP($F$3,t_Teletravail[],2,FALSE)=$A21,VLOOKUP($F$3,t_Teletravail[],3,FALSE)=$A21),"T-T",""),"")</f>
        <v>T-T</v>
      </c>
      <c r="G21" s="12" t="str">
        <f>IF($B21&lt;&gt;"",IF(OR(VLOOKUP($G$3,t_Teletravail[],2,FALSE)=$A21,VLOOKUP($G$3,t_Teletravail[],3,FALSE)=$A21),"T-T",""),"")</f>
        <v>T-T</v>
      </c>
      <c r="H21" s="12" t="str">
        <f>IF($B21&lt;&gt;"",IF(OR(VLOOKUP($H$3,t_Teletravail[],2,FALSE)=$A21,VLOOKUP($H$3,t_Teletravail[],3,FALSE)=$A21),"T-T",""),"")</f>
        <v/>
      </c>
      <c r="I21" s="12" t="str">
        <f>IF($B21&lt;&gt;"",IF(OR(VLOOKUP($I$3,t_Teletravail[],2,FALSE)=$A21,VLOOKUP($I$3,t_Teletravail[],3,FALSE)=$A21),"T-T",""),"")</f>
        <v/>
      </c>
      <c r="J21" s="12" t="str">
        <f>IF($B21&lt;&gt;"",IF(OR(VLOOKUP($J$3,t_Teletravail[],2,FALSE)=$A21,VLOOKUP($J$3,t_Teletravail[],3,FALSE)=$A21),"T-T",""),"")</f>
        <v/>
      </c>
      <c r="K21" s="12" t="str">
        <f>IF($B21&lt;&gt;"",IF(OR(VLOOKUP($K$3,t_Teletravail[],2,FALSE)=$A21,VLOOKUP($K$3,t_Teletravail[],3,FALSE)=$A21),"T-T",""),"")</f>
        <v/>
      </c>
      <c r="L21" s="12" t="str">
        <f>IF($B21&lt;&gt;"",IF(OR(VLOOKUP($L$3,t_Teletravail[],2,FALSE)=$A21,VLOOKUP($L$3,t_Teletravail[],3,FALSE)=$A21),"T-T",""),"")</f>
        <v/>
      </c>
      <c r="M21" s="12" t="str">
        <f>IF($B21&lt;&gt;"",IF(OR(VLOOKUP($M$3,t_Teletravail[],2,FALSE)=$A21,VLOOKUP($M$3,t_Teletravail[],3,FALSE)=$A21),"T-T",""),"")</f>
        <v/>
      </c>
      <c r="N21" s="12" t="str">
        <f>IF($B21&lt;&gt;"",IF(OR(VLOOKUP($N$3,t_Teletravail[],2,FALSE)=$A21,VLOOKUP($N$3,t_Teletravail[],3,FALSE)=$A21),"T-T",""),"")</f>
        <v>T-T</v>
      </c>
      <c r="O21" s="12" t="str">
        <f>IF($B21&lt;&gt;"",IF(OR(VLOOKUP($O$3,t_Teletravail[],2,FALSE)=$A21,VLOOKUP($O$3,t_Teletravail[],3,FALSE)=$A21),"T-T",""),"")</f>
        <v/>
      </c>
    </row>
    <row r="22" spans="1:15">
      <c r="A22" s="13" t="str">
        <f t="shared" si="0"/>
        <v>Mardi</v>
      </c>
      <c r="B22" s="14">
        <f t="shared" si="2"/>
        <v>46161</v>
      </c>
      <c r="C22" s="12" t="str">
        <f>IF($B22&lt;&gt;"",IF(OR(VLOOKUP($C$3,t_Teletravail[],2,FALSE)=$A22,VLOOKUP($C$3,t_Teletravail[],3,FALSE)=$A22),"T-T",""),"")</f>
        <v/>
      </c>
      <c r="D22" s="12" t="str">
        <f>IF($B22&lt;&gt;"",IF(OR(VLOOKUP($D$3,t_Teletravail[],2,FALSE)=$A22,VLOOKUP($D$3,t_Teletravail[],3,FALSE)=$A22),"T-T",""),"")</f>
        <v>T-T</v>
      </c>
      <c r="E22" s="12" t="str">
        <f>IF($B22&lt;&gt;"",IF(OR(VLOOKUP($E$3,t_Teletravail[],2,FALSE)=$A22,VLOOKUP($E$3,t_Teletravail[],3,FALSE)=$A22),"T-T",""),"")</f>
        <v>T-T</v>
      </c>
      <c r="F22" s="12" t="str">
        <f>IF($B22&lt;&gt;"",IF(OR(VLOOKUP($F$3,t_Teletravail[],2,FALSE)=$A22,VLOOKUP($F$3,t_Teletravail[],3,FALSE)=$A22),"T-T",""),"")</f>
        <v/>
      </c>
      <c r="G22" s="12" t="str">
        <f>IF($B22&lt;&gt;"",IF(OR(VLOOKUP($G$3,t_Teletravail[],2,FALSE)=$A22,VLOOKUP($G$3,t_Teletravail[],3,FALSE)=$A22),"T-T",""),"")</f>
        <v/>
      </c>
      <c r="H22" s="12" t="str">
        <f>IF($B22&lt;&gt;"",IF(OR(VLOOKUP($H$3,t_Teletravail[],2,FALSE)=$A22,VLOOKUP($H$3,t_Teletravail[],3,FALSE)=$A22),"T-T",""),"")</f>
        <v/>
      </c>
      <c r="I22" s="12" t="str">
        <f>IF($B22&lt;&gt;"",IF(OR(VLOOKUP($I$3,t_Teletravail[],2,FALSE)=$A22,VLOOKUP($I$3,t_Teletravail[],3,FALSE)=$A22),"T-T",""),"")</f>
        <v/>
      </c>
      <c r="J22" s="12" t="str">
        <f>IF($B22&lt;&gt;"",IF(OR(VLOOKUP($J$3,t_Teletravail[],2,FALSE)=$A22,VLOOKUP($J$3,t_Teletravail[],3,FALSE)=$A22),"T-T",""),"")</f>
        <v/>
      </c>
      <c r="K22" s="12" t="str">
        <f>IF($B22&lt;&gt;"",IF(OR(VLOOKUP($K$3,t_Teletravail[],2,FALSE)=$A22,VLOOKUP($K$3,t_Teletravail[],3,FALSE)=$A22),"T-T",""),"")</f>
        <v/>
      </c>
      <c r="L22" s="12" t="str">
        <f>IF($B22&lt;&gt;"",IF(OR(VLOOKUP($L$3,t_Teletravail[],2,FALSE)=$A22,VLOOKUP($L$3,t_Teletravail[],3,FALSE)=$A22),"T-T",""),"")</f>
        <v>T-T</v>
      </c>
      <c r="M22" s="12" t="str">
        <f>IF($B22&lt;&gt;"",IF(OR(VLOOKUP($M$3,t_Teletravail[],2,FALSE)=$A22,VLOOKUP($M$3,t_Teletravail[],3,FALSE)=$A22),"T-T",""),"")</f>
        <v>T-T</v>
      </c>
      <c r="N22" s="12" t="str">
        <f>IF($B22&lt;&gt;"",IF(OR(VLOOKUP($N$3,t_Teletravail[],2,FALSE)=$A22,VLOOKUP($N$3,t_Teletravail[],3,FALSE)=$A22),"T-T",""),"")</f>
        <v/>
      </c>
      <c r="O22" s="12" t="str">
        <f>IF($B22&lt;&gt;"",IF(OR(VLOOKUP($O$3,t_Teletravail[],2,FALSE)=$A22,VLOOKUP($O$3,t_Teletravail[],3,FALSE)=$A22),"T-T",""),"")</f>
        <v>T-T</v>
      </c>
    </row>
    <row r="23" spans="1:15">
      <c r="A23" s="13" t="str">
        <f t="shared" si="0"/>
        <v>Mercredi</v>
      </c>
      <c r="B23" s="14">
        <f t="shared" si="2"/>
        <v>46162</v>
      </c>
      <c r="C23" s="12" t="str">
        <f>IF($B23&lt;&gt;"",IF(OR(VLOOKUP($C$3,t_Teletravail[],2,FALSE)=$A23,VLOOKUP($C$3,t_Teletravail[],3,FALSE)=$A23),"T-T",""),"")</f>
        <v>T-T</v>
      </c>
      <c r="D23" s="12" t="str">
        <f>IF($B23&lt;&gt;"",IF(OR(VLOOKUP($D$3,t_Teletravail[],2,FALSE)=$A23,VLOOKUP($D$3,t_Teletravail[],3,FALSE)=$A23),"T-T",""),"")</f>
        <v/>
      </c>
      <c r="E23" s="12" t="str">
        <f>IF($B23&lt;&gt;"",IF(OR(VLOOKUP($E$3,t_Teletravail[],2,FALSE)=$A23,VLOOKUP($E$3,t_Teletravail[],3,FALSE)=$A23),"T-T",""),"")</f>
        <v>T-T</v>
      </c>
      <c r="F23" s="12" t="str">
        <f>IF($B23&lt;&gt;"",IF(OR(VLOOKUP($F$3,t_Teletravail[],2,FALSE)=$A23,VLOOKUP($F$3,t_Teletravail[],3,FALSE)=$A23),"T-T",""),"")</f>
        <v/>
      </c>
      <c r="G23" s="12" t="str">
        <f>IF($B23&lt;&gt;"",IF(OR(VLOOKUP($G$3,t_Teletravail[],2,FALSE)=$A23,VLOOKUP($G$3,t_Teletravail[],3,FALSE)=$A23),"T-T",""),"")</f>
        <v/>
      </c>
      <c r="H23" s="12" t="str">
        <f>IF($B23&lt;&gt;"",IF(OR(VLOOKUP($H$3,t_Teletravail[],2,FALSE)=$A23,VLOOKUP($H$3,t_Teletravail[],3,FALSE)=$A23),"T-T",""),"")</f>
        <v>T-T</v>
      </c>
      <c r="I23" s="12" t="str">
        <f>IF($B23&lt;&gt;"",IF(OR(VLOOKUP($I$3,t_Teletravail[],2,FALSE)=$A23,VLOOKUP($I$3,t_Teletravail[],3,FALSE)=$A23),"T-T",""),"")</f>
        <v/>
      </c>
      <c r="J23" s="12" t="str">
        <f>IF($B23&lt;&gt;"",IF(OR(VLOOKUP($J$3,t_Teletravail[],2,FALSE)=$A23,VLOOKUP($J$3,t_Teletravail[],3,FALSE)=$A23),"T-T",""),"")</f>
        <v>T-T</v>
      </c>
      <c r="K23" s="12" t="str">
        <f>IF($B23&lt;&gt;"",IF(OR(VLOOKUP($K$3,t_Teletravail[],2,FALSE)=$A23,VLOOKUP($K$3,t_Teletravail[],3,FALSE)=$A23),"T-T",""),"")</f>
        <v/>
      </c>
      <c r="L23" s="12" t="str">
        <f>IF($B23&lt;&gt;"",IF(OR(VLOOKUP($L$3,t_Teletravail[],2,FALSE)=$A23,VLOOKUP($L$3,t_Teletravail[],3,FALSE)=$A23),"T-T",""),"")</f>
        <v/>
      </c>
      <c r="M23" s="12" t="str">
        <f>IF($B23&lt;&gt;"",IF(OR(VLOOKUP($M$3,t_Teletravail[],2,FALSE)=$A23,VLOOKUP($M$3,t_Teletravail[],3,FALSE)=$A23),"T-T",""),"")</f>
        <v>T-T</v>
      </c>
      <c r="N23" s="12" t="str">
        <f>IF($B23&lt;&gt;"",IF(OR(VLOOKUP($N$3,t_Teletravail[],2,FALSE)=$A23,VLOOKUP($N$3,t_Teletravail[],3,FALSE)=$A23),"T-T",""),"")</f>
        <v/>
      </c>
      <c r="O23" s="12" t="str">
        <f>IF($B23&lt;&gt;"",IF(OR(VLOOKUP($O$3,t_Teletravail[],2,FALSE)=$A23,VLOOKUP($O$3,t_Teletravail[],3,FALSE)=$A23),"T-T",""),"")</f>
        <v/>
      </c>
    </row>
    <row r="24" spans="1:15">
      <c r="A24" s="13" t="str">
        <f t="shared" si="0"/>
        <v>Jeudi</v>
      </c>
      <c r="B24" s="14">
        <f t="shared" si="2"/>
        <v>46163</v>
      </c>
      <c r="C24" s="12" t="str">
        <f>IF($B24&lt;&gt;"",IF(OR(VLOOKUP($C$3,t_Teletravail[],2,FALSE)=$A24,VLOOKUP($C$3,t_Teletravail[],3,FALSE)=$A24),"T-T",""),"")</f>
        <v/>
      </c>
      <c r="D24" s="12" t="str">
        <f>IF($B24&lt;&gt;"",IF(OR(VLOOKUP($D$3,t_Teletravail[],2,FALSE)=$A24,VLOOKUP($D$3,t_Teletravail[],3,FALSE)=$A24),"T-T",""),"")</f>
        <v/>
      </c>
      <c r="E24" s="12" t="str">
        <f>IF($B24&lt;&gt;"",IF(OR(VLOOKUP($E$3,t_Teletravail[],2,FALSE)=$A24,VLOOKUP($E$3,t_Teletravail[],3,FALSE)=$A24),"T-T",""),"")</f>
        <v/>
      </c>
      <c r="F24" s="12" t="str">
        <f>IF($B24&lt;&gt;"",IF(OR(VLOOKUP($F$3,t_Teletravail[],2,FALSE)=$A24,VLOOKUP($F$3,t_Teletravail[],3,FALSE)=$A24),"T-T",""),"")</f>
        <v/>
      </c>
      <c r="G24" s="12" t="str">
        <f>IF($B24&lt;&gt;"",IF(OR(VLOOKUP($G$3,t_Teletravail[],2,FALSE)=$A24,VLOOKUP($G$3,t_Teletravail[],3,FALSE)=$A24),"T-T",""),"")</f>
        <v/>
      </c>
      <c r="H24" s="12" t="str">
        <f>IF($B24&lt;&gt;"",IF(OR(VLOOKUP($H$3,t_Teletravail[],2,FALSE)=$A24,VLOOKUP($H$3,t_Teletravail[],3,FALSE)=$A24),"T-T",""),"")</f>
        <v/>
      </c>
      <c r="I24" s="12" t="str">
        <f>IF($B24&lt;&gt;"",IF(OR(VLOOKUP($I$3,t_Teletravail[],2,FALSE)=$A24,VLOOKUP($I$3,t_Teletravail[],3,FALSE)=$A24),"T-T",""),"")</f>
        <v/>
      </c>
      <c r="J24" s="12" t="str">
        <f>IF($B24&lt;&gt;"",IF(OR(VLOOKUP($J$3,t_Teletravail[],2,FALSE)=$A24,VLOOKUP($J$3,t_Teletravail[],3,FALSE)=$A24),"T-T",""),"")</f>
        <v/>
      </c>
      <c r="K24" s="12" t="str">
        <f>IF($B24&lt;&gt;"",IF(OR(VLOOKUP($K$3,t_Teletravail[],2,FALSE)=$A24,VLOOKUP($K$3,t_Teletravail[],3,FALSE)=$A24),"T-T",""),"")</f>
        <v/>
      </c>
      <c r="L24" s="12" t="str">
        <f>IF($B24&lt;&gt;"",IF(OR(VLOOKUP($L$3,t_Teletravail[],2,FALSE)=$A24,VLOOKUP($L$3,t_Teletravail[],3,FALSE)=$A24),"T-T",""),"")</f>
        <v/>
      </c>
      <c r="M24" s="12" t="str">
        <f>IF($B24&lt;&gt;"",IF(OR(VLOOKUP($M$3,t_Teletravail[],2,FALSE)=$A24,VLOOKUP($M$3,t_Teletravail[],3,FALSE)=$A24),"T-T",""),"")</f>
        <v/>
      </c>
      <c r="N24" s="12" t="str">
        <f>IF($B24&lt;&gt;"",IF(OR(VLOOKUP($N$3,t_Teletravail[],2,FALSE)=$A24,VLOOKUP($N$3,t_Teletravail[],3,FALSE)=$A24),"T-T",""),"")</f>
        <v/>
      </c>
      <c r="O24" s="12" t="str">
        <f>IF($B24&lt;&gt;"",IF(OR(VLOOKUP($O$3,t_Teletravail[],2,FALSE)=$A24,VLOOKUP($O$3,t_Teletravail[],3,FALSE)=$A24),"T-T",""),"")</f>
        <v/>
      </c>
    </row>
    <row r="25" spans="1:15">
      <c r="A25" s="13" t="str">
        <f t="shared" si="0"/>
        <v>Vendredi</v>
      </c>
      <c r="B25" s="14">
        <f t="shared" si="2"/>
        <v>46164</v>
      </c>
      <c r="C25" s="12" t="str">
        <f>IF($B25&lt;&gt;"",IF(OR(VLOOKUP($C$3,t_Teletravail[],2,FALSE)=$A25,VLOOKUP($C$3,t_Teletravail[],3,FALSE)=$A25),"T-T",""),"")</f>
        <v/>
      </c>
      <c r="D25" s="12" t="str">
        <f>IF($B25&lt;&gt;"",IF(OR(VLOOKUP($D$3,t_Teletravail[],2,FALSE)=$A25,VLOOKUP($D$3,t_Teletravail[],3,FALSE)=$A25),"T-T",""),"")</f>
        <v/>
      </c>
      <c r="E25" s="12" t="str">
        <f>IF($B25&lt;&gt;"",IF(OR(VLOOKUP($E$3,t_Teletravail[],2,FALSE)=$A25,VLOOKUP($E$3,t_Teletravail[],3,FALSE)=$A25),"T-T",""),"")</f>
        <v/>
      </c>
      <c r="F25" s="12" t="str">
        <f>IF($B25&lt;&gt;"",IF(OR(VLOOKUP($F$3,t_Teletravail[],2,FALSE)=$A25,VLOOKUP($F$3,t_Teletravail[],3,FALSE)=$A25),"T-T",""),"")</f>
        <v>T-T</v>
      </c>
      <c r="G25" s="12" t="str">
        <f>IF($B25&lt;&gt;"",IF(OR(VLOOKUP($G$3,t_Teletravail[],2,FALSE)=$A25,VLOOKUP($G$3,t_Teletravail[],3,FALSE)=$A25),"T-T",""),"")</f>
        <v/>
      </c>
      <c r="H25" s="12" t="str">
        <f>IF($B25&lt;&gt;"",IF(OR(VLOOKUP($H$3,t_Teletravail[],2,FALSE)=$A25,VLOOKUP($H$3,t_Teletravail[],3,FALSE)=$A25),"T-T",""),"")</f>
        <v>T-T</v>
      </c>
      <c r="I25" s="12" t="str">
        <f>IF($B25&lt;&gt;"",IF(OR(VLOOKUP($I$3,t_Teletravail[],2,FALSE)=$A25,VLOOKUP($I$3,t_Teletravail[],3,FALSE)=$A25),"T-T",""),"")</f>
        <v/>
      </c>
      <c r="J25" s="12" t="str">
        <f>IF($B25&lt;&gt;"",IF(OR(VLOOKUP($J$3,t_Teletravail[],2,FALSE)=$A25,VLOOKUP($J$3,t_Teletravail[],3,FALSE)=$A25),"T-T",""),"")</f>
        <v>T-T</v>
      </c>
      <c r="K25" s="12" t="str">
        <f>IF($B25&lt;&gt;"",IF(OR(VLOOKUP($K$3,t_Teletravail[],2,FALSE)=$A25,VLOOKUP($K$3,t_Teletravail[],3,FALSE)=$A25),"T-T",""),"")</f>
        <v/>
      </c>
      <c r="L25" s="12" t="str">
        <f>IF($B25&lt;&gt;"",IF(OR(VLOOKUP($L$3,t_Teletravail[],2,FALSE)=$A25,VLOOKUP($L$3,t_Teletravail[],3,FALSE)=$A25),"T-T",""),"")</f>
        <v/>
      </c>
      <c r="M25" s="12" t="str">
        <f>IF($B25&lt;&gt;"",IF(OR(VLOOKUP($M$3,t_Teletravail[],2,FALSE)=$A25,VLOOKUP($M$3,t_Teletravail[],3,FALSE)=$A25),"T-T",""),"")</f>
        <v/>
      </c>
      <c r="N25" s="12" t="str">
        <f>IF($B25&lt;&gt;"",IF(OR(VLOOKUP($N$3,t_Teletravail[],2,FALSE)=$A25,VLOOKUP($N$3,t_Teletravail[],3,FALSE)=$A25),"T-T",""),"")</f>
        <v>T-T</v>
      </c>
      <c r="O25" s="12" t="str">
        <f>IF($B25&lt;&gt;"",IF(OR(VLOOKUP($O$3,t_Teletravail[],2,FALSE)=$A25,VLOOKUP($O$3,t_Teletravail[],3,FALSE)=$A25),"T-T",""),"")</f>
        <v>T-T</v>
      </c>
    </row>
    <row r="26" spans="1:15">
      <c r="A26" s="13" t="str">
        <f t="shared" si="0"/>
        <v>Samedi</v>
      </c>
      <c r="B26" s="14">
        <f t="shared" si="2"/>
        <v>46165</v>
      </c>
      <c r="C26" s="12" t="str">
        <f>IF($B26&lt;&gt;"",IF(OR(VLOOKUP($C$3,t_Teletravail[],2,FALSE)=$A26,VLOOKUP($C$3,t_Teletravail[],3,FALSE)=$A26),"T-T",""),"")</f>
        <v/>
      </c>
      <c r="D26" s="12" t="str">
        <f>IF($B26&lt;&gt;"",IF(OR(VLOOKUP($D$3,t_Teletravail[],2,FALSE)=$A26,VLOOKUP($D$3,t_Teletravail[],3,FALSE)=$A26),"T-T",""),"")</f>
        <v/>
      </c>
      <c r="E26" s="12" t="str">
        <f>IF($B26&lt;&gt;"",IF(OR(VLOOKUP($E$3,t_Teletravail[],2,FALSE)=$A26,VLOOKUP($E$3,t_Teletravail[],3,FALSE)=$A26),"T-T",""),"")</f>
        <v/>
      </c>
      <c r="F26" s="12" t="str">
        <f>IF($B26&lt;&gt;"",IF(OR(VLOOKUP($F$3,t_Teletravail[],2,FALSE)=$A26,VLOOKUP($F$3,t_Teletravail[],3,FALSE)=$A26),"T-T",""),"")</f>
        <v/>
      </c>
      <c r="G26" s="12" t="str">
        <f>IF($B26&lt;&gt;"",IF(OR(VLOOKUP($G$3,t_Teletravail[],2,FALSE)=$A26,VLOOKUP($G$3,t_Teletravail[],3,FALSE)=$A26),"T-T",""),"")</f>
        <v/>
      </c>
      <c r="H26" s="12" t="str">
        <f>IF($B26&lt;&gt;"",IF(OR(VLOOKUP($H$3,t_Teletravail[],2,FALSE)=$A26,VLOOKUP($H$3,t_Teletravail[],3,FALSE)=$A26),"T-T",""),"")</f>
        <v/>
      </c>
      <c r="I26" s="12" t="str">
        <f>IF($B26&lt;&gt;"",IF(OR(VLOOKUP($I$3,t_Teletravail[],2,FALSE)=$A26,VLOOKUP($I$3,t_Teletravail[],3,FALSE)=$A26),"T-T",""),"")</f>
        <v/>
      </c>
      <c r="J26" s="12" t="str">
        <f>IF($B26&lt;&gt;"",IF(OR(VLOOKUP($J$3,t_Teletravail[],2,FALSE)=$A26,VLOOKUP($J$3,t_Teletravail[],3,FALSE)=$A26),"T-T",""),"")</f>
        <v/>
      </c>
      <c r="K26" s="12" t="str">
        <f>IF($B26&lt;&gt;"",IF(OR(VLOOKUP($K$3,t_Teletravail[],2,FALSE)=$A26,VLOOKUP($K$3,t_Teletravail[],3,FALSE)=$A26),"T-T",""),"")</f>
        <v/>
      </c>
      <c r="L26" s="12" t="str">
        <f>IF($B26&lt;&gt;"",IF(OR(VLOOKUP($L$3,t_Teletravail[],2,FALSE)=$A26,VLOOKUP($L$3,t_Teletravail[],3,FALSE)=$A26),"T-T",""),"")</f>
        <v/>
      </c>
      <c r="M26" s="12" t="str">
        <f>IF($B26&lt;&gt;"",IF(OR(VLOOKUP($M$3,t_Teletravail[],2,FALSE)=$A26,VLOOKUP($M$3,t_Teletravail[],3,FALSE)=$A26),"T-T",""),"")</f>
        <v/>
      </c>
      <c r="N26" s="12" t="str">
        <f>IF($B26&lt;&gt;"",IF(OR(VLOOKUP($N$3,t_Teletravail[],2,FALSE)=$A26,VLOOKUP($N$3,t_Teletravail[],3,FALSE)=$A26),"T-T",""),"")</f>
        <v/>
      </c>
      <c r="O26" s="12" t="str">
        <f>IF($B26&lt;&gt;"",IF(OR(VLOOKUP($O$3,t_Teletravail[],2,FALSE)=$A26,VLOOKUP($O$3,t_Teletravail[],3,FALSE)=$A26),"T-T",""),"")</f>
        <v/>
      </c>
    </row>
    <row r="27" spans="1:15">
      <c r="A27" s="13" t="str">
        <f t="shared" si="0"/>
        <v>Dimanche</v>
      </c>
      <c r="B27" s="14">
        <f t="shared" si="2"/>
        <v>46166</v>
      </c>
      <c r="C27" s="12" t="str">
        <f>IF($B27&lt;&gt;"",IF(OR(VLOOKUP($C$3,t_Teletravail[],2,FALSE)=$A27,VLOOKUP($C$3,t_Teletravail[],3,FALSE)=$A27),"T-T",""),"")</f>
        <v/>
      </c>
      <c r="D27" s="12" t="str">
        <f>IF($B27&lt;&gt;"",IF(OR(VLOOKUP($D$3,t_Teletravail[],2,FALSE)=$A27,VLOOKUP($D$3,t_Teletravail[],3,FALSE)=$A27),"T-T",""),"")</f>
        <v/>
      </c>
      <c r="E27" s="12" t="str">
        <f>IF($B27&lt;&gt;"",IF(OR(VLOOKUP($E$3,t_Teletravail[],2,FALSE)=$A27,VLOOKUP($E$3,t_Teletravail[],3,FALSE)=$A27),"T-T",""),"")</f>
        <v/>
      </c>
      <c r="F27" s="12" t="str">
        <f>IF($B27&lt;&gt;"",IF(OR(VLOOKUP($F$3,t_Teletravail[],2,FALSE)=$A27,VLOOKUP($F$3,t_Teletravail[],3,FALSE)=$A27),"T-T",""),"")</f>
        <v/>
      </c>
      <c r="G27" s="12" t="str">
        <f>IF($B27&lt;&gt;"",IF(OR(VLOOKUP($G$3,t_Teletravail[],2,FALSE)=$A27,VLOOKUP($G$3,t_Teletravail[],3,FALSE)=$A27),"T-T",""),"")</f>
        <v/>
      </c>
      <c r="H27" s="12" t="str">
        <f>IF($B27&lt;&gt;"",IF(OR(VLOOKUP($H$3,t_Teletravail[],2,FALSE)=$A27,VLOOKUP($H$3,t_Teletravail[],3,FALSE)=$A27),"T-T",""),"")</f>
        <v/>
      </c>
      <c r="I27" s="12" t="str">
        <f>IF($B27&lt;&gt;"",IF(OR(VLOOKUP($I$3,t_Teletravail[],2,FALSE)=$A27,VLOOKUP($I$3,t_Teletravail[],3,FALSE)=$A27),"T-T",""),"")</f>
        <v/>
      </c>
      <c r="J27" s="12" t="str">
        <f>IF($B27&lt;&gt;"",IF(OR(VLOOKUP($J$3,t_Teletravail[],2,FALSE)=$A27,VLOOKUP($J$3,t_Teletravail[],3,FALSE)=$A27),"T-T",""),"")</f>
        <v/>
      </c>
      <c r="K27" s="12" t="str">
        <f>IF($B27&lt;&gt;"",IF(OR(VLOOKUP($K$3,t_Teletravail[],2,FALSE)=$A27,VLOOKUP($K$3,t_Teletravail[],3,FALSE)=$A27),"T-T",""),"")</f>
        <v/>
      </c>
      <c r="L27" s="12" t="str">
        <f>IF($B27&lt;&gt;"",IF(OR(VLOOKUP($L$3,t_Teletravail[],2,FALSE)=$A27,VLOOKUP($L$3,t_Teletravail[],3,FALSE)=$A27),"T-T",""),"")</f>
        <v/>
      </c>
      <c r="M27" s="12" t="str">
        <f>IF($B27&lt;&gt;"",IF(OR(VLOOKUP($M$3,t_Teletravail[],2,FALSE)=$A27,VLOOKUP($M$3,t_Teletravail[],3,FALSE)=$A27),"T-T",""),"")</f>
        <v/>
      </c>
      <c r="N27" s="12" t="str">
        <f>IF($B27&lt;&gt;"",IF(OR(VLOOKUP($N$3,t_Teletravail[],2,FALSE)=$A27,VLOOKUP($N$3,t_Teletravail[],3,FALSE)=$A27),"T-T",""),"")</f>
        <v/>
      </c>
      <c r="O27" s="12" t="str">
        <f>IF($B27&lt;&gt;"",IF(OR(VLOOKUP($O$3,t_Teletravail[],2,FALSE)=$A27,VLOOKUP($O$3,t_Teletravail[],3,FALSE)=$A27),"T-T",""),"")</f>
        <v/>
      </c>
    </row>
    <row r="28" spans="1:15">
      <c r="A28" s="13" t="str">
        <f t="shared" si="0"/>
        <v>Lundi</v>
      </c>
      <c r="B28" s="14">
        <f t="shared" si="2"/>
        <v>46167</v>
      </c>
      <c r="C28" s="12" t="str">
        <f>IF($B28&lt;&gt;"",IF(OR(VLOOKUP($C$3,t_Teletravail[],2,FALSE)=$A28,VLOOKUP($C$3,t_Teletravail[],3,FALSE)=$A28),"T-T",""),"")</f>
        <v>T-T</v>
      </c>
      <c r="D28" s="12" t="str">
        <f>IF($B28&lt;&gt;"",IF(OR(VLOOKUP($D$3,t_Teletravail[],2,FALSE)=$A28,VLOOKUP($D$3,t_Teletravail[],3,FALSE)=$A28),"T-T",""),"")</f>
        <v>T-T</v>
      </c>
      <c r="E28" s="12" t="str">
        <f>IF($B28&lt;&gt;"",IF(OR(VLOOKUP($E$3,t_Teletravail[],2,FALSE)=$A28,VLOOKUP($E$3,t_Teletravail[],3,FALSE)=$A28),"T-T",""),"")</f>
        <v/>
      </c>
      <c r="F28" s="12" t="str">
        <f>IF($B28&lt;&gt;"",IF(OR(VLOOKUP($F$3,t_Teletravail[],2,FALSE)=$A28,VLOOKUP($F$3,t_Teletravail[],3,FALSE)=$A28),"T-T",""),"")</f>
        <v>T-T</v>
      </c>
      <c r="G28" s="12" t="str">
        <f>IF($B28&lt;&gt;"",IF(OR(VLOOKUP($G$3,t_Teletravail[],2,FALSE)=$A28,VLOOKUP($G$3,t_Teletravail[],3,FALSE)=$A28),"T-T",""),"")</f>
        <v>T-T</v>
      </c>
      <c r="H28" s="12" t="str">
        <f>IF($B28&lt;&gt;"",IF(OR(VLOOKUP($H$3,t_Teletravail[],2,FALSE)=$A28,VLOOKUP($H$3,t_Teletravail[],3,FALSE)=$A28),"T-T",""),"")</f>
        <v/>
      </c>
      <c r="I28" s="12" t="str">
        <f>IF($B28&lt;&gt;"",IF(OR(VLOOKUP($I$3,t_Teletravail[],2,FALSE)=$A28,VLOOKUP($I$3,t_Teletravail[],3,FALSE)=$A28),"T-T",""),"")</f>
        <v/>
      </c>
      <c r="J28" s="12" t="str">
        <f>IF($B28&lt;&gt;"",IF(OR(VLOOKUP($J$3,t_Teletravail[],2,FALSE)=$A28,VLOOKUP($J$3,t_Teletravail[],3,FALSE)=$A28),"T-T",""),"")</f>
        <v/>
      </c>
      <c r="K28" s="12" t="str">
        <f>IF($B28&lt;&gt;"",IF(OR(VLOOKUP($K$3,t_Teletravail[],2,FALSE)=$A28,VLOOKUP($K$3,t_Teletravail[],3,FALSE)=$A28),"T-T",""),"")</f>
        <v/>
      </c>
      <c r="L28" s="12" t="str">
        <f>IF($B28&lt;&gt;"",IF(OR(VLOOKUP($L$3,t_Teletravail[],2,FALSE)=$A28,VLOOKUP($L$3,t_Teletravail[],3,FALSE)=$A28),"T-T",""),"")</f>
        <v/>
      </c>
      <c r="M28" s="12" t="str">
        <f>IF($B28&lt;&gt;"",IF(OR(VLOOKUP($M$3,t_Teletravail[],2,FALSE)=$A28,VLOOKUP($M$3,t_Teletravail[],3,FALSE)=$A28),"T-T",""),"")</f>
        <v/>
      </c>
      <c r="N28" s="12" t="str">
        <f>IF($B28&lt;&gt;"",IF(OR(VLOOKUP($N$3,t_Teletravail[],2,FALSE)=$A28,VLOOKUP($N$3,t_Teletravail[],3,FALSE)=$A28),"T-T",""),"")</f>
        <v>T-T</v>
      </c>
      <c r="O28" s="12" t="str">
        <f>IF($B28&lt;&gt;"",IF(OR(VLOOKUP($O$3,t_Teletravail[],2,FALSE)=$A28,VLOOKUP($O$3,t_Teletravail[],3,FALSE)=$A28),"T-T",""),"")</f>
        <v/>
      </c>
    </row>
    <row r="29" spans="1:15">
      <c r="A29" s="13" t="str">
        <f t="shared" si="0"/>
        <v>Mardi</v>
      </c>
      <c r="B29" s="14">
        <f t="shared" si="2"/>
        <v>46168</v>
      </c>
      <c r="C29" s="12" t="str">
        <f>IF($B29&lt;&gt;"",IF(OR(VLOOKUP($C$3,t_Teletravail[],2,FALSE)=$A29,VLOOKUP($C$3,t_Teletravail[],3,FALSE)=$A29),"T-T",""),"")</f>
        <v/>
      </c>
      <c r="D29" s="12" t="str">
        <f>IF($B29&lt;&gt;"",IF(OR(VLOOKUP($D$3,t_Teletravail[],2,FALSE)=$A29,VLOOKUP($D$3,t_Teletravail[],3,FALSE)=$A29),"T-T",""),"")</f>
        <v>T-T</v>
      </c>
      <c r="E29" s="12" t="str">
        <f>IF($B29&lt;&gt;"",IF(OR(VLOOKUP($E$3,t_Teletravail[],2,FALSE)=$A29,VLOOKUP($E$3,t_Teletravail[],3,FALSE)=$A29),"T-T",""),"")</f>
        <v>T-T</v>
      </c>
      <c r="F29" s="12" t="str">
        <f>IF($B29&lt;&gt;"",IF(OR(VLOOKUP($F$3,t_Teletravail[],2,FALSE)=$A29,VLOOKUP($F$3,t_Teletravail[],3,FALSE)=$A29),"T-T",""),"")</f>
        <v/>
      </c>
      <c r="G29" s="12" t="str">
        <f>IF($B29&lt;&gt;"",IF(OR(VLOOKUP($G$3,t_Teletravail[],2,FALSE)=$A29,VLOOKUP($G$3,t_Teletravail[],3,FALSE)=$A29),"T-T",""),"")</f>
        <v/>
      </c>
      <c r="H29" s="12" t="str">
        <f>IF($B29&lt;&gt;"",IF(OR(VLOOKUP($H$3,t_Teletravail[],2,FALSE)=$A29,VLOOKUP($H$3,t_Teletravail[],3,FALSE)=$A29),"T-T",""),"")</f>
        <v/>
      </c>
      <c r="I29" s="12" t="str">
        <f>IF($B29&lt;&gt;"",IF(OR(VLOOKUP($I$3,t_Teletravail[],2,FALSE)=$A29,VLOOKUP($I$3,t_Teletravail[],3,FALSE)=$A29),"T-T",""),"")</f>
        <v/>
      </c>
      <c r="J29" s="12" t="str">
        <f>IF($B29&lt;&gt;"",IF(OR(VLOOKUP($J$3,t_Teletravail[],2,FALSE)=$A29,VLOOKUP($J$3,t_Teletravail[],3,FALSE)=$A29),"T-T",""),"")</f>
        <v/>
      </c>
      <c r="K29" s="12" t="str">
        <f>IF($B29&lt;&gt;"",IF(OR(VLOOKUP($K$3,t_Teletravail[],2,FALSE)=$A29,VLOOKUP($K$3,t_Teletravail[],3,FALSE)=$A29),"T-T",""),"")</f>
        <v/>
      </c>
      <c r="L29" s="12" t="str">
        <f>IF($B29&lt;&gt;"",IF(OR(VLOOKUP($L$3,t_Teletravail[],2,FALSE)=$A29,VLOOKUP($L$3,t_Teletravail[],3,FALSE)=$A29),"T-T",""),"")</f>
        <v>T-T</v>
      </c>
      <c r="M29" s="12" t="str">
        <f>IF($B29&lt;&gt;"",IF(OR(VLOOKUP($M$3,t_Teletravail[],2,FALSE)=$A29,VLOOKUP($M$3,t_Teletravail[],3,FALSE)=$A29),"T-T",""),"")</f>
        <v>T-T</v>
      </c>
      <c r="N29" s="12" t="str">
        <f>IF($B29&lt;&gt;"",IF(OR(VLOOKUP($N$3,t_Teletravail[],2,FALSE)=$A29,VLOOKUP($N$3,t_Teletravail[],3,FALSE)=$A29),"T-T",""),"")</f>
        <v/>
      </c>
      <c r="O29" s="12" t="str">
        <f>IF($B29&lt;&gt;"",IF(OR(VLOOKUP($O$3,t_Teletravail[],2,FALSE)=$A29,VLOOKUP($O$3,t_Teletravail[],3,FALSE)=$A29),"T-T",""),"")</f>
        <v>T-T</v>
      </c>
    </row>
    <row r="30" spans="1:15">
      <c r="A30" s="13" t="str">
        <f t="shared" si="0"/>
        <v>Mercredi</v>
      </c>
      <c r="B30" s="14">
        <f t="shared" si="2"/>
        <v>46169</v>
      </c>
      <c r="C30" s="12" t="str">
        <f>IF($B30&lt;&gt;"",IF(OR(VLOOKUP($C$3,t_Teletravail[],2,FALSE)=$A30,VLOOKUP($C$3,t_Teletravail[],3,FALSE)=$A30),"T-T",""),"")</f>
        <v>T-T</v>
      </c>
      <c r="D30" s="12" t="str">
        <f>IF($B30&lt;&gt;"",IF(OR(VLOOKUP($D$3,t_Teletravail[],2,FALSE)=$A30,VLOOKUP($D$3,t_Teletravail[],3,FALSE)=$A30),"T-T",""),"")</f>
        <v/>
      </c>
      <c r="E30" s="12" t="str">
        <f>IF($B30&lt;&gt;"",IF(OR(VLOOKUP($E$3,t_Teletravail[],2,FALSE)=$A30,VLOOKUP($E$3,t_Teletravail[],3,FALSE)=$A30),"T-T",""),"")</f>
        <v>T-T</v>
      </c>
      <c r="F30" s="12" t="str">
        <f>IF($B30&lt;&gt;"",IF(OR(VLOOKUP($F$3,t_Teletravail[],2,FALSE)=$A30,VLOOKUP($F$3,t_Teletravail[],3,FALSE)=$A30),"T-T",""),"")</f>
        <v/>
      </c>
      <c r="G30" s="12" t="str">
        <f>IF($B30&lt;&gt;"",IF(OR(VLOOKUP($G$3,t_Teletravail[],2,FALSE)=$A30,VLOOKUP($G$3,t_Teletravail[],3,FALSE)=$A30),"T-T",""),"")</f>
        <v/>
      </c>
      <c r="H30" s="12" t="str">
        <f>IF($B30&lt;&gt;"",IF(OR(VLOOKUP($H$3,t_Teletravail[],2,FALSE)=$A30,VLOOKUP($H$3,t_Teletravail[],3,FALSE)=$A30),"T-T",""),"")</f>
        <v>T-T</v>
      </c>
      <c r="I30" s="12" t="str">
        <f>IF($B30&lt;&gt;"",IF(OR(VLOOKUP($I$3,t_Teletravail[],2,FALSE)=$A30,VLOOKUP($I$3,t_Teletravail[],3,FALSE)=$A30),"T-T",""),"")</f>
        <v/>
      </c>
      <c r="J30" s="12" t="str">
        <f>IF($B30&lt;&gt;"",IF(OR(VLOOKUP($J$3,t_Teletravail[],2,FALSE)=$A30,VLOOKUP($J$3,t_Teletravail[],3,FALSE)=$A30),"T-T",""),"")</f>
        <v>T-T</v>
      </c>
      <c r="K30" s="12" t="str">
        <f>IF($B30&lt;&gt;"",IF(OR(VLOOKUP($K$3,t_Teletravail[],2,FALSE)=$A30,VLOOKUP($K$3,t_Teletravail[],3,FALSE)=$A30),"T-T",""),"")</f>
        <v/>
      </c>
      <c r="L30" s="12" t="str">
        <f>IF($B30&lt;&gt;"",IF(OR(VLOOKUP($L$3,t_Teletravail[],2,FALSE)=$A30,VLOOKUP($L$3,t_Teletravail[],3,FALSE)=$A30),"T-T",""),"")</f>
        <v/>
      </c>
      <c r="M30" s="12" t="str">
        <f>IF($B30&lt;&gt;"",IF(OR(VLOOKUP($M$3,t_Teletravail[],2,FALSE)=$A30,VLOOKUP($M$3,t_Teletravail[],3,FALSE)=$A30),"T-T",""),"")</f>
        <v>T-T</v>
      </c>
      <c r="N30" s="12" t="str">
        <f>IF($B30&lt;&gt;"",IF(OR(VLOOKUP($N$3,t_Teletravail[],2,FALSE)=$A30,VLOOKUP($N$3,t_Teletravail[],3,FALSE)=$A30),"T-T",""),"")</f>
        <v/>
      </c>
      <c r="O30" s="12" t="str">
        <f>IF($B30&lt;&gt;"",IF(OR(VLOOKUP($O$3,t_Teletravail[],2,FALSE)=$A30,VLOOKUP($O$3,t_Teletravail[],3,FALSE)=$A30),"T-T",""),"")</f>
        <v/>
      </c>
    </row>
    <row r="31" spans="1:15">
      <c r="A31" s="13" t="str">
        <f t="shared" si="0"/>
        <v>Jeudi</v>
      </c>
      <c r="B31" s="14">
        <f t="shared" si="2"/>
        <v>46170</v>
      </c>
      <c r="C31" s="12" t="str">
        <f>IF($B31&lt;&gt;"",IF(OR(VLOOKUP($C$3,t_Teletravail[],2,FALSE)=$A31,VLOOKUP($C$3,t_Teletravail[],3,FALSE)=$A31),"T-T",""),"")</f>
        <v/>
      </c>
      <c r="D31" s="12" t="str">
        <f>IF($B31&lt;&gt;"",IF(OR(VLOOKUP($D$3,t_Teletravail[],2,FALSE)=$A31,VLOOKUP($D$3,t_Teletravail[],3,FALSE)=$A31),"T-T",""),"")</f>
        <v/>
      </c>
      <c r="E31" s="12" t="str">
        <f>IF($B31&lt;&gt;"",IF(OR(VLOOKUP($E$3,t_Teletravail[],2,FALSE)=$A31,VLOOKUP($E$3,t_Teletravail[],3,FALSE)=$A31),"T-T",""),"")</f>
        <v/>
      </c>
      <c r="F31" s="12" t="str">
        <f>IF($B31&lt;&gt;"",IF(OR(VLOOKUP($F$3,t_Teletravail[],2,FALSE)=$A31,VLOOKUP($F$3,t_Teletravail[],3,FALSE)=$A31),"T-T",""),"")</f>
        <v/>
      </c>
      <c r="G31" s="12" t="str">
        <f>IF($B31&lt;&gt;"",IF(OR(VLOOKUP($G$3,t_Teletravail[],2,FALSE)=$A31,VLOOKUP($G$3,t_Teletravail[],3,FALSE)=$A31),"T-T",""),"")</f>
        <v/>
      </c>
      <c r="H31" s="12" t="str">
        <f>IF($B31&lt;&gt;"",IF(OR(VLOOKUP($H$3,t_Teletravail[],2,FALSE)=$A31,VLOOKUP($H$3,t_Teletravail[],3,FALSE)=$A31),"T-T",""),"")</f>
        <v/>
      </c>
      <c r="I31" s="12" t="str">
        <f>IF($B31&lt;&gt;"",IF(OR(VLOOKUP($I$3,t_Teletravail[],2,FALSE)=$A31,VLOOKUP($I$3,t_Teletravail[],3,FALSE)=$A31),"T-T",""),"")</f>
        <v/>
      </c>
      <c r="J31" s="12" t="str">
        <f>IF($B31&lt;&gt;"",IF(OR(VLOOKUP($J$3,t_Teletravail[],2,FALSE)=$A31,VLOOKUP($J$3,t_Teletravail[],3,FALSE)=$A31),"T-T",""),"")</f>
        <v/>
      </c>
      <c r="K31" s="12" t="str">
        <f>IF($B31&lt;&gt;"",IF(OR(VLOOKUP($K$3,t_Teletravail[],2,FALSE)=$A31,VLOOKUP($K$3,t_Teletravail[],3,FALSE)=$A31),"T-T",""),"")</f>
        <v/>
      </c>
      <c r="L31" s="12" t="str">
        <f>IF($B31&lt;&gt;"",IF(OR(VLOOKUP($L$3,t_Teletravail[],2,FALSE)=$A31,VLOOKUP($L$3,t_Teletravail[],3,FALSE)=$A31),"T-T",""),"")</f>
        <v/>
      </c>
      <c r="M31" s="12" t="str">
        <f>IF($B31&lt;&gt;"",IF(OR(VLOOKUP($M$3,t_Teletravail[],2,FALSE)=$A31,VLOOKUP($M$3,t_Teletravail[],3,FALSE)=$A31),"T-T",""),"")</f>
        <v/>
      </c>
      <c r="N31" s="12" t="str">
        <f>IF($B31&lt;&gt;"",IF(OR(VLOOKUP($N$3,t_Teletravail[],2,FALSE)=$A31,VLOOKUP($N$3,t_Teletravail[],3,FALSE)=$A31),"T-T",""),"")</f>
        <v/>
      </c>
      <c r="O31" s="12" t="str">
        <f>IF($B31&lt;&gt;"",IF(OR(VLOOKUP($O$3,t_Teletravail[],2,FALSE)=$A31,VLOOKUP($O$3,t_Teletravail[],3,FALSE)=$A31),"T-T",""),"")</f>
        <v/>
      </c>
    </row>
    <row r="32" spans="1:15">
      <c r="A32" s="13" t="str">
        <f t="shared" si="0"/>
        <v>Vendredi</v>
      </c>
      <c r="B32" s="14">
        <f>IFERROR(IF(MONTH(B31+1)=MONTH($B$4),B31+1,""),"")</f>
        <v>46171</v>
      </c>
      <c r="C32" s="12" t="str">
        <f>IF($B32&lt;&gt;"",IF(OR(VLOOKUP($C$3,t_Teletravail[],2,FALSE)=$A32,VLOOKUP($C$3,t_Teletravail[],3,FALSE)=$A32),"T-T",""),"")</f>
        <v/>
      </c>
      <c r="D32" s="12" t="str">
        <f>IF($B32&lt;&gt;"",IF(OR(VLOOKUP($D$3,t_Teletravail[],2,FALSE)=$A32,VLOOKUP($D$3,t_Teletravail[],3,FALSE)=$A32),"T-T",""),"")</f>
        <v/>
      </c>
      <c r="E32" s="12" t="str">
        <f>IF($B32&lt;&gt;"",IF(OR(VLOOKUP($E$3,t_Teletravail[],2,FALSE)=$A32,VLOOKUP($E$3,t_Teletravail[],3,FALSE)=$A32),"T-T",""),"")</f>
        <v/>
      </c>
      <c r="F32" s="12" t="str">
        <f>IF($B32&lt;&gt;"",IF(OR(VLOOKUP($F$3,t_Teletravail[],2,FALSE)=$A32,VLOOKUP($F$3,t_Teletravail[],3,FALSE)=$A32),"T-T",""),"")</f>
        <v>T-T</v>
      </c>
      <c r="G32" s="12" t="str">
        <f>IF($B32&lt;&gt;"",IF(OR(VLOOKUP($G$3,t_Teletravail[],2,FALSE)=$A32,VLOOKUP($G$3,t_Teletravail[],3,FALSE)=$A32),"T-T",""),"")</f>
        <v/>
      </c>
      <c r="H32" s="12" t="str">
        <f>IF($B32&lt;&gt;"",IF(OR(VLOOKUP($H$3,t_Teletravail[],2,FALSE)=$A32,VLOOKUP($H$3,t_Teletravail[],3,FALSE)=$A32),"T-T",""),"")</f>
        <v>T-T</v>
      </c>
      <c r="I32" s="12" t="str">
        <f>IF($B32&lt;&gt;"",IF(OR(VLOOKUP($I$3,t_Teletravail[],2,FALSE)=$A32,VLOOKUP($I$3,t_Teletravail[],3,FALSE)=$A32),"T-T",""),"")</f>
        <v/>
      </c>
      <c r="J32" s="12" t="str">
        <f>IF($B32&lt;&gt;"",IF(OR(VLOOKUP($J$3,t_Teletravail[],2,FALSE)=$A32,VLOOKUP($J$3,t_Teletravail[],3,FALSE)=$A32),"T-T",""),"")</f>
        <v>T-T</v>
      </c>
      <c r="K32" s="12" t="str">
        <f>IF($B32&lt;&gt;"",IF(OR(VLOOKUP($K$3,t_Teletravail[],2,FALSE)=$A32,VLOOKUP($K$3,t_Teletravail[],3,FALSE)=$A32),"T-T",""),"")</f>
        <v/>
      </c>
      <c r="L32" s="12" t="str">
        <f>IF($B32&lt;&gt;"",IF(OR(VLOOKUP($L$3,t_Teletravail[],2,FALSE)=$A32,VLOOKUP($L$3,t_Teletravail[],3,FALSE)=$A32),"T-T",""),"")</f>
        <v/>
      </c>
      <c r="M32" s="12" t="str">
        <f>IF($B32&lt;&gt;"",IF(OR(VLOOKUP($M$3,t_Teletravail[],2,FALSE)=$A32,VLOOKUP($M$3,t_Teletravail[],3,FALSE)=$A32),"T-T",""),"")</f>
        <v/>
      </c>
      <c r="N32" s="12" t="str">
        <f>IF($B32&lt;&gt;"",IF(OR(VLOOKUP($N$3,t_Teletravail[],2,FALSE)=$A32,VLOOKUP($N$3,t_Teletravail[],3,FALSE)=$A32),"T-T",""),"")</f>
        <v>T-T</v>
      </c>
      <c r="O32" s="12" t="str">
        <f>IF($B32&lt;&gt;"",IF(OR(VLOOKUP($O$3,t_Teletravail[],2,FALSE)=$A32,VLOOKUP($O$3,t_Teletravail[],3,FALSE)=$A32),"T-T",""),"")</f>
        <v>T-T</v>
      </c>
    </row>
    <row r="33" spans="1:15">
      <c r="A33" s="13" t="str">
        <f t="shared" si="0"/>
        <v>Samedi</v>
      </c>
      <c r="B33" s="14">
        <f>IFERROR(IF(MONTH(B32+1)=MONTH($B$4),B32+1,""),"")</f>
        <v>46172</v>
      </c>
      <c r="C33" s="12" t="str">
        <f>IF($B33&lt;&gt;"",IF(OR(VLOOKUP($C$3,t_Teletravail[],2,FALSE)=$A33,VLOOKUP($C$3,t_Teletravail[],3,FALSE)=$A33),"T-T",""),"")</f>
        <v/>
      </c>
      <c r="D33" s="12" t="str">
        <f>IF($B33&lt;&gt;"",IF(OR(VLOOKUP($D$3,t_Teletravail[],2,FALSE)=$A33,VLOOKUP($D$3,t_Teletravail[],3,FALSE)=$A33),"T-T",""),"")</f>
        <v/>
      </c>
      <c r="E33" s="12" t="str">
        <f>IF($B33&lt;&gt;"",IF(OR(VLOOKUP($E$3,t_Teletravail[],2,FALSE)=$A33,VLOOKUP($E$3,t_Teletravail[],3,FALSE)=$A33),"T-T",""),"")</f>
        <v/>
      </c>
      <c r="F33" s="12" t="str">
        <f>IF($B33&lt;&gt;"",IF(OR(VLOOKUP($F$3,t_Teletravail[],2,FALSE)=$A33,VLOOKUP($F$3,t_Teletravail[],3,FALSE)=$A33),"T-T",""),"")</f>
        <v/>
      </c>
      <c r="G33" s="12" t="str">
        <f>IF($B33&lt;&gt;"",IF(OR(VLOOKUP($G$3,t_Teletravail[],2,FALSE)=$A33,VLOOKUP($G$3,t_Teletravail[],3,FALSE)=$A33),"T-T",""),"")</f>
        <v/>
      </c>
      <c r="H33" s="12" t="str">
        <f>IF($B33&lt;&gt;"",IF(OR(VLOOKUP($H$3,t_Teletravail[],2,FALSE)=$A33,VLOOKUP($H$3,t_Teletravail[],3,FALSE)=$A33),"T-T",""),"")</f>
        <v/>
      </c>
      <c r="I33" s="12" t="str">
        <f>IF($B33&lt;&gt;"",IF(OR(VLOOKUP($I$3,t_Teletravail[],2,FALSE)=$A33,VLOOKUP($I$3,t_Teletravail[],3,FALSE)=$A33),"T-T",""),"")</f>
        <v/>
      </c>
      <c r="J33" s="12" t="str">
        <f>IF($B33&lt;&gt;"",IF(OR(VLOOKUP($J$3,t_Teletravail[],2,FALSE)=$A33,VLOOKUP($J$3,t_Teletravail[],3,FALSE)=$A33),"T-T",""),"")</f>
        <v/>
      </c>
      <c r="K33" s="12" t="str">
        <f>IF($B33&lt;&gt;"",IF(OR(VLOOKUP($K$3,t_Teletravail[],2,FALSE)=$A33,VLOOKUP($K$3,t_Teletravail[],3,FALSE)=$A33),"T-T",""),"")</f>
        <v/>
      </c>
      <c r="L33" s="12" t="str">
        <f>IF($B33&lt;&gt;"",IF(OR(VLOOKUP($L$3,t_Teletravail[],2,FALSE)=$A33,VLOOKUP($L$3,t_Teletravail[],3,FALSE)=$A33),"T-T",""),"")</f>
        <v/>
      </c>
      <c r="M33" s="12" t="str">
        <f>IF($B33&lt;&gt;"",IF(OR(VLOOKUP($M$3,t_Teletravail[],2,FALSE)=$A33,VLOOKUP($M$3,t_Teletravail[],3,FALSE)=$A33),"T-T",""),"")</f>
        <v/>
      </c>
      <c r="N33" s="12" t="str">
        <f>IF($B33&lt;&gt;"",IF(OR(VLOOKUP($N$3,t_Teletravail[],2,FALSE)=$A33,VLOOKUP($N$3,t_Teletravail[],3,FALSE)=$A33),"T-T",""),"")</f>
        <v/>
      </c>
      <c r="O33" s="12" t="str">
        <f>IF($B33&lt;&gt;"",IF(OR(VLOOKUP($O$3,t_Teletravail[],2,FALSE)=$A33,VLOOKUP($O$3,t_Teletravail[],3,FALSE)=$A33),"T-T",""),"")</f>
        <v/>
      </c>
    </row>
    <row r="34" spans="1:15">
      <c r="A34" s="13" t="str">
        <f t="shared" si="0"/>
        <v>Dimanche</v>
      </c>
      <c r="B34" s="14">
        <f>IFERROR(IF(MONTH(B33+1)=MONTH($B$4),B33+1,""),"")</f>
        <v>46173</v>
      </c>
      <c r="C34" s="12" t="str">
        <f>IF($B34&lt;&gt;"",IF(OR(VLOOKUP($C$3,t_Teletravail[],2,FALSE)=$A34,VLOOKUP($C$3,t_Teletravail[],3,FALSE)=$A34),"T-T",""),"")</f>
        <v/>
      </c>
      <c r="D34" s="12" t="str">
        <f>IF($B34&lt;&gt;"",IF(OR(VLOOKUP($D$3,t_Teletravail[],2,FALSE)=$A34,VLOOKUP($D$3,t_Teletravail[],3,FALSE)=$A34),"T-T",""),"")</f>
        <v/>
      </c>
      <c r="E34" s="12" t="str">
        <f>IF($B34&lt;&gt;"",IF(OR(VLOOKUP($E$3,t_Teletravail[],2,FALSE)=$A34,VLOOKUP($E$3,t_Teletravail[],3,FALSE)=$A34),"T-T",""),"")</f>
        <v/>
      </c>
      <c r="F34" s="12" t="str">
        <f>IF($B34&lt;&gt;"",IF(OR(VLOOKUP($F$3,t_Teletravail[],2,FALSE)=$A34,VLOOKUP($F$3,t_Teletravail[],3,FALSE)=$A34),"T-T",""),"")</f>
        <v/>
      </c>
      <c r="G34" s="12" t="str">
        <f>IF($B34&lt;&gt;"",IF(OR(VLOOKUP($G$3,t_Teletravail[],2,FALSE)=$A34,VLOOKUP($G$3,t_Teletravail[],3,FALSE)=$A34),"T-T",""),"")</f>
        <v/>
      </c>
      <c r="H34" s="12" t="str">
        <f>IF($B34&lt;&gt;"",IF(OR(VLOOKUP($H$3,t_Teletravail[],2,FALSE)=$A34,VLOOKUP($H$3,t_Teletravail[],3,FALSE)=$A34),"T-T",""),"")</f>
        <v/>
      </c>
      <c r="I34" s="12" t="str">
        <f>IF($B34&lt;&gt;"",IF(OR(VLOOKUP($I$3,t_Teletravail[],2,FALSE)=$A34,VLOOKUP($I$3,t_Teletravail[],3,FALSE)=$A34),"T-T",""),"")</f>
        <v/>
      </c>
      <c r="J34" s="12" t="str">
        <f>IF($B34&lt;&gt;"",IF(OR(VLOOKUP($J$3,t_Teletravail[],2,FALSE)=$A34,VLOOKUP($J$3,t_Teletravail[],3,FALSE)=$A34),"T-T",""),"")</f>
        <v/>
      </c>
      <c r="K34" s="12" t="str">
        <f>IF($B34&lt;&gt;"",IF(OR(VLOOKUP($K$3,t_Teletravail[],2,FALSE)=$A34,VLOOKUP($K$3,t_Teletravail[],3,FALSE)=$A34),"T-T",""),"")</f>
        <v/>
      </c>
      <c r="L34" s="12" t="str">
        <f>IF($B34&lt;&gt;"",IF(OR(VLOOKUP($L$3,t_Teletravail[],2,FALSE)=$A34,VLOOKUP($L$3,t_Teletravail[],3,FALSE)=$A34),"T-T",""),"")</f>
        <v/>
      </c>
      <c r="M34" s="12" t="str">
        <f>IF($B34&lt;&gt;"",IF(OR(VLOOKUP($M$3,t_Teletravail[],2,FALSE)=$A34,VLOOKUP($M$3,t_Teletravail[],3,FALSE)=$A34),"T-T",""),"")</f>
        <v/>
      </c>
      <c r="N34" s="12" t="str">
        <f>IF($B34&lt;&gt;"",IF(OR(VLOOKUP($N$3,t_Teletravail[],2,FALSE)=$A34,VLOOKUP($N$3,t_Teletravail[],3,FALSE)=$A34),"T-T",""),"")</f>
        <v/>
      </c>
      <c r="O34" s="12" t="str">
        <f>IF($B34&lt;&gt;"",IF(OR(VLOOKUP($O$3,t_Teletravail[],2,FALSE)=$A34,VLOOKUP($O$3,t_Teletravail[],3,FALSE)=$A34),"T-T",""),"")</f>
        <v/>
      </c>
    </row>
    <row r="35" spans="1:15">
      <c r="B35" s="10"/>
    </row>
    <row r="36" spans="1:15">
      <c r="B36" s="10"/>
    </row>
    <row r="37" spans="1:15">
      <c r="B37" s="10"/>
    </row>
    <row r="38" spans="1:15">
      <c r="B38" s="10"/>
    </row>
    <row r="39" spans="1:15">
      <c r="B39" s="10"/>
    </row>
    <row r="40" spans="1:15">
      <c r="B40" s="10"/>
    </row>
    <row r="41" spans="1:15">
      <c r="B41" s="10"/>
    </row>
    <row r="42" spans="1:15">
      <c r="B42" s="10"/>
    </row>
    <row r="43" spans="1:15">
      <c r="B43" s="10"/>
    </row>
    <row r="44" spans="1:15">
      <c r="B44" s="10"/>
    </row>
    <row r="45" spans="1:15">
      <c r="B45" s="10"/>
    </row>
  </sheetData>
  <sortState ref="C3:C14">
    <sortCondition ref="C3:C14"/>
  </sortState>
  <mergeCells count="4">
    <mergeCell ref="A3:B3"/>
    <mergeCell ref="C2:N2"/>
    <mergeCell ref="A1:A2"/>
    <mergeCell ref="B1:B2"/>
  </mergeCells>
  <conditionalFormatting sqref="O2:AH2 C1:AH1">
    <cfRule type="expression" dxfId="8" priority="10">
      <formula>C$2&lt;&gt;""</formula>
    </cfRule>
  </conditionalFormatting>
  <conditionalFormatting sqref="O2:AH2 C1:AH1">
    <cfRule type="expression" dxfId="7" priority="9">
      <formula>C$2&lt;&gt;""</formula>
    </cfRule>
  </conditionalFormatting>
  <conditionalFormatting sqref="C4:O34">
    <cfRule type="expression" dxfId="6" priority="1">
      <formula>"SI($B4;l_Feries;"""";""T-T"")"</formula>
    </cfRule>
    <cfRule type="expression" dxfId="5" priority="5">
      <formula>COUNTIF(l_Feries,$B4)</formula>
    </cfRule>
    <cfRule type="expression" dxfId="4" priority="6">
      <formula>WEEKDAY($B4,2)&gt;5</formula>
    </cfRule>
  </conditionalFormatting>
  <dataValidations count="1">
    <dataValidation type="list" allowBlank="1" showInputMessage="1" showErrorMessage="1" sqref="A1">
      <formula1>l_Mois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15"/>
  <sheetViews>
    <sheetView showGridLines="0" zoomScale="102" zoomScaleNormal="102" workbookViewId="0">
      <selection activeCell="E19" sqref="E19"/>
    </sheetView>
  </sheetViews>
  <sheetFormatPr baseColWidth="10" defaultRowHeight="15"/>
  <cols>
    <col min="1" max="1" width="3.7265625" customWidth="1"/>
    <col min="2" max="2" width="9.7265625" bestFit="1" customWidth="1"/>
    <col min="3" max="3" width="3.7265625" customWidth="1"/>
    <col min="4" max="5" width="9.7265625" customWidth="1"/>
    <col min="6" max="6" width="8.08984375" bestFit="1" customWidth="1"/>
    <col min="7" max="7" width="3.7265625" customWidth="1"/>
    <col min="8" max="8" width="16.36328125" bestFit="1" customWidth="1"/>
    <col min="9" max="9" width="10.08984375" bestFit="1" customWidth="1"/>
  </cols>
  <sheetData>
    <row r="1" spans="2:11">
      <c r="K1" t="s">
        <v>23</v>
      </c>
    </row>
    <row r="2" spans="2:11">
      <c r="B2" t="s">
        <v>6</v>
      </c>
      <c r="D2" s="4" t="s">
        <v>3</v>
      </c>
      <c r="E2" s="9" t="s">
        <v>4</v>
      </c>
      <c r="F2" s="9" t="s">
        <v>5</v>
      </c>
      <c r="H2" t="s">
        <v>20</v>
      </c>
      <c r="I2" s="9" t="s">
        <v>21</v>
      </c>
      <c r="K2" s="8">
        <f>FLOOR(DAY(MINUTE(_An/38)/2+56)&amp;"/5/"&amp;_An,7)-34</f>
        <v>46117</v>
      </c>
    </row>
    <row r="3" spans="2:11">
      <c r="B3" t="s">
        <v>7</v>
      </c>
      <c r="D3" s="3" t="s">
        <v>39</v>
      </c>
      <c r="E3" s="5" t="s">
        <v>35</v>
      </c>
      <c r="F3" s="9" t="s">
        <v>36</v>
      </c>
      <c r="H3" t="s">
        <v>22</v>
      </c>
      <c r="I3" s="8">
        <f>DATE(_An,1,1)</f>
        <v>46023</v>
      </c>
    </row>
    <row r="4" spans="2:11">
      <c r="B4" t="s">
        <v>8</v>
      </c>
      <c r="D4" s="3" t="s">
        <v>40</v>
      </c>
      <c r="E4" s="5" t="s">
        <v>35</v>
      </c>
      <c r="F4" s="9" t="s">
        <v>37</v>
      </c>
      <c r="H4" t="s">
        <v>24</v>
      </c>
      <c r="I4" s="8">
        <f>DatePaques+1</f>
        <v>46118</v>
      </c>
    </row>
    <row r="5" spans="2:11">
      <c r="B5" t="s">
        <v>9</v>
      </c>
      <c r="D5" s="3" t="s">
        <v>41</v>
      </c>
      <c r="E5" s="5" t="s">
        <v>1</v>
      </c>
      <c r="F5" s="9" t="s">
        <v>0</v>
      </c>
      <c r="H5" t="s">
        <v>25</v>
      </c>
      <c r="I5" s="8">
        <f>DATE(_An,5,1)</f>
        <v>46143</v>
      </c>
    </row>
    <row r="6" spans="2:11">
      <c r="B6" t="s">
        <v>10</v>
      </c>
      <c r="D6" s="3" t="s">
        <v>42</v>
      </c>
      <c r="E6" s="5" t="s">
        <v>19</v>
      </c>
      <c r="F6" s="9" t="s">
        <v>2</v>
      </c>
      <c r="H6" t="s">
        <v>26</v>
      </c>
      <c r="I6" s="8">
        <f>DATE(_An,5,8)</f>
        <v>46150</v>
      </c>
    </row>
    <row r="7" spans="2:11">
      <c r="B7" t="s">
        <v>11</v>
      </c>
      <c r="D7" s="3" t="s">
        <v>43</v>
      </c>
      <c r="E7" s="5" t="s">
        <v>19</v>
      </c>
      <c r="F7" s="9"/>
      <c r="H7" t="s">
        <v>27</v>
      </c>
      <c r="I7" s="8">
        <f>DatePaques+39</f>
        <v>46156</v>
      </c>
    </row>
    <row r="8" spans="2:11">
      <c r="B8" t="s">
        <v>12</v>
      </c>
      <c r="D8" s="3" t="s">
        <v>44</v>
      </c>
      <c r="E8" s="5" t="s">
        <v>0</v>
      </c>
      <c r="F8" s="9" t="s">
        <v>2</v>
      </c>
      <c r="H8" t="s">
        <v>28</v>
      </c>
      <c r="I8" s="8">
        <f>DatePaques+50</f>
        <v>46167</v>
      </c>
    </row>
    <row r="9" spans="2:11">
      <c r="B9" t="s">
        <v>13</v>
      </c>
      <c r="D9" s="3" t="s">
        <v>45</v>
      </c>
      <c r="E9" s="5"/>
      <c r="F9" s="9"/>
      <c r="H9" t="s">
        <v>29</v>
      </c>
      <c r="I9" s="8">
        <f>DATE(_An,7,14)</f>
        <v>46217</v>
      </c>
    </row>
    <row r="10" spans="2:11">
      <c r="B10" t="s">
        <v>14</v>
      </c>
      <c r="D10" s="3" t="s">
        <v>46</v>
      </c>
      <c r="E10" s="5" t="s">
        <v>0</v>
      </c>
      <c r="F10" s="9" t="s">
        <v>2</v>
      </c>
      <c r="H10" t="s">
        <v>30</v>
      </c>
      <c r="I10" s="8">
        <f>DATE(_An,8,15)</f>
        <v>46249</v>
      </c>
    </row>
    <row r="11" spans="2:11">
      <c r="B11" t="s">
        <v>15</v>
      </c>
      <c r="D11" s="3" t="s">
        <v>47</v>
      </c>
      <c r="E11" s="5"/>
      <c r="F11" s="9"/>
      <c r="H11" t="s">
        <v>31</v>
      </c>
      <c r="I11" s="8">
        <f>DATE(_An,11,1)</f>
        <v>46327</v>
      </c>
    </row>
    <row r="12" spans="2:11">
      <c r="B12" t="s">
        <v>16</v>
      </c>
      <c r="D12" s="3" t="s">
        <v>48</v>
      </c>
      <c r="E12" s="5" t="s">
        <v>1</v>
      </c>
      <c r="F12" s="9"/>
      <c r="H12" t="s">
        <v>32</v>
      </c>
      <c r="I12" s="8">
        <f>DATE(_An,11,11)</f>
        <v>46337</v>
      </c>
    </row>
    <row r="13" spans="2:11">
      <c r="B13" t="s">
        <v>17</v>
      </c>
      <c r="D13" s="3" t="s">
        <v>49</v>
      </c>
      <c r="E13" s="5" t="s">
        <v>1</v>
      </c>
      <c r="F13" s="9" t="s">
        <v>0</v>
      </c>
      <c r="H13" t="s">
        <v>33</v>
      </c>
      <c r="I13" s="8">
        <f>DATE(_An,12,25)</f>
        <v>46381</v>
      </c>
    </row>
    <row r="14" spans="2:11">
      <c r="B14" t="s">
        <v>18</v>
      </c>
      <c r="D14" s="3" t="s">
        <v>50</v>
      </c>
      <c r="E14" s="5" t="s">
        <v>19</v>
      </c>
      <c r="F14" s="9" t="s">
        <v>2</v>
      </c>
    </row>
    <row r="15" spans="2:11">
      <c r="D15" s="17" t="s">
        <v>51</v>
      </c>
      <c r="E15" s="5" t="s">
        <v>1</v>
      </c>
      <c r="F15" s="9" t="s">
        <v>2</v>
      </c>
    </row>
  </sheetData>
  <phoneticPr fontId="3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Avril</vt:lpstr>
      <vt:lpstr>Télétravail</vt:lpstr>
      <vt:lpstr>_An</vt:lpstr>
      <vt:lpstr>DatePaques</vt:lpstr>
      <vt:lpstr>l_Feries</vt:lpstr>
      <vt:lpstr>l_Mois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HENRI</cp:lastModifiedBy>
  <cp:lastPrinted>2026-04-28T12:21:57Z</cp:lastPrinted>
  <dcterms:created xsi:type="dcterms:W3CDTF">2026-04-25T03:32:52Z</dcterms:created>
  <dcterms:modified xsi:type="dcterms:W3CDTF">2026-04-28T12:41:15Z</dcterms:modified>
</cp:coreProperties>
</file>