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workbookProtection workbookAlgorithmName="SHA-512" workbookHashValue="r12KsgIWred+hoqx4/5FKAkPNP8P/o7MNZxQsh6FajfwHH5N5U8CLENJVSq939TmpRctR/g7lmVxAcAMDoi1FA==" workbookSaltValue="LC58cIehPyz1NA3JdeZhbg==" workbookSpinCount="100000" lockStructure="1"/>
  <bookViews>
    <workbookView xWindow="0" yWindow="0" windowWidth="23040" windowHeight="9408"/>
  </bookViews>
  <sheets>
    <sheet name="Commande" sheetId="3" r:id="rId1"/>
    <sheet name="Base" sheetId="4" r:id="rId2"/>
  </sheets>
  <definedNames>
    <definedName name="IDENTIFICATION">Commande!$A$40:$J$44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3" l="1"/>
  <c r="J99" i="3" l="1"/>
  <c r="J58" i="3"/>
  <c r="J57" i="3"/>
  <c r="J56" i="3"/>
  <c r="J55" i="3"/>
  <c r="J49" i="3"/>
  <c r="J48" i="3"/>
  <c r="J47" i="3"/>
  <c r="E189" i="3"/>
  <c r="E188" i="3"/>
  <c r="J186" i="3"/>
  <c r="J158" i="3"/>
  <c r="A161" i="3" l="1"/>
  <c r="A79" i="3"/>
  <c r="A120" i="3"/>
  <c r="J195" i="3"/>
  <c r="J194" i="3"/>
  <c r="J193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69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90" i="3"/>
  <c r="E174" i="3"/>
  <c r="E173" i="3"/>
  <c r="E172" i="3"/>
  <c r="E171" i="3"/>
  <c r="E170" i="3"/>
  <c r="E169" i="3"/>
  <c r="J166" i="3"/>
  <c r="J165" i="3"/>
  <c r="J164" i="3"/>
  <c r="J163" i="3"/>
  <c r="J159" i="3"/>
  <c r="J157" i="3"/>
  <c r="J156" i="3"/>
  <c r="J155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96" i="3" l="1"/>
  <c r="J191" i="3" a="1"/>
  <c r="J191" i="3" s="1"/>
  <c r="J153" i="3"/>
  <c r="J160" i="3"/>
  <c r="J167" i="3"/>
  <c r="H39" i="3" l="1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54" i="3"/>
  <c r="J53" i="3"/>
  <c r="J52" i="3"/>
  <c r="J51" i="3"/>
  <c r="J50" i="3"/>
  <c r="J116" i="3" l="1"/>
  <c r="J97" i="3"/>
  <c r="J59" i="3"/>
  <c r="J78" i="3"/>
  <c r="J197" i="3" l="1"/>
  <c r="J199" i="3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<sst xmlns="http://schemas.openxmlformats.org/spreadsheetml/2006/main" count="248" uniqueCount="207">
  <si>
    <t>CODE</t>
  </si>
  <si>
    <t>DN</t>
  </si>
  <si>
    <t>SPT</t>
  </si>
  <si>
    <t>DIP</t>
  </si>
  <si>
    <t>ICP</t>
  </si>
  <si>
    <t>CDA</t>
  </si>
  <si>
    <t>CPG</t>
  </si>
  <si>
    <t>SP</t>
  </si>
  <si>
    <t>PA</t>
  </si>
  <si>
    <t>LI</t>
  </si>
  <si>
    <t>FDB</t>
  </si>
  <si>
    <t>PSCH</t>
  </si>
  <si>
    <t>SDLG</t>
  </si>
  <si>
    <t>TOTAL A</t>
  </si>
  <si>
    <t>RE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</si>
  <si>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</si>
  <si>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</si>
  <si>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</si>
  <si>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</si>
  <si>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</si>
  <si>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</si>
  <si>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</si>
  <si>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</si>
  <si>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</si>
  <si>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</si>
  <si>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</si>
  <si>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</si>
  <si>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</si>
  <si>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LES FAÇADES</t>
  </si>
  <si>
    <t>F14</t>
  </si>
  <si>
    <t>LA MEILLEURE ORDONNANCE…</t>
  </si>
  <si>
    <t>F15</t>
  </si>
  <si>
    <t>F16</t>
  </si>
  <si>
    <t>TOTAL B</t>
  </si>
  <si>
    <t>12EE</t>
  </si>
  <si>
    <t>12TE</t>
  </si>
  <si>
    <t>1212ET</t>
  </si>
  <si>
    <t>GLDAA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</si>
  <si>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</si>
  <si>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</si>
  <si>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</si>
  <si>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</si>
  <si>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</si>
  <si>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</si>
  <si>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</si>
  <si>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</si>
  <si>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</si>
  <si>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</si>
  <si>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</si>
  <si>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</si>
  <si>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TOTAL C</t>
  </si>
  <si>
    <t>PAPS</t>
  </si>
  <si>
    <t>PPDAA</t>
  </si>
  <si>
    <t>VLS</t>
  </si>
  <si>
    <t>SL1</t>
  </si>
  <si>
    <t>SL2</t>
  </si>
  <si>
    <t>SL3</t>
  </si>
  <si>
    <t>SL4</t>
  </si>
  <si>
    <t>SL5</t>
  </si>
  <si>
    <t>SL6</t>
  </si>
  <si>
    <t>TOTAL D</t>
  </si>
  <si>
    <t>SL7</t>
  </si>
  <si>
    <t>J1M</t>
  </si>
  <si>
    <t>SL8</t>
  </si>
  <si>
    <t>J3M</t>
  </si>
  <si>
    <t>SL9</t>
  </si>
  <si>
    <t>J6M</t>
  </si>
  <si>
    <t>SL10</t>
  </si>
  <si>
    <t>J9M</t>
  </si>
  <si>
    <t>SL11</t>
  </si>
  <si>
    <t>JIA</t>
  </si>
  <si>
    <t>SL12</t>
  </si>
  <si>
    <t>J2A</t>
  </si>
  <si>
    <t>SL13</t>
  </si>
  <si>
    <t>J3A</t>
  </si>
  <si>
    <t>SL14</t>
  </si>
  <si>
    <t>J4A</t>
  </si>
  <si>
    <t>SL15</t>
  </si>
  <si>
    <t>J5A</t>
  </si>
  <si>
    <t>SL16</t>
  </si>
  <si>
    <t>J6A</t>
  </si>
  <si>
    <t>SL17</t>
  </si>
  <si>
    <t>J7A</t>
  </si>
  <si>
    <t>SL18</t>
  </si>
  <si>
    <t>J8A</t>
  </si>
  <si>
    <t>SL19</t>
  </si>
  <si>
    <t>J9A</t>
  </si>
  <si>
    <t>SL20</t>
  </si>
  <si>
    <t>J10A</t>
  </si>
  <si>
    <t>SL21</t>
  </si>
  <si>
    <t>J11A</t>
  </si>
  <si>
    <t>SL22</t>
  </si>
  <si>
    <t>J12A</t>
  </si>
  <si>
    <t>SL23</t>
  </si>
  <si>
    <t>J13A</t>
  </si>
  <si>
    <t>SL24</t>
  </si>
  <si>
    <t>J14A</t>
  </si>
  <si>
    <t>SL25</t>
  </si>
  <si>
    <t>J15A</t>
  </si>
  <si>
    <t>SL26</t>
  </si>
  <si>
    <t>SL27</t>
  </si>
  <si>
    <t>SL28</t>
  </si>
  <si>
    <t>SL29</t>
  </si>
  <si>
    <t>SL30</t>
  </si>
  <si>
    <t>MD</t>
  </si>
  <si>
    <t>MÉDAILLON</t>
  </si>
  <si>
    <t>EP</t>
  </si>
  <si>
    <t>ÉPINGLETTE</t>
  </si>
  <si>
    <t>PCLE</t>
  </si>
  <si>
    <t>PORTE-CLÉ</t>
  </si>
  <si>
    <t>TOTAL F</t>
  </si>
  <si>
    <t>SIG</t>
  </si>
  <si>
    <t>PSVLS</t>
  </si>
  <si>
    <t>PPPP</t>
  </si>
  <si>
    <t>P12ET</t>
  </si>
  <si>
    <t>P12CP</t>
  </si>
  <si>
    <t>P12C</t>
  </si>
  <si>
    <t>PNM</t>
  </si>
  <si>
    <t>PLQ</t>
  </si>
  <si>
    <t>PRM</t>
  </si>
  <si>
    <t>PPA</t>
  </si>
  <si>
    <t>PPS</t>
  </si>
  <si>
    <t>PF</t>
  </si>
  <si>
    <t>PDAAEX</t>
  </si>
  <si>
    <t>PFS</t>
  </si>
  <si>
    <t>TOTAL G</t>
  </si>
  <si>
    <t>MANUELS ET INSTRUCTIONS</t>
  </si>
  <si>
    <t>TOTAL H</t>
  </si>
  <si>
    <t>GAN</t>
  </si>
  <si>
    <t>GG</t>
  </si>
  <si>
    <t>MS</t>
  </si>
  <si>
    <t>IQS</t>
  </si>
  <si>
    <t>JOURNAUX</t>
  </si>
  <si>
    <t>JR ED</t>
  </si>
  <si>
    <t>ME</t>
  </si>
  <si>
    <t>VLS_5-1</t>
  </si>
  <si>
    <t>VLS 3-2</t>
  </si>
  <si>
    <t>JOURNAL SPÉCIAL 30 ANS</t>
  </si>
  <si>
    <t>J16A</t>
  </si>
  <si>
    <t>J17A</t>
  </si>
  <si>
    <t>J18A</t>
  </si>
  <si>
    <t>J19A</t>
  </si>
  <si>
    <t>J20A</t>
  </si>
  <si>
    <t>J21A</t>
  </si>
  <si>
    <t>J22A</t>
  </si>
  <si>
    <t>J23A</t>
  </si>
  <si>
    <t>J24A</t>
  </si>
  <si>
    <t>J25A</t>
  </si>
  <si>
    <t>J26A</t>
  </si>
  <si>
    <t>J27A</t>
  </si>
  <si>
    <t>J28A</t>
  </si>
  <si>
    <t>J29A</t>
  </si>
  <si>
    <t>J30A</t>
  </si>
  <si>
    <t>J31A</t>
  </si>
  <si>
    <t>TOTAL I</t>
  </si>
  <si>
    <t>TOTAL</t>
  </si>
  <si>
    <t>DOCUMENT DU NOUVEAU</t>
  </si>
  <si>
    <t xml:space="preserve">TOTAL </t>
  </si>
  <si>
    <t>ACCESSOIRES</t>
  </si>
  <si>
    <r>
      <rPr>
        <b/>
        <sz val="14"/>
        <rFont val="Arial"/>
        <family val="2"/>
      </rPr>
      <t>ÉTAPES ET TRADITIONS</t>
    </r>
  </si>
  <si>
    <t>INSTRUCTIONS</t>
  </si>
  <si>
    <t>CADAA</t>
  </si>
  <si>
    <t>Courriel :</t>
  </si>
  <si>
    <t>SLOGANS</t>
  </si>
  <si>
    <t>Tous les totaux et sous-totaux se calculeront automatiquement.</t>
  </si>
  <si>
    <r>
      <rPr>
        <sz val="12"/>
        <color rgb="FF000000"/>
        <rFont val="Arial"/>
        <family val="2"/>
      </rPr>
      <t>Veuillez vous assurer de bien compléter la section</t>
    </r>
    <r>
      <rPr>
        <b/>
        <i/>
        <u/>
        <sz val="12"/>
        <color rgb="FF000000"/>
        <rFont val="Arial"/>
        <family val="2"/>
      </rPr>
      <t xml:space="preserve"> Identification</t>
    </r>
    <r>
      <rPr>
        <b/>
        <sz val="12"/>
        <color rgb="FF000000"/>
        <rFont val="Arial"/>
        <family val="2"/>
      </rPr>
      <t>.</t>
    </r>
  </si>
  <si>
    <t>IDENTIFICATION</t>
  </si>
  <si>
    <t>Nom du groupe :</t>
  </si>
  <si>
    <t>Adresse de livraison :</t>
  </si>
  <si>
    <t>QTÉ</t>
  </si>
  <si>
    <t>RECUEILS ET FASCICULES</t>
  </si>
  <si>
    <t>PRIX UNIT.</t>
  </si>
  <si>
    <t>Ne pas oublier d'inscrire le numéro de groupe sur le chèque.</t>
  </si>
  <si>
    <t>Nom du responsable:</t>
  </si>
  <si>
    <t>No groupe:</t>
  </si>
  <si>
    <t>Téléphone:</t>
  </si>
  <si>
    <t>TOTAL E</t>
  </si>
  <si>
    <t>JETON</t>
  </si>
  <si>
    <t>J32A</t>
  </si>
  <si>
    <t>J33A</t>
  </si>
  <si>
    <t>J34A</t>
  </si>
  <si>
    <t>J35A</t>
  </si>
  <si>
    <t>J36A</t>
  </si>
  <si>
    <t>À VENIR</t>
  </si>
  <si>
    <t>PETITS &amp; GRANDS PLASTIFIÉS</t>
  </si>
  <si>
    <t>LRC</t>
  </si>
  <si>
    <r>
      <t xml:space="preserve">L'IMPLICATION QUELLE SURPRISE </t>
    </r>
    <r>
      <rPr>
        <sz val="10"/>
        <color rgb="FFFF0000"/>
        <rFont val="Arial"/>
        <family val="2"/>
      </rPr>
      <t>Jusqu'à épuisement</t>
    </r>
  </si>
  <si>
    <t>J37A</t>
  </si>
  <si>
    <t>J38A</t>
  </si>
  <si>
    <t>J39A</t>
  </si>
  <si>
    <t>J40A</t>
  </si>
  <si>
    <r>
      <rPr>
        <b/>
        <u/>
        <sz val="12"/>
        <rFont val="Arial"/>
        <family val="2"/>
      </rPr>
      <t xml:space="preserve">IMPORTANT </t>
    </r>
    <r>
      <rPr>
        <sz val="12"/>
        <color rgb="FF000000"/>
        <rFont val="Arial"/>
        <family val="2"/>
      </rPr>
      <t>: Les commandes reçues après ce délai ne seront pas prises en compte.</t>
    </r>
  </si>
  <si>
    <t>Le paiement doit être reçu au plus tard le 3e samedi du mois lors de l'Intergroupe.</t>
  </si>
  <si>
    <t>PAIEMENTS</t>
  </si>
  <si>
    <t>SOUS-TOTAL</t>
  </si>
  <si>
    <t>LIVRAISON</t>
  </si>
  <si>
    <t>Mode de récupération</t>
  </si>
  <si>
    <r>
      <t>Inscrivez la quantité</t>
    </r>
    <r>
      <rPr>
        <vertAlign val="superscript"/>
        <sz val="12"/>
        <color rgb="FF000000"/>
        <rFont val="Arial"/>
        <family val="2"/>
      </rPr>
      <t>1</t>
    </r>
    <r>
      <rPr>
        <sz val="12"/>
        <color rgb="FF000000"/>
        <rFont val="Arial"/>
        <family val="2"/>
      </rPr>
      <t xml:space="preserve"> désirée pour chacun des items.</t>
    </r>
  </si>
  <si>
    <t>*** Les prix sont sujets à changement en janvier de chaque année ***</t>
  </si>
  <si>
    <t>PREPARATION DU MAIL</t>
  </si>
  <si>
    <t>Corps du Mail ligne1</t>
  </si>
  <si>
    <t>"Bonjour,"</t>
  </si>
  <si>
    <t>ligne2</t>
  </si>
  <si>
    <t>"Veuillez trouver en pièce jointe le Bon de commande."</t>
  </si>
  <si>
    <t>Ligne3</t>
  </si>
  <si>
    <t>"Cordialement"</t>
  </si>
  <si>
    <r>
      <t xml:space="preserve">Nom de la Pièce Jointe.       </t>
    </r>
    <r>
      <rPr>
        <sz val="10"/>
        <color rgb="FFFF0000"/>
        <rFont val="Arial"/>
        <family val="2"/>
      </rPr>
      <t>Ne pas modifier la formule en N2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</si>
</sst>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[$-F800]dddd\,\ mmmm\ dd\,\ yyyy"/>
    <numFmt numFmtId="168" formatCode="0#&quot; &quot;##&quot; &quot;##&quot; &quot;##&quot; &quot;##"/>
  </numFmts>
  <fonts count="37" x14ac:knownFonts="1"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8"/>
      <name val="Times New Roman"/>
      <family val="1"/>
    </font>
    <font>
      <b/>
      <sz val="16"/>
      <color rgb="FF000000"/>
      <name val="Arial"/>
      <family val="2"/>
    </font>
    <font>
      <b/>
      <sz val="26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Times New Roman"/>
      <family val="1"/>
    </font>
    <font>
      <b/>
      <u/>
      <sz val="16"/>
      <color rgb="FF000000"/>
      <name val="Arial"/>
      <family val="2"/>
    </font>
    <font>
      <b/>
      <sz val="18"/>
      <color rgb="FFC00000"/>
      <name val="Arial"/>
      <family val="2"/>
    </font>
    <font>
      <b/>
      <sz val="18"/>
      <color rgb="FF000000"/>
      <name val="Arial"/>
      <family val="2"/>
    </font>
    <font>
      <sz val="12"/>
      <color rgb="FFC00000"/>
      <name val="Arial"/>
      <family val="2"/>
    </font>
    <font>
      <b/>
      <i/>
      <u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6"/>
      <color rgb="FFC00000"/>
      <name val="Arial"/>
      <family val="2"/>
    </font>
    <font>
      <b/>
      <u/>
      <sz val="12"/>
      <name val="Arial"/>
      <family val="2"/>
    </font>
    <font>
      <sz val="16"/>
      <color theme="3"/>
      <name val="Arial"/>
      <family val="2"/>
    </font>
    <font>
      <sz val="12"/>
      <color theme="3"/>
      <name val="Arial"/>
      <family val="2"/>
    </font>
    <font>
      <vertAlign val="superscript"/>
      <sz val="12"/>
      <color rgb="FF000000"/>
      <name val="Arial"/>
      <family val="2"/>
    </font>
    <font>
      <sz val="12"/>
      <color rgb="FF000000"/>
      <name val="Agency FB"/>
      <family val="2"/>
    </font>
    <font>
      <u/>
      <sz val="10"/>
      <color theme="10"/>
      <name val="Times New Roman"/>
      <family val="1"/>
    </font>
    <font>
      <sz val="10"/>
      <color theme="0"/>
      <name val="Arial"/>
      <family val="2"/>
    </font>
    <font>
      <sz val="8"/>
      <color rgb="FF000000"/>
      <name val="Segoe UI"/>
      <family val="2"/>
    </font>
    <font>
      <b/>
      <sz val="10"/>
      <color rgb="FF000000"/>
      <name val="Arial"/>
      <family val="2"/>
    </font>
    <font>
      <sz val="14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164" fontId="14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115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2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indent="2"/>
    </xf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shrinkToFit="1"/>
    </xf>
    <xf numFmtId="165" fontId="5" fillId="4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165" fontId="9" fillId="2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shrinkToFit="1"/>
    </xf>
    <xf numFmtId="164" fontId="7" fillId="2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165" fontId="5" fillId="4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Border="1" applyAlignment="1" applyProtection="1">
      <alignment horizontal="center" vertical="center"/>
      <protection locked="0"/>
    </xf>
    <xf numFmtId="164" fontId="5" fillId="2" borderId="1" xfId="1" applyFont="1" applyFill="1" applyBorder="1" applyAlignment="1" applyProtection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2"/>
    </xf>
    <xf numFmtId="0" fontId="26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33" fillId="0" borderId="0" xfId="0" applyFont="1" applyAlignment="1" applyProtection="1">
      <alignment horizontal="center" vertical="center"/>
      <protection locked="0"/>
    </xf>
    <xf numFmtId="0" fontId="35" fillId="3" borderId="1" xfId="0" applyFont="1" applyFill="1" applyBorder="1" applyAlignment="1">
      <alignment horizontal="left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1" fontId="31" fillId="5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center"/>
    </xf>
    <xf numFmtId="0" fontId="2" fillId="6" borderId="16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49" fontId="31" fillId="5" borderId="10" xfId="0" applyNumberFormat="1" applyFont="1" applyFill="1" applyBorder="1" applyAlignment="1" applyProtection="1">
      <alignment horizontal="left" vertical="center"/>
      <protection locked="0"/>
    </xf>
    <xf numFmtId="49" fontId="31" fillId="5" borderId="11" xfId="0" applyNumberFormat="1" applyFont="1" applyFill="1" applyBorder="1" applyAlignment="1" applyProtection="1">
      <alignment horizontal="left" vertical="center"/>
      <protection locked="0"/>
    </xf>
    <xf numFmtId="49" fontId="31" fillId="5" borderId="12" xfId="0" applyNumberFormat="1" applyFont="1" applyFill="1" applyBorder="1" applyAlignment="1" applyProtection="1">
      <alignment horizontal="left" vertical="center"/>
      <protection locked="0"/>
    </xf>
    <xf numFmtId="0" fontId="25" fillId="0" borderId="1" xfId="0" applyFont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 indent="29"/>
    </xf>
    <xf numFmtId="0" fontId="12" fillId="3" borderId="3" xfId="0" applyFont="1" applyFill="1" applyBorder="1" applyAlignment="1">
      <alignment horizontal="left" vertical="center" wrapText="1" indent="29"/>
    </xf>
    <xf numFmtId="0" fontId="12" fillId="3" borderId="4" xfId="0" applyFont="1" applyFill="1" applyBorder="1" applyAlignment="1">
      <alignment horizontal="left" vertical="center" wrapText="1" indent="29"/>
    </xf>
    <xf numFmtId="0" fontId="12" fillId="3" borderId="5" xfId="0" applyFont="1" applyFill="1" applyBorder="1" applyAlignment="1">
      <alignment horizontal="left" vertical="center" wrapText="1" indent="29"/>
    </xf>
    <xf numFmtId="0" fontId="12" fillId="3" borderId="0" xfId="0" applyFont="1" applyFill="1" applyAlignment="1">
      <alignment horizontal="left" vertical="center" wrapText="1" indent="29"/>
    </xf>
    <xf numFmtId="0" fontId="12" fillId="3" borderId="6" xfId="0" applyFont="1" applyFill="1" applyBorder="1" applyAlignment="1">
      <alignment horizontal="left" vertical="center" wrapText="1" indent="29"/>
    </xf>
    <xf numFmtId="0" fontId="12" fillId="3" borderId="7" xfId="0" applyFont="1" applyFill="1" applyBorder="1" applyAlignment="1">
      <alignment horizontal="left" vertical="center" wrapText="1" indent="29"/>
    </xf>
    <xf numFmtId="0" fontId="12" fillId="3" borderId="8" xfId="0" applyFont="1" applyFill="1" applyBorder="1" applyAlignment="1">
      <alignment horizontal="left" vertical="center" wrapText="1" indent="29"/>
    </xf>
    <xf numFmtId="0" fontId="12" fillId="3" borderId="9" xfId="0" applyFont="1" applyFill="1" applyBorder="1" applyAlignment="1">
      <alignment horizontal="left" vertical="center" wrapText="1" indent="29"/>
    </xf>
    <xf numFmtId="0" fontId="26" fillId="0" borderId="1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 indent="2"/>
    </xf>
    <xf numFmtId="49" fontId="32" fillId="5" borderId="1" xfId="2" applyNumberFormat="1" applyFill="1" applyBorder="1" applyAlignment="1" applyProtection="1">
      <alignment horizontal="left" vertical="center"/>
      <protection locked="0"/>
    </xf>
    <xf numFmtId="49" fontId="31" fillId="5" borderId="1" xfId="0" applyNumberFormat="1" applyFont="1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5" fontId="13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 applyAlignment="1">
      <alignment horizontal="left" vertical="center" wrapText="1" indent="2"/>
    </xf>
    <xf numFmtId="0" fontId="22" fillId="3" borderId="10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 indent="2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top"/>
    </xf>
    <xf numFmtId="0" fontId="11" fillId="4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35" fillId="3" borderId="1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168" fontId="31" fillId="5" borderId="1" xfId="0" applyNumberFormat="1" applyFont="1" applyFill="1" applyBorder="1" applyAlignment="1" applyProtection="1">
      <alignment vertical="center"/>
      <protection locked="0"/>
    </xf>
    <xf numFmtId="0" fontId="2" fillId="6" borderId="16" xfId="0" applyFont="1" applyFill="1" applyBorder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  <color rgb="FFFFFF66"/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$F$199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198</xdr:row>
          <xdr:rowOff>15240</xdr:rowOff>
        </xdr:from>
        <xdr:to>
          <xdr:col>5</xdr:col>
          <xdr:colOff>708660</xdr:colOff>
          <xdr:row>199</xdr:row>
          <xdr:rowOff>22860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Présentiel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198</xdr:row>
          <xdr:rowOff>15240</xdr:rowOff>
        </xdr:from>
        <xdr:to>
          <xdr:col>6</xdr:col>
          <xdr:colOff>426720</xdr:colOff>
          <xdr:row>199</xdr:row>
          <xdr:rowOff>15240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Livraison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199</xdr:row>
          <xdr:rowOff>106680</xdr:rowOff>
        </xdr:from>
        <xdr:to>
          <xdr:col>9</xdr:col>
          <xdr:colOff>883920</xdr:colOff>
          <xdr:row>200</xdr:row>
          <xdr:rowOff>259080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Envoyer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2"/>
  <sheetViews>
    <sheetView showGridLines="0" tabSelected="1" topLeftCell="A34" zoomScale="110" zoomScaleNormal="110" workbookViewId="0">
      <selection activeCell="L46" sqref="L46"/>
    </sheetView>
  </sheetViews>
  <sheetFormatPr baseColWidth="10" defaultColWidth="8.77734375" defaultRowHeight="13.2" x14ac:dyDescent="0.25"/>
  <cols>
    <col min="1" max="1" width="10.88671875" style="1" customWidth="1"/>
    <col min="2" max="2" width="9.5546875" style="1" customWidth="1"/>
    <col min="3" max="3" width="8.33203125" style="1" customWidth="1"/>
    <col min="4" max="4" width="12.6640625" style="1" customWidth="1"/>
    <col min="5" max="6" width="13.44140625" style="1" customWidth="1"/>
    <col min="7" max="7" width="12.5546875" style="1" customWidth="1"/>
    <col min="8" max="8" width="7.88671875" style="2" customWidth="1"/>
    <col min="9" max="9" width="10" style="3" customWidth="1"/>
    <col min="10" max="10" width="13.5546875" style="3" customWidth="1"/>
    <col min="11" max="12" width="8.77734375" style="1"/>
    <col min="13" max="13" width="22.33203125" style="1" customWidth="1"/>
    <col min="14" max="14" width="42.6640625" style="1" customWidth="1"/>
    <col min="15" max="16384" width="8.77734375" style="1"/>
  </cols>
  <sheetData>
    <row r="1" spans="1:14" ht="24.6" customHeight="1" thickBot="1" x14ac:dyDescent="0.3">
      <c r="A1" s="82"/>
      <c r="B1" s="83"/>
      <c r="C1" s="83"/>
      <c r="D1" s="83"/>
      <c r="E1" s="83"/>
      <c r="F1" s="83"/>
      <c r="G1" s="83"/>
      <c r="H1" s="83"/>
      <c r="I1" s="83"/>
      <c r="J1" s="84"/>
      <c r="M1" s="50" t="s">
        <v>199</v>
      </c>
      <c r="N1" s="50"/>
    </row>
    <row r="2" spans="1:14" ht="37.799999999999997" customHeight="1" thickBot="1" x14ac:dyDescent="0.3">
      <c r="A2" s="85"/>
      <c r="B2" s="86"/>
      <c r="C2" s="86"/>
      <c r="D2" s="86"/>
      <c r="E2" s="86"/>
      <c r="F2" s="86"/>
      <c r="G2" s="86"/>
      <c r="H2" s="86"/>
      <c r="I2" s="86"/>
      <c r="J2" s="87"/>
      <c r="M2" s="114" t="s">
        <v>206</v>
      </c>
      <c r="N2" s="49" t="str">
        <f>"Cde" &amp;"-" &amp;C41&amp;"-"&amp;J41</f>
        <v>Cde--</v>
      </c>
    </row>
    <row r="3" spans="1:14" ht="24.6" customHeight="1" thickBot="1" x14ac:dyDescent="0.3">
      <c r="A3" s="85"/>
      <c r="B3" s="86"/>
      <c r="C3" s="86"/>
      <c r="D3" s="86"/>
      <c r="E3" s="86"/>
      <c r="F3" s="86"/>
      <c r="G3" s="86"/>
      <c r="H3" s="86"/>
      <c r="I3" s="86"/>
      <c r="J3" s="87"/>
      <c r="M3" s="48" t="s">
        <v>200</v>
      </c>
      <c r="N3" s="49" t="s">
        <v>201</v>
      </c>
    </row>
    <row r="4" spans="1:14" ht="25.2" customHeight="1" thickBot="1" x14ac:dyDescent="0.3">
      <c r="A4" s="88"/>
      <c r="B4" s="89"/>
      <c r="C4" s="89"/>
      <c r="D4" s="89"/>
      <c r="E4" s="89"/>
      <c r="F4" s="89"/>
      <c r="G4" s="89"/>
      <c r="H4" s="89"/>
      <c r="I4" s="89"/>
      <c r="J4" s="90"/>
      <c r="M4" s="48" t="s">
        <v>202</v>
      </c>
      <c r="N4" s="49" t="s">
        <v>203</v>
      </c>
    </row>
    <row r="5" spans="1:14" ht="21.6" thickBot="1" x14ac:dyDescent="0.3">
      <c r="A5" s="4"/>
      <c r="B5" s="4"/>
      <c r="M5" s="48" t="s">
        <v>204</v>
      </c>
      <c r="N5" s="49" t="s">
        <v>205</v>
      </c>
    </row>
    <row r="6" spans="1:14" ht="21" x14ac:dyDescent="0.25">
      <c r="A6" s="91" t="s">
        <v>160</v>
      </c>
      <c r="B6" s="91"/>
      <c r="C6" s="91"/>
      <c r="D6" s="91"/>
      <c r="E6" s="91"/>
      <c r="F6" s="91"/>
      <c r="G6" s="91"/>
      <c r="H6" s="91"/>
      <c r="I6" s="91"/>
      <c r="J6" s="91"/>
    </row>
    <row r="7" spans="1:14" ht="16.05" customHeight="1" x14ac:dyDescent="0.25">
      <c r="A7" s="92"/>
      <c r="B7" s="92"/>
      <c r="C7" s="93"/>
      <c r="D7" s="93"/>
      <c r="E7" s="93"/>
      <c r="F7" s="93"/>
      <c r="G7" s="93"/>
      <c r="H7" s="93"/>
      <c r="I7" s="93"/>
      <c r="J7" s="93"/>
    </row>
    <row r="8" spans="1:14" ht="15.6" x14ac:dyDescent="0.25">
      <c r="A8" s="8" t="s">
        <v>165</v>
      </c>
      <c r="B8" s="8"/>
    </row>
    <row r="9" spans="1:14" ht="8.4" customHeight="1" x14ac:dyDescent="0.25">
      <c r="A9" s="9"/>
      <c r="B9" s="9"/>
    </row>
    <row r="10" spans="1:14" ht="17.399999999999999" x14ac:dyDescent="0.25">
      <c r="A10" s="10" t="s">
        <v>197</v>
      </c>
      <c r="B10" s="10"/>
    </row>
    <row r="11" spans="1:14" ht="8.4" customHeight="1" x14ac:dyDescent="0.25">
      <c r="A11" s="10"/>
      <c r="B11" s="10"/>
    </row>
    <row r="12" spans="1:14" ht="48.6" customHeight="1" x14ac:dyDescent="0.25">
      <c r="A12" s="95"/>
      <c r="B12" s="95"/>
      <c r="C12" s="95"/>
      <c r="D12" s="95"/>
      <c r="E12" s="95"/>
      <c r="F12" s="95"/>
      <c r="G12" s="95"/>
      <c r="H12" s="95"/>
      <c r="I12" s="95"/>
      <c r="J12" s="95"/>
    </row>
    <row r="13" spans="1:14" ht="8.4" customHeight="1" x14ac:dyDescent="0.25"/>
    <row r="14" spans="1:14" ht="72" customHeight="1" x14ac:dyDescent="0.25">
      <c r="A14" s="95"/>
      <c r="B14" s="95"/>
      <c r="C14" s="95"/>
      <c r="D14" s="95"/>
      <c r="E14" s="95"/>
      <c r="F14" s="95"/>
      <c r="G14" s="95"/>
      <c r="H14" s="95"/>
      <c r="I14" s="95"/>
      <c r="J14" s="95"/>
    </row>
    <row r="15" spans="1:14" ht="8.4" customHeight="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</row>
    <row r="16" spans="1:14" ht="15" x14ac:dyDescent="0.25">
      <c r="A16" s="95" t="s">
        <v>164</v>
      </c>
      <c r="B16" s="95"/>
      <c r="C16" s="95"/>
      <c r="D16" s="95"/>
      <c r="E16" s="95"/>
      <c r="F16" s="95"/>
      <c r="G16" s="95"/>
      <c r="H16" s="95"/>
      <c r="I16" s="95"/>
      <c r="J16" s="95"/>
    </row>
    <row r="17" spans="1:10" ht="16.05" customHeight="1" x14ac:dyDescent="0.25">
      <c r="A17" s="6"/>
      <c r="B17" s="6"/>
      <c r="C17" s="6"/>
      <c r="D17" s="6"/>
      <c r="E17" s="6"/>
      <c r="F17" s="6"/>
      <c r="G17" s="6"/>
      <c r="H17" s="11"/>
      <c r="I17" s="11"/>
      <c r="J17" s="11"/>
    </row>
    <row r="18" spans="1:10" ht="16.8" customHeight="1" x14ac:dyDescent="0.25">
      <c r="A18" s="91"/>
      <c r="B18" s="91"/>
      <c r="C18" s="91"/>
      <c r="D18" s="91"/>
      <c r="E18" s="91"/>
      <c r="F18" s="91"/>
      <c r="G18" s="91"/>
      <c r="H18" s="91"/>
      <c r="I18" s="91"/>
      <c r="J18" s="91"/>
    </row>
    <row r="19" spans="1:10" ht="16.05" customHeight="1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</row>
    <row r="20" spans="1:10" ht="38.4" customHeight="1" x14ac:dyDescent="0.25">
      <c r="A20" s="95"/>
      <c r="B20" s="95"/>
      <c r="C20" s="95"/>
      <c r="D20" s="95"/>
      <c r="E20" s="95"/>
      <c r="F20" s="95"/>
      <c r="G20" s="95"/>
      <c r="H20" s="95"/>
      <c r="I20" s="95"/>
      <c r="J20" s="95"/>
    </row>
    <row r="21" spans="1:10" ht="21.6" customHeight="1" x14ac:dyDescent="0.25">
      <c r="A21" s="94" t="s">
        <v>191</v>
      </c>
      <c r="B21" s="94"/>
      <c r="C21" s="94"/>
      <c r="D21" s="94"/>
      <c r="E21" s="94"/>
      <c r="F21" s="94"/>
      <c r="G21" s="94"/>
      <c r="H21" s="94"/>
      <c r="I21" s="94"/>
      <c r="J21" s="94"/>
    </row>
    <row r="22" spans="1:10" ht="16.05" customHeight="1" x14ac:dyDescent="0.25">
      <c r="A22" s="6"/>
      <c r="B22" s="40"/>
      <c r="C22" s="6"/>
      <c r="D22" s="6"/>
      <c r="E22" s="6"/>
      <c r="F22" s="6"/>
      <c r="G22" s="6"/>
      <c r="H22" s="11"/>
      <c r="I22" s="11"/>
      <c r="J22" s="11"/>
    </row>
    <row r="23" spans="1:10" ht="21" x14ac:dyDescent="0.25">
      <c r="A23" s="91" t="s">
        <v>193</v>
      </c>
      <c r="B23" s="91"/>
      <c r="C23" s="91"/>
      <c r="D23" s="91"/>
      <c r="E23" s="91"/>
      <c r="F23" s="91"/>
      <c r="G23" s="91"/>
      <c r="H23" s="91"/>
      <c r="I23" s="91"/>
      <c r="J23" s="91"/>
    </row>
    <row r="24" spans="1:10" ht="16.05" customHeight="1" x14ac:dyDescent="0.25">
      <c r="A24" s="41"/>
      <c r="B24" s="6"/>
      <c r="C24" s="6"/>
      <c r="D24" s="6"/>
      <c r="E24" s="6"/>
      <c r="F24" s="6"/>
      <c r="G24" s="6"/>
      <c r="H24" s="11"/>
      <c r="I24" s="11"/>
      <c r="J24" s="11"/>
    </row>
    <row r="25" spans="1:10" ht="15" x14ac:dyDescent="0.25">
      <c r="A25" s="95" t="s">
        <v>192</v>
      </c>
      <c r="B25" s="95"/>
      <c r="C25" s="95"/>
      <c r="D25" s="95"/>
      <c r="E25" s="95"/>
      <c r="F25" s="95"/>
      <c r="G25" s="95"/>
      <c r="H25" s="95"/>
      <c r="I25" s="95"/>
      <c r="J25" s="95"/>
    </row>
    <row r="26" spans="1:10" ht="8.4" customHeight="1" x14ac:dyDescent="0.25">
      <c r="A26" s="6"/>
      <c r="B26" s="6"/>
      <c r="C26" s="6"/>
      <c r="D26" s="6"/>
      <c r="E26" s="6"/>
      <c r="F26" s="6"/>
      <c r="G26" s="6"/>
      <c r="H26" s="11"/>
      <c r="I26" s="11"/>
      <c r="J26" s="11"/>
    </row>
    <row r="27" spans="1:10" ht="15" x14ac:dyDescent="0.25">
      <c r="A27" s="95"/>
      <c r="B27" s="95"/>
      <c r="C27" s="95"/>
      <c r="D27" s="95"/>
      <c r="E27" s="95"/>
      <c r="F27" s="95"/>
      <c r="G27" s="95"/>
      <c r="H27" s="95"/>
      <c r="I27" s="95"/>
      <c r="J27" s="95"/>
    </row>
    <row r="28" spans="1:10" ht="15" x14ac:dyDescent="0.25">
      <c r="A28" s="104"/>
      <c r="B28" s="104"/>
      <c r="C28" s="104"/>
      <c r="D28" s="104"/>
      <c r="E28" s="104"/>
      <c r="F28" s="104"/>
      <c r="G28" s="104"/>
      <c r="H28" s="104"/>
      <c r="I28" s="104"/>
      <c r="J28" s="104"/>
    </row>
    <row r="29" spans="1:10" ht="8.4" customHeight="1" x14ac:dyDescent="0.25">
      <c r="A29" s="95"/>
      <c r="B29" s="95"/>
      <c r="C29" s="95"/>
      <c r="D29" s="95"/>
      <c r="E29" s="95"/>
      <c r="F29" s="95"/>
      <c r="G29" s="95"/>
      <c r="H29" s="95"/>
      <c r="I29" s="95"/>
      <c r="J29" s="95"/>
    </row>
    <row r="30" spans="1:10" ht="15" x14ac:dyDescent="0.25">
      <c r="A30" s="95" t="s">
        <v>172</v>
      </c>
      <c r="B30" s="95"/>
      <c r="C30" s="95"/>
      <c r="D30" s="95"/>
      <c r="E30" s="95"/>
      <c r="F30" s="95"/>
      <c r="G30" s="95"/>
      <c r="H30" s="95"/>
      <c r="I30" s="95"/>
      <c r="J30" s="95"/>
    </row>
    <row r="31" spans="1:10" ht="9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 spans="1:10" ht="15" x14ac:dyDescent="0.25">
      <c r="A32" s="95"/>
      <c r="B32" s="95"/>
      <c r="C32" s="95"/>
      <c r="D32" s="95"/>
      <c r="E32" s="95"/>
      <c r="F32" s="95"/>
      <c r="G32" s="95"/>
      <c r="H32" s="95"/>
      <c r="I32" s="95"/>
      <c r="J32" s="95"/>
    </row>
    <row r="33" spans="1:10" ht="21" x14ac:dyDescent="0.25">
      <c r="C33" s="5"/>
      <c r="D33" s="5"/>
      <c r="E33" s="5"/>
      <c r="F33" s="5"/>
      <c r="G33" s="5"/>
    </row>
    <row r="34" spans="1:10" ht="40.799999999999997" customHeight="1" x14ac:dyDescent="0.25">
      <c r="A34" s="105"/>
      <c r="B34" s="106"/>
      <c r="C34" s="106"/>
      <c r="D34" s="106"/>
      <c r="E34" s="106"/>
      <c r="F34" s="106"/>
      <c r="G34" s="106"/>
      <c r="H34" s="106"/>
      <c r="I34" s="106"/>
      <c r="J34" s="107"/>
    </row>
    <row r="35" spans="1:10" ht="15" customHeight="1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52.2" customHeight="1" x14ac:dyDescent="0.25">
      <c r="A36" s="101"/>
      <c r="B36" s="101"/>
      <c r="C36" s="101"/>
      <c r="D36" s="101"/>
      <c r="E36" s="101"/>
      <c r="F36" s="101"/>
      <c r="G36" s="101"/>
      <c r="H36" s="101"/>
      <c r="I36" s="101"/>
      <c r="J36" s="101"/>
    </row>
    <row r="37" spans="1:10" ht="8.4" customHeight="1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ht="15" customHeight="1" x14ac:dyDescent="0.25">
      <c r="A38" s="99" t="s">
        <v>198</v>
      </c>
      <c r="B38" s="99"/>
      <c r="C38" s="99"/>
      <c r="D38" s="99"/>
      <c r="E38" s="99"/>
      <c r="F38" s="99"/>
      <c r="G38" s="99"/>
      <c r="H38" s="99"/>
      <c r="I38" s="99"/>
      <c r="J38" s="99"/>
    </row>
    <row r="39" spans="1:10" ht="21" x14ac:dyDescent="0.25">
      <c r="C39" s="5"/>
      <c r="D39" s="5"/>
      <c r="E39" s="5"/>
      <c r="F39" s="5"/>
      <c r="G39" s="5"/>
      <c r="H39" s="108">
        <f ca="1">TODAY()</f>
        <v>45871</v>
      </c>
      <c r="I39" s="108"/>
      <c r="J39" s="108"/>
    </row>
    <row r="40" spans="1:10" ht="21" customHeight="1" x14ac:dyDescent="0.25">
      <c r="A40" s="109" t="s">
        <v>166</v>
      </c>
      <c r="B40" s="109"/>
      <c r="C40" s="109"/>
      <c r="D40" s="109"/>
      <c r="E40" s="109"/>
      <c r="F40" s="109"/>
      <c r="G40" s="109"/>
      <c r="H40" s="109"/>
      <c r="I40" s="109"/>
      <c r="J40" s="109"/>
    </row>
    <row r="41" spans="1:10" ht="15.6" customHeight="1" x14ac:dyDescent="0.25">
      <c r="A41" s="110" t="s">
        <v>167</v>
      </c>
      <c r="B41" s="110"/>
      <c r="C41" s="78"/>
      <c r="D41" s="79"/>
      <c r="E41" s="79"/>
      <c r="F41" s="79"/>
      <c r="G41" s="79"/>
      <c r="H41" s="102" t="s">
        <v>174</v>
      </c>
      <c r="I41" s="103"/>
      <c r="J41" s="46"/>
    </row>
    <row r="42" spans="1:10" ht="15.6" x14ac:dyDescent="0.25">
      <c r="A42" s="44" t="s">
        <v>173</v>
      </c>
      <c r="B42" s="32"/>
      <c r="C42" s="78"/>
      <c r="D42" s="79"/>
      <c r="E42" s="79"/>
      <c r="F42" s="79"/>
      <c r="G42" s="79"/>
      <c r="H42" s="79"/>
      <c r="I42" s="79"/>
      <c r="J42" s="80"/>
    </row>
    <row r="43" spans="1:10" ht="15" x14ac:dyDescent="0.25">
      <c r="A43" s="111" t="s">
        <v>168</v>
      </c>
      <c r="B43" s="111"/>
      <c r="C43" s="78"/>
      <c r="D43" s="79"/>
      <c r="E43" s="79"/>
      <c r="F43" s="79"/>
      <c r="G43" s="79"/>
      <c r="H43" s="79"/>
      <c r="I43" s="79"/>
      <c r="J43" s="80"/>
    </row>
    <row r="44" spans="1:10" ht="15.6" x14ac:dyDescent="0.25">
      <c r="A44" s="110" t="s">
        <v>162</v>
      </c>
      <c r="B44" s="110"/>
      <c r="C44" s="96"/>
      <c r="D44" s="97"/>
      <c r="E44" s="97"/>
      <c r="F44" s="97"/>
      <c r="G44" s="97"/>
      <c r="H44" s="102" t="s">
        <v>175</v>
      </c>
      <c r="I44" s="103"/>
      <c r="J44" s="113"/>
    </row>
    <row r="45" spans="1:10" ht="10.199999999999999" customHeight="1" x14ac:dyDescent="0.25">
      <c r="A45" s="112"/>
      <c r="B45" s="112"/>
      <c r="C45" s="5"/>
      <c r="D45" s="5"/>
      <c r="E45" s="5"/>
      <c r="F45" s="5"/>
      <c r="G45" s="5"/>
    </row>
    <row r="46" spans="1:10" ht="33.6" customHeight="1" x14ac:dyDescent="0.25">
      <c r="A46" s="98" t="s">
        <v>0</v>
      </c>
      <c r="B46" s="98"/>
      <c r="C46" s="98" t="s">
        <v>156</v>
      </c>
      <c r="D46" s="98"/>
      <c r="E46" s="98"/>
      <c r="F46" s="98"/>
      <c r="G46" s="98"/>
      <c r="H46" s="34" t="s">
        <v>169</v>
      </c>
      <c r="I46" s="17" t="s">
        <v>171</v>
      </c>
      <c r="J46" s="34" t="s">
        <v>157</v>
      </c>
    </row>
    <row r="47" spans="1:10" ht="18" customHeight="1" x14ac:dyDescent="0.25">
      <c r="A47" s="54" t="s">
        <v>1</v>
      </c>
      <c r="B47" s="54"/>
      <c r="C47" s="55"/>
      <c r="D47" s="55"/>
      <c r="E47" s="55"/>
      <c r="F47" s="55"/>
      <c r="G47" s="55"/>
      <c r="H47" s="18"/>
      <c r="I47" s="19">
        <v>10</v>
      </c>
      <c r="J47" s="20">
        <f>IF(H47&gt;1,(H47-1)*I47,0)</f>
        <v>0</v>
      </c>
    </row>
    <row r="48" spans="1:10" ht="18" customHeight="1" x14ac:dyDescent="0.25">
      <c r="A48" s="54" t="s">
        <v>2</v>
      </c>
      <c r="B48" s="54"/>
      <c r="C48" s="67"/>
      <c r="D48" s="68"/>
      <c r="E48" s="68"/>
      <c r="F48" s="68"/>
      <c r="G48" s="69"/>
      <c r="H48" s="18"/>
      <c r="I48" s="19">
        <v>5</v>
      </c>
      <c r="J48" s="20">
        <f>IF(H48&gt;1,(H48-1)*I48,0)</f>
        <v>0</v>
      </c>
    </row>
    <row r="49" spans="1:10" ht="17.399999999999999" x14ac:dyDescent="0.25">
      <c r="A49" s="54" t="s">
        <v>3</v>
      </c>
      <c r="B49" s="54"/>
      <c r="C49" s="55"/>
      <c r="D49" s="55"/>
      <c r="E49" s="55"/>
      <c r="F49" s="55"/>
      <c r="G49" s="55"/>
      <c r="H49" s="18"/>
      <c r="I49" s="19">
        <v>6.25</v>
      </c>
      <c r="J49" s="20">
        <f>IF(H49&gt;1,(H49-1)*I49,0)</f>
        <v>0</v>
      </c>
    </row>
    <row r="50" spans="1:10" ht="18" customHeight="1" x14ac:dyDescent="0.25">
      <c r="A50" s="54" t="s">
        <v>4</v>
      </c>
      <c r="B50" s="54"/>
      <c r="C50" s="55"/>
      <c r="D50" s="55"/>
      <c r="E50" s="55"/>
      <c r="F50" s="55"/>
      <c r="G50" s="55"/>
      <c r="H50" s="18"/>
      <c r="I50" s="19">
        <v>0.5</v>
      </c>
      <c r="J50" s="20">
        <f>IF(H50&gt;1,(H50-1)*I50,0)</f>
        <v>0</v>
      </c>
    </row>
    <row r="51" spans="1:10" ht="18" customHeight="1" x14ac:dyDescent="0.25">
      <c r="A51" s="54" t="s">
        <v>5</v>
      </c>
      <c r="B51" s="54"/>
      <c r="C51" s="55"/>
      <c r="D51" s="55"/>
      <c r="E51" s="55"/>
      <c r="F51" s="55"/>
      <c r="G51" s="55"/>
      <c r="H51" s="18"/>
      <c r="I51" s="19">
        <v>0.25</v>
      </c>
      <c r="J51" s="20">
        <f>H51*I51</f>
        <v>0</v>
      </c>
    </row>
    <row r="52" spans="1:10" ht="18" customHeight="1" x14ac:dyDescent="0.25">
      <c r="A52" s="54" t="s">
        <v>6</v>
      </c>
      <c r="B52" s="54"/>
      <c r="C52" s="55"/>
      <c r="D52" s="55"/>
      <c r="E52" s="55"/>
      <c r="F52" s="55"/>
      <c r="G52" s="55"/>
      <c r="H52" s="18"/>
      <c r="I52" s="19">
        <v>0.25</v>
      </c>
      <c r="J52" s="20">
        <f>H52*I52</f>
        <v>0</v>
      </c>
    </row>
    <row r="53" spans="1:10" ht="18" customHeight="1" x14ac:dyDescent="0.25">
      <c r="A53" s="54" t="s">
        <v>7</v>
      </c>
      <c r="B53" s="54"/>
      <c r="C53" s="55"/>
      <c r="D53" s="55"/>
      <c r="E53" s="55"/>
      <c r="F53" s="55"/>
      <c r="G53" s="55"/>
      <c r="H53" s="18"/>
      <c r="I53" s="19">
        <v>0.25</v>
      </c>
      <c r="J53" s="20">
        <f>H53*I53</f>
        <v>0</v>
      </c>
    </row>
    <row r="54" spans="1:10" ht="18" customHeight="1" x14ac:dyDescent="0.25">
      <c r="A54" s="54" t="s">
        <v>8</v>
      </c>
      <c r="B54" s="54"/>
      <c r="C54" s="55"/>
      <c r="D54" s="55"/>
      <c r="E54" s="55"/>
      <c r="F54" s="55"/>
      <c r="G54" s="55"/>
      <c r="H54" s="18"/>
      <c r="I54" s="19">
        <v>0.25</v>
      </c>
      <c r="J54" s="20">
        <f>H54*I54</f>
        <v>0</v>
      </c>
    </row>
    <row r="55" spans="1:10" ht="18" customHeight="1" x14ac:dyDescent="0.25">
      <c r="A55" s="54" t="s">
        <v>9</v>
      </c>
      <c r="B55" s="54"/>
      <c r="C55" s="55"/>
      <c r="D55" s="55"/>
      <c r="E55" s="55"/>
      <c r="F55" s="55"/>
      <c r="G55" s="55"/>
      <c r="H55" s="18"/>
      <c r="I55" s="19">
        <v>2.5</v>
      </c>
      <c r="J55" s="20">
        <f>IF(H55&gt;1,(H55-1)*I55,0)</f>
        <v>0</v>
      </c>
    </row>
    <row r="56" spans="1:10" ht="18" customHeight="1" x14ac:dyDescent="0.25">
      <c r="A56" s="54" t="s">
        <v>12</v>
      </c>
      <c r="B56" s="54"/>
      <c r="C56" s="55"/>
      <c r="D56" s="55"/>
      <c r="E56" s="55"/>
      <c r="F56" s="55"/>
      <c r="G56" s="55"/>
      <c r="H56" s="18"/>
      <c r="I56" s="19">
        <v>5</v>
      </c>
      <c r="J56" s="20">
        <f>IF(H56&gt;1,(H56-1)*I56,0)</f>
        <v>0</v>
      </c>
    </row>
    <row r="57" spans="1:10" ht="18" customHeight="1" x14ac:dyDescent="0.25">
      <c r="A57" s="65" t="s">
        <v>11</v>
      </c>
      <c r="B57" s="65"/>
      <c r="C57" s="81"/>
      <c r="D57" s="81"/>
      <c r="E57" s="81"/>
      <c r="F57" s="81"/>
      <c r="G57" s="81"/>
      <c r="H57" s="18"/>
      <c r="I57" s="19">
        <v>2.25</v>
      </c>
      <c r="J57" s="20">
        <f>IF(H57&gt;1,(H57-1)*I57,0)</f>
        <v>0</v>
      </c>
    </row>
    <row r="58" spans="1:10" ht="18" customHeight="1" x14ac:dyDescent="0.25">
      <c r="A58" s="65" t="s">
        <v>10</v>
      </c>
      <c r="B58" s="65"/>
      <c r="C58" s="81"/>
      <c r="D58" s="81"/>
      <c r="E58" s="81"/>
      <c r="F58" s="81"/>
      <c r="G58" s="81"/>
      <c r="H58" s="18"/>
      <c r="I58" s="19">
        <v>2.25</v>
      </c>
      <c r="J58" s="20">
        <f>IF(H58&gt;1,(H58-1)*I58,0)</f>
        <v>0</v>
      </c>
    </row>
    <row r="59" spans="1:10" ht="22.8" customHeight="1" x14ac:dyDescent="0.25">
      <c r="A59" s="74"/>
      <c r="B59" s="74"/>
      <c r="C59" s="57"/>
      <c r="D59" s="58"/>
      <c r="E59" s="58"/>
      <c r="F59" s="58"/>
      <c r="G59" s="59"/>
      <c r="H59" s="76" t="s">
        <v>13</v>
      </c>
      <c r="I59" s="76"/>
      <c r="J59" s="37">
        <f>SUM(J47:J58)</f>
        <v>0</v>
      </c>
    </row>
    <row r="60" spans="1:10" ht="33.6" customHeight="1" x14ac:dyDescent="0.25">
      <c r="A60" s="52" t="s">
        <v>0</v>
      </c>
      <c r="B60" s="52"/>
      <c r="C60" s="77" t="s">
        <v>170</v>
      </c>
      <c r="D60" s="77"/>
      <c r="E60" s="77"/>
      <c r="F60" s="77"/>
      <c r="G60" s="77"/>
      <c r="H60" s="34" t="s">
        <v>169</v>
      </c>
      <c r="I60" s="17" t="s">
        <v>171</v>
      </c>
      <c r="J60" s="34" t="s">
        <v>157</v>
      </c>
    </row>
    <row r="61" spans="1:10" ht="18" customHeight="1" x14ac:dyDescent="0.25">
      <c r="A61" s="54" t="s">
        <v>14</v>
      </c>
      <c r="B61" s="54"/>
      <c r="C61" s="55"/>
      <c r="D61" s="55"/>
      <c r="E61" s="55"/>
      <c r="F61" s="55"/>
      <c r="G61" s="55"/>
      <c r="H61" s="18"/>
      <c r="I61" s="19">
        <v>14.25</v>
      </c>
      <c r="J61" s="20">
        <f t="shared" ref="J61:J77" si="0">H61*I61</f>
        <v>0</v>
      </c>
    </row>
    <row r="62" spans="1:10" ht="18" customHeight="1" x14ac:dyDescent="0.25">
      <c r="A62" s="54" t="s">
        <v>15</v>
      </c>
      <c r="B62" s="54"/>
      <c r="C62" s="55"/>
      <c r="D62" s="55"/>
      <c r="E62" s="55"/>
      <c r="F62" s="55"/>
      <c r="G62" s="55"/>
      <c r="H62" s="18"/>
      <c r="I62" s="19">
        <v>2</v>
      </c>
      <c r="J62" s="20">
        <f t="shared" si="0"/>
        <v>0</v>
      </c>
    </row>
    <row r="63" spans="1:10" ht="18" customHeight="1" x14ac:dyDescent="0.25">
      <c r="A63" s="54" t="s">
        <v>16</v>
      </c>
      <c r="B63" s="54"/>
      <c r="C63" s="55"/>
      <c r="D63" s="55"/>
      <c r="E63" s="55"/>
      <c r="F63" s="55"/>
      <c r="G63" s="55"/>
      <c r="H63" s="18"/>
      <c r="I63" s="19">
        <v>1.75</v>
      </c>
      <c r="J63" s="20">
        <f t="shared" si="0"/>
        <v>0</v>
      </c>
    </row>
    <row r="64" spans="1:10" ht="18" customHeight="1" x14ac:dyDescent="0.25">
      <c r="A64" s="54" t="s">
        <v>17</v>
      </c>
      <c r="B64" s="54"/>
      <c r="C64" s="55"/>
      <c r="D64" s="55"/>
      <c r="E64" s="55"/>
      <c r="F64" s="55"/>
      <c r="G64" s="55"/>
      <c r="H64" s="18"/>
      <c r="I64" s="19">
        <v>2.25</v>
      </c>
      <c r="J64" s="20">
        <f t="shared" si="0"/>
        <v>0</v>
      </c>
    </row>
    <row r="65" spans="1:10" ht="18" customHeight="1" x14ac:dyDescent="0.25">
      <c r="A65" s="54" t="s">
        <v>18</v>
      </c>
      <c r="B65" s="54"/>
      <c r="C65" s="55"/>
      <c r="D65" s="55"/>
      <c r="E65" s="55"/>
      <c r="F65" s="55"/>
      <c r="G65" s="55"/>
      <c r="H65" s="18"/>
      <c r="I65" s="19">
        <v>2.5</v>
      </c>
      <c r="J65" s="20">
        <f t="shared" si="0"/>
        <v>0</v>
      </c>
    </row>
    <row r="66" spans="1:10" ht="18" customHeight="1" x14ac:dyDescent="0.25">
      <c r="A66" s="54" t="s">
        <v>19</v>
      </c>
      <c r="B66" s="54"/>
      <c r="C66" s="55"/>
      <c r="D66" s="55"/>
      <c r="E66" s="55"/>
      <c r="F66" s="55"/>
      <c r="G66" s="55"/>
      <c r="H66" s="18"/>
      <c r="I66" s="19">
        <v>1.75</v>
      </c>
      <c r="J66" s="20">
        <f t="shared" si="0"/>
        <v>0</v>
      </c>
    </row>
    <row r="67" spans="1:10" ht="18" customHeight="1" x14ac:dyDescent="0.25">
      <c r="A67" s="54" t="s">
        <v>20</v>
      </c>
      <c r="B67" s="54"/>
      <c r="C67" s="55"/>
      <c r="D67" s="55"/>
      <c r="E67" s="55"/>
      <c r="F67" s="55"/>
      <c r="G67" s="55"/>
      <c r="H67" s="18"/>
      <c r="I67" s="19">
        <v>1.75</v>
      </c>
      <c r="J67" s="20">
        <f t="shared" si="0"/>
        <v>0</v>
      </c>
    </row>
    <row r="68" spans="1:10" ht="18" customHeight="1" x14ac:dyDescent="0.25">
      <c r="A68" s="54" t="s">
        <v>21</v>
      </c>
      <c r="B68" s="54"/>
      <c r="C68" s="55"/>
      <c r="D68" s="55"/>
      <c r="E68" s="55"/>
      <c r="F68" s="55"/>
      <c r="G68" s="55"/>
      <c r="H68" s="18"/>
      <c r="I68" s="19">
        <v>1.75</v>
      </c>
      <c r="J68" s="20">
        <f t="shared" si="0"/>
        <v>0</v>
      </c>
    </row>
    <row r="69" spans="1:10" ht="18" customHeight="1" x14ac:dyDescent="0.25">
      <c r="A69" s="54" t="s">
        <v>22</v>
      </c>
      <c r="B69" s="54"/>
      <c r="C69" s="55"/>
      <c r="D69" s="55"/>
      <c r="E69" s="55"/>
      <c r="F69" s="55"/>
      <c r="G69" s="55"/>
      <c r="H69" s="18"/>
      <c r="I69" s="19">
        <v>1.75</v>
      </c>
      <c r="J69" s="20">
        <f t="shared" si="0"/>
        <v>0</v>
      </c>
    </row>
    <row r="70" spans="1:10" ht="18" customHeight="1" x14ac:dyDescent="0.25">
      <c r="A70" s="54" t="s">
        <v>23</v>
      </c>
      <c r="B70" s="54"/>
      <c r="C70" s="55"/>
      <c r="D70" s="55"/>
      <c r="E70" s="55"/>
      <c r="F70" s="55"/>
      <c r="G70" s="55"/>
      <c r="H70" s="18"/>
      <c r="I70" s="19">
        <v>2.25</v>
      </c>
      <c r="J70" s="20">
        <f t="shared" si="0"/>
        <v>0</v>
      </c>
    </row>
    <row r="71" spans="1:10" ht="18" customHeight="1" x14ac:dyDescent="0.25">
      <c r="A71" s="54" t="s">
        <v>24</v>
      </c>
      <c r="B71" s="54"/>
      <c r="C71" s="55"/>
      <c r="D71" s="55"/>
      <c r="E71" s="55"/>
      <c r="F71" s="55"/>
      <c r="G71" s="55"/>
      <c r="H71" s="18"/>
      <c r="I71" s="19">
        <v>1.75</v>
      </c>
      <c r="J71" s="20">
        <f t="shared" si="0"/>
        <v>0</v>
      </c>
    </row>
    <row r="72" spans="1:10" ht="18" customHeight="1" x14ac:dyDescent="0.25">
      <c r="A72" s="54" t="s">
        <v>25</v>
      </c>
      <c r="B72" s="54"/>
      <c r="C72" s="55"/>
      <c r="D72" s="55"/>
      <c r="E72" s="55"/>
      <c r="F72" s="55"/>
      <c r="G72" s="55"/>
      <c r="H72" s="18"/>
      <c r="I72" s="19">
        <v>2</v>
      </c>
      <c r="J72" s="20">
        <f t="shared" si="0"/>
        <v>0</v>
      </c>
    </row>
    <row r="73" spans="1:10" ht="18" customHeight="1" x14ac:dyDescent="0.25">
      <c r="A73" s="54" t="s">
        <v>26</v>
      </c>
      <c r="B73" s="54"/>
      <c r="C73" s="55"/>
      <c r="D73" s="55"/>
      <c r="E73" s="55"/>
      <c r="F73" s="55"/>
      <c r="G73" s="55"/>
      <c r="H73" s="18"/>
      <c r="I73" s="19">
        <v>1.75</v>
      </c>
      <c r="J73" s="20">
        <f t="shared" si="0"/>
        <v>0</v>
      </c>
    </row>
    <row r="74" spans="1:10" ht="18" customHeight="1" x14ac:dyDescent="0.25">
      <c r="A74" s="54" t="s">
        <v>27</v>
      </c>
      <c r="B74" s="54"/>
      <c r="C74" s="55" t="s">
        <v>28</v>
      </c>
      <c r="D74" s="55"/>
      <c r="E74" s="55"/>
      <c r="F74" s="55"/>
      <c r="G74" s="55"/>
      <c r="H74" s="18"/>
      <c r="I74" s="19">
        <v>1.5</v>
      </c>
      <c r="J74" s="20">
        <f t="shared" si="0"/>
        <v>0</v>
      </c>
    </row>
    <row r="75" spans="1:10" ht="18" customHeight="1" x14ac:dyDescent="0.25">
      <c r="A75" s="54" t="s">
        <v>29</v>
      </c>
      <c r="B75" s="54"/>
      <c r="C75" s="55" t="s">
        <v>30</v>
      </c>
      <c r="D75" s="55"/>
      <c r="E75" s="55"/>
      <c r="F75" s="55"/>
      <c r="G75" s="55"/>
      <c r="H75" s="18"/>
      <c r="I75" s="19">
        <v>1.75</v>
      </c>
      <c r="J75" s="20">
        <f t="shared" si="0"/>
        <v>0</v>
      </c>
    </row>
    <row r="76" spans="1:10" ht="18" customHeight="1" x14ac:dyDescent="0.25">
      <c r="A76" s="54" t="s">
        <v>31</v>
      </c>
      <c r="B76" s="54"/>
      <c r="C76" s="55"/>
      <c r="D76" s="55"/>
      <c r="E76" s="55"/>
      <c r="F76" s="55"/>
      <c r="G76" s="55"/>
      <c r="H76" s="18"/>
      <c r="I76" s="19">
        <v>1.75</v>
      </c>
      <c r="J76" s="20">
        <f t="shared" si="0"/>
        <v>0</v>
      </c>
    </row>
    <row r="77" spans="1:10" ht="18" customHeight="1" x14ac:dyDescent="0.25">
      <c r="A77" s="54" t="s">
        <v>32</v>
      </c>
      <c r="B77" s="54"/>
      <c r="C77" s="55"/>
      <c r="D77" s="55"/>
      <c r="E77" s="55"/>
      <c r="F77" s="55"/>
      <c r="G77" s="55"/>
      <c r="H77" s="18"/>
      <c r="I77" s="19">
        <v>1.75</v>
      </c>
      <c r="J77" s="20">
        <f t="shared" si="0"/>
        <v>0</v>
      </c>
    </row>
    <row r="78" spans="1:10" ht="22.8" customHeight="1" x14ac:dyDescent="0.25">
      <c r="A78" s="74"/>
      <c r="B78" s="74"/>
      <c r="C78" s="60"/>
      <c r="D78" s="60"/>
      <c r="E78" s="60"/>
      <c r="F78" s="60"/>
      <c r="G78" s="60"/>
      <c r="H78" s="76" t="s">
        <v>33</v>
      </c>
      <c r="I78" s="76"/>
      <c r="J78" s="37">
        <f>SUM(J61:J77)</f>
        <v>0</v>
      </c>
    </row>
    <row r="79" spans="1:10" ht="13.35" customHeight="1" x14ac:dyDescent="0.25">
      <c r="A79" s="47">
        <f>C41</f>
        <v>0</v>
      </c>
      <c r="C79" s="30"/>
      <c r="D79" s="30"/>
      <c r="E79" s="30"/>
      <c r="F79" s="30"/>
      <c r="G79" s="30"/>
      <c r="H79" s="29"/>
      <c r="I79" s="29"/>
      <c r="J79" s="31"/>
    </row>
    <row r="80" spans="1:10" ht="33.6" customHeight="1" x14ac:dyDescent="0.25">
      <c r="A80" s="52" t="s">
        <v>0</v>
      </c>
      <c r="B80" s="52"/>
      <c r="C80" s="71" t="s">
        <v>159</v>
      </c>
      <c r="D80" s="71"/>
      <c r="E80" s="71"/>
      <c r="F80" s="71"/>
      <c r="G80" s="71"/>
      <c r="H80" s="34" t="s">
        <v>169</v>
      </c>
      <c r="I80" s="17" t="s">
        <v>171</v>
      </c>
      <c r="J80" s="34" t="s">
        <v>157</v>
      </c>
    </row>
    <row r="81" spans="1:10" ht="18" customHeight="1" x14ac:dyDescent="0.25">
      <c r="A81" s="54" t="s">
        <v>34</v>
      </c>
      <c r="B81" s="54"/>
      <c r="C81" s="55"/>
      <c r="D81" s="55"/>
      <c r="E81" s="55"/>
      <c r="F81" s="55"/>
      <c r="G81" s="55"/>
      <c r="H81" s="18"/>
      <c r="I81" s="19">
        <v>7.75</v>
      </c>
      <c r="J81" s="20">
        <f t="shared" ref="J81:J96" si="1">H81*I81</f>
        <v>0</v>
      </c>
    </row>
    <row r="82" spans="1:10" ht="18" customHeight="1" x14ac:dyDescent="0.25">
      <c r="A82" s="54" t="s">
        <v>35</v>
      </c>
      <c r="B82" s="54"/>
      <c r="C82" s="55"/>
      <c r="D82" s="55"/>
      <c r="E82" s="55"/>
      <c r="F82" s="55"/>
      <c r="G82" s="55"/>
      <c r="H82" s="18"/>
      <c r="I82" s="19">
        <v>6.5</v>
      </c>
      <c r="J82" s="20">
        <f t="shared" si="1"/>
        <v>0</v>
      </c>
    </row>
    <row r="83" spans="1:10" ht="18" customHeight="1" x14ac:dyDescent="0.25">
      <c r="A83" s="54" t="s">
        <v>36</v>
      </c>
      <c r="B83" s="54"/>
      <c r="C83" s="55"/>
      <c r="D83" s="55"/>
      <c r="E83" s="55"/>
      <c r="F83" s="55"/>
      <c r="G83" s="55"/>
      <c r="H83" s="18"/>
      <c r="I83" s="19">
        <v>9</v>
      </c>
      <c r="J83" s="20">
        <f t="shared" si="1"/>
        <v>0</v>
      </c>
    </row>
    <row r="84" spans="1:10" ht="18" customHeight="1" x14ac:dyDescent="0.25">
      <c r="A84" s="54" t="s">
        <v>37</v>
      </c>
      <c r="B84" s="54"/>
      <c r="C84" s="55"/>
      <c r="D84" s="55"/>
      <c r="E84" s="55"/>
      <c r="F84" s="55"/>
      <c r="G84" s="55"/>
      <c r="H84" s="18"/>
      <c r="I84" s="19">
        <v>10</v>
      </c>
      <c r="J84" s="20">
        <f t="shared" si="1"/>
        <v>0</v>
      </c>
    </row>
    <row r="85" spans="1:10" ht="18" customHeight="1" x14ac:dyDescent="0.25">
      <c r="A85" s="54" t="s">
        <v>38</v>
      </c>
      <c r="B85" s="54"/>
      <c r="C85" s="55"/>
      <c r="D85" s="55"/>
      <c r="E85" s="55"/>
      <c r="F85" s="55"/>
      <c r="G85" s="55"/>
      <c r="H85" s="18"/>
      <c r="I85" s="19">
        <v>0.25</v>
      </c>
      <c r="J85" s="20">
        <f t="shared" si="1"/>
        <v>0</v>
      </c>
    </row>
    <row r="86" spans="1:10" ht="18" customHeight="1" x14ac:dyDescent="0.25">
      <c r="A86" s="54" t="s">
        <v>39</v>
      </c>
      <c r="B86" s="54"/>
      <c r="C86" s="55"/>
      <c r="D86" s="55"/>
      <c r="E86" s="55"/>
      <c r="F86" s="55"/>
      <c r="G86" s="55"/>
      <c r="H86" s="18"/>
      <c r="I86" s="19">
        <v>0.25</v>
      </c>
      <c r="J86" s="20">
        <f t="shared" si="1"/>
        <v>0</v>
      </c>
    </row>
    <row r="87" spans="1:10" ht="18" customHeight="1" x14ac:dyDescent="0.25">
      <c r="A87" s="54" t="s">
        <v>40</v>
      </c>
      <c r="B87" s="54"/>
      <c r="C87" s="55"/>
      <c r="D87" s="55"/>
      <c r="E87" s="55"/>
      <c r="F87" s="55"/>
      <c r="G87" s="55"/>
      <c r="H87" s="18"/>
      <c r="I87" s="19">
        <v>0.25</v>
      </c>
      <c r="J87" s="20">
        <f t="shared" si="1"/>
        <v>0</v>
      </c>
    </row>
    <row r="88" spans="1:10" ht="18" customHeight="1" x14ac:dyDescent="0.25">
      <c r="A88" s="54" t="s">
        <v>41</v>
      </c>
      <c r="B88" s="54"/>
      <c r="C88" s="55"/>
      <c r="D88" s="55"/>
      <c r="E88" s="55"/>
      <c r="F88" s="55"/>
      <c r="G88" s="55"/>
      <c r="H88" s="18"/>
      <c r="I88" s="19">
        <v>0.25</v>
      </c>
      <c r="J88" s="20">
        <f t="shared" si="1"/>
        <v>0</v>
      </c>
    </row>
    <row r="89" spans="1:10" ht="18" customHeight="1" x14ac:dyDescent="0.25">
      <c r="A89" s="54" t="s">
        <v>42</v>
      </c>
      <c r="B89" s="54"/>
      <c r="C89" s="55"/>
      <c r="D89" s="55"/>
      <c r="E89" s="55"/>
      <c r="F89" s="55"/>
      <c r="G89" s="55"/>
      <c r="H89" s="33"/>
      <c r="I89" s="19">
        <v>0.25</v>
      </c>
      <c r="J89" s="20">
        <f t="shared" si="1"/>
        <v>0</v>
      </c>
    </row>
    <row r="90" spans="1:10" ht="18" customHeight="1" x14ac:dyDescent="0.25">
      <c r="A90" s="54" t="s">
        <v>43</v>
      </c>
      <c r="B90" s="54"/>
      <c r="C90" s="55"/>
      <c r="D90" s="55"/>
      <c r="E90" s="55"/>
      <c r="F90" s="55"/>
      <c r="G90" s="55"/>
      <c r="H90" s="18"/>
      <c r="I90" s="19">
        <v>0.25</v>
      </c>
      <c r="J90" s="20">
        <f t="shared" si="1"/>
        <v>0</v>
      </c>
    </row>
    <row r="91" spans="1:10" ht="18" customHeight="1" x14ac:dyDescent="0.25">
      <c r="A91" s="54" t="s">
        <v>44</v>
      </c>
      <c r="B91" s="54"/>
      <c r="C91" s="55"/>
      <c r="D91" s="55"/>
      <c r="E91" s="55"/>
      <c r="F91" s="55"/>
      <c r="G91" s="55"/>
      <c r="H91" s="18"/>
      <c r="I91" s="19">
        <v>0.25</v>
      </c>
      <c r="J91" s="20">
        <f t="shared" si="1"/>
        <v>0</v>
      </c>
    </row>
    <row r="92" spans="1:10" ht="18" customHeight="1" x14ac:dyDescent="0.25">
      <c r="A92" s="54" t="s">
        <v>45</v>
      </c>
      <c r="B92" s="54"/>
      <c r="C92" s="55"/>
      <c r="D92" s="55"/>
      <c r="E92" s="55"/>
      <c r="F92" s="55"/>
      <c r="G92" s="55"/>
      <c r="H92" s="18"/>
      <c r="I92" s="19">
        <v>0.25</v>
      </c>
      <c r="J92" s="20">
        <f t="shared" si="1"/>
        <v>0</v>
      </c>
    </row>
    <row r="93" spans="1:10" ht="18" customHeight="1" x14ac:dyDescent="0.25">
      <c r="A93" s="54" t="s">
        <v>46</v>
      </c>
      <c r="B93" s="54"/>
      <c r="C93" s="55"/>
      <c r="D93" s="55"/>
      <c r="E93" s="55"/>
      <c r="F93" s="55"/>
      <c r="G93" s="55"/>
      <c r="H93" s="18"/>
      <c r="I93" s="19">
        <v>0.25</v>
      </c>
      <c r="J93" s="20">
        <f t="shared" si="1"/>
        <v>0</v>
      </c>
    </row>
    <row r="94" spans="1:10" ht="18" customHeight="1" x14ac:dyDescent="0.25">
      <c r="A94" s="54" t="s">
        <v>47</v>
      </c>
      <c r="B94" s="54"/>
      <c r="C94" s="55"/>
      <c r="D94" s="55"/>
      <c r="E94" s="55"/>
      <c r="F94" s="55"/>
      <c r="G94" s="55"/>
      <c r="H94" s="18"/>
      <c r="I94" s="19">
        <v>0.25</v>
      </c>
      <c r="J94" s="20">
        <f t="shared" si="1"/>
        <v>0</v>
      </c>
    </row>
    <row r="95" spans="1:10" ht="18" customHeight="1" x14ac:dyDescent="0.25">
      <c r="A95" s="54" t="s">
        <v>48</v>
      </c>
      <c r="B95" s="54"/>
      <c r="C95" s="55"/>
      <c r="D95" s="55"/>
      <c r="E95" s="55"/>
      <c r="F95" s="55"/>
      <c r="G95" s="55"/>
      <c r="H95" s="18"/>
      <c r="I95" s="19">
        <v>0.25</v>
      </c>
      <c r="J95" s="20">
        <f t="shared" si="1"/>
        <v>0</v>
      </c>
    </row>
    <row r="96" spans="1:10" ht="18" customHeight="1" x14ac:dyDescent="0.25">
      <c r="A96" s="54" t="s">
        <v>49</v>
      </c>
      <c r="B96" s="54"/>
      <c r="C96" s="55"/>
      <c r="D96" s="55"/>
      <c r="E96" s="55"/>
      <c r="F96" s="55"/>
      <c r="G96" s="55"/>
      <c r="H96" s="18"/>
      <c r="I96" s="19">
        <v>0.25</v>
      </c>
      <c r="J96" s="20">
        <f t="shared" si="1"/>
        <v>0</v>
      </c>
    </row>
    <row r="97" spans="1:10" ht="22.8" customHeight="1" x14ac:dyDescent="0.25">
      <c r="A97" s="74"/>
      <c r="B97" s="74"/>
      <c r="C97" s="60"/>
      <c r="D97" s="60"/>
      <c r="E97" s="60"/>
      <c r="F97" s="60"/>
      <c r="G97" s="60"/>
      <c r="H97" s="76" t="s">
        <v>50</v>
      </c>
      <c r="I97" s="76"/>
      <c r="J97" s="36">
        <f>SUM(J81:J96)</f>
        <v>0</v>
      </c>
    </row>
    <row r="98" spans="1:10" ht="33.6" customHeight="1" x14ac:dyDescent="0.25">
      <c r="A98" s="52" t="s">
        <v>0</v>
      </c>
      <c r="B98" s="52"/>
      <c r="C98" s="70" t="s">
        <v>184</v>
      </c>
      <c r="D98" s="70"/>
      <c r="E98" s="70"/>
      <c r="F98" s="70"/>
      <c r="G98" s="70"/>
      <c r="H98" s="34" t="s">
        <v>169</v>
      </c>
      <c r="I98" s="17" t="s">
        <v>171</v>
      </c>
      <c r="J98" s="34" t="s">
        <v>157</v>
      </c>
    </row>
    <row r="99" spans="1:10" ht="18" customHeight="1" x14ac:dyDescent="0.25">
      <c r="A99" s="75" t="s">
        <v>161</v>
      </c>
      <c r="B99" s="75"/>
      <c r="C99" s="63"/>
      <c r="D99" s="63"/>
      <c r="E99" s="63"/>
      <c r="F99" s="63"/>
      <c r="G99" s="63"/>
      <c r="H99" s="35"/>
      <c r="I99" s="21">
        <v>3</v>
      </c>
      <c r="J99" s="21">
        <f>IF(H99&gt;1,(H99-1)*I99,0)</f>
        <v>0</v>
      </c>
    </row>
    <row r="100" spans="1:10" ht="18" customHeight="1" x14ac:dyDescent="0.25">
      <c r="A100" s="54" t="s">
        <v>111</v>
      </c>
      <c r="B100" s="54"/>
      <c r="C100" s="63"/>
      <c r="D100" s="63"/>
      <c r="E100" s="63"/>
      <c r="F100" s="63"/>
      <c r="G100" s="63"/>
      <c r="H100" s="18"/>
      <c r="I100" s="21">
        <v>0.75</v>
      </c>
      <c r="J100" s="21">
        <f t="shared" ref="J100:J115" si="2">H100*I100</f>
        <v>0</v>
      </c>
    </row>
    <row r="101" spans="1:10" ht="18" customHeight="1" x14ac:dyDescent="0.25">
      <c r="A101" s="54" t="s">
        <v>112</v>
      </c>
      <c r="B101" s="54"/>
      <c r="C101" s="63"/>
      <c r="D101" s="63"/>
      <c r="E101" s="63"/>
      <c r="F101" s="63"/>
      <c r="G101" s="63"/>
      <c r="H101" s="18"/>
      <c r="I101" s="21">
        <v>1.25</v>
      </c>
      <c r="J101" s="21">
        <f t="shared" si="2"/>
        <v>0</v>
      </c>
    </row>
    <row r="102" spans="1:10" ht="18" customHeight="1" x14ac:dyDescent="0.25">
      <c r="A102" s="54" t="s">
        <v>113</v>
      </c>
      <c r="B102" s="54"/>
      <c r="C102" s="63"/>
      <c r="D102" s="63"/>
      <c r="E102" s="63"/>
      <c r="F102" s="63"/>
      <c r="G102" s="63"/>
      <c r="H102" s="18"/>
      <c r="I102" s="21">
        <v>0.75</v>
      </c>
      <c r="J102" s="21">
        <f t="shared" si="2"/>
        <v>0</v>
      </c>
    </row>
    <row r="103" spans="1:10" ht="18" customHeight="1" x14ac:dyDescent="0.25">
      <c r="A103" s="54" t="s">
        <v>114</v>
      </c>
      <c r="B103" s="54"/>
      <c r="C103" s="63"/>
      <c r="D103" s="63"/>
      <c r="E103" s="63"/>
      <c r="F103" s="63"/>
      <c r="G103" s="63"/>
      <c r="H103" s="18"/>
      <c r="I103" s="21">
        <v>3.5</v>
      </c>
      <c r="J103" s="21">
        <f t="shared" si="2"/>
        <v>0</v>
      </c>
    </row>
    <row r="104" spans="1:10" ht="18" customHeight="1" x14ac:dyDescent="0.25">
      <c r="A104" s="54" t="s">
        <v>115</v>
      </c>
      <c r="B104" s="54"/>
      <c r="C104" s="63"/>
      <c r="D104" s="63"/>
      <c r="E104" s="63"/>
      <c r="F104" s="63"/>
      <c r="G104" s="63"/>
      <c r="H104" s="18"/>
      <c r="I104" s="21">
        <v>3.5</v>
      </c>
      <c r="J104" s="21">
        <f t="shared" si="2"/>
        <v>0</v>
      </c>
    </row>
    <row r="105" spans="1:10" ht="18" customHeight="1" x14ac:dyDescent="0.25">
      <c r="A105" s="54" t="s">
        <v>116</v>
      </c>
      <c r="B105" s="54"/>
      <c r="C105" s="63"/>
      <c r="D105" s="63"/>
      <c r="E105" s="63"/>
      <c r="F105" s="63"/>
      <c r="G105" s="63"/>
      <c r="H105" s="18"/>
      <c r="I105" s="21">
        <v>3.5</v>
      </c>
      <c r="J105" s="21">
        <f t="shared" si="2"/>
        <v>0</v>
      </c>
    </row>
    <row r="106" spans="1:10" ht="18" customHeight="1" x14ac:dyDescent="0.25">
      <c r="A106" s="54" t="s">
        <v>117</v>
      </c>
      <c r="B106" s="54"/>
      <c r="C106" s="63"/>
      <c r="D106" s="63"/>
      <c r="E106" s="63"/>
      <c r="F106" s="63"/>
      <c r="G106" s="63"/>
      <c r="H106" s="18"/>
      <c r="I106" s="21">
        <v>3.5</v>
      </c>
      <c r="J106" s="21">
        <f t="shared" si="2"/>
        <v>0</v>
      </c>
    </row>
    <row r="107" spans="1:10" ht="18" customHeight="1" x14ac:dyDescent="0.25">
      <c r="A107" s="54" t="s">
        <v>118</v>
      </c>
      <c r="B107" s="54"/>
      <c r="C107" s="63"/>
      <c r="D107" s="63"/>
      <c r="E107" s="63"/>
      <c r="F107" s="63"/>
      <c r="G107" s="63"/>
      <c r="H107" s="18"/>
      <c r="I107" s="21">
        <v>3.5</v>
      </c>
      <c r="J107" s="21">
        <f t="shared" si="2"/>
        <v>0</v>
      </c>
    </row>
    <row r="108" spans="1:10" ht="18" customHeight="1" x14ac:dyDescent="0.25">
      <c r="A108" s="54" t="s">
        <v>119</v>
      </c>
      <c r="B108" s="54"/>
      <c r="C108" s="63"/>
      <c r="D108" s="63"/>
      <c r="E108" s="63"/>
      <c r="F108" s="63"/>
      <c r="G108" s="63"/>
      <c r="H108" s="18"/>
      <c r="I108" s="21">
        <v>3.5</v>
      </c>
      <c r="J108" s="21">
        <f t="shared" si="2"/>
        <v>0</v>
      </c>
    </row>
    <row r="109" spans="1:10" ht="18" customHeight="1" x14ac:dyDescent="0.25">
      <c r="A109" s="54" t="s">
        <v>120</v>
      </c>
      <c r="B109" s="54"/>
      <c r="C109" s="63"/>
      <c r="D109" s="63"/>
      <c r="E109" s="63"/>
      <c r="F109" s="63"/>
      <c r="G109" s="63"/>
      <c r="H109" s="18"/>
      <c r="I109" s="21">
        <v>6.75</v>
      </c>
      <c r="J109" s="21">
        <f t="shared" si="2"/>
        <v>0</v>
      </c>
    </row>
    <row r="110" spans="1:10" ht="18" customHeight="1" x14ac:dyDescent="0.25">
      <c r="A110" s="54" t="s">
        <v>121</v>
      </c>
      <c r="B110" s="54"/>
      <c r="C110" s="63"/>
      <c r="D110" s="63"/>
      <c r="E110" s="63"/>
      <c r="F110" s="63"/>
      <c r="G110" s="63"/>
      <c r="H110" s="18"/>
      <c r="I110" s="21">
        <v>3.5</v>
      </c>
      <c r="J110" s="21">
        <f t="shared" si="2"/>
        <v>0</v>
      </c>
    </row>
    <row r="111" spans="1:10" ht="18" customHeight="1" x14ac:dyDescent="0.25">
      <c r="A111" s="54" t="s">
        <v>122</v>
      </c>
      <c r="B111" s="54"/>
      <c r="C111" s="63"/>
      <c r="D111" s="63"/>
      <c r="E111" s="63"/>
      <c r="F111" s="63"/>
      <c r="G111" s="63"/>
      <c r="H111" s="18"/>
      <c r="I111" s="21">
        <v>3.5</v>
      </c>
      <c r="J111" s="21">
        <f t="shared" si="2"/>
        <v>0</v>
      </c>
    </row>
    <row r="112" spans="1:10" ht="18" customHeight="1" x14ac:dyDescent="0.25">
      <c r="A112" s="54" t="s">
        <v>123</v>
      </c>
      <c r="B112" s="54"/>
      <c r="C112" s="63"/>
      <c r="D112" s="63"/>
      <c r="E112" s="63"/>
      <c r="F112" s="63"/>
      <c r="G112" s="63"/>
      <c r="H112" s="18"/>
      <c r="I112" s="21">
        <v>3.5</v>
      </c>
      <c r="J112" s="21">
        <f t="shared" si="2"/>
        <v>0</v>
      </c>
    </row>
    <row r="113" spans="1:10" ht="18" customHeight="1" x14ac:dyDescent="0.25">
      <c r="A113" s="54" t="s">
        <v>124</v>
      </c>
      <c r="B113" s="54"/>
      <c r="C113" s="63"/>
      <c r="D113" s="63"/>
      <c r="E113" s="63"/>
      <c r="F113" s="63"/>
      <c r="G113" s="63"/>
      <c r="H113" s="18"/>
      <c r="I113" s="21">
        <v>3.5</v>
      </c>
      <c r="J113" s="21">
        <f t="shared" si="2"/>
        <v>0</v>
      </c>
    </row>
    <row r="114" spans="1:10" ht="18" customHeight="1" x14ac:dyDescent="0.25">
      <c r="A114" s="54" t="s">
        <v>51</v>
      </c>
      <c r="B114" s="54"/>
      <c r="C114" s="55"/>
      <c r="D114" s="55"/>
      <c r="E114" s="55"/>
      <c r="F114" s="55"/>
      <c r="G114" s="55"/>
      <c r="H114" s="18"/>
      <c r="I114" s="21">
        <v>7.25</v>
      </c>
      <c r="J114" s="20">
        <f t="shared" si="2"/>
        <v>0</v>
      </c>
    </row>
    <row r="115" spans="1:10" ht="18" customHeight="1" x14ac:dyDescent="0.25">
      <c r="A115" s="54" t="s">
        <v>52</v>
      </c>
      <c r="B115" s="54"/>
      <c r="C115" s="55"/>
      <c r="D115" s="55"/>
      <c r="E115" s="55"/>
      <c r="F115" s="55"/>
      <c r="G115" s="55"/>
      <c r="H115" s="18"/>
      <c r="I115" s="21">
        <v>4.75</v>
      </c>
      <c r="J115" s="20">
        <f t="shared" si="2"/>
        <v>0</v>
      </c>
    </row>
    <row r="116" spans="1:10" ht="22.8" customHeight="1" x14ac:dyDescent="0.25">
      <c r="A116" s="61"/>
      <c r="B116" s="61"/>
      <c r="C116" s="62"/>
      <c r="D116" s="62"/>
      <c r="E116" s="62"/>
      <c r="F116" s="62"/>
      <c r="G116" s="62"/>
      <c r="H116" s="56" t="s">
        <v>60</v>
      </c>
      <c r="I116" s="56"/>
      <c r="J116" s="22">
        <f>SUM(J99:J115)</f>
        <v>0</v>
      </c>
    </row>
    <row r="120" spans="1:10" x14ac:dyDescent="0.25">
      <c r="A120" s="47">
        <f>C41</f>
        <v>0</v>
      </c>
    </row>
    <row r="121" spans="1:10" ht="33.6" customHeight="1" x14ac:dyDescent="0.25">
      <c r="A121" s="52" t="s">
        <v>0</v>
      </c>
      <c r="B121" s="52"/>
      <c r="C121" s="53" t="s">
        <v>163</v>
      </c>
      <c r="D121" s="53"/>
      <c r="E121" s="53"/>
      <c r="F121" s="53"/>
      <c r="G121" s="53"/>
      <c r="H121" s="34" t="s">
        <v>169</v>
      </c>
      <c r="I121" s="17" t="s">
        <v>171</v>
      </c>
      <c r="J121" s="34" t="s">
        <v>157</v>
      </c>
    </row>
    <row r="122" spans="1:10" ht="18" customHeight="1" x14ac:dyDescent="0.25">
      <c r="A122" s="66" t="s">
        <v>53</v>
      </c>
      <c r="B122" s="66"/>
      <c r="C122" s="55"/>
      <c r="D122" s="55"/>
      <c r="E122" s="55"/>
      <c r="F122" s="55"/>
      <c r="G122" s="55"/>
      <c r="H122" s="18"/>
      <c r="I122" s="21">
        <v>4.75</v>
      </c>
      <c r="J122" s="20">
        <f t="shared" ref="J122:J152" si="3">H122*I122</f>
        <v>0</v>
      </c>
    </row>
    <row r="123" spans="1:10" ht="18" customHeight="1" x14ac:dyDescent="0.25">
      <c r="A123" s="66" t="s">
        <v>54</v>
      </c>
      <c r="B123" s="66"/>
      <c r="C123" s="55"/>
      <c r="D123" s="55"/>
      <c r="E123" s="55"/>
      <c r="F123" s="55"/>
      <c r="G123" s="55"/>
      <c r="H123" s="18"/>
      <c r="I123" s="21">
        <v>4</v>
      </c>
      <c r="J123" s="20">
        <f t="shared" si="3"/>
        <v>0</v>
      </c>
    </row>
    <row r="124" spans="1:10" ht="18" customHeight="1" x14ac:dyDescent="0.25">
      <c r="A124" s="66" t="s">
        <v>55</v>
      </c>
      <c r="B124" s="66"/>
      <c r="C124" s="55"/>
      <c r="D124" s="55"/>
      <c r="E124" s="55"/>
      <c r="F124" s="55"/>
      <c r="G124" s="55"/>
      <c r="H124" s="18"/>
      <c r="I124" s="21">
        <v>4</v>
      </c>
      <c r="J124" s="20">
        <f t="shared" si="3"/>
        <v>0</v>
      </c>
    </row>
    <row r="125" spans="1:10" ht="18" customHeight="1" x14ac:dyDescent="0.25">
      <c r="A125" s="66" t="s">
        <v>56</v>
      </c>
      <c r="B125" s="66"/>
      <c r="C125" s="55"/>
      <c r="D125" s="55"/>
      <c r="E125" s="55"/>
      <c r="F125" s="55"/>
      <c r="G125" s="55"/>
      <c r="H125" s="18"/>
      <c r="I125" s="21">
        <v>4</v>
      </c>
      <c r="J125" s="20">
        <f t="shared" si="3"/>
        <v>0</v>
      </c>
    </row>
    <row r="126" spans="1:10" ht="18" customHeight="1" x14ac:dyDescent="0.25">
      <c r="A126" s="66" t="s">
        <v>57</v>
      </c>
      <c r="B126" s="66"/>
      <c r="C126" s="55"/>
      <c r="D126" s="55"/>
      <c r="E126" s="55"/>
      <c r="F126" s="55"/>
      <c r="G126" s="55"/>
      <c r="H126" s="18"/>
      <c r="I126" s="21">
        <v>4</v>
      </c>
      <c r="J126" s="20">
        <f t="shared" si="3"/>
        <v>0</v>
      </c>
    </row>
    <row r="127" spans="1:10" ht="18" customHeight="1" x14ac:dyDescent="0.25">
      <c r="A127" s="66" t="s">
        <v>58</v>
      </c>
      <c r="B127" s="66"/>
      <c r="C127" s="55"/>
      <c r="D127" s="55"/>
      <c r="E127" s="55"/>
      <c r="F127" s="55"/>
      <c r="G127" s="55"/>
      <c r="H127" s="18"/>
      <c r="I127" s="21">
        <v>4</v>
      </c>
      <c r="J127" s="20">
        <f t="shared" si="3"/>
        <v>0</v>
      </c>
    </row>
    <row r="128" spans="1:10" ht="18" customHeight="1" x14ac:dyDescent="0.25">
      <c r="A128" s="66" t="s">
        <v>59</v>
      </c>
      <c r="B128" s="66"/>
      <c r="C128" s="55"/>
      <c r="D128" s="55"/>
      <c r="E128" s="55"/>
      <c r="F128" s="55"/>
      <c r="G128" s="55"/>
      <c r="H128" s="18"/>
      <c r="I128" s="21">
        <v>4</v>
      </c>
      <c r="J128" s="20">
        <f t="shared" si="3"/>
        <v>0</v>
      </c>
    </row>
    <row r="129" spans="1:10" ht="18" customHeight="1" x14ac:dyDescent="0.25">
      <c r="A129" s="66" t="s">
        <v>61</v>
      </c>
      <c r="B129" s="66"/>
      <c r="C129" s="55"/>
      <c r="D129" s="55"/>
      <c r="E129" s="55"/>
      <c r="F129" s="55"/>
      <c r="G129" s="55"/>
      <c r="H129" s="18"/>
      <c r="I129" s="21">
        <v>4</v>
      </c>
      <c r="J129" s="20">
        <f t="shared" si="3"/>
        <v>0</v>
      </c>
    </row>
    <row r="130" spans="1:10" ht="18" customHeight="1" x14ac:dyDescent="0.25">
      <c r="A130" s="66" t="s">
        <v>63</v>
      </c>
      <c r="B130" s="66"/>
      <c r="C130" s="55"/>
      <c r="D130" s="55"/>
      <c r="E130" s="55"/>
      <c r="F130" s="55"/>
      <c r="G130" s="55"/>
      <c r="H130" s="18"/>
      <c r="I130" s="21">
        <v>4</v>
      </c>
      <c r="J130" s="20">
        <f t="shared" si="3"/>
        <v>0</v>
      </c>
    </row>
    <row r="131" spans="1:10" ht="18" customHeight="1" x14ac:dyDescent="0.25">
      <c r="A131" s="66" t="s">
        <v>65</v>
      </c>
      <c r="B131" s="66"/>
      <c r="C131" s="55"/>
      <c r="D131" s="55"/>
      <c r="E131" s="55"/>
      <c r="F131" s="55"/>
      <c r="G131" s="55"/>
      <c r="H131" s="18"/>
      <c r="I131" s="21">
        <v>4</v>
      </c>
      <c r="J131" s="20">
        <f t="shared" si="3"/>
        <v>0</v>
      </c>
    </row>
    <row r="132" spans="1:10" ht="18" customHeight="1" x14ac:dyDescent="0.25">
      <c r="A132" s="66" t="s">
        <v>67</v>
      </c>
      <c r="B132" s="66"/>
      <c r="C132" s="55"/>
      <c r="D132" s="55"/>
      <c r="E132" s="55"/>
      <c r="F132" s="55"/>
      <c r="G132" s="55"/>
      <c r="H132" s="18"/>
      <c r="I132" s="21">
        <v>4</v>
      </c>
      <c r="J132" s="20">
        <f t="shared" si="3"/>
        <v>0</v>
      </c>
    </row>
    <row r="133" spans="1:10" ht="18" customHeight="1" x14ac:dyDescent="0.25">
      <c r="A133" s="66" t="s">
        <v>69</v>
      </c>
      <c r="B133" s="66"/>
      <c r="C133" s="55"/>
      <c r="D133" s="55"/>
      <c r="E133" s="55"/>
      <c r="F133" s="55"/>
      <c r="G133" s="55"/>
      <c r="H133" s="18"/>
      <c r="I133" s="21">
        <v>4</v>
      </c>
      <c r="J133" s="20">
        <f t="shared" si="3"/>
        <v>0</v>
      </c>
    </row>
    <row r="134" spans="1:10" ht="18" customHeight="1" x14ac:dyDescent="0.25">
      <c r="A134" s="66" t="s">
        <v>71</v>
      </c>
      <c r="B134" s="66"/>
      <c r="C134" s="55"/>
      <c r="D134" s="55"/>
      <c r="E134" s="55"/>
      <c r="F134" s="55"/>
      <c r="G134" s="55"/>
      <c r="H134" s="18"/>
      <c r="I134" s="21">
        <v>4</v>
      </c>
      <c r="J134" s="20">
        <f t="shared" si="3"/>
        <v>0</v>
      </c>
    </row>
    <row r="135" spans="1:10" ht="18" customHeight="1" x14ac:dyDescent="0.25">
      <c r="A135" s="66" t="s">
        <v>73</v>
      </c>
      <c r="B135" s="66"/>
      <c r="C135" s="55"/>
      <c r="D135" s="55"/>
      <c r="E135" s="55"/>
      <c r="F135" s="55"/>
      <c r="G135" s="55"/>
      <c r="H135" s="18"/>
      <c r="I135" s="21">
        <v>4</v>
      </c>
      <c r="J135" s="20">
        <f t="shared" si="3"/>
        <v>0</v>
      </c>
    </row>
    <row r="136" spans="1:10" ht="18" customHeight="1" x14ac:dyDescent="0.25">
      <c r="A136" s="66" t="s">
        <v>75</v>
      </c>
      <c r="B136" s="66"/>
      <c r="C136" s="55"/>
      <c r="D136" s="55"/>
      <c r="E136" s="55"/>
      <c r="F136" s="55"/>
      <c r="G136" s="55"/>
      <c r="H136" s="18"/>
      <c r="I136" s="21">
        <v>4</v>
      </c>
      <c r="J136" s="20">
        <f t="shared" si="3"/>
        <v>0</v>
      </c>
    </row>
    <row r="137" spans="1:10" ht="18" customHeight="1" x14ac:dyDescent="0.25">
      <c r="A137" s="66" t="s">
        <v>77</v>
      </c>
      <c r="B137" s="66"/>
      <c r="C137" s="55"/>
      <c r="D137" s="55"/>
      <c r="E137" s="55"/>
      <c r="F137" s="55"/>
      <c r="G137" s="55"/>
      <c r="H137" s="18"/>
      <c r="I137" s="21">
        <v>4</v>
      </c>
      <c r="J137" s="20">
        <f t="shared" si="3"/>
        <v>0</v>
      </c>
    </row>
    <row r="138" spans="1:10" ht="18" customHeight="1" x14ac:dyDescent="0.25">
      <c r="A138" s="66" t="s">
        <v>79</v>
      </c>
      <c r="B138" s="66"/>
      <c r="C138" s="55"/>
      <c r="D138" s="55"/>
      <c r="E138" s="55"/>
      <c r="F138" s="55"/>
      <c r="G138" s="55"/>
      <c r="H138" s="18"/>
      <c r="I138" s="21">
        <v>4</v>
      </c>
      <c r="J138" s="20">
        <f t="shared" si="3"/>
        <v>0</v>
      </c>
    </row>
    <row r="139" spans="1:10" ht="18" customHeight="1" x14ac:dyDescent="0.25">
      <c r="A139" s="66" t="s">
        <v>81</v>
      </c>
      <c r="B139" s="66"/>
      <c r="C139" s="55"/>
      <c r="D139" s="55"/>
      <c r="E139" s="55"/>
      <c r="F139" s="55"/>
      <c r="G139" s="55"/>
      <c r="H139" s="18"/>
      <c r="I139" s="21">
        <v>4</v>
      </c>
      <c r="J139" s="20">
        <f t="shared" si="3"/>
        <v>0</v>
      </c>
    </row>
    <row r="140" spans="1:10" ht="18" customHeight="1" x14ac:dyDescent="0.25">
      <c r="A140" s="66" t="s">
        <v>83</v>
      </c>
      <c r="B140" s="66"/>
      <c r="C140" s="55"/>
      <c r="D140" s="55"/>
      <c r="E140" s="55"/>
      <c r="F140" s="55"/>
      <c r="G140" s="55"/>
      <c r="H140" s="18"/>
      <c r="I140" s="21">
        <v>4</v>
      </c>
      <c r="J140" s="20">
        <f t="shared" si="3"/>
        <v>0</v>
      </c>
    </row>
    <row r="141" spans="1:10" ht="18" customHeight="1" x14ac:dyDescent="0.25">
      <c r="A141" s="66" t="s">
        <v>85</v>
      </c>
      <c r="B141" s="66"/>
      <c r="C141" s="55"/>
      <c r="D141" s="55"/>
      <c r="E141" s="55"/>
      <c r="F141" s="55"/>
      <c r="G141" s="55"/>
      <c r="H141" s="18"/>
      <c r="I141" s="21">
        <v>4</v>
      </c>
      <c r="J141" s="20">
        <f t="shared" si="3"/>
        <v>0</v>
      </c>
    </row>
    <row r="142" spans="1:10" ht="18" customHeight="1" x14ac:dyDescent="0.25">
      <c r="A142" s="66" t="s">
        <v>87</v>
      </c>
      <c r="B142" s="66"/>
      <c r="C142" s="55"/>
      <c r="D142" s="55"/>
      <c r="E142" s="55"/>
      <c r="F142" s="55"/>
      <c r="G142" s="55"/>
      <c r="H142" s="18"/>
      <c r="I142" s="21">
        <v>4</v>
      </c>
      <c r="J142" s="20">
        <f t="shared" si="3"/>
        <v>0</v>
      </c>
    </row>
    <row r="143" spans="1:10" ht="18" customHeight="1" x14ac:dyDescent="0.25">
      <c r="A143" s="66" t="s">
        <v>89</v>
      </c>
      <c r="B143" s="66"/>
      <c r="C143" s="55"/>
      <c r="D143" s="55"/>
      <c r="E143" s="55"/>
      <c r="F143" s="55"/>
      <c r="G143" s="55"/>
      <c r="H143" s="18"/>
      <c r="I143" s="21">
        <v>4</v>
      </c>
      <c r="J143" s="20">
        <f t="shared" si="3"/>
        <v>0</v>
      </c>
    </row>
    <row r="144" spans="1:10" ht="18" customHeight="1" x14ac:dyDescent="0.25">
      <c r="A144" s="66" t="s">
        <v>91</v>
      </c>
      <c r="B144" s="66"/>
      <c r="C144" s="55"/>
      <c r="D144" s="55"/>
      <c r="E144" s="55"/>
      <c r="F144" s="55"/>
      <c r="G144" s="55"/>
      <c r="H144" s="18"/>
      <c r="I144" s="21">
        <v>4</v>
      </c>
      <c r="J144" s="20">
        <f t="shared" si="3"/>
        <v>0</v>
      </c>
    </row>
    <row r="145" spans="1:10" ht="18" customHeight="1" x14ac:dyDescent="0.25">
      <c r="A145" s="66" t="s">
        <v>93</v>
      </c>
      <c r="B145" s="66"/>
      <c r="C145" s="55"/>
      <c r="D145" s="55"/>
      <c r="E145" s="55"/>
      <c r="F145" s="55"/>
      <c r="G145" s="55"/>
      <c r="H145" s="18"/>
      <c r="I145" s="21">
        <v>4</v>
      </c>
      <c r="J145" s="20">
        <f t="shared" si="3"/>
        <v>0</v>
      </c>
    </row>
    <row r="146" spans="1:10" ht="18" customHeight="1" x14ac:dyDescent="0.25">
      <c r="A146" s="66" t="s">
        <v>95</v>
      </c>
      <c r="B146" s="66"/>
      <c r="C146" s="55"/>
      <c r="D146" s="55"/>
      <c r="E146" s="55"/>
      <c r="F146" s="55"/>
      <c r="G146" s="55"/>
      <c r="H146" s="18"/>
      <c r="I146" s="21">
        <v>4</v>
      </c>
      <c r="J146" s="20">
        <f t="shared" si="3"/>
        <v>0</v>
      </c>
    </row>
    <row r="147" spans="1:10" ht="18" customHeight="1" x14ac:dyDescent="0.25">
      <c r="A147" s="66" t="s">
        <v>97</v>
      </c>
      <c r="B147" s="66"/>
      <c r="C147" s="55"/>
      <c r="D147" s="55"/>
      <c r="E147" s="55"/>
      <c r="F147" s="55"/>
      <c r="G147" s="55"/>
      <c r="H147" s="18"/>
      <c r="I147" s="21">
        <v>4</v>
      </c>
      <c r="J147" s="20">
        <f t="shared" si="3"/>
        <v>0</v>
      </c>
    </row>
    <row r="148" spans="1:10" ht="18" customHeight="1" x14ac:dyDescent="0.25">
      <c r="A148" s="66" t="s">
        <v>99</v>
      </c>
      <c r="B148" s="66"/>
      <c r="C148" s="55"/>
      <c r="D148" s="55"/>
      <c r="E148" s="55"/>
      <c r="F148" s="55"/>
      <c r="G148" s="55"/>
      <c r="H148" s="18"/>
      <c r="I148" s="21">
        <v>4</v>
      </c>
      <c r="J148" s="20">
        <f t="shared" si="3"/>
        <v>0</v>
      </c>
    </row>
    <row r="149" spans="1:10" ht="18" customHeight="1" x14ac:dyDescent="0.25">
      <c r="A149" s="66" t="s">
        <v>100</v>
      </c>
      <c r="B149" s="66"/>
      <c r="C149" s="55"/>
      <c r="D149" s="55"/>
      <c r="E149" s="55"/>
      <c r="F149" s="55"/>
      <c r="G149" s="55"/>
      <c r="H149" s="18"/>
      <c r="I149" s="21">
        <v>4</v>
      </c>
      <c r="J149" s="20">
        <f t="shared" si="3"/>
        <v>0</v>
      </c>
    </row>
    <row r="150" spans="1:10" ht="18" customHeight="1" x14ac:dyDescent="0.25">
      <c r="A150" s="66" t="s">
        <v>101</v>
      </c>
      <c r="B150" s="66"/>
      <c r="C150" s="55"/>
      <c r="D150" s="55"/>
      <c r="E150" s="55"/>
      <c r="F150" s="55"/>
      <c r="G150" s="55"/>
      <c r="H150" s="18"/>
      <c r="I150" s="21">
        <v>4</v>
      </c>
      <c r="J150" s="20">
        <f t="shared" si="3"/>
        <v>0</v>
      </c>
    </row>
    <row r="151" spans="1:10" ht="18" customHeight="1" x14ac:dyDescent="0.25">
      <c r="A151" s="66" t="s">
        <v>102</v>
      </c>
      <c r="B151" s="66"/>
      <c r="C151" s="55"/>
      <c r="D151" s="55"/>
      <c r="E151" s="55"/>
      <c r="F151" s="55"/>
      <c r="G151" s="55"/>
      <c r="H151" s="18"/>
      <c r="I151" s="21">
        <v>4</v>
      </c>
      <c r="J151" s="20">
        <f t="shared" si="3"/>
        <v>0</v>
      </c>
    </row>
    <row r="152" spans="1:10" ht="18" customHeight="1" x14ac:dyDescent="0.25">
      <c r="A152" s="66" t="s">
        <v>103</v>
      </c>
      <c r="B152" s="66"/>
      <c r="C152" s="55"/>
      <c r="D152" s="55"/>
      <c r="E152" s="55"/>
      <c r="F152" s="55"/>
      <c r="G152" s="55"/>
      <c r="H152" s="18"/>
      <c r="I152" s="21">
        <v>4</v>
      </c>
      <c r="J152" s="20">
        <f t="shared" si="3"/>
        <v>0</v>
      </c>
    </row>
    <row r="153" spans="1:10" ht="22.8" customHeight="1" x14ac:dyDescent="0.25">
      <c r="A153" s="61"/>
      <c r="B153" s="61"/>
      <c r="C153" s="62"/>
      <c r="D153" s="62"/>
      <c r="E153" s="62"/>
      <c r="F153" s="62"/>
      <c r="G153" s="62"/>
      <c r="H153" s="56" t="s">
        <v>176</v>
      </c>
      <c r="I153" s="56" t="s">
        <v>110</v>
      </c>
      <c r="J153" s="22">
        <f>SUM(J122:J152)</f>
        <v>0</v>
      </c>
    </row>
    <row r="154" spans="1:10" ht="33.6" customHeight="1" x14ac:dyDescent="0.25">
      <c r="A154" s="52" t="s">
        <v>0</v>
      </c>
      <c r="B154" s="52"/>
      <c r="C154" s="53" t="s">
        <v>126</v>
      </c>
      <c r="D154" s="53"/>
      <c r="E154" s="53"/>
      <c r="F154" s="53"/>
      <c r="G154" s="53"/>
      <c r="H154" s="34" t="s">
        <v>169</v>
      </c>
      <c r="I154" s="17" t="s">
        <v>171</v>
      </c>
      <c r="J154" s="34" t="s">
        <v>157</v>
      </c>
    </row>
    <row r="155" spans="1:10" ht="18" customHeight="1" x14ac:dyDescent="0.25">
      <c r="A155" s="66" t="s">
        <v>128</v>
      </c>
      <c r="B155" s="66"/>
      <c r="C155" s="55"/>
      <c r="D155" s="55"/>
      <c r="E155" s="55"/>
      <c r="F155" s="55"/>
      <c r="G155" s="55"/>
      <c r="H155" s="26"/>
      <c r="I155" s="21">
        <v>1.25</v>
      </c>
      <c r="J155" s="21">
        <f>H155*I155</f>
        <v>0</v>
      </c>
    </row>
    <row r="156" spans="1:10" ht="18" customHeight="1" x14ac:dyDescent="0.25">
      <c r="A156" s="66" t="s">
        <v>129</v>
      </c>
      <c r="B156" s="66"/>
      <c r="C156" s="55"/>
      <c r="D156" s="55"/>
      <c r="E156" s="55"/>
      <c r="F156" s="55"/>
      <c r="G156" s="55"/>
      <c r="H156" s="26"/>
      <c r="I156" s="21">
        <v>12</v>
      </c>
      <c r="J156" s="21">
        <f>H156*I156</f>
        <v>0</v>
      </c>
    </row>
    <row r="157" spans="1:10" ht="18" customHeight="1" x14ac:dyDescent="0.25">
      <c r="A157" s="66" t="s">
        <v>130</v>
      </c>
      <c r="B157" s="66"/>
      <c r="C157" s="55"/>
      <c r="D157" s="55"/>
      <c r="E157" s="55"/>
      <c r="F157" s="55"/>
      <c r="G157" s="55"/>
      <c r="H157" s="26"/>
      <c r="I157" s="21">
        <v>11</v>
      </c>
      <c r="J157" s="21">
        <f>H157*I157</f>
        <v>0</v>
      </c>
    </row>
    <row r="158" spans="1:10" ht="18" customHeight="1" x14ac:dyDescent="0.25">
      <c r="A158" s="72" t="s">
        <v>185</v>
      </c>
      <c r="B158" s="73"/>
      <c r="C158" s="67"/>
      <c r="D158" s="68"/>
      <c r="E158" s="68"/>
      <c r="F158" s="68"/>
      <c r="G158" s="69"/>
      <c r="H158" s="26"/>
      <c r="I158" s="21">
        <v>16</v>
      </c>
      <c r="J158" s="21">
        <f>H158*I158</f>
        <v>0</v>
      </c>
    </row>
    <row r="159" spans="1:10" ht="18" customHeight="1" x14ac:dyDescent="0.25">
      <c r="A159" s="65" t="s">
        <v>131</v>
      </c>
      <c r="B159" s="65"/>
      <c r="C159" s="55" t="s">
        <v>186</v>
      </c>
      <c r="D159" s="55"/>
      <c r="E159" s="55"/>
      <c r="F159" s="55"/>
      <c r="G159" s="55"/>
      <c r="H159" s="26"/>
      <c r="I159" s="21">
        <v>1.5</v>
      </c>
      <c r="J159" s="21">
        <f>H159*I159</f>
        <v>0</v>
      </c>
    </row>
    <row r="160" spans="1:10" ht="22.8" customHeight="1" x14ac:dyDescent="0.25">
      <c r="A160" s="61"/>
      <c r="B160" s="61"/>
      <c r="C160" s="62"/>
      <c r="D160" s="62"/>
      <c r="E160" s="62"/>
      <c r="F160" s="62"/>
      <c r="G160" s="62"/>
      <c r="H160" s="56" t="s">
        <v>110</v>
      </c>
      <c r="I160" s="56"/>
      <c r="J160" s="22">
        <f>SUM(J155:J159)</f>
        <v>0</v>
      </c>
    </row>
    <row r="161" spans="1:10" ht="13.35" customHeight="1" x14ac:dyDescent="0.25">
      <c r="A161" s="47">
        <f>C41</f>
        <v>0</v>
      </c>
      <c r="C161" s="14"/>
      <c r="D161" s="14"/>
      <c r="E161" s="14"/>
      <c r="F161" s="14"/>
      <c r="G161" s="14"/>
      <c r="H161" s="15"/>
      <c r="I161" s="15"/>
      <c r="J161" s="16"/>
    </row>
    <row r="162" spans="1:10" ht="33.6" customHeight="1" x14ac:dyDescent="0.25">
      <c r="A162" s="52" t="s">
        <v>0</v>
      </c>
      <c r="B162" s="52"/>
      <c r="C162" s="53" t="s">
        <v>132</v>
      </c>
      <c r="D162" s="53"/>
      <c r="E162" s="53"/>
      <c r="F162" s="53"/>
      <c r="G162" s="53"/>
      <c r="H162" s="34" t="s">
        <v>169</v>
      </c>
      <c r="I162" s="17" t="s">
        <v>171</v>
      </c>
      <c r="J162" s="34" t="s">
        <v>157</v>
      </c>
    </row>
    <row r="163" spans="1:10" ht="18" customHeight="1" x14ac:dyDescent="0.25">
      <c r="A163" s="66" t="s">
        <v>133</v>
      </c>
      <c r="B163" s="66"/>
      <c r="C163" s="55"/>
      <c r="D163" s="55"/>
      <c r="E163" s="55"/>
      <c r="F163" s="55"/>
      <c r="G163" s="55"/>
      <c r="H163" s="26"/>
      <c r="I163" s="21">
        <v>10.25</v>
      </c>
      <c r="J163" s="21">
        <f>H163*I163</f>
        <v>0</v>
      </c>
    </row>
    <row r="164" spans="1:10" ht="18" customHeight="1" x14ac:dyDescent="0.25">
      <c r="A164" s="66" t="s">
        <v>134</v>
      </c>
      <c r="B164" s="66"/>
      <c r="C164" s="55"/>
      <c r="D164" s="55"/>
      <c r="E164" s="55"/>
      <c r="F164" s="55"/>
      <c r="G164" s="55"/>
      <c r="H164" s="26"/>
      <c r="I164" s="21">
        <v>0.25</v>
      </c>
      <c r="J164" s="20">
        <f>IF(H164&gt;1,(H164-1)*I164,0)</f>
        <v>0</v>
      </c>
    </row>
    <row r="165" spans="1:10" ht="18" customHeight="1" x14ac:dyDescent="0.25">
      <c r="A165" s="65" t="s">
        <v>135</v>
      </c>
      <c r="B165" s="65"/>
      <c r="C165" s="55"/>
      <c r="D165" s="55"/>
      <c r="E165" s="55"/>
      <c r="F165" s="55"/>
      <c r="G165" s="55"/>
      <c r="H165" s="26"/>
      <c r="I165" s="21">
        <v>3</v>
      </c>
      <c r="J165" s="21">
        <f>H165*I165</f>
        <v>0</v>
      </c>
    </row>
    <row r="166" spans="1:10" ht="18" customHeight="1" x14ac:dyDescent="0.25">
      <c r="A166" s="66" t="s">
        <v>136</v>
      </c>
      <c r="B166" s="66"/>
      <c r="C166" s="55" t="s">
        <v>137</v>
      </c>
      <c r="D166" s="55"/>
      <c r="E166" s="55"/>
      <c r="F166" s="55"/>
      <c r="G166" s="55"/>
      <c r="H166" s="26"/>
      <c r="I166" s="21">
        <v>9.75</v>
      </c>
      <c r="J166" s="21">
        <f>H166*I166</f>
        <v>0</v>
      </c>
    </row>
    <row r="167" spans="1:10" ht="22.8" customHeight="1" x14ac:dyDescent="0.25">
      <c r="A167" s="61"/>
      <c r="B167" s="61"/>
      <c r="C167" s="62"/>
      <c r="D167" s="62"/>
      <c r="E167" s="62"/>
      <c r="F167" s="62"/>
      <c r="G167" s="62"/>
      <c r="H167" s="56" t="s">
        <v>125</v>
      </c>
      <c r="I167" s="56"/>
      <c r="J167" s="22">
        <f>SUM(J163:J166)</f>
        <v>0</v>
      </c>
    </row>
    <row r="168" spans="1:10" ht="33.6" customHeight="1" x14ac:dyDescent="0.25">
      <c r="A168" s="24" t="s">
        <v>0</v>
      </c>
      <c r="B168" s="24" t="s">
        <v>177</v>
      </c>
      <c r="C168" s="34" t="s">
        <v>169</v>
      </c>
      <c r="D168" s="17" t="s">
        <v>171</v>
      </c>
      <c r="E168" s="17" t="s">
        <v>155</v>
      </c>
      <c r="F168" s="24" t="s">
        <v>0</v>
      </c>
      <c r="G168" s="24" t="s">
        <v>177</v>
      </c>
      <c r="H168" s="34" t="s">
        <v>169</v>
      </c>
      <c r="I168" s="17" t="s">
        <v>171</v>
      </c>
      <c r="J168" s="34" t="s">
        <v>157</v>
      </c>
    </row>
    <row r="169" spans="1:10" ht="18" customHeight="1" x14ac:dyDescent="0.25">
      <c r="A169" s="13" t="s">
        <v>62</v>
      </c>
      <c r="B169" s="27"/>
      <c r="C169" s="26"/>
      <c r="D169" s="20">
        <v>4.25</v>
      </c>
      <c r="E169" s="20">
        <f>C169*D169</f>
        <v>0</v>
      </c>
      <c r="F169" s="13" t="s">
        <v>141</v>
      </c>
      <c r="G169" s="27"/>
      <c r="H169" s="33"/>
      <c r="I169" s="20">
        <v>4.25</v>
      </c>
      <c r="J169" s="20">
        <f>H169*I169</f>
        <v>0</v>
      </c>
    </row>
    <row r="170" spans="1:10" ht="18" customHeight="1" x14ac:dyDescent="0.25">
      <c r="A170" s="13" t="s">
        <v>64</v>
      </c>
      <c r="B170" s="27"/>
      <c r="C170" s="26"/>
      <c r="D170" s="20">
        <v>4.25</v>
      </c>
      <c r="E170" s="20">
        <f t="shared" ref="E170:E171" si="4">C170*D170</f>
        <v>0</v>
      </c>
      <c r="F170" s="13" t="s">
        <v>142</v>
      </c>
      <c r="G170" s="27"/>
      <c r="H170" s="33"/>
      <c r="I170" s="20">
        <v>4.25</v>
      </c>
      <c r="J170" s="20">
        <f t="shared" ref="J170:J186" si="5">H170*I170</f>
        <v>0</v>
      </c>
    </row>
    <row r="171" spans="1:10" ht="18" customHeight="1" x14ac:dyDescent="0.25">
      <c r="A171" s="13" t="s">
        <v>66</v>
      </c>
      <c r="B171" s="27"/>
      <c r="C171" s="26"/>
      <c r="D171" s="20">
        <v>4.25</v>
      </c>
      <c r="E171" s="20">
        <f t="shared" si="4"/>
        <v>0</v>
      </c>
      <c r="F171" s="13" t="s">
        <v>143</v>
      </c>
      <c r="G171" s="27"/>
      <c r="H171" s="33"/>
      <c r="I171" s="20">
        <v>4.25</v>
      </c>
      <c r="J171" s="20">
        <f t="shared" si="5"/>
        <v>0</v>
      </c>
    </row>
    <row r="172" spans="1:10" ht="17.399999999999999" x14ac:dyDescent="0.25">
      <c r="A172" s="13" t="s">
        <v>68</v>
      </c>
      <c r="B172" s="27"/>
      <c r="C172" s="26"/>
      <c r="D172" s="20">
        <v>4.25</v>
      </c>
      <c r="E172" s="20">
        <f>C172*D172</f>
        <v>0</v>
      </c>
      <c r="F172" s="13" t="s">
        <v>144</v>
      </c>
      <c r="G172" s="27"/>
      <c r="H172" s="33"/>
      <c r="I172" s="20">
        <v>4.25</v>
      </c>
      <c r="J172" s="20">
        <f t="shared" si="5"/>
        <v>0</v>
      </c>
    </row>
    <row r="173" spans="1:10" ht="17.399999999999999" x14ac:dyDescent="0.25">
      <c r="A173" s="13" t="s">
        <v>70</v>
      </c>
      <c r="B173" s="27"/>
      <c r="C173" s="26"/>
      <c r="D173" s="20">
        <v>4.25</v>
      </c>
      <c r="E173" s="20">
        <f t="shared" ref="E173:E174" si="6">C173*D173</f>
        <v>0</v>
      </c>
      <c r="F173" s="13" t="s">
        <v>145</v>
      </c>
      <c r="G173" s="27"/>
      <c r="H173" s="33"/>
      <c r="I173" s="20">
        <v>4.25</v>
      </c>
      <c r="J173" s="20">
        <f t="shared" si="5"/>
        <v>0</v>
      </c>
    </row>
    <row r="174" spans="1:10" ht="17.399999999999999" x14ac:dyDescent="0.25">
      <c r="A174" s="13" t="s">
        <v>72</v>
      </c>
      <c r="B174" s="23"/>
      <c r="C174" s="26"/>
      <c r="D174" s="20">
        <v>4.25</v>
      </c>
      <c r="E174" s="20">
        <f t="shared" si="6"/>
        <v>0</v>
      </c>
      <c r="F174" s="13" t="s">
        <v>146</v>
      </c>
      <c r="G174" s="27"/>
      <c r="H174" s="33"/>
      <c r="I174" s="20">
        <v>4.25</v>
      </c>
      <c r="J174" s="20">
        <f t="shared" si="5"/>
        <v>0</v>
      </c>
    </row>
    <row r="175" spans="1:10" ht="17.399999999999999" x14ac:dyDescent="0.25">
      <c r="A175" s="13" t="s">
        <v>74</v>
      </c>
      <c r="B175" s="23"/>
      <c r="C175" s="26"/>
      <c r="D175" s="20">
        <v>4.25</v>
      </c>
      <c r="E175" s="20">
        <f t="shared" ref="E175:E190" si="7">C175*D175</f>
        <v>0</v>
      </c>
      <c r="F175" s="13" t="s">
        <v>147</v>
      </c>
      <c r="G175" s="27"/>
      <c r="H175" s="33"/>
      <c r="I175" s="20">
        <v>4.25</v>
      </c>
      <c r="J175" s="20">
        <f t="shared" si="5"/>
        <v>0</v>
      </c>
    </row>
    <row r="176" spans="1:10" ht="17.399999999999999" x14ac:dyDescent="0.25">
      <c r="A176" s="13" t="s">
        <v>76</v>
      </c>
      <c r="B176" s="23"/>
      <c r="C176" s="26"/>
      <c r="D176" s="20">
        <v>4.25</v>
      </c>
      <c r="E176" s="20">
        <f t="shared" si="7"/>
        <v>0</v>
      </c>
      <c r="F176" s="13" t="s">
        <v>148</v>
      </c>
      <c r="G176" s="27"/>
      <c r="H176" s="33"/>
      <c r="I176" s="20">
        <v>4.25</v>
      </c>
      <c r="J176" s="20">
        <f t="shared" si="5"/>
        <v>0</v>
      </c>
    </row>
    <row r="177" spans="1:10" ht="17.399999999999999" x14ac:dyDescent="0.25">
      <c r="A177" s="13" t="s">
        <v>78</v>
      </c>
      <c r="B177" s="23"/>
      <c r="C177" s="26"/>
      <c r="D177" s="20">
        <v>4.25</v>
      </c>
      <c r="E177" s="20">
        <f t="shared" si="7"/>
        <v>0</v>
      </c>
      <c r="F177" s="13" t="s">
        <v>149</v>
      </c>
      <c r="G177" s="27"/>
      <c r="H177" s="33"/>
      <c r="I177" s="20">
        <v>4.25</v>
      </c>
      <c r="J177" s="20">
        <f t="shared" si="5"/>
        <v>0</v>
      </c>
    </row>
    <row r="178" spans="1:10" ht="17.399999999999999" x14ac:dyDescent="0.25">
      <c r="A178" s="13" t="s">
        <v>80</v>
      </c>
      <c r="B178" s="23"/>
      <c r="C178" s="26"/>
      <c r="D178" s="20">
        <v>4.25</v>
      </c>
      <c r="E178" s="20">
        <f t="shared" si="7"/>
        <v>0</v>
      </c>
      <c r="F178" s="13" t="s">
        <v>150</v>
      </c>
      <c r="G178" s="27"/>
      <c r="H178" s="33"/>
      <c r="I178" s="20">
        <v>4.25</v>
      </c>
      <c r="J178" s="20">
        <f t="shared" si="5"/>
        <v>0</v>
      </c>
    </row>
    <row r="179" spans="1:10" ht="17.399999999999999" x14ac:dyDescent="0.25">
      <c r="A179" s="13" t="s">
        <v>82</v>
      </c>
      <c r="B179" s="23"/>
      <c r="C179" s="26"/>
      <c r="D179" s="20">
        <v>4.25</v>
      </c>
      <c r="E179" s="20">
        <f t="shared" si="7"/>
        <v>0</v>
      </c>
      <c r="F179" s="13" t="s">
        <v>151</v>
      </c>
      <c r="G179" s="27"/>
      <c r="H179" s="33"/>
      <c r="I179" s="20">
        <v>4.25</v>
      </c>
      <c r="J179" s="20">
        <f t="shared" si="5"/>
        <v>0</v>
      </c>
    </row>
    <row r="180" spans="1:10" ht="17.399999999999999" x14ac:dyDescent="0.25">
      <c r="A180" s="13" t="s">
        <v>84</v>
      </c>
      <c r="B180" s="23"/>
      <c r="C180" s="26"/>
      <c r="D180" s="20">
        <v>4.25</v>
      </c>
      <c r="E180" s="20">
        <f t="shared" si="7"/>
        <v>0</v>
      </c>
      <c r="F180" s="13" t="s">
        <v>152</v>
      </c>
      <c r="G180" s="27"/>
      <c r="H180" s="33"/>
      <c r="I180" s="20">
        <v>4.25</v>
      </c>
      <c r="J180" s="20">
        <f t="shared" si="5"/>
        <v>0</v>
      </c>
    </row>
    <row r="181" spans="1:10" ht="17.399999999999999" x14ac:dyDescent="0.25">
      <c r="A181" s="13" t="s">
        <v>86</v>
      </c>
      <c r="B181" s="23"/>
      <c r="C181" s="26"/>
      <c r="D181" s="20">
        <v>4.25</v>
      </c>
      <c r="E181" s="20">
        <f t="shared" si="7"/>
        <v>0</v>
      </c>
      <c r="F181" s="13" t="s">
        <v>153</v>
      </c>
      <c r="G181" s="27"/>
      <c r="H181" s="33"/>
      <c r="I181" s="20">
        <v>4.25</v>
      </c>
      <c r="J181" s="20">
        <f t="shared" si="5"/>
        <v>0</v>
      </c>
    </row>
    <row r="182" spans="1:10" ht="17.399999999999999" x14ac:dyDescent="0.25">
      <c r="A182" s="13" t="s">
        <v>88</v>
      </c>
      <c r="B182" s="23"/>
      <c r="C182" s="26"/>
      <c r="D182" s="20">
        <v>4.25</v>
      </c>
      <c r="E182" s="20">
        <f t="shared" si="7"/>
        <v>0</v>
      </c>
      <c r="F182" s="13" t="s">
        <v>178</v>
      </c>
      <c r="G182" s="27"/>
      <c r="H182" s="33"/>
      <c r="I182" s="20">
        <v>4.25</v>
      </c>
      <c r="J182" s="20">
        <f t="shared" si="5"/>
        <v>0</v>
      </c>
    </row>
    <row r="183" spans="1:10" ht="17.399999999999999" x14ac:dyDescent="0.25">
      <c r="A183" s="13" t="s">
        <v>90</v>
      </c>
      <c r="B183" s="23"/>
      <c r="C183" s="26"/>
      <c r="D183" s="20">
        <v>4.25</v>
      </c>
      <c r="E183" s="20">
        <f t="shared" si="7"/>
        <v>0</v>
      </c>
      <c r="F183" s="13" t="s">
        <v>179</v>
      </c>
      <c r="G183" s="27"/>
      <c r="H183" s="33"/>
      <c r="I183" s="20">
        <v>4.25</v>
      </c>
      <c r="J183" s="20">
        <f t="shared" si="5"/>
        <v>0</v>
      </c>
    </row>
    <row r="184" spans="1:10" ht="17.399999999999999" x14ac:dyDescent="0.25">
      <c r="A184" s="13" t="s">
        <v>92</v>
      </c>
      <c r="B184" s="23"/>
      <c r="C184" s="26"/>
      <c r="D184" s="20">
        <v>4.25</v>
      </c>
      <c r="E184" s="20">
        <f t="shared" si="7"/>
        <v>0</v>
      </c>
      <c r="F184" s="13" t="s">
        <v>180</v>
      </c>
      <c r="G184" s="27"/>
      <c r="H184" s="33"/>
      <c r="I184" s="20">
        <v>4.25</v>
      </c>
      <c r="J184" s="20">
        <f t="shared" si="5"/>
        <v>0</v>
      </c>
    </row>
    <row r="185" spans="1:10" ht="17.399999999999999" x14ac:dyDescent="0.25">
      <c r="A185" s="13" t="s">
        <v>94</v>
      </c>
      <c r="B185" s="23"/>
      <c r="C185" s="26"/>
      <c r="D185" s="20">
        <v>4.25</v>
      </c>
      <c r="E185" s="20">
        <f t="shared" si="7"/>
        <v>0</v>
      </c>
      <c r="F185" s="13" t="s">
        <v>181</v>
      </c>
      <c r="G185" s="27"/>
      <c r="H185" s="33"/>
      <c r="I185" s="20">
        <v>4.25</v>
      </c>
      <c r="J185" s="20">
        <f t="shared" si="5"/>
        <v>0</v>
      </c>
    </row>
    <row r="186" spans="1:10" ht="17.399999999999999" x14ac:dyDescent="0.25">
      <c r="A186" s="13" t="s">
        <v>96</v>
      </c>
      <c r="B186" s="23"/>
      <c r="C186" s="26"/>
      <c r="D186" s="20">
        <v>4.25</v>
      </c>
      <c r="E186" s="20">
        <f t="shared" si="7"/>
        <v>0</v>
      </c>
      <c r="F186" s="13" t="s">
        <v>182</v>
      </c>
      <c r="G186" s="27"/>
      <c r="H186" s="45"/>
      <c r="I186" s="20">
        <v>4.25</v>
      </c>
      <c r="J186" s="20">
        <f t="shared" si="5"/>
        <v>0</v>
      </c>
    </row>
    <row r="187" spans="1:10" ht="17.399999999999999" x14ac:dyDescent="0.25">
      <c r="A187" s="13" t="s">
        <v>98</v>
      </c>
      <c r="B187" s="23"/>
      <c r="C187" s="26"/>
      <c r="D187" s="20">
        <v>4.25</v>
      </c>
      <c r="E187" s="20">
        <f t="shared" si="7"/>
        <v>0</v>
      </c>
      <c r="F187" s="13" t="s">
        <v>187</v>
      </c>
      <c r="G187" s="27"/>
      <c r="H187" s="25" t="s">
        <v>183</v>
      </c>
      <c r="I187" s="20">
        <v>4.25</v>
      </c>
      <c r="J187" s="20"/>
    </row>
    <row r="188" spans="1:10" ht="17.399999999999999" x14ac:dyDescent="0.25">
      <c r="A188" s="13" t="s">
        <v>138</v>
      </c>
      <c r="B188" s="23"/>
      <c r="C188" s="26"/>
      <c r="D188" s="20">
        <v>4.25</v>
      </c>
      <c r="E188" s="20">
        <f t="shared" si="7"/>
        <v>0</v>
      </c>
      <c r="F188" s="13" t="s">
        <v>188</v>
      </c>
      <c r="G188" s="27"/>
      <c r="H188" s="25" t="s">
        <v>183</v>
      </c>
      <c r="I188" s="20">
        <v>4.25</v>
      </c>
      <c r="J188" s="20"/>
    </row>
    <row r="189" spans="1:10" ht="17.399999999999999" x14ac:dyDescent="0.25">
      <c r="A189" s="13" t="s">
        <v>139</v>
      </c>
      <c r="B189" s="27"/>
      <c r="C189" s="26"/>
      <c r="D189" s="20">
        <v>4.25</v>
      </c>
      <c r="E189" s="20">
        <f t="shared" si="7"/>
        <v>0</v>
      </c>
      <c r="F189" s="13" t="s">
        <v>189</v>
      </c>
      <c r="G189" s="27"/>
      <c r="H189" s="25" t="s">
        <v>183</v>
      </c>
      <c r="I189" s="20">
        <v>4.25</v>
      </c>
      <c r="J189" s="20"/>
    </row>
    <row r="190" spans="1:10" ht="17.399999999999999" x14ac:dyDescent="0.25">
      <c r="A190" s="13" t="s">
        <v>140</v>
      </c>
      <c r="B190" s="27"/>
      <c r="C190" s="26"/>
      <c r="D190" s="20">
        <v>4.25</v>
      </c>
      <c r="E190" s="20">
        <f t="shared" si="7"/>
        <v>0</v>
      </c>
      <c r="F190" s="13" t="s">
        <v>190</v>
      </c>
      <c r="G190" s="27"/>
      <c r="H190" s="25" t="s">
        <v>183</v>
      </c>
      <c r="I190" s="20">
        <v>4.25</v>
      </c>
      <c r="J190" s="20"/>
    </row>
    <row r="191" spans="1:10" ht="22.8" customHeight="1" x14ac:dyDescent="0.25">
      <c r="A191" s="61"/>
      <c r="B191" s="61"/>
      <c r="C191" s="62"/>
      <c r="D191" s="62"/>
      <c r="E191" s="62"/>
      <c r="F191" s="62"/>
      <c r="G191" s="62"/>
      <c r="H191" s="56" t="s">
        <v>127</v>
      </c>
      <c r="I191" s="56"/>
      <c r="J191" s="22" cm="1">
        <f t="array" ref="J191">SUM((J169:J190)+(E169:E190))</f>
        <v>0</v>
      </c>
    </row>
    <row r="192" spans="1:10" ht="33.6" customHeight="1" x14ac:dyDescent="0.25">
      <c r="A192" s="52" t="s">
        <v>0</v>
      </c>
      <c r="B192" s="52"/>
      <c r="C192" s="53" t="s">
        <v>158</v>
      </c>
      <c r="D192" s="53"/>
      <c r="E192" s="53"/>
      <c r="F192" s="53"/>
      <c r="G192" s="53"/>
      <c r="H192" s="34" t="s">
        <v>169</v>
      </c>
      <c r="I192" s="17" t="s">
        <v>171</v>
      </c>
      <c r="J192" s="34" t="s">
        <v>157</v>
      </c>
    </row>
    <row r="193" spans="1:10" ht="18" customHeight="1" x14ac:dyDescent="0.25">
      <c r="A193" s="54" t="s">
        <v>104</v>
      </c>
      <c r="B193" s="54"/>
      <c r="C193" s="55" t="s">
        <v>105</v>
      </c>
      <c r="D193" s="55"/>
      <c r="E193" s="55"/>
      <c r="F193" s="55"/>
      <c r="G193" s="55"/>
      <c r="H193" s="45"/>
      <c r="I193" s="21">
        <v>6.5</v>
      </c>
      <c r="J193" s="28">
        <f>H193*I193</f>
        <v>0</v>
      </c>
    </row>
    <row r="194" spans="1:10" ht="18" customHeight="1" x14ac:dyDescent="0.25">
      <c r="A194" s="54" t="s">
        <v>106</v>
      </c>
      <c r="B194" s="54"/>
      <c r="C194" s="55" t="s">
        <v>107</v>
      </c>
      <c r="D194" s="55"/>
      <c r="E194" s="55"/>
      <c r="F194" s="55"/>
      <c r="G194" s="55"/>
      <c r="H194" s="45"/>
      <c r="I194" s="21">
        <v>7</v>
      </c>
      <c r="J194" s="28">
        <f t="shared" ref="J194:J195" si="8">H194*I194</f>
        <v>0</v>
      </c>
    </row>
    <row r="195" spans="1:10" ht="18" customHeight="1" x14ac:dyDescent="0.25">
      <c r="A195" s="54" t="s">
        <v>108</v>
      </c>
      <c r="B195" s="54"/>
      <c r="C195" s="55" t="s">
        <v>109</v>
      </c>
      <c r="D195" s="55"/>
      <c r="E195" s="55"/>
      <c r="F195" s="55"/>
      <c r="G195" s="55"/>
      <c r="H195" s="45"/>
      <c r="I195" s="21">
        <v>5.5</v>
      </c>
      <c r="J195" s="28">
        <f t="shared" si="8"/>
        <v>0</v>
      </c>
    </row>
    <row r="196" spans="1:10" ht="19.95" customHeight="1" x14ac:dyDescent="0.25">
      <c r="A196" s="64"/>
      <c r="B196" s="64"/>
      <c r="C196" s="64"/>
      <c r="D196" s="64"/>
      <c r="E196" s="64"/>
      <c r="F196" s="64"/>
      <c r="G196" s="64"/>
      <c r="H196" s="51" t="s">
        <v>154</v>
      </c>
      <c r="I196" s="51"/>
      <c r="J196" s="22">
        <f>SUM(J193:J195)</f>
        <v>0</v>
      </c>
    </row>
    <row r="197" spans="1:10" ht="17.399999999999999" x14ac:dyDescent="0.25">
      <c r="H197" s="51" t="s">
        <v>194</v>
      </c>
      <c r="I197" s="51"/>
      <c r="J197" s="22">
        <f>J59+J78+J97+J116+J153+J160+J167+J191+J196</f>
        <v>0</v>
      </c>
    </row>
    <row r="198" spans="1:10" ht="17.399999999999999" x14ac:dyDescent="0.25">
      <c r="F198" s="7" t="s">
        <v>196</v>
      </c>
      <c r="H198" s="51" t="s">
        <v>195</v>
      </c>
      <c r="I198" s="51"/>
      <c r="J198" s="22"/>
    </row>
    <row r="199" spans="1:10" ht="17.399999999999999" x14ac:dyDescent="0.25">
      <c r="F199" s="43">
        <v>2</v>
      </c>
      <c r="H199" s="51" t="s">
        <v>157</v>
      </c>
      <c r="I199" s="51"/>
      <c r="J199" s="22">
        <f>J197+J198</f>
        <v>0</v>
      </c>
    </row>
    <row r="200" spans="1:10" ht="9" customHeight="1" x14ac:dyDescent="0.25"/>
    <row r="201" spans="1:10" ht="21" customHeight="1" x14ac:dyDescent="0.25">
      <c r="H201" s="100"/>
      <c r="I201" s="100"/>
      <c r="J201" s="100"/>
    </row>
    <row r="202" spans="1:10" x14ac:dyDescent="0.25">
      <c r="A202" s="47"/>
    </row>
  </sheetData>
  <sheetProtection selectLockedCells="1"/>
  <mergeCells count="289">
    <mergeCell ref="H198:I198"/>
    <mergeCell ref="H199:I199"/>
    <mergeCell ref="H201:J201"/>
    <mergeCell ref="A12:J12"/>
    <mergeCell ref="A18:J18"/>
    <mergeCell ref="A36:J36"/>
    <mergeCell ref="A14:J14"/>
    <mergeCell ref="H41:I41"/>
    <mergeCell ref="H44:I44"/>
    <mergeCell ref="H197:I197"/>
    <mergeCell ref="A58:B58"/>
    <mergeCell ref="A25:J25"/>
    <mergeCell ref="A27:J27"/>
    <mergeCell ref="A28:J28"/>
    <mergeCell ref="A34:J34"/>
    <mergeCell ref="H39:J39"/>
    <mergeCell ref="A40:J40"/>
    <mergeCell ref="A41:B41"/>
    <mergeCell ref="A43:B43"/>
    <mergeCell ref="A45:B45"/>
    <mergeCell ref="A44:B44"/>
    <mergeCell ref="A46:B46"/>
    <mergeCell ref="A47:B47"/>
    <mergeCell ref="C42:J42"/>
    <mergeCell ref="A1:J4"/>
    <mergeCell ref="A6:J6"/>
    <mergeCell ref="A7:J7"/>
    <mergeCell ref="A21:J21"/>
    <mergeCell ref="A16:J16"/>
    <mergeCell ref="A20:J20"/>
    <mergeCell ref="A56:B56"/>
    <mergeCell ref="A57:B57"/>
    <mergeCell ref="A29:J29"/>
    <mergeCell ref="A30:J30"/>
    <mergeCell ref="A32:J32"/>
    <mergeCell ref="A53:B53"/>
    <mergeCell ref="A54:B54"/>
    <mergeCell ref="A55:B55"/>
    <mergeCell ref="A48:B48"/>
    <mergeCell ref="A49:B49"/>
    <mergeCell ref="A50:B50"/>
    <mergeCell ref="A51:B51"/>
    <mergeCell ref="A52:B52"/>
    <mergeCell ref="C41:G41"/>
    <mergeCell ref="C44:G44"/>
    <mergeCell ref="C46:G46"/>
    <mergeCell ref="A23:J23"/>
    <mergeCell ref="A38:J38"/>
    <mergeCell ref="C43:J43"/>
    <mergeCell ref="A64:B64"/>
    <mergeCell ref="A65:B65"/>
    <mergeCell ref="A66:B66"/>
    <mergeCell ref="A67:B67"/>
    <mergeCell ref="A68:B68"/>
    <mergeCell ref="A69:B69"/>
    <mergeCell ref="H59:I59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61:G61"/>
    <mergeCell ref="C62:G62"/>
    <mergeCell ref="C63:G63"/>
    <mergeCell ref="C64:G64"/>
    <mergeCell ref="H78:I78"/>
    <mergeCell ref="H97:I97"/>
    <mergeCell ref="A60:B60"/>
    <mergeCell ref="A61:B61"/>
    <mergeCell ref="A62:B62"/>
    <mergeCell ref="A63:B63"/>
    <mergeCell ref="A76:B76"/>
    <mergeCell ref="A77:B77"/>
    <mergeCell ref="A81:B81"/>
    <mergeCell ref="A82:B82"/>
    <mergeCell ref="A83:B83"/>
    <mergeCell ref="A84:B84"/>
    <mergeCell ref="A70:B70"/>
    <mergeCell ref="A71:B71"/>
    <mergeCell ref="A72:B72"/>
    <mergeCell ref="A73:B73"/>
    <mergeCell ref="A74:B74"/>
    <mergeCell ref="A75:B75"/>
    <mergeCell ref="A91:B91"/>
    <mergeCell ref="A92:B92"/>
    <mergeCell ref="A93:B93"/>
    <mergeCell ref="A94:B94"/>
    <mergeCell ref="A95:B95"/>
    <mergeCell ref="C60:G60"/>
    <mergeCell ref="A104:B104"/>
    <mergeCell ref="A96:B96"/>
    <mergeCell ref="A85:B85"/>
    <mergeCell ref="A86:B86"/>
    <mergeCell ref="A87:B87"/>
    <mergeCell ref="A88:B88"/>
    <mergeCell ref="A89:B89"/>
    <mergeCell ref="A90:B90"/>
    <mergeCell ref="A78:B78"/>
    <mergeCell ref="A139:B139"/>
    <mergeCell ref="A140:B140"/>
    <mergeCell ref="A141:B141"/>
    <mergeCell ref="A142:B142"/>
    <mergeCell ref="A59:B59"/>
    <mergeCell ref="A111:B111"/>
    <mergeCell ref="A112:B112"/>
    <mergeCell ref="A113:B113"/>
    <mergeCell ref="A114:B114"/>
    <mergeCell ref="A115:B115"/>
    <mergeCell ref="A80:B80"/>
    <mergeCell ref="A98:B98"/>
    <mergeCell ref="A97:B97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33:G133"/>
    <mergeCell ref="C114:G114"/>
    <mergeCell ref="C115:G115"/>
    <mergeCell ref="C121:G121"/>
    <mergeCell ref="C122:G122"/>
    <mergeCell ref="C123:G123"/>
    <mergeCell ref="C124:G124"/>
    <mergeCell ref="C125:G125"/>
    <mergeCell ref="C162:G162"/>
    <mergeCell ref="C163:G163"/>
    <mergeCell ref="C164:G164"/>
    <mergeCell ref="C165:G165"/>
    <mergeCell ref="C166:G166"/>
    <mergeCell ref="C167:G167"/>
    <mergeCell ref="C158:G158"/>
    <mergeCell ref="A152:B152"/>
    <mergeCell ref="A155:B155"/>
    <mergeCell ref="A156:B156"/>
    <mergeCell ref="A157:B157"/>
    <mergeCell ref="A159:B159"/>
    <mergeCell ref="A160:B160"/>
    <mergeCell ref="A163:B163"/>
    <mergeCell ref="A164:B164"/>
    <mergeCell ref="A158:B158"/>
    <mergeCell ref="A153:B153"/>
    <mergeCell ref="A154:B154"/>
    <mergeCell ref="A162:B162"/>
    <mergeCell ref="C153:G153"/>
    <mergeCell ref="C154:G154"/>
    <mergeCell ref="C155:G155"/>
    <mergeCell ref="C160:G160"/>
    <mergeCell ref="A194:B194"/>
    <mergeCell ref="A195:B195"/>
    <mergeCell ref="C193:G193"/>
    <mergeCell ref="C194:G194"/>
    <mergeCell ref="C195:G195"/>
    <mergeCell ref="A196:B196"/>
    <mergeCell ref="C196:G196"/>
    <mergeCell ref="A165:B165"/>
    <mergeCell ref="A166:B166"/>
    <mergeCell ref="A167:B167"/>
    <mergeCell ref="C59:G59"/>
    <mergeCell ref="C78:G78"/>
    <mergeCell ref="C97:G97"/>
    <mergeCell ref="A116:B116"/>
    <mergeCell ref="C116:G116"/>
    <mergeCell ref="A191:B191"/>
    <mergeCell ref="C191:G191"/>
    <mergeCell ref="H191:I191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12:G112"/>
    <mergeCell ref="C113:G113"/>
    <mergeCell ref="C128:G128"/>
    <mergeCell ref="C129:G129"/>
    <mergeCell ref="C130:G130"/>
    <mergeCell ref="C131:G131"/>
    <mergeCell ref="H116:I116"/>
    <mergeCell ref="M1:N1"/>
    <mergeCell ref="H196:I196"/>
    <mergeCell ref="A192:B192"/>
    <mergeCell ref="C192:G192"/>
    <mergeCell ref="A193:B193"/>
    <mergeCell ref="C140:G140"/>
    <mergeCell ref="C141:G141"/>
    <mergeCell ref="C142:G142"/>
    <mergeCell ref="C143:G143"/>
    <mergeCell ref="C126:G126"/>
    <mergeCell ref="C127:G127"/>
    <mergeCell ref="C135:G135"/>
    <mergeCell ref="C136:G136"/>
    <mergeCell ref="C137:G137"/>
    <mergeCell ref="C138:G138"/>
    <mergeCell ref="C139:G139"/>
    <mergeCell ref="C132:G132"/>
    <mergeCell ref="C134:G134"/>
    <mergeCell ref="H153:I153"/>
    <mergeCell ref="H160:I160"/>
    <mergeCell ref="H167:I167"/>
    <mergeCell ref="C156:G156"/>
    <mergeCell ref="C157:G157"/>
    <mergeCell ref="C159:G159"/>
  </mergeCells>
  <phoneticPr fontId="10" type="noConversion"/>
  <conditionalFormatting sqref="H201:J201">
    <cfRule type="expression" dxfId="0" priority="1">
      <formula>validation</formula>
    </cfRule>
  </conditionalFormatting>
  <dataValidations count="6">
    <dataValidation type="textLength" showInputMessage="1" showErrorMessage="1" error="Veuillez entrer une adresse valide" sqref="C43:J43">
      <formula1>3</formula1>
      <formula2>60</formula2>
    </dataValidation>
    <dataValidation type="textLength" showInputMessage="1" showErrorMessage="1" error="Veuillez entrer une adresse courriel valide" sqref="C44:G44">
      <formula1>3</formula1>
      <formula2>25</formula2>
    </dataValidation>
    <dataValidation type="whole" showInputMessage="1" showErrorMessage="1" error="Veuillez entrer le No du groupe" sqref="J41">
      <formula1>1</formula1>
      <formula2>100</formula2>
    </dataValidation>
    <dataValidation type="textLength" showInputMessage="1" showErrorMessage="1" sqref="C41:G41">
      <formula1>3</formula1>
      <formula2>40</formula2>
    </dataValidation>
    <dataValidation type="textLength" allowBlank="1" showInputMessage="1" showErrorMessage="1" sqref="C42:J42">
      <formula1>3</formula1>
      <formula2>45</formula2>
    </dataValidation>
    <dataValidation type="textLength" operator="equal" allowBlank="1" showInputMessage="1" showErrorMessage="1" sqref="J44">
      <formula1>12</formula1>
    </dataValidation>
  </dataValidations>
  <printOptions horizontalCentered="1"/>
  <pageMargins left="0.19685039370078741" right="0.19685039370078741" top="0.35433070866141736" bottom="0.19685039370078741" header="0.31496062992125984" footer="0.31496062992125984"/>
  <pageSetup fitToWidth="0" orientation="portrait" r:id="rId1"/>
  <headerFooter differentFirst="1">
    <oddFooter>&amp;R&amp;"Arial,Gras"&amp;P</oddFooter>
  </headerFooter>
  <rowBreaks count="1" manualBreakCount="1">
    <brk id="16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5</xdr:col>
                    <xdr:colOff>7620</xdr:colOff>
                    <xdr:row>198</xdr:row>
                    <xdr:rowOff>15240</xdr:rowOff>
                  </from>
                  <to>
                    <xdr:col>5</xdr:col>
                    <xdr:colOff>708660</xdr:colOff>
                    <xdr:row>199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5</xdr:col>
                    <xdr:colOff>723900</xdr:colOff>
                    <xdr:row>198</xdr:row>
                    <xdr:rowOff>15240</xdr:rowOff>
                  </from>
                  <to>
                    <xdr:col>6</xdr:col>
                    <xdr:colOff>426720</xdr:colOff>
                    <xdr:row>199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xécuterControles">
                <anchor moveWithCells="1" sizeWithCells="1">
                  <from>
                    <xdr:col>7</xdr:col>
                    <xdr:colOff>7620</xdr:colOff>
                    <xdr:row>199</xdr:row>
                    <xdr:rowOff>106680</xdr:rowOff>
                  </from>
                  <to>
                    <xdr:col>9</xdr:col>
                    <xdr:colOff>883920</xdr:colOff>
                    <xdr:row>200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6" sqref="B16"/>
    </sheetView>
  </sheetViews>
  <sheetFormatPr baseColWidth="10" defaultRowHeight="13.2" x14ac:dyDescent="0.25"/>
  <cols>
    <col min="2" max="2" width="14.77734375" customWidth="1"/>
    <col min="4" max="4" width="18.109375" customWidth="1"/>
    <col min="5" max="5" width="18.77734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Base</vt:lpstr>
      <vt:lpstr>IDENTIFICATION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2020-10-Covid-19_FACTURATION GROUPES_- ms_aprÃ¨s.xls</dc:title>
  <dc:creator>MÃ©lanie</dc:creator>
  <cp:lastModifiedBy>HENRI</cp:lastModifiedBy>
  <cp:lastPrinted>2025-08-02T07:03:26Z</cp:lastPrinted>
  <dcterms:created xsi:type="dcterms:W3CDTF">2023-06-06T15:26:52Z</dcterms:created>
  <dcterms:modified xsi:type="dcterms:W3CDTF">2025-08-02T12:54:07Z</dcterms:modified>
</cp:coreProperties>
</file>