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xl/richData/rdrichvaluestructure.xml" ContentType="application/vnd.ms-excel.rdrichvaluestructure+xml"/>
  <Override PartName="/xl/richData/rdRichValueTypes.xml" ContentType="application/vnd.ms-excel.rdrichvaluetypes+xml"/>
  <Override PartName="/xl/richData/rdrichvalue.xml" ContentType="application/vnd.ms-excel.rdrichvalu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G:\Liste deroulante avec indirect\"/>
    </mc:Choice>
  </mc:AlternateContent>
  <bookViews>
    <workbookView xWindow="-120" yWindow="-120" windowWidth="19440" windowHeight="15600" tabRatio="244"/>
  </bookViews>
  <sheets>
    <sheet name="MVTS" sheetId="5" r:id="rId1"/>
    <sheet name="BDD" sheetId="2" r:id="rId2"/>
  </sheets>
  <definedNames>
    <definedName name="codearticle">T_Base[Grammage]</definedName>
    <definedName name="critere">T_Base[Type de Papier]</definedName>
    <definedName name="dept">BDD!$V$1</definedName>
    <definedName name="dept2">T_Base[[#Headers],[Laize]]</definedName>
    <definedName name="listecritère">_xlfn.ANCHORARRAY(BDD!$S$2)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3" i="2" l="1"/>
  <c r="G4" i="2"/>
  <c r="G5" i="2"/>
  <c r="G6" i="2"/>
  <c r="G7" i="2"/>
  <c r="G8" i="2"/>
  <c r="G9" i="2"/>
  <c r="G10" i="2"/>
  <c r="G11" i="2"/>
  <c r="G12" i="2"/>
  <c r="G13" i="2"/>
  <c r="G14" i="2"/>
  <c r="G15" i="2"/>
  <c r="G16" i="2"/>
  <c r="G17" i="2"/>
  <c r="G18" i="2"/>
  <c r="G19" i="2"/>
  <c r="G20" i="2"/>
  <c r="G21" i="2"/>
  <c r="G22" i="2"/>
  <c r="F3" i="2"/>
  <c r="F4" i="2"/>
  <c r="F5" i="2"/>
  <c r="F6" i="2"/>
  <c r="F7" i="2"/>
  <c r="F8" i="2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H14" i="2" l="1"/>
  <c r="H22" i="2"/>
  <c r="H10" i="2"/>
  <c r="H18" i="2"/>
  <c r="H12" i="2" l="1"/>
  <c r="H8" i="2"/>
  <c r="H6" i="2"/>
  <c r="H4" i="2"/>
  <c r="H20" i="2"/>
  <c r="H16" i="2"/>
  <c r="H21" i="2"/>
  <c r="H19" i="2"/>
  <c r="H17" i="2"/>
  <c r="H15" i="2"/>
  <c r="H13" i="2"/>
  <c r="H11" i="2"/>
  <c r="H9" i="2"/>
  <c r="H7" i="2"/>
  <c r="H5" i="2"/>
  <c r="H3" i="2"/>
  <c r="S2" i="2" a="1"/>
  <c r="S2" i="2" l="1"/>
  <c r="S11" i="2"/>
  <c r="S10" i="2"/>
  <c r="S9" i="2"/>
  <c r="S8" i="2"/>
  <c r="S7" i="2"/>
  <c r="S6" i="2"/>
  <c r="S5" i="2"/>
  <c r="S4" i="2"/>
  <c r="S3" i="2"/>
  <c r="T4" i="2" a="1"/>
  <c r="T8" i="2" a="1"/>
  <c r="T2" i="2" a="1"/>
  <c r="T12" i="2" a="1"/>
  <c r="T10" i="2" a="1"/>
  <c r="T6" i="2" a="1"/>
  <c r="T13" i="2" a="1"/>
  <c r="T11" i="2" a="1"/>
  <c r="T14" i="2" a="1"/>
  <c r="T9" i="2" a="1"/>
  <c r="T7" i="2" a="1"/>
  <c r="T5" i="2" a="1"/>
  <c r="T3" i="2" a="1"/>
  <c r="T4" i="2" l="1"/>
  <c r="W4" i="2"/>
  <c r="U4" i="2"/>
  <c r="V4" i="2"/>
  <c r="T6" i="2"/>
  <c r="U6" i="2"/>
  <c r="V6" i="2"/>
  <c r="T8" i="2"/>
  <c r="T10" i="2"/>
  <c r="T5" i="2"/>
  <c r="U5" i="2"/>
  <c r="T9" i="2"/>
  <c r="T11" i="2"/>
  <c r="T3" i="2"/>
  <c r="V3" i="2"/>
  <c r="W3" i="2"/>
  <c r="U3" i="2"/>
  <c r="T7" i="2"/>
  <c r="W7" i="2"/>
  <c r="U7" i="2"/>
  <c r="V7" i="2"/>
  <c r="T14" i="2"/>
  <c r="T12" i="2"/>
  <c r="T2" i="2"/>
  <c r="V2" i="2"/>
  <c r="U2" i="2"/>
  <c r="T13" i="2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<sst xmlns="http://schemas.openxmlformats.org/spreadsheetml/2006/main" count="126" uniqueCount="54">
  <si>
    <t>Formulaire</t>
  </si>
  <si>
    <t>Critère</t>
  </si>
  <si>
    <t>Code article</t>
  </si>
  <si>
    <t>Désignation</t>
  </si>
  <si>
    <t>Fixation</t>
  </si>
  <si>
    <t>Fixation HI LITE ASNA 2027</t>
  </si>
  <si>
    <t>HI LITE ASNA 2027 V2-4 (EN 6114)</t>
  </si>
  <si>
    <t>Bague LGP</t>
  </si>
  <si>
    <t>Bague LGP ASNA 2025</t>
  </si>
  <si>
    <t>Bague LGP ASNA 2025-3</t>
  </si>
  <si>
    <t>Bague LGP ABS 0270</t>
  </si>
  <si>
    <t>Bague LGP ABS 0270-3</t>
  </si>
  <si>
    <t>dept</t>
  </si>
  <si>
    <t>codearticle</t>
  </si>
  <si>
    <t>renomage de colB</t>
  </si>
  <si>
    <t>critere</t>
  </si>
  <si>
    <t>renomagede colA</t>
  </si>
  <si>
    <t xml:space="preserve">dept </t>
  </si>
  <si>
    <t>cellule L1</t>
  </si>
  <si>
    <t>dept2</t>
  </si>
  <si>
    <t>cellule C2</t>
  </si>
  <si>
    <t>listecritère</t>
  </si>
  <si>
    <t>plage automatique L2:L…..</t>
  </si>
  <si>
    <t>champs nommés (voir gestionnaire de noms)</t>
  </si>
  <si>
    <t xml:space="preserve">pour utiliser sur une autre feuille ,tu copie/colle le tablo formulaire </t>
  </si>
  <si>
    <t>Fixation aveugle</t>
  </si>
  <si>
    <t>Fixation aveugle JO-BOLT NAS 1670</t>
  </si>
  <si>
    <t>Date</t>
  </si>
  <si>
    <t>Entrée</t>
  </si>
  <si>
    <t>Sortie</t>
  </si>
  <si>
    <t>Stock initial</t>
  </si>
  <si>
    <t>j</t>
  </si>
  <si>
    <t>Type de Papier</t>
  </si>
  <si>
    <t>Kraft</t>
  </si>
  <si>
    <t>Grammage</t>
  </si>
  <si>
    <t>Laize</t>
  </si>
  <si>
    <t>Poids</t>
  </si>
  <si>
    <t>Autre1</t>
  </si>
  <si>
    <t>Stock Réel</t>
  </si>
  <si>
    <t>50 g</t>
  </si>
  <si>
    <t>100cm</t>
  </si>
  <si>
    <t>110cm</t>
  </si>
  <si>
    <t>120cm</t>
  </si>
  <si>
    <t>130cm</t>
  </si>
  <si>
    <t>140cm</t>
  </si>
  <si>
    <t>Base de Données</t>
  </si>
  <si>
    <t>50 g/m2</t>
  </si>
  <si>
    <t>80 g/m2</t>
  </si>
  <si>
    <t>20 g</t>
  </si>
  <si>
    <t>30 g</t>
  </si>
  <si>
    <t>40 g</t>
  </si>
  <si>
    <t>60 g</t>
  </si>
  <si>
    <t>MOUVEMENTS DU STOCK</t>
  </si>
  <si>
    <t>Type de papier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</si>
</sst>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>
    <font>
      <sz val="11"/>
      <color theme="1"/>
      <name val="Aptos Narrow"/>
      <family val="2"/>
      <scheme val="minor"/>
    </font>
    <font>
      <sz val="8"/>
      <name val="Aptos Narrow"/>
      <family val="2"/>
      <scheme val="minor"/>
    </font>
    <font>
      <sz val="12"/>
      <color theme="1"/>
      <name val="Arial"/>
      <family val="2"/>
    </font>
    <font>
      <b/>
      <sz val="12"/>
      <color theme="0"/>
      <name val="Arial"/>
      <family val="2"/>
    </font>
    <font>
      <b/>
      <sz val="20"/>
      <color theme="1"/>
      <name val="Arial"/>
      <family val="2"/>
    </font>
    <font>
      <sz val="12"/>
      <color rgb="FFFF0000"/>
      <name val="Arial"/>
      <family val="2"/>
    </font>
    <font>
      <sz val="12"/>
      <color rgb="FF000000"/>
      <name val="Arial"/>
      <family val="2"/>
    </font>
    <font>
      <sz val="16"/>
      <color theme="1"/>
      <name val="Arial"/>
      <family val="2"/>
    </font>
    <font>
      <sz val="16"/>
      <color theme="0"/>
      <name val="Arial"/>
      <family val="2"/>
    </font>
    <font>
      <sz val="12"/>
      <color theme="1"/>
      <name val="Aptos Narrow"/>
      <family val="2"/>
      <scheme val="minor"/>
    </font>
    <font>
      <sz val="14"/>
      <color theme="1"/>
      <name val="Aptos Narrow"/>
      <family val="2"/>
      <scheme val="minor"/>
    </font>
    <font>
      <sz val="12"/>
      <color theme="1"/>
      <name val="Aptos Narrow"/>
      <scheme val="minor"/>
    </font>
  </fonts>
  <fills count="5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C0E4F5"/>
        <bgColor rgb="FFC0E4F5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8" fillId="3" borderId="0" xfId="0" applyFont="1" applyFill="1" applyAlignment="1" applyProtection="1">
      <alignment horizontal="center" vertical="center" wrapText="1"/>
    </xf>
    <xf numFmtId="0" fontId="2" fillId="0" borderId="0" xfId="0" applyFont="1" applyAlignment="1" applyProtection="1">
      <alignment vertical="center"/>
      <protection locked="0"/>
    </xf>
    <xf numFmtId="0" fontId="5" fillId="0" borderId="0" xfId="0" applyFont="1" applyAlignment="1" applyProtection="1">
      <alignment horizontal="center" vertical="center"/>
      <protection locked="0"/>
    </xf>
    <xf numFmtId="0" fontId="3" fillId="3" borderId="0" xfId="0" applyFont="1" applyFill="1" applyAlignment="1" applyProtection="1">
      <alignment horizontal="center" vertical="center"/>
      <protection locked="0"/>
    </xf>
    <xf numFmtId="0" fontId="2" fillId="0" borderId="0" xfId="0" applyFont="1" applyAlignment="1" applyProtection="1">
      <alignment horizontal="center" vertical="center"/>
      <protection locked="0"/>
    </xf>
    <xf numFmtId="0" fontId="2" fillId="0" borderId="1" xfId="0" applyFont="1" applyBorder="1" applyAlignment="1" applyProtection="1">
      <alignment vertical="center"/>
      <protection locked="0"/>
    </xf>
    <xf numFmtId="0" fontId="2" fillId="0" borderId="2" xfId="0" applyFont="1" applyBorder="1" applyAlignment="1" applyProtection="1">
      <alignment vertical="center"/>
      <protection locked="0"/>
    </xf>
    <xf numFmtId="0" fontId="7" fillId="0" borderId="0" xfId="0" applyFont="1" applyAlignment="1" applyProtection="1">
      <alignment horizontal="center" vertical="center"/>
      <protection locked="0"/>
    </xf>
    <xf numFmtId="0" fontId="3" fillId="0" borderId="1" xfId="0" applyFont="1" applyBorder="1" applyAlignment="1" applyProtection="1">
      <alignment horizontal="center" vertical="center"/>
      <protection locked="0"/>
    </xf>
    <xf numFmtId="0" fontId="6" fillId="0" borderId="0" xfId="0" applyFont="1" applyAlignment="1" applyProtection="1">
      <alignment horizontal="center" vertical="center"/>
      <protection locked="0"/>
    </xf>
    <xf numFmtId="0" fontId="6" fillId="4" borderId="0" xfId="0" applyFont="1" applyFill="1" applyAlignment="1" applyProtection="1">
      <alignment horizontal="center" vertical="center"/>
      <protection locked="0"/>
    </xf>
    <xf numFmtId="0" fontId="4" fillId="2" borderId="0" xfId="0" applyFont="1" applyFill="1" applyAlignment="1" applyProtection="1">
      <alignment horizontal="center" vertical="center"/>
    </xf>
    <xf numFmtId="0" fontId="0" fillId="0" borderId="0" xfId="0" applyAlignment="1" applyProtection="1">
      <alignment vertical="center"/>
    </xf>
    <xf numFmtId="0" fontId="2" fillId="2" borderId="0" xfId="0" applyFont="1" applyFill="1" applyAlignment="1" applyProtection="1">
      <alignment horizontal="center" vertical="center"/>
      <protection locked="0"/>
    </xf>
    <xf numFmtId="0" fontId="9" fillId="0" borderId="0" xfId="0" applyFont="1"/>
    <xf numFmtId="0" fontId="10" fillId="0" borderId="0" xfId="0" applyFont="1" applyAlignment="1">
      <alignment horizontal="center" vertical="center"/>
    </xf>
    <xf numFmtId="0" fontId="11" fillId="0" borderId="0" xfId="0" applyFont="1" applyAlignment="1">
      <alignment horizontal="center"/>
    </xf>
  </cellXfs>
  <cellStyles count="1">
    <cellStyle name="Normal" xfId="0" builtinId="0"/>
  </cellStyles>
  <dxfs count="24">
    <dxf>
      <font>
        <strike val="0"/>
        <outline val="0"/>
        <shadow val="0"/>
        <u val="none"/>
        <vertAlign val="baseline"/>
        <sz val="12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Aptos Narrow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Aptos Narrow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Aptos Narrow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Aptos Narrow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Aptos Narrow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Aptos Narrow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Aptos Narrow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Aptos Narrow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Aptos Narrow"/>
        <scheme val="minor"/>
      </font>
    </dxf>
    <dxf>
      <font>
        <strike val="0"/>
        <outline val="0"/>
        <shadow val="0"/>
        <u val="none"/>
        <vertAlign val="baseline"/>
        <sz val="12"/>
        <name val="Arial"/>
        <scheme val="none"/>
      </font>
      <alignment horizontal="general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name val="Arial"/>
        <scheme val="none"/>
      </font>
      <alignment horizontal="general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name val="Arial"/>
        <scheme val="none"/>
      </font>
      <alignment horizontal="general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name val="Arial"/>
        <scheme val="none"/>
      </font>
      <alignment horizontal="general" vertical="center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Arial"/>
        <scheme val="none"/>
      </font>
      <fill>
        <patternFill patternType="solid">
          <fgColor indexed="64"/>
          <bgColor theme="4"/>
        </patternFill>
      </fill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name val="Arial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name val="Arial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name val="Arial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name val="Arial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name val="Arial"/>
        <scheme val="none"/>
      </font>
      <alignment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name val="Arial"/>
        <scheme val="none"/>
      </font>
      <alignment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6"/>
        <color theme="0"/>
        <name val="Arial"/>
        <scheme val="none"/>
      </font>
      <fill>
        <patternFill patternType="solid">
          <fgColor indexed="64"/>
          <bgColor theme="4"/>
        </patternFill>
      </fill>
      <alignment horizontal="center" vertical="center" textRotation="0" wrapText="1" indent="0" justifyLastLine="0" shrinkToFit="0" readingOrder="0"/>
      <protection locked="1" hidden="0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12" Type="http://schemas.microsoft.com/office/2017/06/relationships/rdRichValueStructure" Target="richData/rdrichvaluestructure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11" Type="http://schemas.microsoft.com/office/2017/06/relationships/rdRichValueTypes" Target="richData/rdRichValueTypes.xml"/><Relationship Id="rId5" Type="http://schemas.openxmlformats.org/officeDocument/2006/relationships/sharedStrings" Target="sharedStrings.xml"/><Relationship Id="rId10" Type="http://schemas.microsoft.com/office/2017/06/relationships/rdRichValue" Target="richData/rdrichvalue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525780</xdr:colOff>
      <xdr:row>0</xdr:row>
      <xdr:rowOff>45720</xdr:rowOff>
    </xdr:from>
    <xdr:to>
      <xdr:col>1</xdr:col>
      <xdr:colOff>1348740</xdr:colOff>
      <xdr:row>0</xdr:row>
      <xdr:rowOff>647700</xdr:rowOff>
    </xdr:to>
    <xdr:sp macro="[0]!AppelForm" textlink="">
      <xdr:nvSpPr>
        <xdr:cNvPr id="2" name="Organigramme : Alternative 1"/>
        <xdr:cNvSpPr/>
      </xdr:nvSpPr>
      <xdr:spPr>
        <a:xfrm>
          <a:off x="525780" y="45720"/>
          <a:ext cx="1676400" cy="601980"/>
        </a:xfrm>
        <a:prstGeom prst="flowChartAlternateProcess">
          <a:avLst/>
        </a:prstGeom>
        <a:solidFill>
          <a:srgbClr val="FFC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>
              <a:solidFill>
                <a:srgbClr val="FF0000"/>
              </a:solidFill>
            </a:rPr>
            <a:t>FORMULAIRE</a:t>
          </a:r>
        </a:p>
        <a:p>
          <a:pPr algn="ctr"/>
          <a:r>
            <a:rPr lang="fr-FR" sz="1400">
              <a:solidFill>
                <a:srgbClr val="FF0000"/>
              </a:solidFill>
            </a:rPr>
            <a:t>DE SAISIE</a:t>
          </a:r>
        </a:p>
      </xdr:txBody>
    </xdr:sp>
    <xdr:clientData/>
  </xdr:twoCellAnchor>
</xdr:wsDr>
</file>

<file path=xl/richData/rdRichValueTypes.xml><?xml version="1.0" encoding="utf-8"?>
<rvTypesInfo xmlns="http://schemas.microsoft.com/office/spreadsheetml/2017/richdata2">
  <global>
    <keyFlags>
      <key name="_Self">
        <flag name="ExcludeFromFile" value="1"/>
        <flag name="ExcludeFromCalcComparison" value="1"/>
      </key>
      <key name="_DisplayString">
        <flag name="ExcludeFromCalcComparison" value="1"/>
      </key>
      <key name="_Flags">
        <flag name="ExcludeFromCalcComparison" value="1"/>
      </key>
      <key name="_Format">
        <flag name="ExcludeFromCalcComparison" value="1"/>
      </key>
      <key name="_SubLabel">
        <flag name="ExcludeFromCalcComparison" value="1"/>
      </key>
      <key name="_Attribution">
        <flag name="ExcludeFromCalcComparison" value="1"/>
      </key>
      <key name="_Icon">
        <flag name="ExcludeFromCalcComparison" value="1"/>
      </key>
      <key name="_Display">
        <flag name="ExcludeFromCalcComparison" value="1"/>
      </key>
      <key name="_CanonicalPropertyNames">
        <flag name="ExcludeFromCalcComparison" value="1"/>
      </key>
      <key name="_ClassificationId">
        <flag name="ExcludeFromCalcComparison" value="1"/>
      </key>
    </keyFlags>
  </global>
</rvTypesInfo>
</file>

<file path=xl/richData/rdrichvalue.xml><?xml version="1.0" encoding="utf-8"?>
<rvData xmlns="http://schemas.microsoft.com/office/spreadsheetml/2017/richdata" count="1">
  <rv s="0">
    <v>13</v>
    <v>3</v>
  </rv>
</rvData>
</file>

<file path=xl/richData/rdrichvaluestructure.xml><?xml version="1.0" encoding="utf-8"?>
<rvStructures xmlns="http://schemas.microsoft.com/office/spreadsheetml/2017/richdata" count="1">
  <s t="_error">
    <k n="errorType" t="i"/>
    <k n="subType" t="i"/>
  </s>
</rvStructures>
</file>

<file path=xl/tables/table1.xml><?xml version="1.0" encoding="utf-8"?>
<table xmlns="http://schemas.openxmlformats.org/spreadsheetml/2006/main" id="3" name="T_Mvts" displayName="T_Mvts" ref="A2:G3" insertRow="1" totalsRowShown="0" headerRowDxfId="10" dataDxfId="2">
  <autoFilter ref="A2:G3"/>
  <tableColumns count="7">
    <tableColumn id="1" name="Date" dataDxfId="9"/>
    <tableColumn id="2" name="Type de papier" dataDxfId="8"/>
    <tableColumn id="3" name="Grammage" dataDxfId="7"/>
    <tableColumn id="4" name="Laize" dataDxfId="6"/>
    <tableColumn id="5" name="Poids" dataDxfId="5"/>
    <tableColumn id="6" name="Entrée" dataDxfId="4"/>
    <tableColumn id="7" name="Sortie" dataDxfId="3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_Base" displayName="T_Base" ref="A2:H22" totalsRowShown="0" headerRowDxfId="23" dataDxfId="22">
  <autoFilter ref="A2:H22"/>
  <tableColumns count="8">
    <tableColumn id="1" name="Type de Papier" dataDxfId="21"/>
    <tableColumn id="2" name="Grammage" dataDxfId="20"/>
    <tableColumn id="3" name="Laize" dataDxfId="19"/>
    <tableColumn id="14" name="Poids" dataDxfId="18"/>
    <tableColumn id="15" name="Stock initial" dataDxfId="17"/>
    <tableColumn id="16" name="Entrée" dataDxfId="1">
      <calculatedColumnFormula>SUMIFS(T_Mvts[Entrée],T_Mvts[Type de papier],T_Base[[#This Row],[Type de Papier]],T_Mvts[Grammage],T_Base[[#This Row],[Grammage]],T_Mvts[Laize],T_Base[[#This Row],[Laize]])</calculatedColumnFormula>
    </tableColumn>
    <tableColumn id="17" name="Sortie" dataDxfId="0">
      <calculatedColumnFormula>SUMIFS(T_Mvts[Sortie],T_Mvts[Type de papier],T_Base[[#This Row],[Type de Papier]],T_Mvts[Grammage],T_Base[[#This Row],[Grammage]],T_Mvts[Laize],T_Base[[#This Row],[Laize]])</calculatedColumnFormula>
    </tableColumn>
    <tableColumn id="19" name="Stock Réel" dataDxfId="16">
      <calculatedColumnFormula>IF(T_Base[[#This Row],[Stock initial]]="","",T_Base[[#This Row],[Stock initial]]+T_Base[[#This Row],[Entrée]]-T_Base[[#This Row],[Sortie]])</calculatedColumnFormula>
    </tableColumn>
  </tableColumns>
  <tableStyleInfo name="TableStyleLight16" showFirstColumn="0" showLastColumn="0" showRowStripes="1" showColumnStripes="0"/>
</table>
</file>

<file path=xl/tables/table3.xml><?xml version="1.0" encoding="utf-8"?>
<table xmlns="http://schemas.openxmlformats.org/spreadsheetml/2006/main" id="2" name="Formulaire" displayName="Formulaire" ref="N2:P7" totalsRowShown="0" headerRowDxfId="15" dataDxfId="14">
  <autoFilter ref="N2:P7"/>
  <tableColumns count="3">
    <tableColumn id="1" name="Critère" dataDxfId="13"/>
    <tableColumn id="3" name="Code article" dataDxfId="12"/>
    <tableColumn id="4" name="Désignation" dataDxfId="1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45F82"/>
      </a:accent1>
      <a:accent2>
        <a:srgbClr val="E87331"/>
      </a:accent2>
      <a:accent3>
        <a:srgbClr val="186C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3"/>
  <sheetViews>
    <sheetView tabSelected="1" workbookViewId="0">
      <selection activeCell="E17" sqref="E17"/>
    </sheetView>
  </sheetViews>
  <sheetFormatPr baseColWidth="10" defaultRowHeight="13.8"/>
  <cols>
    <col min="2" max="2" width="22.296875" customWidth="1"/>
    <col min="3" max="3" width="13.09765625" customWidth="1"/>
  </cols>
  <sheetData>
    <row r="1" spans="1:7" ht="55.2" customHeight="1">
      <c r="A1" s="16" t="s">
        <v>52</v>
      </c>
      <c r="B1" s="16"/>
      <c r="C1" s="16"/>
      <c r="D1" s="16"/>
      <c r="E1" s="16"/>
      <c r="F1" s="16"/>
      <c r="G1" s="16"/>
    </row>
    <row r="2" spans="1:7" ht="15">
      <c r="A2" s="15" t="s">
        <v>27</v>
      </c>
      <c r="B2" s="15" t="s">
        <v>53</v>
      </c>
      <c r="C2" s="15" t="s">
        <v>34</v>
      </c>
      <c r="D2" s="15" t="s">
        <v>35</v>
      </c>
      <c r="E2" s="15" t="s">
        <v>36</v>
      </c>
      <c r="F2" s="15" t="s">
        <v>28</v>
      </c>
      <c r="G2" s="15" t="s">
        <v>29</v>
      </c>
    </row>
    <row r="3" spans="1:7" ht="15">
      <c r="A3" s="17"/>
      <c r="B3" s="17"/>
      <c r="C3" s="17"/>
      <c r="D3" s="17"/>
      <c r="E3" s="17"/>
      <c r="F3" s="17"/>
      <c r="G3" s="17"/>
    </row>
  </sheetData>
  <mergeCells count="1">
    <mergeCell ref="A1:G1"/>
  </mergeCells>
  <pageMargins left="0.7" right="0.7" top="0.75" bottom="0.75" header="0.3" footer="0.3"/>
  <pageSetup paperSize="9" orientation="portrait" horizontalDpi="0" verticalDpi="0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G324"/>
  <sheetViews>
    <sheetView zoomScale="90" zoomScaleNormal="90" workbookViewId="0">
      <pane ySplit="2" topLeftCell="A3" activePane="bottomLeft" state="frozen"/>
      <selection pane="bottomLeft" activeCell="K9" sqref="K9"/>
    </sheetView>
  </sheetViews>
  <sheetFormatPr baseColWidth="10" defaultColWidth="9.09765625" defaultRowHeight="20.100000000000001" customHeight="1"/>
  <cols>
    <col min="1" max="1" width="30.5" style="2" customWidth="1"/>
    <col min="2" max="2" width="22.09765625" style="2" customWidth="1"/>
    <col min="3" max="3" width="23.8984375" style="2" customWidth="1"/>
    <col min="4" max="7" width="10.59765625" style="5" customWidth="1"/>
    <col min="8" max="8" width="11" style="8" customWidth="1"/>
    <col min="9" max="9" width="10.59765625" style="5" customWidth="1"/>
    <col min="10" max="10" width="9.09765625" style="5" customWidth="1"/>
    <col min="11" max="11" width="12.5" style="5" customWidth="1"/>
    <col min="12" max="12" width="9.09765625" style="2" customWidth="1"/>
    <col min="13" max="16" width="9.09765625" style="2" hidden="1" customWidth="1"/>
    <col min="17" max="17" width="17.8984375" style="2" hidden="1" customWidth="1"/>
    <col min="18" max="18" width="29.5" style="2" hidden="1" customWidth="1"/>
    <col min="19" max="19" width="28.3984375" style="2" hidden="1" customWidth="1"/>
    <col min="20" max="21" width="9.09765625" style="2" hidden="1" customWidth="1"/>
    <col min="22" max="22" width="29.3984375" style="2" hidden="1" customWidth="1"/>
    <col min="23" max="23" width="27" style="2" hidden="1" customWidth="1"/>
    <col min="24" max="24" width="33.19921875" style="2" hidden="1" customWidth="1"/>
    <col min="25" max="25" width="39.19921875" style="2" hidden="1" customWidth="1"/>
    <col min="26" max="26" width="46.19921875" style="2" hidden="1" customWidth="1"/>
    <col min="27" max="27" width="50.5" style="2" hidden="1" customWidth="1"/>
    <col min="28" max="28" width="36.5" style="2" hidden="1" customWidth="1"/>
    <col min="29" max="29" width="23.59765625" style="2" hidden="1" customWidth="1"/>
    <col min="30" max="30" width="29.5" style="2" hidden="1" customWidth="1"/>
    <col min="31" max="31" width="9.09765625" style="2" hidden="1" customWidth="1"/>
    <col min="32" max="36" width="9.09765625" style="2" customWidth="1"/>
    <col min="37" max="16384" width="9.09765625" style="2"/>
  </cols>
  <sheetData>
    <row r="1" spans="1:27" ht="49.5" customHeight="1">
      <c r="A1" s="12" t="s">
        <v>45</v>
      </c>
      <c r="B1" s="12"/>
      <c r="C1" s="12"/>
      <c r="D1" s="13"/>
      <c r="E1" s="13"/>
      <c r="F1" s="13"/>
      <c r="G1" s="13"/>
      <c r="H1" s="13"/>
      <c r="I1" s="13"/>
      <c r="J1" s="13"/>
      <c r="K1" s="13"/>
      <c r="Q1" s="14" t="s">
        <v>0</v>
      </c>
      <c r="R1" s="14"/>
      <c r="S1" s="14"/>
      <c r="V1" s="3" t="s">
        <v>12</v>
      </c>
    </row>
    <row r="2" spans="1:27" ht="50.1" customHeight="1">
      <c r="A2" s="1" t="s">
        <v>32</v>
      </c>
      <c r="B2" s="1" t="s">
        <v>34</v>
      </c>
      <c r="C2" s="1" t="s">
        <v>35</v>
      </c>
      <c r="D2" s="1" t="s">
        <v>36</v>
      </c>
      <c r="E2" s="1" t="s">
        <v>30</v>
      </c>
      <c r="F2" s="1" t="s">
        <v>28</v>
      </c>
      <c r="G2" s="1" t="s">
        <v>29</v>
      </c>
      <c r="H2" s="1" t="s">
        <v>38</v>
      </c>
      <c r="I2" s="2"/>
      <c r="J2" s="2"/>
      <c r="K2" s="2"/>
      <c r="N2" s="4" t="s">
        <v>1</v>
      </c>
      <c r="O2" s="4" t="s">
        <v>2</v>
      </c>
      <c r="P2" s="4" t="s">
        <v>3</v>
      </c>
      <c r="Q2" s="5"/>
      <c r="S2" s="6" t="e" cm="1">
        <f t="array" aca="1" ref="S2:S11" ca="1">_xlfn.UNIQUE(critere)</f>
        <v>#NAME?</v>
      </c>
      <c r="T2" s="6" t="e" cm="1">
        <f t="array" aca="1" ref="T2:V2" ca="1">TRANSPOSE(_xlfn.UNIQUE(_xlfn._xlws.FILTER(T_Base[Grammage],critere=S2)))</f>
        <v>#NAME?</v>
      </c>
      <c r="U2" s="6" t="e">
        <f ca="1"/>
        <v>#NAME?</v>
      </c>
      <c r="V2" s="6" t="e">
        <f ca="1"/>
        <v>#NAME?</v>
      </c>
      <c r="W2" s="6"/>
      <c r="X2" s="6"/>
      <c r="Y2" s="7"/>
      <c r="Z2" s="6"/>
      <c r="AA2" s="6"/>
    </row>
    <row r="3" spans="1:27" ht="20.100000000000001" customHeight="1">
      <c r="A3" s="10" t="s">
        <v>33</v>
      </c>
      <c r="B3" s="10" t="s">
        <v>46</v>
      </c>
      <c r="C3" s="10" t="s">
        <v>40</v>
      </c>
      <c r="D3" s="5" t="s">
        <v>48</v>
      </c>
      <c r="E3" s="5">
        <v>10</v>
      </c>
      <c r="F3" s="5">
        <f>SUMIFS(T_Mvts[Entrée],T_Mvts[Type de papier],T_Base[[#This Row],[Type de Papier]],T_Mvts[Grammage],T_Base[[#This Row],[Grammage]],T_Mvts[Laize],T_Base[[#This Row],[Laize]])</f>
        <v>0</v>
      </c>
      <c r="G3" s="5">
        <f>SUMIFS(T_Mvts[Sortie],T_Mvts[Type de papier],T_Base[[#This Row],[Type de Papier]],T_Mvts[Grammage],T_Base[[#This Row],[Grammage]],T_Mvts[Laize],T_Base[[#This Row],[Laize]])</f>
        <v>0</v>
      </c>
      <c r="H3" s="5">
        <f>IF(T_Base[[#This Row],[Stock initial]]="","",T_Base[[#This Row],[Stock initial]]+T_Base[[#This Row],[Entrée]]-T_Base[[#This Row],[Sortie]])</f>
        <v>10</v>
      </c>
      <c r="I3" s="2"/>
      <c r="J3" s="2"/>
      <c r="K3" s="2"/>
      <c r="N3" s="5" t="s">
        <v>7</v>
      </c>
      <c r="O3" s="5" t="s">
        <v>10</v>
      </c>
      <c r="P3" s="5" t="s">
        <v>11</v>
      </c>
      <c r="Q3" s="5"/>
      <c r="S3" s="6" t="e">
        <f ca="1"/>
        <v>#NAME?</v>
      </c>
      <c r="T3" s="6" t="e" cm="1">
        <f t="array" aca="1" ref="T3:W3" ca="1">TRANSPOSE(_xlfn.UNIQUE(_xlfn._xlws.FILTER(T_Base[Grammage],critere=S3)))</f>
        <v>#NAME?</v>
      </c>
      <c r="U3" s="6" t="e">
        <f ca="1"/>
        <v>#NAME?</v>
      </c>
      <c r="V3" s="6" t="e">
        <f ca="1"/>
        <v>#NAME?</v>
      </c>
      <c r="W3" s="6" t="e">
        <f ca="1"/>
        <v>#NAME?</v>
      </c>
      <c r="X3" s="6"/>
      <c r="Y3" s="7"/>
      <c r="Z3" s="6"/>
      <c r="AA3" s="6"/>
    </row>
    <row r="4" spans="1:27" ht="20.100000000000001" customHeight="1">
      <c r="A4" s="10" t="s">
        <v>33</v>
      </c>
      <c r="B4" s="10" t="s">
        <v>46</v>
      </c>
      <c r="C4" s="11" t="s">
        <v>41</v>
      </c>
      <c r="D4" s="5" t="s">
        <v>49</v>
      </c>
      <c r="E4" s="5">
        <v>10</v>
      </c>
      <c r="F4" s="5">
        <f>SUMIFS(T_Mvts[Entrée],T_Mvts[Type de papier],T_Base[[#This Row],[Type de Papier]],T_Mvts[Grammage],T_Base[[#This Row],[Grammage]],T_Mvts[Laize],T_Base[[#This Row],[Laize]])</f>
        <v>0</v>
      </c>
      <c r="G4" s="5">
        <f>SUMIFS(T_Mvts[Sortie],T_Mvts[Type de papier],T_Base[[#This Row],[Type de Papier]],T_Mvts[Grammage],T_Base[[#This Row],[Grammage]],T_Mvts[Laize],T_Base[[#This Row],[Laize]])</f>
        <v>0</v>
      </c>
      <c r="H4" s="5">
        <f>IF(T_Base[[#This Row],[Stock initial]]="","",T_Base[[#This Row],[Stock initial]]+T_Base[[#This Row],[Entrée]]-T_Base[[#This Row],[Sortie]])</f>
        <v>10</v>
      </c>
      <c r="I4" s="2"/>
      <c r="J4" s="2"/>
      <c r="K4" s="2"/>
      <c r="N4" s="5" t="s">
        <v>4</v>
      </c>
      <c r="O4" s="5" t="s">
        <v>5</v>
      </c>
      <c r="P4" s="5" t="s">
        <v>6</v>
      </c>
      <c r="Q4" s="5"/>
      <c r="S4" s="6" t="e">
        <f ca="1"/>
        <v>#NAME?</v>
      </c>
      <c r="T4" s="6" t="e" cm="1">
        <f t="array" aca="1" ref="T4:W4" ca="1">TRANSPOSE(_xlfn.UNIQUE(_xlfn._xlws.FILTER(T_Base[Grammage],critere=S4)))</f>
        <v>#NAME?</v>
      </c>
      <c r="U4" s="6" t="e">
        <f ca="1"/>
        <v>#NAME?</v>
      </c>
      <c r="V4" s="6" t="e">
        <f ca="1"/>
        <v>#NAME?</v>
      </c>
      <c r="W4" s="6" t="e">
        <f ca="1"/>
        <v>#NAME?</v>
      </c>
      <c r="X4" s="6"/>
      <c r="Y4" s="7"/>
      <c r="Z4" s="6"/>
      <c r="AA4" s="6"/>
    </row>
    <row r="5" spans="1:27" ht="20.100000000000001" customHeight="1">
      <c r="A5" s="10" t="s">
        <v>33</v>
      </c>
      <c r="B5" s="10" t="s">
        <v>46</v>
      </c>
      <c r="C5" s="10" t="s">
        <v>42</v>
      </c>
      <c r="D5" s="5" t="s">
        <v>50</v>
      </c>
      <c r="E5" s="5">
        <v>10</v>
      </c>
      <c r="F5" s="5">
        <f>SUMIFS(T_Mvts[Entrée],T_Mvts[Type de papier],T_Base[[#This Row],[Type de Papier]],T_Mvts[Grammage],T_Base[[#This Row],[Grammage]],T_Mvts[Laize],T_Base[[#This Row],[Laize]])</f>
        <v>0</v>
      </c>
      <c r="G5" s="5">
        <f>SUMIFS(T_Mvts[Sortie],T_Mvts[Type de papier],T_Base[[#This Row],[Type de Papier]],T_Mvts[Grammage],T_Base[[#This Row],[Grammage]],T_Mvts[Laize],T_Base[[#This Row],[Laize]])</f>
        <v>0</v>
      </c>
      <c r="H5" s="5">
        <f>IF(T_Base[[#This Row],[Stock initial]]="","",T_Base[[#This Row],[Stock initial]]+T_Base[[#This Row],[Entrée]]-T_Base[[#This Row],[Sortie]])</f>
        <v>10</v>
      </c>
      <c r="I5" s="2"/>
      <c r="J5" s="2"/>
      <c r="K5" s="2"/>
      <c r="N5" s="5" t="s">
        <v>25</v>
      </c>
      <c r="O5" s="5" t="s">
        <v>26</v>
      </c>
      <c r="P5" s="5"/>
      <c r="S5" s="6" t="e">
        <f ca="1"/>
        <v>#NAME?</v>
      </c>
      <c r="T5" s="6" t="e" cm="1">
        <f t="array" aca="1" ref="T5:U5" ca="1">TRANSPOSE(_xlfn.UNIQUE(_xlfn._xlws.FILTER(T_Base[Grammage],critere=S5)))</f>
        <v>#NAME?</v>
      </c>
      <c r="U5" s="6" t="e">
        <f ca="1"/>
        <v>#NAME?</v>
      </c>
      <c r="V5" s="6"/>
      <c r="W5" s="6"/>
      <c r="X5" s="6"/>
      <c r="Y5" s="7"/>
      <c r="Z5" s="6"/>
      <c r="AA5" s="6"/>
    </row>
    <row r="6" spans="1:27" ht="20.100000000000001" customHeight="1">
      <c r="A6" s="10" t="s">
        <v>33</v>
      </c>
      <c r="B6" s="10" t="s">
        <v>46</v>
      </c>
      <c r="C6" s="11" t="s">
        <v>43</v>
      </c>
      <c r="D6" s="5" t="s">
        <v>39</v>
      </c>
      <c r="E6" s="5">
        <v>10</v>
      </c>
      <c r="F6" s="5">
        <f>SUMIFS(T_Mvts[Entrée],T_Mvts[Type de papier],T_Base[[#This Row],[Type de Papier]],T_Mvts[Grammage],T_Base[[#This Row],[Grammage]],T_Mvts[Laize],T_Base[[#This Row],[Laize]])</f>
        <v>0</v>
      </c>
      <c r="G6" s="5">
        <f>SUMIFS(T_Mvts[Sortie],T_Mvts[Type de papier],T_Base[[#This Row],[Type de Papier]],T_Mvts[Grammage],T_Base[[#This Row],[Grammage]],T_Mvts[Laize],T_Base[[#This Row],[Laize]])</f>
        <v>0</v>
      </c>
      <c r="H6" s="5">
        <f>IF(T_Base[[#This Row],[Stock initial]]="","",T_Base[[#This Row],[Stock initial]]+T_Base[[#This Row],[Entrée]]-T_Base[[#This Row],[Sortie]])</f>
        <v>10</v>
      </c>
      <c r="I6" s="2"/>
      <c r="J6" s="2"/>
      <c r="K6" s="2"/>
      <c r="N6" s="5"/>
      <c r="O6" s="5"/>
      <c r="P6" s="5"/>
      <c r="S6" s="6" t="e">
        <f ca="1"/>
        <v>#NAME?</v>
      </c>
      <c r="T6" s="6" t="e" cm="1">
        <f t="array" aca="1" ref="T6:V6" ca="1">TRANSPOSE(_xlfn.UNIQUE(_xlfn._xlws.FILTER(T_Base[Grammage],critere=S6)))</f>
        <v>#NAME?</v>
      </c>
      <c r="U6" s="6" t="e">
        <f ca="1"/>
        <v>#NAME?</v>
      </c>
      <c r="V6" s="6" t="e">
        <f ca="1"/>
        <v>#NAME?</v>
      </c>
      <c r="W6" s="6"/>
      <c r="X6" s="6"/>
      <c r="Y6" s="7"/>
      <c r="Z6" s="6"/>
      <c r="AA6" s="6"/>
    </row>
    <row r="7" spans="1:27" ht="20.100000000000001" customHeight="1">
      <c r="A7" s="10" t="s">
        <v>33</v>
      </c>
      <c r="B7" s="10" t="s">
        <v>46</v>
      </c>
      <c r="C7" s="10" t="s">
        <v>44</v>
      </c>
      <c r="D7" s="5" t="s">
        <v>51</v>
      </c>
      <c r="E7" s="5">
        <v>10</v>
      </c>
      <c r="F7" s="5">
        <f>SUMIFS(T_Mvts[Entrée],T_Mvts[Type de papier],T_Base[[#This Row],[Type de Papier]],T_Mvts[Grammage],T_Base[[#This Row],[Grammage]],T_Mvts[Laize],T_Base[[#This Row],[Laize]])</f>
        <v>0</v>
      </c>
      <c r="G7" s="5">
        <f>SUMIFS(T_Mvts[Sortie],T_Mvts[Type de papier],T_Base[[#This Row],[Type de Papier]],T_Mvts[Grammage],T_Base[[#This Row],[Grammage]],T_Mvts[Laize],T_Base[[#This Row],[Laize]])</f>
        <v>0</v>
      </c>
      <c r="H7" s="5">
        <f>IF(T_Base[[#This Row],[Stock initial]]="","",T_Base[[#This Row],[Stock initial]]+T_Base[[#This Row],[Entrée]]-T_Base[[#This Row],[Sortie]])</f>
        <v>10</v>
      </c>
      <c r="I7" s="2"/>
      <c r="J7" s="2"/>
      <c r="K7" s="2"/>
      <c r="N7" s="5" t="s">
        <v>7</v>
      </c>
      <c r="O7" s="5" t="s">
        <v>8</v>
      </c>
      <c r="P7" s="5" t="s">
        <v>9</v>
      </c>
      <c r="S7" s="6" t="e">
        <f ca="1"/>
        <v>#NAME?</v>
      </c>
      <c r="T7" s="6" t="e" cm="1">
        <f t="array" aca="1" ref="T7:W7" ca="1">TRANSPOSE(_xlfn.UNIQUE(_xlfn._xlws.FILTER(T_Base[Grammage],critere=S7)))</f>
        <v>#NAME?</v>
      </c>
      <c r="U7" s="6" t="e">
        <f ca="1"/>
        <v>#NAME?</v>
      </c>
      <c r="V7" s="6" t="e">
        <f ca="1"/>
        <v>#NAME?</v>
      </c>
      <c r="W7" s="6" t="e">
        <f ca="1"/>
        <v>#NAME?</v>
      </c>
      <c r="X7" s="6"/>
      <c r="Y7" s="7"/>
      <c r="Z7" s="6"/>
      <c r="AA7" s="6"/>
    </row>
    <row r="8" spans="1:27" ht="20.100000000000001" customHeight="1">
      <c r="A8" s="10" t="s">
        <v>33</v>
      </c>
      <c r="B8" s="11" t="s">
        <v>47</v>
      </c>
      <c r="C8" s="10" t="s">
        <v>40</v>
      </c>
      <c r="D8" s="5" t="s">
        <v>48</v>
      </c>
      <c r="E8" s="5">
        <v>10</v>
      </c>
      <c r="F8" s="5">
        <f>SUMIFS(T_Mvts[Entrée],T_Mvts[Type de papier],T_Base[[#This Row],[Type de Papier]],T_Mvts[Grammage],T_Base[[#This Row],[Grammage]],T_Mvts[Laize],T_Base[[#This Row],[Laize]])</f>
        <v>0</v>
      </c>
      <c r="G8" s="5">
        <f>SUMIFS(T_Mvts[Sortie],T_Mvts[Type de papier],T_Base[[#This Row],[Type de Papier]],T_Mvts[Grammage],T_Base[[#This Row],[Grammage]],T_Mvts[Laize],T_Base[[#This Row],[Laize]])</f>
        <v>0</v>
      </c>
      <c r="H8" s="5">
        <f>IF(T_Base[[#This Row],[Stock initial]]="","",T_Base[[#This Row],[Stock initial]]+T_Base[[#This Row],[Entrée]]-T_Base[[#This Row],[Sortie]])</f>
        <v>10</v>
      </c>
      <c r="I8" s="2"/>
      <c r="J8" s="2"/>
      <c r="K8" s="2"/>
      <c r="S8" s="6" t="e">
        <f ca="1"/>
        <v>#NAME?</v>
      </c>
      <c r="T8" s="6" t="e" cm="1">
        <f t="array" aca="1" ref="T8" ca="1">TRANSPOSE(_xlfn.UNIQUE(_xlfn._xlws.FILTER(T_Base[Grammage],critere=S8)))</f>
        <v>#NAME?</v>
      </c>
      <c r="U8" s="9"/>
      <c r="V8" s="9"/>
      <c r="W8" s="6"/>
      <c r="X8" s="6"/>
      <c r="Y8" s="7"/>
      <c r="Z8" s="6"/>
      <c r="AA8" s="6"/>
    </row>
    <row r="9" spans="1:27" ht="20.100000000000001" customHeight="1">
      <c r="A9" s="10" t="s">
        <v>33</v>
      </c>
      <c r="B9" s="11" t="s">
        <v>47</v>
      </c>
      <c r="C9" s="11" t="s">
        <v>41</v>
      </c>
      <c r="D9" s="5" t="s">
        <v>49</v>
      </c>
      <c r="E9" s="5">
        <v>10</v>
      </c>
      <c r="F9" s="5">
        <f>SUMIFS(T_Mvts[Entrée],T_Mvts[Type de papier],T_Base[[#This Row],[Type de Papier]],T_Mvts[Grammage],T_Base[[#This Row],[Grammage]],T_Mvts[Laize],T_Base[[#This Row],[Laize]])</f>
        <v>0</v>
      </c>
      <c r="G9" s="5">
        <f>SUMIFS(T_Mvts[Sortie],T_Mvts[Type de papier],T_Base[[#This Row],[Type de Papier]],T_Mvts[Grammage],T_Base[[#This Row],[Grammage]],T_Mvts[Laize],T_Base[[#This Row],[Laize]])</f>
        <v>0</v>
      </c>
      <c r="H9" s="5">
        <f>IF(T_Base[[#This Row],[Stock initial]]="","",T_Base[[#This Row],[Stock initial]]+T_Base[[#This Row],[Entrée]]-T_Base[[#This Row],[Sortie]])</f>
        <v>10</v>
      </c>
      <c r="I9" s="2"/>
      <c r="J9" s="2"/>
      <c r="K9" s="2"/>
      <c r="S9" s="6" t="e">
        <f ca="1"/>
        <v>#NAME?</v>
      </c>
      <c r="T9" s="6" t="e" cm="1">
        <f t="array" aca="1" ref="T9" ca="1">TRANSPOSE(_xlfn.UNIQUE(_xlfn._xlws.FILTER(T_Base[Grammage],critere=S9)))</f>
        <v>#NAME?</v>
      </c>
      <c r="U9" s="6"/>
      <c r="V9" s="6"/>
      <c r="W9" s="6"/>
      <c r="X9" s="6"/>
    </row>
    <row r="10" spans="1:27" ht="20.100000000000001" customHeight="1">
      <c r="A10" s="10" t="s">
        <v>33</v>
      </c>
      <c r="B10" s="11" t="s">
        <v>47</v>
      </c>
      <c r="C10" s="10" t="s">
        <v>42</v>
      </c>
      <c r="D10" s="5" t="s">
        <v>50</v>
      </c>
      <c r="E10" s="5">
        <v>10</v>
      </c>
      <c r="F10" s="5">
        <f>SUMIFS(T_Mvts[Entrée],T_Mvts[Type de papier],T_Base[[#This Row],[Type de Papier]],T_Mvts[Grammage],T_Base[[#This Row],[Grammage]],T_Mvts[Laize],T_Base[[#This Row],[Laize]])</f>
        <v>0</v>
      </c>
      <c r="G10" s="5">
        <f>SUMIFS(T_Mvts[Sortie],T_Mvts[Type de papier],T_Base[[#This Row],[Type de Papier]],T_Mvts[Grammage],T_Base[[#This Row],[Grammage]],T_Mvts[Laize],T_Base[[#This Row],[Laize]])</f>
        <v>0</v>
      </c>
      <c r="H10" s="5">
        <f>IF(T_Base[[#This Row],[Stock initial]]="","",T_Base[[#This Row],[Stock initial]]+T_Base[[#This Row],[Entrée]]-T_Base[[#This Row],[Sortie]])</f>
        <v>10</v>
      </c>
      <c r="I10" s="2"/>
      <c r="J10" s="2"/>
      <c r="K10" s="2"/>
      <c r="S10" s="6" t="e">
        <f ca="1"/>
        <v>#NAME?</v>
      </c>
      <c r="T10" s="6" t="e" cm="1">
        <f t="array" aca="1" ref="T10" ca="1">TRANSPOSE(_xlfn.UNIQUE(_xlfn._xlws.FILTER(T_Base[Grammage],critere=S10)))</f>
        <v>#NAME?</v>
      </c>
      <c r="U10" s="6"/>
      <c r="V10" s="6"/>
      <c r="W10" s="6"/>
      <c r="X10" s="6"/>
    </row>
    <row r="11" spans="1:27" ht="20.100000000000001" customHeight="1">
      <c r="A11" s="10" t="s">
        <v>33</v>
      </c>
      <c r="B11" s="11" t="s">
        <v>47</v>
      </c>
      <c r="C11" s="11" t="s">
        <v>43</v>
      </c>
      <c r="D11" s="5" t="s">
        <v>39</v>
      </c>
      <c r="E11" s="5">
        <v>10</v>
      </c>
      <c r="F11" s="5">
        <f>SUMIFS(T_Mvts[Entrée],T_Mvts[Type de papier],T_Base[[#This Row],[Type de Papier]],T_Mvts[Grammage],T_Base[[#This Row],[Grammage]],T_Mvts[Laize],T_Base[[#This Row],[Laize]])</f>
        <v>0</v>
      </c>
      <c r="G11" s="5">
        <f>SUMIFS(T_Mvts[Sortie],T_Mvts[Type de papier],T_Base[[#This Row],[Type de Papier]],T_Mvts[Grammage],T_Base[[#This Row],[Grammage]],T_Mvts[Laize],T_Base[[#This Row],[Laize]])</f>
        <v>0</v>
      </c>
      <c r="H11" s="5">
        <f>IF(T_Base[[#This Row],[Stock initial]]="","",T_Base[[#This Row],[Stock initial]]+T_Base[[#This Row],[Entrée]]-T_Base[[#This Row],[Sortie]])</f>
        <v>10</v>
      </c>
      <c r="I11" s="2"/>
      <c r="J11" s="2"/>
      <c r="K11" s="2"/>
      <c r="S11" s="6" t="e">
        <f ca="1"/>
        <v>#NAME?</v>
      </c>
      <c r="T11" s="6" t="e" cm="1">
        <f t="array" aca="1" ref="T11" ca="1">TRANSPOSE(_xlfn.UNIQUE(_xlfn._xlws.FILTER(T_Base[Grammage],critere=S11)))</f>
        <v>#NAME?</v>
      </c>
      <c r="U11" s="6"/>
      <c r="V11" s="6"/>
      <c r="W11" s="6"/>
      <c r="X11" s="6"/>
    </row>
    <row r="12" spans="1:27" ht="20.100000000000001" customHeight="1">
      <c r="A12" s="10" t="s">
        <v>33</v>
      </c>
      <c r="B12" s="11" t="s">
        <v>47</v>
      </c>
      <c r="C12" s="10" t="s">
        <v>44</v>
      </c>
      <c r="D12" s="5" t="s">
        <v>51</v>
      </c>
      <c r="E12" s="5">
        <v>10</v>
      </c>
      <c r="F12" s="5">
        <f>SUMIFS(T_Mvts[Entrée],T_Mvts[Type de papier],T_Base[[#This Row],[Type de Papier]],T_Mvts[Grammage],T_Base[[#This Row],[Grammage]],T_Mvts[Laize],T_Base[[#This Row],[Laize]])</f>
        <v>0</v>
      </c>
      <c r="G12" s="5">
        <f>SUMIFS(T_Mvts[Sortie],T_Mvts[Type de papier],T_Base[[#This Row],[Type de Papier]],T_Mvts[Grammage],T_Base[[#This Row],[Grammage]],T_Mvts[Laize],T_Base[[#This Row],[Laize]])</f>
        <v>0</v>
      </c>
      <c r="H12" s="5">
        <f>IF(T_Base[[#This Row],[Stock initial]]="","",T_Base[[#This Row],[Stock initial]]+T_Base[[#This Row],[Entrée]]-T_Base[[#This Row],[Sortie]])</f>
        <v>10</v>
      </c>
      <c r="I12" s="2"/>
      <c r="J12" s="2"/>
      <c r="K12" s="2"/>
      <c r="N12" s="2" t="s">
        <v>23</v>
      </c>
      <c r="S12" s="6"/>
      <c r="T12" s="6" t="e" cm="1">
        <f t="array" aca="1" ref="T12" ca="1">TRANSPOSE(_xlfn.UNIQUE(_xlfn._xlws.FILTER(T_Base[Grammage],critere=S12)))</f>
        <v>#NAME?</v>
      </c>
      <c r="U12" s="6"/>
      <c r="V12" s="6"/>
      <c r="W12" s="6"/>
      <c r="X12" s="6"/>
    </row>
    <row r="13" spans="1:27" ht="20.100000000000001" customHeight="1">
      <c r="A13" s="10" t="s">
        <v>37</v>
      </c>
      <c r="B13" s="10" t="s">
        <v>46</v>
      </c>
      <c r="C13" s="10" t="s">
        <v>40</v>
      </c>
      <c r="D13" s="5" t="s">
        <v>48</v>
      </c>
      <c r="E13" s="5">
        <v>10</v>
      </c>
      <c r="F13" s="5">
        <f>SUMIFS(T_Mvts[Entrée],T_Mvts[Type de papier],T_Base[[#This Row],[Type de Papier]],T_Mvts[Grammage],T_Base[[#This Row],[Grammage]],T_Mvts[Laize],T_Base[[#This Row],[Laize]])</f>
        <v>0</v>
      </c>
      <c r="G13" s="5">
        <f>SUMIFS(T_Mvts[Sortie],T_Mvts[Type de papier],T_Base[[#This Row],[Type de Papier]],T_Mvts[Grammage],T_Base[[#This Row],[Grammage]],T_Mvts[Laize],T_Base[[#This Row],[Laize]])</f>
        <v>0</v>
      </c>
      <c r="H13" s="5">
        <f>IF(T_Base[[#This Row],[Stock initial]]="","",T_Base[[#This Row],[Stock initial]]+T_Base[[#This Row],[Entrée]]-T_Base[[#This Row],[Sortie]])</f>
        <v>10</v>
      </c>
      <c r="I13" s="2"/>
      <c r="J13" s="2"/>
      <c r="K13" s="2"/>
      <c r="N13" s="2" t="s">
        <v>13</v>
      </c>
      <c r="O13" s="2" t="s">
        <v>14</v>
      </c>
      <c r="S13" s="6"/>
      <c r="T13" s="6" t="e" cm="1">
        <f t="array" aca="1" ref="T13" ca="1">TRANSPOSE(_xlfn.UNIQUE(_xlfn._xlws.FILTER(T_Base[Grammage],critere=S13)))</f>
        <v>#NAME?</v>
      </c>
      <c r="U13" s="6"/>
      <c r="V13" s="6"/>
      <c r="W13" s="6"/>
      <c r="X13" s="6"/>
    </row>
    <row r="14" spans="1:27" ht="20.100000000000001" customHeight="1">
      <c r="A14" s="10" t="s">
        <v>37</v>
      </c>
      <c r="B14" s="10" t="s">
        <v>46</v>
      </c>
      <c r="C14" s="11" t="s">
        <v>41</v>
      </c>
      <c r="D14" s="5" t="s">
        <v>49</v>
      </c>
      <c r="E14" s="5">
        <v>10</v>
      </c>
      <c r="F14" s="5">
        <f>SUMIFS(T_Mvts[Entrée],T_Mvts[Type de papier],T_Base[[#This Row],[Type de Papier]],T_Mvts[Grammage],T_Base[[#This Row],[Grammage]],T_Mvts[Laize],T_Base[[#This Row],[Laize]])</f>
        <v>0</v>
      </c>
      <c r="G14" s="5">
        <f>SUMIFS(T_Mvts[Sortie],T_Mvts[Type de papier],T_Base[[#This Row],[Type de Papier]],T_Mvts[Grammage],T_Base[[#This Row],[Grammage]],T_Mvts[Laize],T_Base[[#This Row],[Laize]])</f>
        <v>0</v>
      </c>
      <c r="H14" s="5">
        <f>IF(T_Base[[#This Row],[Stock initial]]="","",T_Base[[#This Row],[Stock initial]]+T_Base[[#This Row],[Entrée]]-T_Base[[#This Row],[Sortie]])</f>
        <v>10</v>
      </c>
      <c r="I14" s="2"/>
      <c r="J14" s="2"/>
      <c r="K14" s="2"/>
      <c r="N14" s="2" t="s">
        <v>15</v>
      </c>
      <c r="O14" s="2" t="s">
        <v>16</v>
      </c>
      <c r="S14" s="6"/>
      <c r="T14" s="6" t="e" cm="1">
        <f t="array" aca="1" ref="T14" ca="1">TRANSPOSE(_xlfn.UNIQUE(_xlfn._xlws.FILTER(T_Base[Grammage],critere=S14)))</f>
        <v>#NAME?</v>
      </c>
      <c r="U14" s="6"/>
      <c r="V14" s="6"/>
      <c r="W14" s="6"/>
      <c r="X14" s="6"/>
    </row>
    <row r="15" spans="1:27" ht="20.100000000000001" customHeight="1">
      <c r="A15" s="10" t="s">
        <v>37</v>
      </c>
      <c r="B15" s="10" t="s">
        <v>46</v>
      </c>
      <c r="C15" s="10" t="s">
        <v>42</v>
      </c>
      <c r="D15" s="5" t="s">
        <v>50</v>
      </c>
      <c r="E15" s="5">
        <v>10</v>
      </c>
      <c r="F15" s="5">
        <f>SUMIFS(T_Mvts[Entrée],T_Mvts[Type de papier],T_Base[[#This Row],[Type de Papier]],T_Mvts[Grammage],T_Base[[#This Row],[Grammage]],T_Mvts[Laize],T_Base[[#This Row],[Laize]])</f>
        <v>0</v>
      </c>
      <c r="G15" s="5">
        <f>SUMIFS(T_Mvts[Sortie],T_Mvts[Type de papier],T_Base[[#This Row],[Type de Papier]],T_Mvts[Grammage],T_Base[[#This Row],[Grammage]],T_Mvts[Laize],T_Base[[#This Row],[Laize]])</f>
        <v>0</v>
      </c>
      <c r="H15" s="5">
        <f>IF(T_Base[[#This Row],[Stock initial]]="","",T_Base[[#This Row],[Stock initial]]+T_Base[[#This Row],[Entrée]]-T_Base[[#This Row],[Sortie]])</f>
        <v>10</v>
      </c>
      <c r="I15" s="2"/>
      <c r="J15" s="2"/>
      <c r="K15" s="2"/>
      <c r="N15" s="2" t="s">
        <v>17</v>
      </c>
      <c r="O15" s="2" t="s">
        <v>18</v>
      </c>
      <c r="S15" s="9"/>
      <c r="T15" s="9"/>
      <c r="U15" s="9"/>
      <c r="V15" s="6"/>
      <c r="W15" s="6"/>
      <c r="X15" s="6"/>
    </row>
    <row r="16" spans="1:27" ht="20.100000000000001" customHeight="1">
      <c r="A16" s="10" t="s">
        <v>37</v>
      </c>
      <c r="B16" s="10" t="s">
        <v>46</v>
      </c>
      <c r="C16" s="11" t="s">
        <v>43</v>
      </c>
      <c r="D16" s="5" t="s">
        <v>39</v>
      </c>
      <c r="E16" s="5">
        <v>10</v>
      </c>
      <c r="F16" s="5">
        <f>SUMIFS(T_Mvts[Entrée],T_Mvts[Type de papier],T_Base[[#This Row],[Type de Papier]],T_Mvts[Grammage],T_Base[[#This Row],[Grammage]],T_Mvts[Laize],T_Base[[#This Row],[Laize]])</f>
        <v>0</v>
      </c>
      <c r="G16" s="5">
        <f>SUMIFS(T_Mvts[Sortie],T_Mvts[Type de papier],T_Base[[#This Row],[Type de Papier]],T_Mvts[Grammage],T_Base[[#This Row],[Grammage]],T_Mvts[Laize],T_Base[[#This Row],[Laize]])</f>
        <v>0</v>
      </c>
      <c r="H16" s="5">
        <f>IF(T_Base[[#This Row],[Stock initial]]="","",T_Base[[#This Row],[Stock initial]]+T_Base[[#This Row],[Entrée]]-T_Base[[#This Row],[Sortie]])</f>
        <v>10</v>
      </c>
      <c r="I16" s="2"/>
      <c r="J16" s="2"/>
      <c r="K16" s="2"/>
      <c r="N16" s="2" t="s">
        <v>19</v>
      </c>
      <c r="O16" s="2" t="s">
        <v>20</v>
      </c>
      <c r="S16" s="6"/>
      <c r="T16" s="6"/>
      <c r="U16" s="6"/>
      <c r="V16" s="6"/>
      <c r="W16" s="6"/>
      <c r="X16" s="6"/>
    </row>
    <row r="17" spans="1:27" ht="20.100000000000001" customHeight="1">
      <c r="A17" s="10" t="s">
        <v>37</v>
      </c>
      <c r="B17" s="10" t="s">
        <v>46</v>
      </c>
      <c r="C17" s="10" t="s">
        <v>44</v>
      </c>
      <c r="D17" s="5" t="s">
        <v>51</v>
      </c>
      <c r="E17" s="5">
        <v>10</v>
      </c>
      <c r="F17" s="5">
        <f>SUMIFS(T_Mvts[Entrée],T_Mvts[Type de papier],T_Base[[#This Row],[Type de Papier]],T_Mvts[Grammage],T_Base[[#This Row],[Grammage]],T_Mvts[Laize],T_Base[[#This Row],[Laize]])</f>
        <v>0</v>
      </c>
      <c r="G17" s="5">
        <f>SUMIFS(T_Mvts[Sortie],T_Mvts[Type de papier],T_Base[[#This Row],[Type de Papier]],T_Mvts[Grammage],T_Base[[#This Row],[Grammage]],T_Mvts[Laize],T_Base[[#This Row],[Laize]])</f>
        <v>0</v>
      </c>
      <c r="H17" s="5">
        <f>IF(T_Base[[#This Row],[Stock initial]]="","",T_Base[[#This Row],[Stock initial]]+T_Base[[#This Row],[Entrée]]-T_Base[[#This Row],[Sortie]])</f>
        <v>10</v>
      </c>
      <c r="I17" s="2"/>
      <c r="J17" s="2"/>
      <c r="K17" s="2"/>
      <c r="N17" s="2" t="s">
        <v>21</v>
      </c>
      <c r="O17" s="2" t="s">
        <v>22</v>
      </c>
      <c r="S17" s="6"/>
      <c r="T17" s="6"/>
      <c r="U17" s="6"/>
      <c r="V17" s="6"/>
      <c r="W17" s="6"/>
      <c r="X17" s="6"/>
    </row>
    <row r="18" spans="1:27" ht="20.100000000000001" customHeight="1">
      <c r="A18" s="10" t="s">
        <v>37</v>
      </c>
      <c r="B18" s="11" t="s">
        <v>47</v>
      </c>
      <c r="C18" s="10" t="s">
        <v>40</v>
      </c>
      <c r="D18" s="5" t="s">
        <v>48</v>
      </c>
      <c r="E18" s="5">
        <v>10</v>
      </c>
      <c r="F18" s="5">
        <f>SUMIFS(T_Mvts[Entrée],T_Mvts[Type de papier],T_Base[[#This Row],[Type de Papier]],T_Mvts[Grammage],T_Base[[#This Row],[Grammage]],T_Mvts[Laize],T_Base[[#This Row],[Laize]])</f>
        <v>0</v>
      </c>
      <c r="G18" s="5">
        <f>SUMIFS(T_Mvts[Sortie],T_Mvts[Type de papier],T_Base[[#This Row],[Type de Papier]],T_Mvts[Grammage],T_Base[[#This Row],[Grammage]],T_Mvts[Laize],T_Base[[#This Row],[Laize]])</f>
        <v>0</v>
      </c>
      <c r="H18" s="5">
        <f>IF(T_Base[[#This Row],[Stock initial]]="","",T_Base[[#This Row],[Stock initial]]+T_Base[[#This Row],[Entrée]]-T_Base[[#This Row],[Sortie]])</f>
        <v>10</v>
      </c>
      <c r="I18" s="2"/>
      <c r="J18" s="2"/>
      <c r="K18" s="2"/>
      <c r="S18" s="6"/>
      <c r="T18" s="6"/>
      <c r="U18" s="6"/>
      <c r="V18" s="6"/>
      <c r="W18" s="6"/>
      <c r="X18" s="6"/>
    </row>
    <row r="19" spans="1:27" ht="20.100000000000001" customHeight="1">
      <c r="A19" s="10" t="s">
        <v>37</v>
      </c>
      <c r="B19" s="11" t="s">
        <v>47</v>
      </c>
      <c r="C19" s="11" t="s">
        <v>41</v>
      </c>
      <c r="D19" s="5" t="s">
        <v>49</v>
      </c>
      <c r="E19" s="5">
        <v>10</v>
      </c>
      <c r="F19" s="5">
        <f>SUMIFS(T_Mvts[Entrée],T_Mvts[Type de papier],T_Base[[#This Row],[Type de Papier]],T_Mvts[Grammage],T_Base[[#This Row],[Grammage]],T_Mvts[Laize],T_Base[[#This Row],[Laize]])</f>
        <v>0</v>
      </c>
      <c r="G19" s="5">
        <f>SUMIFS(T_Mvts[Sortie],T_Mvts[Type de papier],T_Base[[#This Row],[Type de Papier]],T_Mvts[Grammage],T_Base[[#This Row],[Grammage]],T_Mvts[Laize],T_Base[[#This Row],[Laize]])</f>
        <v>0</v>
      </c>
      <c r="H19" s="5">
        <f>IF(T_Base[[#This Row],[Stock initial]]="","",T_Base[[#This Row],[Stock initial]]+T_Base[[#This Row],[Entrée]]-T_Base[[#This Row],[Sortie]])</f>
        <v>10</v>
      </c>
      <c r="I19" s="2"/>
      <c r="J19" s="2"/>
      <c r="K19" s="2"/>
      <c r="N19" s="2" t="s">
        <v>24</v>
      </c>
      <c r="S19" s="6"/>
      <c r="T19" s="6"/>
      <c r="U19" s="6"/>
      <c r="V19" s="6"/>
      <c r="W19" s="6"/>
      <c r="X19" s="6"/>
    </row>
    <row r="20" spans="1:27" ht="20.100000000000001" customHeight="1">
      <c r="A20" s="10" t="s">
        <v>37</v>
      </c>
      <c r="B20" s="11" t="s">
        <v>47</v>
      </c>
      <c r="C20" s="10" t="s">
        <v>42</v>
      </c>
      <c r="D20" s="5" t="s">
        <v>50</v>
      </c>
      <c r="E20" s="5">
        <v>10</v>
      </c>
      <c r="F20" s="5">
        <f>SUMIFS(T_Mvts[Entrée],T_Mvts[Type de papier],T_Base[[#This Row],[Type de Papier]],T_Mvts[Grammage],T_Base[[#This Row],[Grammage]],T_Mvts[Laize],T_Base[[#This Row],[Laize]])</f>
        <v>0</v>
      </c>
      <c r="G20" s="5">
        <f>SUMIFS(T_Mvts[Sortie],T_Mvts[Type de papier],T_Base[[#This Row],[Type de Papier]],T_Mvts[Grammage],T_Base[[#This Row],[Grammage]],T_Mvts[Laize],T_Base[[#This Row],[Laize]])</f>
        <v>0</v>
      </c>
      <c r="H20" s="5">
        <f>IF(T_Base[[#This Row],[Stock initial]]="","",T_Base[[#This Row],[Stock initial]]+T_Base[[#This Row],[Entrée]]-T_Base[[#This Row],[Sortie]])</f>
        <v>10</v>
      </c>
      <c r="I20" s="2"/>
      <c r="J20" s="2"/>
      <c r="K20" s="2"/>
      <c r="S20" s="6"/>
      <c r="T20" s="6"/>
      <c r="U20" s="6"/>
      <c r="V20" s="6"/>
      <c r="W20" s="6"/>
      <c r="X20" s="6"/>
    </row>
    <row r="21" spans="1:27" ht="20.100000000000001" customHeight="1">
      <c r="A21" s="10" t="s">
        <v>37</v>
      </c>
      <c r="B21" s="11" t="s">
        <v>47</v>
      </c>
      <c r="C21" s="11" t="s">
        <v>43</v>
      </c>
      <c r="D21" s="5" t="s">
        <v>39</v>
      </c>
      <c r="E21" s="5">
        <v>10</v>
      </c>
      <c r="F21" s="5">
        <f>SUMIFS(T_Mvts[Entrée],T_Mvts[Type de papier],T_Base[[#This Row],[Type de Papier]],T_Mvts[Grammage],T_Base[[#This Row],[Grammage]],T_Mvts[Laize],T_Base[[#This Row],[Laize]])</f>
        <v>0</v>
      </c>
      <c r="G21" s="5">
        <f>SUMIFS(T_Mvts[Sortie],T_Mvts[Type de papier],T_Base[[#This Row],[Type de Papier]],T_Mvts[Grammage],T_Base[[#This Row],[Grammage]],T_Mvts[Laize],T_Base[[#This Row],[Laize]])</f>
        <v>0</v>
      </c>
      <c r="H21" s="5">
        <f>IF(T_Base[[#This Row],[Stock initial]]="","",T_Base[[#This Row],[Stock initial]]+T_Base[[#This Row],[Entrée]]-T_Base[[#This Row],[Sortie]])</f>
        <v>10</v>
      </c>
      <c r="I21" s="2"/>
      <c r="J21" s="2"/>
      <c r="K21" s="2"/>
      <c r="S21" s="6"/>
      <c r="T21" s="6"/>
      <c r="U21" s="6"/>
      <c r="V21" s="6"/>
      <c r="W21" s="6"/>
      <c r="X21" s="6"/>
    </row>
    <row r="22" spans="1:27" ht="20.100000000000001" customHeight="1">
      <c r="A22" s="10" t="s">
        <v>37</v>
      </c>
      <c r="B22" s="11" t="s">
        <v>47</v>
      </c>
      <c r="C22" s="10" t="s">
        <v>44</v>
      </c>
      <c r="D22" s="5" t="s">
        <v>51</v>
      </c>
      <c r="E22" s="5">
        <v>10</v>
      </c>
      <c r="F22" s="5">
        <f>SUMIFS(T_Mvts[Entrée],T_Mvts[Type de papier],T_Base[[#This Row],[Type de Papier]],T_Mvts[Grammage],T_Base[[#This Row],[Grammage]],T_Mvts[Laize],T_Base[[#This Row],[Laize]])</f>
        <v>0</v>
      </c>
      <c r="G22" s="5">
        <f>SUMIFS(T_Mvts[Sortie],T_Mvts[Type de papier],T_Base[[#This Row],[Type de Papier]],T_Mvts[Grammage],T_Base[[#This Row],[Grammage]],T_Mvts[Laize],T_Base[[#This Row],[Laize]])</f>
        <v>0</v>
      </c>
      <c r="H22" s="5">
        <f>IF(T_Base[[#This Row],[Stock initial]]="","",T_Base[[#This Row],[Stock initial]]+T_Base[[#This Row],[Entrée]]-T_Base[[#This Row],[Sortie]])</f>
        <v>10</v>
      </c>
      <c r="I22" s="2"/>
      <c r="J22" s="2"/>
      <c r="K22" s="2"/>
      <c r="S22" s="6"/>
      <c r="T22" s="6"/>
      <c r="U22" s="6"/>
      <c r="V22" s="6"/>
      <c r="W22" s="6"/>
      <c r="X22" s="6"/>
    </row>
    <row r="23" spans="1:27" ht="20.100000000000001" customHeight="1">
      <c r="V23" s="6"/>
      <c r="W23" s="6"/>
      <c r="X23" s="6"/>
      <c r="Y23" s="6"/>
      <c r="Z23" s="6"/>
      <c r="AA23" s="6"/>
    </row>
    <row r="24" spans="1:27" ht="20.100000000000001" customHeight="1">
      <c r="V24" s="6"/>
      <c r="W24" s="6"/>
      <c r="X24" s="6"/>
      <c r="Y24" s="6"/>
      <c r="Z24" s="6"/>
      <c r="AA24" s="6"/>
    </row>
    <row r="324" spans="32:33" ht="20.100000000000001" customHeight="1">
      <c r="AF324" s="6"/>
      <c r="AG324" s="6" t="s">
        <v>31</v>
      </c>
    </row>
  </sheetData>
  <mergeCells count="2">
    <mergeCell ref="Q1:S1"/>
    <mergeCell ref="A1:K1"/>
  </mergeCells>
  <phoneticPr fontId="1" type="noConversion"/>
  <dataValidations count="8">
    <dataValidation type="list" allowBlank="1" showInputMessage="1" showErrorMessage="1" sqref="N3:N7">
      <formula1>listecritère</formula1>
    </dataValidation>
    <dataValidation type="list" allowBlank="1" showInputMessage="1" showErrorMessage="1" sqref="O3:O7">
      <formula1>OFFSET(dept,MATCH(N3,listecritère,0),1,,8)</formula1>
    </dataValidation>
    <dataValidation type="list" allowBlank="1" showInputMessage="1" showErrorMessage="1" sqref="P3:P7">
      <formula1>OFFSET(dept2,MATCH(O3,codearticle,0),,COUNTIF(codearticle,O3))</formula1>
    </dataValidation>
    <dataValidation type="custom" showInputMessage="1" showErrorMessage="1" errorTitle="erreur" error="impossible" sqref="AG324">
      <formula1>AF324=""</formula1>
    </dataValidation>
    <dataValidation type="custom" errorStyle="warning" showInputMessage="1" showErrorMessage="1" errorTitle="aaa" error="impossible" sqref="AF324">
      <formula1>AG324=""</formula1>
    </dataValidation>
    <dataValidation type="list" allowBlank="1" showInputMessage="1" showErrorMessage="1" sqref="W23:W24 T16:T22">
      <formula1>_xlfn.ANCHORARRAY($U$9)</formula1>
    </dataValidation>
    <dataValidation type="list" allowBlank="1" showInputMessage="1" showErrorMessage="1" sqref="X23:X24 U16:U22">
      <formula1>_xlfn.ANCHORARRAY($V$9)</formula1>
    </dataValidation>
    <dataValidation type="list" allowBlank="1" showInputMessage="1" showErrorMessage="1" sqref="V23:V24 S16:S22">
      <formula1>_xlfn.ANCHORARRAY(#REF!)</formula1>
    </dataValidation>
  </dataValidations>
  <pageMargins left="0.7" right="0.7" top="0.75" bottom="0.75" header="0.3" footer="0.3"/>
  <pageSetup paperSize="9" orientation="portrait" horizontalDpi="4294967293" verticalDpi="4294967293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MVTS</vt:lpstr>
      <vt:lpstr>BDD</vt:lpstr>
      <vt:lpstr>codearticle</vt:lpstr>
      <vt:lpstr>critere</vt:lpstr>
      <vt:lpstr>dept</vt:lpstr>
      <vt:lpstr>dept2</vt:lpstr>
    </vt:vector>
  </TitlesOfParts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Papy Henri</dc:creator>
  <cp:lastModifiedBy>HENRI</cp:lastModifiedBy>
  <cp:revision/>
  <dcterms:created xsi:type="dcterms:W3CDTF">2025-01-06T09:33:03Z</dcterms:created>
  <dcterms:modified xsi:type="dcterms:W3CDTF">2025-01-17T18:36:53Z</dcterms:modified>
</cp:coreProperties>
</file>