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-120" yWindow="-120" windowWidth="19440" windowHeight="15600" tabRatio="244"/>
  </bookViews>
  <sheets>
    <sheet name="Formulaire" sheetId="4" r:id="rId1"/>
    <sheet name="Données" sheetId="5" r:id="rId2"/>
    <sheet name="Liste" sheetId="3" r:id="rId3"/>
  </sheets>
  <definedNames>
    <definedName name="codearticle">#REF!</definedName>
    <definedName name="critere">#REF!</definedName>
    <definedName name="dept">#REF!</definedName>
    <definedName name="dept2">#REF!</definedName>
    <definedName name="listecritère">_xlfn.ANCHORARRAY(#REF!)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5" l="1"/>
  <c r="H4" i="5"/>
  <c r="G5" i="5"/>
  <c r="H5" i="5"/>
  <c r="G6" i="5"/>
  <c r="H6" i="5"/>
  <c r="G7" i="5"/>
  <c r="H7" i="5"/>
  <c r="G8" i="5"/>
  <c r="H8" i="5"/>
  <c r="G9" i="5"/>
  <c r="H9" i="5"/>
  <c r="G10" i="5"/>
  <c r="H10" i="5"/>
  <c r="G11" i="5"/>
  <c r="H11" i="5"/>
  <c r="G12" i="5"/>
  <c r="H12" i="5"/>
  <c r="G13" i="5"/>
  <c r="H13" i="5"/>
  <c r="G14" i="5"/>
  <c r="H14" i="5"/>
  <c r="G15" i="5"/>
  <c r="H15" i="5"/>
  <c r="G16" i="5"/>
  <c r="H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G39" i="5"/>
  <c r="H39" i="5"/>
  <c r="G40" i="5"/>
  <c r="H40" i="5"/>
  <c r="G41" i="5"/>
  <c r="H41" i="5"/>
  <c r="G42" i="5"/>
  <c r="H42" i="5"/>
  <c r="G43" i="5"/>
  <c r="H43" i="5"/>
  <c r="G44" i="5"/>
  <c r="H44" i="5"/>
  <c r="G45" i="5"/>
  <c r="H45" i="5"/>
  <c r="G46" i="5"/>
  <c r="H46" i="5"/>
  <c r="G47" i="5"/>
  <c r="H47" i="5"/>
  <c r="G48" i="5"/>
  <c r="H48" i="5"/>
  <c r="G49" i="5"/>
  <c r="H49" i="5"/>
  <c r="G50" i="5"/>
  <c r="H50" i="5"/>
  <c r="G51" i="5"/>
  <c r="H51" i="5"/>
  <c r="G52" i="5"/>
  <c r="H52" i="5"/>
  <c r="G53" i="5"/>
  <c r="H53" i="5"/>
  <c r="G54" i="5"/>
  <c r="H54" i="5"/>
  <c r="G55" i="5"/>
  <c r="H55" i="5"/>
  <c r="G56" i="5"/>
  <c r="H56" i="5"/>
  <c r="G57" i="5"/>
  <c r="H57" i="5"/>
  <c r="G58" i="5"/>
  <c r="H58" i="5"/>
  <c r="G59" i="5"/>
  <c r="H59" i="5"/>
  <c r="G60" i="5"/>
  <c r="H60" i="5"/>
  <c r="G61" i="5"/>
  <c r="H61" i="5"/>
  <c r="G62" i="5"/>
  <c r="H62" i="5"/>
  <c r="G63" i="5"/>
  <c r="H63" i="5"/>
  <c r="G64" i="5"/>
  <c r="H64" i="5"/>
  <c r="G65" i="5"/>
  <c r="H65" i="5"/>
  <c r="G66" i="5"/>
  <c r="H66" i="5"/>
  <c r="G67" i="5"/>
  <c r="H67" i="5"/>
  <c r="G68" i="5"/>
  <c r="H68" i="5"/>
  <c r="G69" i="5"/>
  <c r="H69" i="5"/>
  <c r="G70" i="5"/>
  <c r="H70" i="5"/>
  <c r="G71" i="5"/>
  <c r="H71" i="5"/>
  <c r="G72" i="5"/>
  <c r="H72" i="5"/>
  <c r="G73" i="5"/>
  <c r="H73" i="5"/>
  <c r="G74" i="5"/>
  <c r="H74" i="5"/>
  <c r="G75" i="5"/>
  <c r="H75" i="5"/>
  <c r="G76" i="5"/>
  <c r="H76" i="5"/>
  <c r="G77" i="5"/>
  <c r="H77" i="5"/>
  <c r="G78" i="5"/>
  <c r="H78" i="5"/>
  <c r="G79" i="5"/>
  <c r="H79" i="5"/>
  <c r="G80" i="5"/>
  <c r="H80" i="5"/>
  <c r="G81" i="5"/>
  <c r="H81" i="5"/>
  <c r="G82" i="5"/>
  <c r="H82" i="5"/>
  <c r="G83" i="5"/>
  <c r="H83" i="5"/>
  <c r="G84" i="5"/>
  <c r="H84" i="5"/>
  <c r="G85" i="5"/>
  <c r="H85" i="5"/>
  <c r="G86" i="5"/>
  <c r="H86" i="5"/>
  <c r="G87" i="5"/>
  <c r="H87" i="5"/>
  <c r="G88" i="5"/>
  <c r="H88" i="5"/>
  <c r="G89" i="5"/>
  <c r="H89" i="5"/>
  <c r="G90" i="5"/>
  <c r="H90" i="5"/>
  <c r="G91" i="5"/>
  <c r="H91" i="5"/>
  <c r="G92" i="5"/>
  <c r="H92" i="5"/>
  <c r="G93" i="5"/>
  <c r="H93" i="5"/>
  <c r="G94" i="5"/>
  <c r="H94" i="5"/>
  <c r="G95" i="5"/>
  <c r="H95" i="5"/>
  <c r="G96" i="5"/>
  <c r="H96" i="5"/>
  <c r="G97" i="5"/>
  <c r="H97" i="5"/>
  <c r="G98" i="5"/>
  <c r="H98" i="5"/>
  <c r="G99" i="5"/>
  <c r="H99" i="5"/>
  <c r="G100" i="5"/>
  <c r="H100" i="5"/>
  <c r="G101" i="5"/>
  <c r="H101" i="5"/>
  <c r="G102" i="5"/>
  <c r="H102" i="5"/>
  <c r="G103" i="5"/>
  <c r="H103" i="5"/>
  <c r="G104" i="5"/>
  <c r="H104" i="5"/>
  <c r="G105" i="5"/>
  <c r="H105" i="5"/>
  <c r="G106" i="5"/>
  <c r="H106" i="5"/>
  <c r="G107" i="5"/>
  <c r="H107" i="5"/>
  <c r="G108" i="5"/>
  <c r="H108" i="5"/>
  <c r="G109" i="5"/>
  <c r="H109" i="5"/>
  <c r="G110" i="5"/>
  <c r="H110" i="5"/>
  <c r="G111" i="5"/>
  <c r="H111" i="5"/>
  <c r="G112" i="5"/>
  <c r="H112" i="5"/>
  <c r="G113" i="5"/>
  <c r="H113" i="5"/>
  <c r="G114" i="5"/>
  <c r="H114" i="5"/>
  <c r="G115" i="5"/>
  <c r="H115" i="5"/>
  <c r="G116" i="5"/>
  <c r="H116" i="5"/>
  <c r="G117" i="5"/>
  <c r="H117" i="5"/>
  <c r="G118" i="5"/>
  <c r="H118" i="5"/>
  <c r="G119" i="5"/>
  <c r="H119" i="5"/>
  <c r="G120" i="5"/>
  <c r="H120" i="5"/>
  <c r="G121" i="5"/>
  <c r="H121" i="5"/>
  <c r="G122" i="5"/>
  <c r="H122" i="5"/>
  <c r="G123" i="5"/>
  <c r="H123" i="5"/>
  <c r="G124" i="5"/>
  <c r="H124" i="5"/>
  <c r="G125" i="5"/>
  <c r="H125" i="5"/>
  <c r="G126" i="5"/>
  <c r="H126" i="5"/>
  <c r="G127" i="5"/>
  <c r="H127" i="5"/>
  <c r="G128" i="5"/>
  <c r="H128" i="5"/>
  <c r="G129" i="5"/>
  <c r="H129" i="5"/>
  <c r="G130" i="5"/>
  <c r="H130" i="5"/>
  <c r="G131" i="5"/>
  <c r="H131" i="5"/>
  <c r="G132" i="5"/>
  <c r="H132" i="5"/>
  <c r="G133" i="5"/>
  <c r="H133" i="5"/>
  <c r="G134" i="5"/>
  <c r="H134" i="5"/>
  <c r="G135" i="5"/>
  <c r="H135" i="5"/>
  <c r="G136" i="5"/>
  <c r="H136" i="5"/>
  <c r="G137" i="5"/>
  <c r="H137" i="5"/>
  <c r="G138" i="5"/>
  <c r="H138" i="5"/>
  <c r="G139" i="5"/>
  <c r="H139" i="5"/>
  <c r="G140" i="5"/>
  <c r="H140" i="5"/>
  <c r="G141" i="5"/>
  <c r="H141" i="5"/>
  <c r="G142" i="5"/>
  <c r="H142" i="5"/>
  <c r="G143" i="5"/>
  <c r="H143" i="5"/>
  <c r="G144" i="5"/>
  <c r="H144" i="5"/>
  <c r="G145" i="5"/>
  <c r="H145" i="5"/>
  <c r="G146" i="5"/>
  <c r="H146" i="5"/>
  <c r="H3" i="5"/>
  <c r="G3" i="5"/>
  <c r="J146" i="5" l="1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I90" i="5" s="1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I33" i="5" s="1"/>
  <c r="J32" i="5"/>
  <c r="J31" i="5"/>
  <c r="I31" i="5" s="1"/>
  <c r="J30" i="5"/>
  <c r="J29" i="5"/>
  <c r="I29" i="5" s="1"/>
  <c r="J28" i="5"/>
  <c r="J27" i="5"/>
  <c r="I27" i="5" s="1"/>
  <c r="J26" i="5"/>
  <c r="L26" i="5" s="1"/>
  <c r="J25" i="5"/>
  <c r="J24" i="5"/>
  <c r="J23" i="5"/>
  <c r="J22" i="5"/>
  <c r="L22" i="5" s="1"/>
  <c r="J21" i="5"/>
  <c r="J20" i="5"/>
  <c r="J19" i="5"/>
  <c r="J18" i="5"/>
  <c r="L18" i="5" s="1"/>
  <c r="J17" i="5"/>
  <c r="I17" i="5" s="1"/>
  <c r="J16" i="5"/>
  <c r="J15" i="5"/>
  <c r="J14" i="5"/>
  <c r="I14" i="5" s="1"/>
  <c r="J13" i="5"/>
  <c r="J12" i="5"/>
  <c r="I12" i="5" s="1"/>
  <c r="J11" i="5"/>
  <c r="J10" i="5"/>
  <c r="I10" i="5" s="1"/>
  <c r="J9" i="5"/>
  <c r="J8" i="5"/>
  <c r="I8" i="5" s="1"/>
  <c r="J7" i="5"/>
  <c r="J6" i="5"/>
  <c r="I6" i="5" s="1"/>
  <c r="J5" i="5"/>
  <c r="J4" i="5"/>
  <c r="L4" i="5" s="1"/>
  <c r="L65" i="5"/>
  <c r="L37" i="5"/>
  <c r="I35" i="5"/>
  <c r="I23" i="5"/>
  <c r="I21" i="5"/>
  <c r="I19" i="5"/>
  <c r="I25" i="5"/>
  <c r="L25" i="5"/>
  <c r="L17" i="5"/>
  <c r="L33" i="5"/>
  <c r="L21" i="5"/>
  <c r="L29" i="5"/>
  <c r="J3" i="5"/>
  <c r="L3" i="5" s="1"/>
  <c r="L5" i="5"/>
  <c r="I5" i="5"/>
  <c r="L7" i="5"/>
  <c r="I7" i="5"/>
  <c r="L9" i="5"/>
  <c r="I9" i="5"/>
  <c r="L11" i="5"/>
  <c r="I11" i="5"/>
  <c r="L13" i="5"/>
  <c r="I13" i="5"/>
  <c r="I18" i="5"/>
  <c r="I26" i="5"/>
  <c r="L30" i="5"/>
  <c r="I30" i="5"/>
  <c r="L34" i="5"/>
  <c r="I34" i="5"/>
  <c r="L14" i="5"/>
  <c r="L19" i="5"/>
  <c r="L23" i="5"/>
  <c r="L27" i="5"/>
  <c r="L31" i="5"/>
  <c r="L35" i="5"/>
  <c r="I37" i="5"/>
  <c r="L38" i="5"/>
  <c r="I38" i="5"/>
  <c r="L40" i="5"/>
  <c r="I40" i="5"/>
  <c r="L42" i="5"/>
  <c r="I42" i="5"/>
  <c r="L44" i="5"/>
  <c r="I44" i="5"/>
  <c r="L46" i="5"/>
  <c r="I46" i="5"/>
  <c r="L48" i="5"/>
  <c r="I48" i="5"/>
  <c r="L50" i="5"/>
  <c r="I50" i="5"/>
  <c r="L52" i="5"/>
  <c r="I52" i="5"/>
  <c r="L54" i="5"/>
  <c r="I54" i="5"/>
  <c r="L56" i="5"/>
  <c r="I56" i="5"/>
  <c r="L58" i="5"/>
  <c r="I58" i="5"/>
  <c r="L60" i="5"/>
  <c r="I60" i="5"/>
  <c r="L62" i="5"/>
  <c r="I62" i="5"/>
  <c r="L64" i="5"/>
  <c r="I64" i="5"/>
  <c r="L67" i="5"/>
  <c r="I67" i="5"/>
  <c r="L69" i="5"/>
  <c r="I69" i="5"/>
  <c r="L71" i="5"/>
  <c r="I71" i="5"/>
  <c r="L73" i="5"/>
  <c r="I73" i="5"/>
  <c r="L75" i="5"/>
  <c r="I75" i="5"/>
  <c r="L77" i="5"/>
  <c r="I77" i="5"/>
  <c r="L79" i="5"/>
  <c r="I79" i="5"/>
  <c r="L81" i="5"/>
  <c r="I81" i="5"/>
  <c r="L83" i="5"/>
  <c r="I83" i="5"/>
  <c r="L85" i="5"/>
  <c r="I85" i="5"/>
  <c r="L87" i="5"/>
  <c r="I87" i="5"/>
  <c r="L89" i="5"/>
  <c r="I89" i="5"/>
  <c r="L15" i="5"/>
  <c r="I15" i="5"/>
  <c r="L16" i="5"/>
  <c r="I16" i="5"/>
  <c r="L20" i="5"/>
  <c r="I20" i="5"/>
  <c r="L24" i="5"/>
  <c r="I24" i="5"/>
  <c r="L28" i="5"/>
  <c r="I28" i="5"/>
  <c r="L32" i="5"/>
  <c r="I32" i="5"/>
  <c r="L36" i="5"/>
  <c r="I36" i="5"/>
  <c r="L39" i="5"/>
  <c r="I39" i="5"/>
  <c r="L41" i="5"/>
  <c r="I41" i="5"/>
  <c r="L43" i="5"/>
  <c r="I43" i="5"/>
  <c r="L45" i="5"/>
  <c r="I45" i="5"/>
  <c r="L47" i="5"/>
  <c r="I47" i="5"/>
  <c r="L49" i="5"/>
  <c r="I49" i="5"/>
  <c r="L51" i="5"/>
  <c r="I51" i="5"/>
  <c r="L53" i="5"/>
  <c r="I53" i="5"/>
  <c r="L55" i="5"/>
  <c r="I55" i="5"/>
  <c r="L57" i="5"/>
  <c r="I57" i="5"/>
  <c r="L59" i="5"/>
  <c r="I59" i="5"/>
  <c r="L61" i="5"/>
  <c r="I61" i="5"/>
  <c r="L63" i="5"/>
  <c r="I63" i="5"/>
  <c r="L66" i="5"/>
  <c r="I66" i="5"/>
  <c r="L68" i="5"/>
  <c r="I68" i="5"/>
  <c r="L70" i="5"/>
  <c r="I70" i="5"/>
  <c r="L72" i="5"/>
  <c r="I72" i="5"/>
  <c r="L74" i="5"/>
  <c r="I74" i="5"/>
  <c r="L76" i="5"/>
  <c r="I76" i="5"/>
  <c r="L78" i="5"/>
  <c r="I78" i="5"/>
  <c r="L80" i="5"/>
  <c r="I80" i="5"/>
  <c r="L82" i="5"/>
  <c r="I82" i="5"/>
  <c r="L84" i="5"/>
  <c r="I84" i="5"/>
  <c r="L86" i="5"/>
  <c r="I86" i="5"/>
  <c r="L88" i="5"/>
  <c r="I88" i="5"/>
  <c r="I65" i="5"/>
  <c r="L90" i="5"/>
  <c r="L92" i="5"/>
  <c r="I92" i="5"/>
  <c r="L94" i="5"/>
  <c r="I94" i="5"/>
  <c r="L96" i="5"/>
  <c r="I96" i="5"/>
  <c r="L98" i="5"/>
  <c r="I98" i="5"/>
  <c r="L100" i="5"/>
  <c r="I100" i="5"/>
  <c r="L102" i="5"/>
  <c r="I102" i="5"/>
  <c r="L104" i="5"/>
  <c r="I104" i="5"/>
  <c r="L106" i="5"/>
  <c r="I106" i="5"/>
  <c r="L108" i="5"/>
  <c r="I108" i="5"/>
  <c r="L110" i="5"/>
  <c r="I110" i="5"/>
  <c r="L111" i="5"/>
  <c r="I111" i="5"/>
  <c r="L112" i="5"/>
  <c r="I112" i="5"/>
  <c r="L113" i="5"/>
  <c r="I113" i="5"/>
  <c r="L114" i="5"/>
  <c r="I114" i="5"/>
  <c r="L115" i="5"/>
  <c r="I115" i="5"/>
  <c r="L116" i="5"/>
  <c r="I116" i="5"/>
  <c r="L118" i="5"/>
  <c r="I118" i="5"/>
  <c r="L120" i="5"/>
  <c r="I120" i="5"/>
  <c r="L122" i="5"/>
  <c r="I122" i="5"/>
  <c r="L124" i="5"/>
  <c r="I124" i="5"/>
  <c r="L126" i="5"/>
  <c r="I126" i="5"/>
  <c r="L127" i="5"/>
  <c r="I127" i="5"/>
  <c r="L128" i="5"/>
  <c r="I128" i="5"/>
  <c r="L129" i="5"/>
  <c r="I129" i="5"/>
  <c r="L130" i="5"/>
  <c r="I130" i="5"/>
  <c r="L132" i="5"/>
  <c r="I132" i="5"/>
  <c r="L134" i="5"/>
  <c r="I134" i="5"/>
  <c r="L136" i="5"/>
  <c r="I136" i="5"/>
  <c r="L137" i="5"/>
  <c r="I137" i="5"/>
  <c r="L138" i="5"/>
  <c r="I138" i="5"/>
  <c r="L140" i="5"/>
  <c r="I140" i="5"/>
  <c r="L142" i="5"/>
  <c r="I142" i="5"/>
  <c r="L144" i="5"/>
  <c r="I144" i="5"/>
  <c r="L145" i="5"/>
  <c r="I145" i="5"/>
  <c r="L146" i="5"/>
  <c r="I146" i="5"/>
  <c r="L91" i="5"/>
  <c r="I91" i="5"/>
  <c r="L93" i="5"/>
  <c r="I93" i="5"/>
  <c r="L95" i="5"/>
  <c r="I95" i="5"/>
  <c r="L97" i="5"/>
  <c r="I97" i="5"/>
  <c r="L99" i="5"/>
  <c r="I99" i="5"/>
  <c r="L101" i="5"/>
  <c r="I101" i="5"/>
  <c r="L103" i="5"/>
  <c r="I103" i="5"/>
  <c r="L105" i="5"/>
  <c r="I105" i="5"/>
  <c r="L107" i="5"/>
  <c r="I107" i="5"/>
  <c r="L109" i="5"/>
  <c r="I109" i="5"/>
  <c r="L117" i="5"/>
  <c r="I117" i="5"/>
  <c r="L119" i="5"/>
  <c r="I119" i="5"/>
  <c r="L121" i="5"/>
  <c r="I121" i="5"/>
  <c r="L123" i="5"/>
  <c r="I123" i="5"/>
  <c r="L125" i="5"/>
  <c r="I125" i="5"/>
  <c r="L131" i="5"/>
  <c r="I131" i="5"/>
  <c r="L133" i="5"/>
  <c r="I133" i="5"/>
  <c r="L135" i="5"/>
  <c r="I135" i="5"/>
  <c r="L139" i="5"/>
  <c r="I139" i="5"/>
  <c r="L141" i="5"/>
  <c r="I141" i="5"/>
  <c r="L143" i="5"/>
  <c r="I143" i="5"/>
  <c r="L10" i="5" l="1"/>
  <c r="L12" i="5"/>
  <c r="I4" i="5"/>
  <c r="L8" i="5"/>
  <c r="I22" i="5"/>
  <c r="I3" i="5"/>
  <c r="L6" i="5"/>
</calcChain>
</file>

<file path=xl/sharedStrings.xml><?xml version="1.0" encoding="utf-8"?>
<sst xmlns="http://schemas.openxmlformats.org/spreadsheetml/2006/main" count="442" uniqueCount="178">
  <si>
    <t>Données</t>
  </si>
  <si>
    <t>Formulaire</t>
  </si>
  <si>
    <t>Critère</t>
  </si>
  <si>
    <t>Code article</t>
  </si>
  <si>
    <t>Désignation</t>
  </si>
  <si>
    <t xml:space="preserve">Rivet </t>
  </si>
  <si>
    <t>Rivet ASNA 2049</t>
  </si>
  <si>
    <t>Rivet ASNA 2050</t>
  </si>
  <si>
    <t>Rivet ASNA 2050 4.0 x 10</t>
  </si>
  <si>
    <t>Rivet ASNA 2051</t>
  </si>
  <si>
    <t>Fixation</t>
  </si>
  <si>
    <t>Fixation HI LITE ASNA 2026</t>
  </si>
  <si>
    <t>HI LITE ASNA 2026 V2-2 (EN 6114)</t>
  </si>
  <si>
    <t>HI LITE ASNA 2026 V2-3 (EN 6114)</t>
  </si>
  <si>
    <t>HI LITE ASNA 2026 V2-4 (EN 6114)</t>
  </si>
  <si>
    <t>Fixation HI LITE ASNA 2027</t>
  </si>
  <si>
    <t>Fixation LGP ASNA 2391</t>
  </si>
  <si>
    <t>LGP ASNA 2391 V2-2</t>
  </si>
  <si>
    <t>LGP ASNA 2391 V2-3</t>
  </si>
  <si>
    <t>LGP ASNA 2391 V2-4</t>
  </si>
  <si>
    <t>LGP ASNA 2391 V2-5</t>
  </si>
  <si>
    <t>LGP ASNA 2391 V2-6</t>
  </si>
  <si>
    <t>Fixation LGP ASNA 2392</t>
  </si>
  <si>
    <t>LGP ASNA 2392 V4-7</t>
  </si>
  <si>
    <t>Ecrou HI LITE ASNA 2528-2</t>
  </si>
  <si>
    <t>Ecrou HI LITE ASNA 2528-3</t>
  </si>
  <si>
    <t>Ecrou HI LITE ASNA 2528-4</t>
  </si>
  <si>
    <t>Ecrou HI LITE</t>
  </si>
  <si>
    <t>Ecrou HI LITE ASNA 2531</t>
  </si>
  <si>
    <t>Ecrou HI LITE ASNA 2531-2</t>
  </si>
  <si>
    <t>Ecrou HI LITE ASNA 2531-3</t>
  </si>
  <si>
    <t>Ecrou HI LITE ASNA 2538</t>
  </si>
  <si>
    <t>Ecrou HI LITE ASNA 2538-3</t>
  </si>
  <si>
    <t>Ecrou HI LITE ASNA 2538-4</t>
  </si>
  <si>
    <t>Ecrou HI LITE ASNA 5057</t>
  </si>
  <si>
    <t>Ecrou HI LITE ASNA 5057-2</t>
  </si>
  <si>
    <t>Ecrou HI LITE ASNA 5057-3</t>
  </si>
  <si>
    <t>Ecrou HI LITE ASNA 5057-4</t>
  </si>
  <si>
    <t>Bague LGP</t>
  </si>
  <si>
    <t>Bague LGP ASNA 2025</t>
  </si>
  <si>
    <t>Bague LGP ASNA 2025-2</t>
  </si>
  <si>
    <t>Bague LGP ASNA 2025-3</t>
  </si>
  <si>
    <t>Bague LGP ABS 0270</t>
  </si>
  <si>
    <t>Bague LGP ABS 0270-3</t>
  </si>
  <si>
    <t>Bague LGP ABS 0270-4</t>
  </si>
  <si>
    <t>Rivet ASNA 2049 3.2 x 11</t>
  </si>
  <si>
    <t>Rivet ASNA 2049 4.8 x 12</t>
  </si>
  <si>
    <t>Rivet ASNA 2050 3.2 x 12</t>
  </si>
  <si>
    <t>Rivet ASNA 2050 4.8 x 12</t>
  </si>
  <si>
    <t>Rivet ASNA 2051 4.8 x 13</t>
  </si>
  <si>
    <t>Rivet ASNA 2051 4.8 x 14</t>
  </si>
  <si>
    <t>Rivet ASNA 2051 4.8 x 15</t>
  </si>
  <si>
    <t>Fixation aveugle</t>
  </si>
  <si>
    <t>Fixation aveugle POP</t>
  </si>
  <si>
    <t>Ø 3.2 - 4.5 (épaisseur : 0-1.6)</t>
  </si>
  <si>
    <t>Ø 3.2 - 6.0 (épaisseur : 1.6-3.2)</t>
  </si>
  <si>
    <t>Fixation aveugle JO-BOLT NAS 1669</t>
  </si>
  <si>
    <t>Ecrou prisonnier</t>
  </si>
  <si>
    <t>Ecrou prisonnier d'angle réduit</t>
  </si>
  <si>
    <t>Ecrou prisonnier à 90°</t>
  </si>
  <si>
    <t>Ecrou prisonnier étanche</t>
  </si>
  <si>
    <t>Consommable</t>
  </si>
  <si>
    <t>Alésoir cylindrique Ø 4.05</t>
  </si>
  <si>
    <t>Alésoir cylindrique Ø 4.14</t>
  </si>
  <si>
    <t>Foret Ø 5.0</t>
  </si>
  <si>
    <t>Foret Ø 5.6</t>
  </si>
  <si>
    <t>Foret Ø 8.0</t>
  </si>
  <si>
    <t>Foret Ø 10</t>
  </si>
  <si>
    <t>Pilote Ø 2.5</t>
  </si>
  <si>
    <t>Pilote Ø 3.3</t>
  </si>
  <si>
    <t>Pilote Ø 4.1</t>
  </si>
  <si>
    <t>Pilote Ø 4.6</t>
  </si>
  <si>
    <t>Consommable composite</t>
  </si>
  <si>
    <t>Métrologie</t>
  </si>
  <si>
    <t>Calibre à Hi Lite</t>
  </si>
  <si>
    <t>Calibre à LGP</t>
  </si>
  <si>
    <t>Comparateur à cadran (Ø 40 mm)</t>
  </si>
  <si>
    <t>Matériel</t>
  </si>
  <si>
    <t>Pince barre Ø 4.8 mm</t>
  </si>
  <si>
    <t>Renvoi d'angle</t>
  </si>
  <si>
    <t>Date</t>
  </si>
  <si>
    <t>Entrée</t>
  </si>
  <si>
    <t>Sortie</t>
  </si>
  <si>
    <t>Stock mini</t>
  </si>
  <si>
    <t>Stock initial</t>
  </si>
  <si>
    <t>Stock final</t>
  </si>
  <si>
    <t>P.U.</t>
  </si>
  <si>
    <t>Alerte stock</t>
  </si>
  <si>
    <t>Valeur Stock</t>
  </si>
  <si>
    <t>Coef.</t>
  </si>
  <si>
    <t>Rivet ASNA 2049 3.2 x 7</t>
  </si>
  <si>
    <t>Rivet ASNA 2049 3.2 x 8</t>
  </si>
  <si>
    <t>Rivet ASNA 2049 3.2 x 9</t>
  </si>
  <si>
    <t>Rivet ASNA 2049 3.2 x 10</t>
  </si>
  <si>
    <t>Rivet ASNA 2049 3.2 x 12</t>
  </si>
  <si>
    <t>Rivet ASNA 2049 3.2 x 13</t>
  </si>
  <si>
    <t>Rivet ASNA 2049 3.2 x 14</t>
  </si>
  <si>
    <t>Rivet ASNA 2049 3.2 x 15</t>
  </si>
  <si>
    <t>Rivet ASNA 2049 4.0 x 7</t>
  </si>
  <si>
    <t>Rivet ASNA 2049 4.0 x 8</t>
  </si>
  <si>
    <t>Rivet ASNA 2049 4.0 x 9</t>
  </si>
  <si>
    <t>Rivet ASNA 2049 4.0 x 10</t>
  </si>
  <si>
    <t>Rivet ASNA 2049 4.0 x 11</t>
  </si>
  <si>
    <t>Rivet ASNA 2049 4.0 x 12</t>
  </si>
  <si>
    <t>Rivet ASNA 2049 4.8 x 7</t>
  </si>
  <si>
    <t>Rivet ASNA 2049 4.8 x 8</t>
  </si>
  <si>
    <t>Rivet ASNA 2049 4.8 x 9</t>
  </si>
  <si>
    <t>Rivet ASNA 2049 4.8 x 10</t>
  </si>
  <si>
    <t>Rivet ASNA 2049 4.8 x 11</t>
  </si>
  <si>
    <t>Rivet ASNA 2050 3.2 x 7</t>
  </si>
  <si>
    <t>Rivet ASNA 2050 3.2 x 8</t>
  </si>
  <si>
    <t>Rivet ASNA 2050 3.2 x 9</t>
  </si>
  <si>
    <t>Rivet ASNA 2050 3.2 x 10</t>
  </si>
  <si>
    <t>Rivet ASNA 2050 3.2 x 11</t>
  </si>
  <si>
    <t>Rivet ASNA 2050 4.0 x 11</t>
  </si>
  <si>
    <t>Rivet ASNA 2050 4.0 x 12</t>
  </si>
  <si>
    <t>Rivet ASNA 2050 4.0 x 13</t>
  </si>
  <si>
    <t>Rivet ASNA 2050 4.0 x 14</t>
  </si>
  <si>
    <t>Rivet ASNA 2050 4.0 x 15</t>
  </si>
  <si>
    <t>Rivet ASNA 2050 4.8 x 10</t>
  </si>
  <si>
    <t>Rivet ASNA 2050 4.8 x 11</t>
  </si>
  <si>
    <t>Rivet ASNA 2051 3.2 x 10</t>
  </si>
  <si>
    <t>Rivet ASNA 2051 3.2 x 11</t>
  </si>
  <si>
    <t>Rivet ASNA 2051 3.2 x 12</t>
  </si>
  <si>
    <t>Rivet ASNA 2051 3.2 x 13</t>
  </si>
  <si>
    <t>Rivet ASNA 2051 3.2 x 14</t>
  </si>
  <si>
    <t>Rivet ASNA 2051 3.2 x 15</t>
  </si>
  <si>
    <t>Rivet ASNA 2051 4.0 x 10</t>
  </si>
  <si>
    <t>Rivet ASNA 2051 4.0 x 11</t>
  </si>
  <si>
    <t>Rivet ASNA 2051 4.0 x 12</t>
  </si>
  <si>
    <t>Rivet ASNA 2051 4.8 x 10</t>
  </si>
  <si>
    <t>Rivet ASNA 2051 4.8 x 11</t>
  </si>
  <si>
    <t>Rivet ASNA 2051 4.8 x 12</t>
  </si>
  <si>
    <t>HI LITE ASNA 2027 V2-2 (EN 6115)</t>
  </si>
  <si>
    <t>HI LITE ASNA 2027 V2-3 (EN 6115)</t>
  </si>
  <si>
    <t>HI LITE ASNA 2027 V3-10 (EN 6115)</t>
  </si>
  <si>
    <t>HI LITE ASNA 2027 V3-11 (EN 6115)</t>
  </si>
  <si>
    <t>HI LITE ASNA 2027 V3-7 (EN 6115)</t>
  </si>
  <si>
    <t>HI LITE ASNA 2027 V4-2 (EN 6115)</t>
  </si>
  <si>
    <t>HI LITE ASNA 2027 V4-3 (EN 6115)</t>
  </si>
  <si>
    <t>HI LITE ASNA 2027 V4-4 (EN 6115)</t>
  </si>
  <si>
    <t>HI LITE ASNA 2027 V4-5 (EN 6115)</t>
  </si>
  <si>
    <t>HI LITE ASNA 2027 V4-6 (EN 6115)</t>
  </si>
  <si>
    <t>HI LITE ASNA 2027 V2-7 (EN 6115)</t>
  </si>
  <si>
    <t>HI LITE ASNA 2027 V2-8 (EN 6115)</t>
  </si>
  <si>
    <t>LGP ASNA 2391 V4-6</t>
  </si>
  <si>
    <t>LGP ASNA 2391 V4-7</t>
  </si>
  <si>
    <t>LGP ASNA 2392 V2-2</t>
  </si>
  <si>
    <t>LGP ASNA 2392 V2-3</t>
  </si>
  <si>
    <t>LGP ASNA 2392 V2-4</t>
  </si>
  <si>
    <t>LGP ASNA 2392 V2-5</t>
  </si>
  <si>
    <t>LGP ASNA 2392 V2-6</t>
  </si>
  <si>
    <t>LGP ASNA 2392 V2-7</t>
  </si>
  <si>
    <t>LGP ASNA 2392 V3-2</t>
  </si>
  <si>
    <t>LGP ASNA 2392 V3-3</t>
  </si>
  <si>
    <t>LGP ASNA 2392 V3-4</t>
  </si>
  <si>
    <t>LGP ASNA 2392 V3-5</t>
  </si>
  <si>
    <t>LGP ASNA 2392 V3-6</t>
  </si>
  <si>
    <t>LGP ASNA 2392 V3-7</t>
  </si>
  <si>
    <t>LGP ASNA 2392 V4-9</t>
  </si>
  <si>
    <t>Bague LGP ASNA 2025-4</t>
  </si>
  <si>
    <t>Bague LGP ABS 0270-2</t>
  </si>
  <si>
    <t>Ø 3.2 - 8.0 (épaisseur : 3.2-4.8)</t>
  </si>
  <si>
    <t>Ø 3.2 - 9.5 (épaisseur : 4.8-6.4)</t>
  </si>
  <si>
    <t>Fixation aveugle AVDEL ASNA 0079</t>
  </si>
  <si>
    <t>Ecrou prisonnier normal</t>
  </si>
  <si>
    <t>Alésoir fraisureur Ø 4.79</t>
  </si>
  <si>
    <t>Règle DASH</t>
  </si>
  <si>
    <t>Réglet 200 mm</t>
  </si>
  <si>
    <t>Trusquin</t>
  </si>
  <si>
    <t>Boîte de cales étalons</t>
  </si>
  <si>
    <t>Canon de perçage Ø 2.5</t>
  </si>
  <si>
    <t>Canon de perçage Ø 3.3</t>
  </si>
  <si>
    <t>Canon de perçage Ø 4.1</t>
  </si>
  <si>
    <t>Canon de perçage Ø 4.6</t>
  </si>
  <si>
    <t>Clé à mandrin (petite)</t>
  </si>
  <si>
    <t>Perceuse révolver</t>
  </si>
  <si>
    <t>Pince barre Ø 2.5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</si>
</sst>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sz val="12"/>
      <color rgb="FF00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12"/>
      <color theme="1"/>
      <name val="Arial"/>
    </font>
    <font>
      <sz val="16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E4F5"/>
        <bgColor rgb="FFC0E4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7" fillId="3" borderId="0" xfId="0" applyFont="1" applyFill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3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9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8" fillId="0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" Target="richData/rdrichvalue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47625</xdr:rowOff>
    </xdr:from>
    <xdr:to>
      <xdr:col>2</xdr:col>
      <xdr:colOff>892969</xdr:colOff>
      <xdr:row>0</xdr:row>
      <xdr:rowOff>738187</xdr:rowOff>
    </xdr:to>
    <xdr:sp macro="[0]!AppelForm" textlink="">
      <xdr:nvSpPr>
        <xdr:cNvPr id="2" name="Rectangle à coins arrondis 1"/>
        <xdr:cNvSpPr/>
      </xdr:nvSpPr>
      <xdr:spPr>
        <a:xfrm>
          <a:off x="2238375" y="47625"/>
          <a:ext cx="2143125" cy="69056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APPEL</a:t>
          </a:r>
          <a:br>
            <a:rPr lang="fr-FR" sz="1200" b="1">
              <a:solidFill>
                <a:srgbClr val="FF0000"/>
              </a:solidFill>
            </a:rPr>
          </a:br>
          <a:r>
            <a:rPr lang="fr-FR" sz="1200" b="1">
              <a:solidFill>
                <a:srgbClr val="FF0000"/>
              </a:solidFill>
            </a:rPr>
            <a:t>FORMULAIRE DE SAISIE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id="5" name="Formulaire6" displayName="Formulaire6" ref="A2:F3" insertRow="1" totalsRowShown="0" headerRowDxfId="21" dataDxfId="20">
  <autoFilter ref="A2:F3"/>
  <tableColumns count="6">
    <tableColumn id="2" name="Date" dataDxfId="19"/>
    <tableColumn id="1" name="Critère" dataDxfId="18"/>
    <tableColumn id="3" name="Code article" dataDxfId="17"/>
    <tableColumn id="4" name="Désignation" dataDxfId="16"/>
    <tableColumn id="5" name="Entrée" dataDxfId="15"/>
    <tableColumn id="6" name="Sortie" dataDxfId="1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4" name="Données" displayName="Données" ref="A2:L146" totalsRowShown="0" headerRowDxfId="13" dataDxfId="12">
  <autoFilter ref="A2:L146"/>
  <tableColumns count="12">
    <tableColumn id="1" name="Critère" dataDxfId="11"/>
    <tableColumn id="2" name="Code article" dataDxfId="10"/>
    <tableColumn id="3" name="Désignation" dataDxfId="9"/>
    <tableColumn id="7" name="Coef." dataDxfId="8"/>
    <tableColumn id="14" name="Stock mini" dataDxfId="7"/>
    <tableColumn id="15" name="Stock initial" dataDxfId="6"/>
    <tableColumn id="16" name="Entrée" dataDxfId="5">
      <calculatedColumnFormula>IFERROR(ROUND((SUMIF(Formulaire6[Désignation],Données[[#This Row],[Désignation]],Formulaire6[Entrée]))*100/Données[[#This Row],[Coef.]],0),"")</calculatedColumnFormula>
    </tableColumn>
    <tableColumn id="17" name="Sortie" dataDxfId="4">
      <calculatedColumnFormula>IFERROR(ROUND((SUMIF(Formulaire6[Désignation],Données[[#This Row],[Désignation]],Formulaire6[Sortie]))*100/Données[[#This Row],[Coef.]],0),"")</calculatedColumnFormula>
    </tableColumn>
    <tableColumn id="18" name="Alerte stock" dataDxfId="3">
      <calculatedColumnFormula>IF(Données[[#This Row],[Stock final]]&lt;=Données[[#This Row],[Stock mini]],0,IF(Données[[#This Row],[Stock final]]&lt;=Données[[#This Row],[Stock mini]]+(Données[[#This Row],[Stock mini]]*25/100),1,2))</calculatedColumnFormula>
    </tableColumn>
    <tableColumn id="19" name="Stock final" dataDxfId="2">
      <calculatedColumnFormula>Données[[#This Row],[Stock initial]]+Données[[#This Row],[Entrée]]-Données[[#This Row],[Sortie]]</calculatedColumnFormula>
    </tableColumn>
    <tableColumn id="20" name="P.U." dataDxfId="1"/>
    <tableColumn id="21" name="Valeur Stock" dataDxfId="0">
      <calculatedColumnFormula>IF(Données[[#This Row],[Stock initial]]="","",Données[[#This Row],[Stock final]]*Données[[#This Row],[P.U.]])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16"/>
  <sheetViews>
    <sheetView tabSelected="1" zoomScale="80" zoomScaleNormal="80" workbookViewId="0">
      <selection activeCell="D16" sqref="D16"/>
    </sheetView>
  </sheetViews>
  <sheetFormatPr baseColWidth="10" defaultColWidth="11" defaultRowHeight="15"/>
  <cols>
    <col min="1" max="1" width="16.25" style="3" customWidth="1"/>
    <col min="2" max="2" width="29.5" style="2" customWidth="1"/>
    <col min="3" max="3" width="47.375" style="2" customWidth="1"/>
    <col min="4" max="4" width="45" style="2" customWidth="1"/>
    <col min="5" max="5" width="14.75" style="2" customWidth="1"/>
    <col min="6" max="6" width="18.875" style="2" customWidth="1"/>
    <col min="7" max="16384" width="11" style="2"/>
  </cols>
  <sheetData>
    <row r="1" spans="1:6" ht="60.75" customHeight="1">
      <c r="A1" s="7" t="s">
        <v>1</v>
      </c>
      <c r="B1" s="7"/>
      <c r="C1" s="7"/>
      <c r="D1" s="8"/>
      <c r="E1" s="8"/>
      <c r="F1" s="8"/>
    </row>
    <row r="2" spans="1:6" ht="50.1" customHeight="1">
      <c r="A2" s="6" t="s">
        <v>80</v>
      </c>
      <c r="B2" s="6" t="s">
        <v>2</v>
      </c>
      <c r="C2" s="6" t="s">
        <v>3</v>
      </c>
      <c r="D2" s="6" t="s">
        <v>4</v>
      </c>
      <c r="E2" s="6" t="s">
        <v>81</v>
      </c>
      <c r="F2" s="6" t="s">
        <v>82</v>
      </c>
    </row>
    <row r="3" spans="1:6" ht="20.100000000000001" customHeight="1">
      <c r="A3" s="9"/>
      <c r="B3" s="10"/>
      <c r="C3" s="10"/>
      <c r="D3" s="10"/>
      <c r="E3" s="11"/>
      <c r="F3" s="11"/>
    </row>
    <row r="4" spans="1:6" ht="20.100000000000001" customHeight="1"/>
    <row r="5" spans="1:6" ht="20.100000000000001" customHeight="1"/>
    <row r="6" spans="1:6" ht="20.100000000000001" customHeight="1"/>
    <row r="7" spans="1:6" ht="20.100000000000001" customHeight="1"/>
    <row r="8" spans="1:6" ht="20.100000000000001" customHeight="1"/>
    <row r="9" spans="1:6" ht="20.100000000000001" customHeight="1"/>
    <row r="10" spans="1:6" ht="20.100000000000001" customHeight="1"/>
    <row r="11" spans="1:6" ht="20.100000000000001" customHeight="1"/>
    <row r="12" spans="1:6" ht="20.100000000000001" customHeight="1"/>
    <row r="13" spans="1:6" ht="20.100000000000001" customHeight="1"/>
    <row r="14" spans="1:6" ht="20.100000000000001" customHeight="1"/>
    <row r="15" spans="1:6" ht="20.100000000000001" customHeight="1"/>
    <row r="16" spans="1:6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</sheetData>
  <mergeCells count="1">
    <mergeCell ref="A1:F1"/>
  </mergeCells>
  <phoneticPr fontId="1" type="noConversion"/>
  <dataValidations count="2">
    <dataValidation type="custom" showInputMessage="1" showErrorMessage="1" errorTitle="Stop" error="La cellule &quot;Sortie&quot; n'est pas vide" sqref="E3">
      <formula1>F3=""</formula1>
    </dataValidation>
    <dataValidation type="custom" showInputMessage="1" showErrorMessage="1" errorTitle="Erreur" error="La cellule &quot;Entrée&quot; n'est pas vide_x000a_" sqref="F3">
      <formula1>E3=""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46"/>
  <sheetViews>
    <sheetView topLeftCell="A55" workbookViewId="0">
      <selection activeCell="J3" sqref="J3:J146"/>
    </sheetView>
  </sheetViews>
  <sheetFormatPr baseColWidth="10" defaultRowHeight="14.25"/>
  <cols>
    <col min="1" max="1" width="27.25" customWidth="1"/>
    <col min="2" max="2" width="33.875" customWidth="1"/>
    <col min="3" max="3" width="28.5" customWidth="1"/>
  </cols>
  <sheetData>
    <row r="1" spans="1:12" ht="26.25">
      <c r="A1" s="7" t="s">
        <v>0</v>
      </c>
      <c r="B1" s="7"/>
      <c r="C1" s="7"/>
      <c r="D1" s="7"/>
      <c r="E1" s="8"/>
      <c r="F1" s="8"/>
      <c r="G1" s="8"/>
      <c r="H1" s="8"/>
      <c r="I1" s="8"/>
      <c r="J1" s="8"/>
      <c r="K1" s="8"/>
      <c r="L1" s="8"/>
    </row>
    <row r="2" spans="1:12" ht="40.5">
      <c r="A2" s="1" t="s">
        <v>2</v>
      </c>
      <c r="B2" s="1" t="s">
        <v>3</v>
      </c>
      <c r="C2" s="1" t="s">
        <v>4</v>
      </c>
      <c r="D2" s="1" t="s">
        <v>89</v>
      </c>
      <c r="E2" s="1" t="s">
        <v>83</v>
      </c>
      <c r="F2" s="1" t="s">
        <v>84</v>
      </c>
      <c r="G2" s="1" t="s">
        <v>81</v>
      </c>
      <c r="H2" s="1" t="s">
        <v>82</v>
      </c>
      <c r="I2" s="1" t="s">
        <v>87</v>
      </c>
      <c r="J2" s="1" t="s">
        <v>85</v>
      </c>
      <c r="K2" s="1" t="s">
        <v>86</v>
      </c>
      <c r="L2" s="1" t="s">
        <v>88</v>
      </c>
    </row>
    <row r="3" spans="1:12" ht="20.25">
      <c r="A3" s="12" t="s">
        <v>5</v>
      </c>
      <c r="B3" s="12" t="s">
        <v>6</v>
      </c>
      <c r="C3" s="12" t="s">
        <v>90</v>
      </c>
      <c r="D3" s="12">
        <v>100</v>
      </c>
      <c r="E3" s="13">
        <v>10</v>
      </c>
      <c r="F3" s="13">
        <v>1000</v>
      </c>
      <c r="G3" s="13">
        <f>IFERROR(ROUND((SUMIF(Formulaire6[Désignation],Données[[#This Row],[Désignation]],Formulaire6[Entrée]))*100/Données[[#This Row],[Coef.]],0),"")</f>
        <v>0</v>
      </c>
      <c r="H3" s="13">
        <f>IFERROR(ROUND((SUMIF(Formulaire6[Désignation],Données[[#This Row],[Désignation]],Formulaire6[Sortie]))*100/Données[[#This Row],[Coef.]],0),"")</f>
        <v>0</v>
      </c>
      <c r="I3" s="14">
        <f>IF(Données[[#This Row],[Stock final]]&lt;=Données[[#This Row],[Stock mini]],0,IF(Données[[#This Row],[Stock final]]&lt;=Données[[#This Row],[Stock mini]]+(Données[[#This Row],[Stock mini]]*25/100),1,2))</f>
        <v>2</v>
      </c>
      <c r="J3" s="13">
        <f>Données[[#This Row],[Stock initial]]+Données[[#This Row],[Entrée]]-Données[[#This Row],[Sortie]]</f>
        <v>1000</v>
      </c>
      <c r="K3" s="13"/>
      <c r="L3" s="13">
        <f>IF(Données[[#This Row],[Stock initial]]="","",Données[[#This Row],[Stock final]]*Données[[#This Row],[P.U.]])</f>
        <v>0</v>
      </c>
    </row>
    <row r="4" spans="1:12" ht="20.25">
      <c r="A4" s="5" t="s">
        <v>5</v>
      </c>
      <c r="B4" s="12" t="s">
        <v>6</v>
      </c>
      <c r="C4" s="12" t="s">
        <v>91</v>
      </c>
      <c r="D4" s="12">
        <v>100</v>
      </c>
      <c r="E4" s="13">
        <v>10</v>
      </c>
      <c r="F4" s="13">
        <v>1000</v>
      </c>
      <c r="G4" s="13">
        <f>IFERROR(ROUND((SUMIF(Formulaire6[Désignation],Données[[#This Row],[Désignation]],Formulaire6[Entrée]))*100/Données[[#This Row],[Coef.]],0),"")</f>
        <v>0</v>
      </c>
      <c r="H4" s="13">
        <f>IFERROR(ROUND((SUMIF(Formulaire6[Désignation],Données[[#This Row],[Désignation]],Formulaire6[Sortie]))*100/Données[[#This Row],[Coef.]],0),"")</f>
        <v>0</v>
      </c>
      <c r="I4" s="14">
        <f>IF(Données[[#This Row],[Stock final]]&lt;=Données[[#This Row],[Stock mini]],0,IF(Données[[#This Row],[Stock final]]&lt;=Données[[#This Row],[Stock mini]]+(Données[[#This Row],[Stock mini]]*25/100),1,2))</f>
        <v>2</v>
      </c>
      <c r="J4" s="13">
        <f>Données[[#This Row],[Stock initial]]+Données[[#This Row],[Entrée]]-Données[[#This Row],[Sortie]]</f>
        <v>1000</v>
      </c>
      <c r="K4" s="13"/>
      <c r="L4" s="13">
        <f>IF(Données[[#This Row],[Stock initial]]="","",Données[[#This Row],[Stock final]]*Données[[#This Row],[P.U.]])</f>
        <v>0</v>
      </c>
    </row>
    <row r="5" spans="1:12" ht="20.25">
      <c r="A5" s="12" t="s">
        <v>5</v>
      </c>
      <c r="B5" s="12" t="s">
        <v>6</v>
      </c>
      <c r="C5" s="12" t="s">
        <v>92</v>
      </c>
      <c r="D5" s="12">
        <v>100</v>
      </c>
      <c r="E5" s="13">
        <v>10</v>
      </c>
      <c r="F5" s="13">
        <v>1000</v>
      </c>
      <c r="G5" s="13">
        <f>IFERROR(ROUND((SUMIF(Formulaire6[Désignation],Données[[#This Row],[Désignation]],Formulaire6[Entrée]))*100/Données[[#This Row],[Coef.]],0),"")</f>
        <v>0</v>
      </c>
      <c r="H5" s="13">
        <f>IFERROR(ROUND((SUMIF(Formulaire6[Désignation],Données[[#This Row],[Désignation]],Formulaire6[Sortie]))*100/Données[[#This Row],[Coef.]],0),"")</f>
        <v>0</v>
      </c>
      <c r="I5" s="14">
        <f>IF(Données[[#This Row],[Stock final]]&lt;=Données[[#This Row],[Stock mini]],0,IF(Données[[#This Row],[Stock final]]&lt;=Données[[#This Row],[Stock mini]]+(Données[[#This Row],[Stock mini]]*25/100),1,2))</f>
        <v>2</v>
      </c>
      <c r="J5" s="13">
        <f>Données[[#This Row],[Stock initial]]+Données[[#This Row],[Entrée]]-Données[[#This Row],[Sortie]]</f>
        <v>1000</v>
      </c>
      <c r="K5" s="13"/>
      <c r="L5" s="13">
        <f>IF(Données[[#This Row],[Stock initial]]="","",Données[[#This Row],[Stock final]]*Données[[#This Row],[P.U.]])</f>
        <v>0</v>
      </c>
    </row>
    <row r="6" spans="1:12" ht="20.25">
      <c r="A6" s="5" t="s">
        <v>5</v>
      </c>
      <c r="B6" s="12" t="s">
        <v>6</v>
      </c>
      <c r="C6" s="12" t="s">
        <v>93</v>
      </c>
      <c r="D6" s="12">
        <v>100</v>
      </c>
      <c r="E6" s="13">
        <v>10</v>
      </c>
      <c r="F6" s="13">
        <v>1000</v>
      </c>
      <c r="G6" s="13">
        <f>IFERROR(ROUND((SUMIF(Formulaire6[Désignation],Données[[#This Row],[Désignation]],Formulaire6[Entrée]))*100/Données[[#This Row],[Coef.]],0),"")</f>
        <v>0</v>
      </c>
      <c r="H6" s="13">
        <f>IFERROR(ROUND((SUMIF(Formulaire6[Désignation],Données[[#This Row],[Désignation]],Formulaire6[Sortie]))*100/Données[[#This Row],[Coef.]],0),"")</f>
        <v>0</v>
      </c>
      <c r="I6" s="14">
        <f>IF(Données[[#This Row],[Stock final]]&lt;=Données[[#This Row],[Stock mini]],0,IF(Données[[#This Row],[Stock final]]&lt;=Données[[#This Row],[Stock mini]]+(Données[[#This Row],[Stock mini]]*25/100),1,2))</f>
        <v>2</v>
      </c>
      <c r="J6" s="13">
        <f>Données[[#This Row],[Stock initial]]+Données[[#This Row],[Entrée]]-Données[[#This Row],[Sortie]]</f>
        <v>1000</v>
      </c>
      <c r="K6" s="13"/>
      <c r="L6" s="13">
        <f>IF(Données[[#This Row],[Stock initial]]="","",Données[[#This Row],[Stock final]]*Données[[#This Row],[P.U.]])</f>
        <v>0</v>
      </c>
    </row>
    <row r="7" spans="1:12" ht="20.25">
      <c r="A7" s="12" t="s">
        <v>5</v>
      </c>
      <c r="B7" s="12" t="s">
        <v>6</v>
      </c>
      <c r="C7" s="12" t="s">
        <v>45</v>
      </c>
      <c r="D7" s="12">
        <v>100</v>
      </c>
      <c r="E7" s="13">
        <v>10</v>
      </c>
      <c r="F7" s="13">
        <v>1000</v>
      </c>
      <c r="G7" s="13">
        <f>IFERROR(ROUND((SUMIF(Formulaire6[Désignation],Données[[#This Row],[Désignation]],Formulaire6[Entrée]))*100/Données[[#This Row],[Coef.]],0),"")</f>
        <v>0</v>
      </c>
      <c r="H7" s="13">
        <f>IFERROR(ROUND((SUMIF(Formulaire6[Désignation],Données[[#This Row],[Désignation]],Formulaire6[Sortie]))*100/Données[[#This Row],[Coef.]],0),"")</f>
        <v>0</v>
      </c>
      <c r="I7" s="14">
        <f>IF(Données[[#This Row],[Stock final]]&lt;=Données[[#This Row],[Stock mini]],0,IF(Données[[#This Row],[Stock final]]&lt;=Données[[#This Row],[Stock mini]]+(Données[[#This Row],[Stock mini]]*25/100),1,2))</f>
        <v>2</v>
      </c>
      <c r="J7" s="13">
        <f>Données[[#This Row],[Stock initial]]+Données[[#This Row],[Entrée]]-Données[[#This Row],[Sortie]]</f>
        <v>1000</v>
      </c>
      <c r="K7" s="13"/>
      <c r="L7" s="13">
        <f>IF(Données[[#This Row],[Stock initial]]="","",Données[[#This Row],[Stock final]]*Données[[#This Row],[P.U.]])</f>
        <v>0</v>
      </c>
    </row>
    <row r="8" spans="1:12" ht="20.25">
      <c r="A8" s="5" t="s">
        <v>5</v>
      </c>
      <c r="B8" s="12" t="s">
        <v>6</v>
      </c>
      <c r="C8" s="12" t="s">
        <v>94</v>
      </c>
      <c r="D8" s="12">
        <v>100</v>
      </c>
      <c r="E8" s="13">
        <v>10</v>
      </c>
      <c r="F8" s="13">
        <v>1000</v>
      </c>
      <c r="G8" s="13">
        <f>IFERROR(ROUND((SUMIF(Formulaire6[Désignation],Données[[#This Row],[Désignation]],Formulaire6[Entrée]))*100/Données[[#This Row],[Coef.]],0),"")</f>
        <v>0</v>
      </c>
      <c r="H8" s="13">
        <f>IFERROR(ROUND((SUMIF(Formulaire6[Désignation],Données[[#This Row],[Désignation]],Formulaire6[Sortie]))*100/Données[[#This Row],[Coef.]],0),"")</f>
        <v>0</v>
      </c>
      <c r="I8" s="14">
        <f>IF(Données[[#This Row],[Stock final]]&lt;=Données[[#This Row],[Stock mini]],0,IF(Données[[#This Row],[Stock final]]&lt;=Données[[#This Row],[Stock mini]]+(Données[[#This Row],[Stock mini]]*25/100),1,2))</f>
        <v>2</v>
      </c>
      <c r="J8" s="13">
        <f>Données[[#This Row],[Stock initial]]+Données[[#This Row],[Entrée]]-Données[[#This Row],[Sortie]]</f>
        <v>1000</v>
      </c>
      <c r="K8" s="13"/>
      <c r="L8" s="13">
        <f>IF(Données[[#This Row],[Stock initial]]="","",Données[[#This Row],[Stock final]]*Données[[#This Row],[P.U.]])</f>
        <v>0</v>
      </c>
    </row>
    <row r="9" spans="1:12" ht="20.25">
      <c r="A9" s="12" t="s">
        <v>5</v>
      </c>
      <c r="B9" s="12" t="s">
        <v>6</v>
      </c>
      <c r="C9" s="12" t="s">
        <v>95</v>
      </c>
      <c r="D9" s="12">
        <v>100</v>
      </c>
      <c r="E9" s="13">
        <v>10</v>
      </c>
      <c r="F9" s="13">
        <v>1000</v>
      </c>
      <c r="G9" s="13">
        <f>IFERROR(ROUND((SUMIF(Formulaire6[Désignation],Données[[#This Row],[Désignation]],Formulaire6[Entrée]))*100/Données[[#This Row],[Coef.]],0),"")</f>
        <v>0</v>
      </c>
      <c r="H9" s="13">
        <f>IFERROR(ROUND((SUMIF(Formulaire6[Désignation],Données[[#This Row],[Désignation]],Formulaire6[Sortie]))*100/Données[[#This Row],[Coef.]],0),"")</f>
        <v>0</v>
      </c>
      <c r="I9" s="14">
        <f>IF(Données[[#This Row],[Stock final]]&lt;=Données[[#This Row],[Stock mini]],0,IF(Données[[#This Row],[Stock final]]&lt;=Données[[#This Row],[Stock mini]]+(Données[[#This Row],[Stock mini]]*25/100),1,2))</f>
        <v>2</v>
      </c>
      <c r="J9" s="13">
        <f>Données[[#This Row],[Stock initial]]+Données[[#This Row],[Entrée]]-Données[[#This Row],[Sortie]]</f>
        <v>1000</v>
      </c>
      <c r="K9" s="13"/>
      <c r="L9" s="13">
        <f>IF(Données[[#This Row],[Stock initial]]="","",Données[[#This Row],[Stock final]]*Données[[#This Row],[P.U.]])</f>
        <v>0</v>
      </c>
    </row>
    <row r="10" spans="1:12" ht="20.25">
      <c r="A10" s="5" t="s">
        <v>5</v>
      </c>
      <c r="B10" s="12" t="s">
        <v>6</v>
      </c>
      <c r="C10" s="12" t="s">
        <v>96</v>
      </c>
      <c r="D10" s="12">
        <v>100</v>
      </c>
      <c r="E10" s="13">
        <v>10</v>
      </c>
      <c r="F10" s="13">
        <v>1000</v>
      </c>
      <c r="G10" s="13">
        <f>IFERROR(ROUND((SUMIF(Formulaire6[Désignation],Données[[#This Row],[Désignation]],Formulaire6[Entrée]))*100/Données[[#This Row],[Coef.]],0),"")</f>
        <v>0</v>
      </c>
      <c r="H10" s="13">
        <f>IFERROR(ROUND((SUMIF(Formulaire6[Désignation],Données[[#This Row],[Désignation]],Formulaire6[Sortie]))*100/Données[[#This Row],[Coef.]],0),"")</f>
        <v>0</v>
      </c>
      <c r="I10" s="14">
        <f>IF(Données[[#This Row],[Stock final]]&lt;=Données[[#This Row],[Stock mini]],0,IF(Données[[#This Row],[Stock final]]&lt;=Données[[#This Row],[Stock mini]]+(Données[[#This Row],[Stock mini]]*25/100),1,2))</f>
        <v>2</v>
      </c>
      <c r="J10" s="13">
        <f>Données[[#This Row],[Stock initial]]+Données[[#This Row],[Entrée]]-Données[[#This Row],[Sortie]]</f>
        <v>1000</v>
      </c>
      <c r="K10" s="13"/>
      <c r="L10" s="13">
        <f>IF(Données[[#This Row],[Stock initial]]="","",Données[[#This Row],[Stock final]]*Données[[#This Row],[P.U.]])</f>
        <v>0</v>
      </c>
    </row>
    <row r="11" spans="1:12" ht="20.25">
      <c r="A11" s="12" t="s">
        <v>5</v>
      </c>
      <c r="B11" s="12" t="s">
        <v>6</v>
      </c>
      <c r="C11" s="12" t="s">
        <v>97</v>
      </c>
      <c r="D11" s="12">
        <v>100</v>
      </c>
      <c r="E11" s="13">
        <v>10</v>
      </c>
      <c r="F11" s="13">
        <v>1000</v>
      </c>
      <c r="G11" s="13">
        <f>IFERROR(ROUND((SUMIF(Formulaire6[Désignation],Données[[#This Row],[Désignation]],Formulaire6[Entrée]))*100/Données[[#This Row],[Coef.]],0),"")</f>
        <v>0</v>
      </c>
      <c r="H11" s="13">
        <f>IFERROR(ROUND((SUMIF(Formulaire6[Désignation],Données[[#This Row],[Désignation]],Formulaire6[Sortie]))*100/Données[[#This Row],[Coef.]],0),"")</f>
        <v>0</v>
      </c>
      <c r="I11" s="14">
        <f>IF(Données[[#This Row],[Stock final]]&lt;=Données[[#This Row],[Stock mini]],0,IF(Données[[#This Row],[Stock final]]&lt;=Données[[#This Row],[Stock mini]]+(Données[[#This Row],[Stock mini]]*25/100),1,2))</f>
        <v>2</v>
      </c>
      <c r="J11" s="13">
        <f>Données[[#This Row],[Stock initial]]+Données[[#This Row],[Entrée]]-Données[[#This Row],[Sortie]]</f>
        <v>1000</v>
      </c>
      <c r="K11" s="13"/>
      <c r="L11" s="13">
        <f>IF(Données[[#This Row],[Stock initial]]="","",Données[[#This Row],[Stock final]]*Données[[#This Row],[P.U.]])</f>
        <v>0</v>
      </c>
    </row>
    <row r="12" spans="1:12" ht="20.25">
      <c r="A12" s="5" t="s">
        <v>5</v>
      </c>
      <c r="B12" s="12" t="s">
        <v>6</v>
      </c>
      <c r="C12" s="12" t="s">
        <v>98</v>
      </c>
      <c r="D12" s="12">
        <v>100</v>
      </c>
      <c r="E12" s="13">
        <v>10</v>
      </c>
      <c r="F12" s="13">
        <v>1000</v>
      </c>
      <c r="G12" s="13">
        <f>IFERROR(ROUND((SUMIF(Formulaire6[Désignation],Données[[#This Row],[Désignation]],Formulaire6[Entrée]))*100/Données[[#This Row],[Coef.]],0),"")</f>
        <v>0</v>
      </c>
      <c r="H12" s="13">
        <f>IFERROR(ROUND((SUMIF(Formulaire6[Désignation],Données[[#This Row],[Désignation]],Formulaire6[Sortie]))*100/Données[[#This Row],[Coef.]],0),"")</f>
        <v>0</v>
      </c>
      <c r="I12" s="14">
        <f>IF(Données[[#This Row],[Stock final]]&lt;=Données[[#This Row],[Stock mini]],0,IF(Données[[#This Row],[Stock final]]&lt;=Données[[#This Row],[Stock mini]]+(Données[[#This Row],[Stock mini]]*25/100),1,2))</f>
        <v>2</v>
      </c>
      <c r="J12" s="13">
        <f>Données[[#This Row],[Stock initial]]+Données[[#This Row],[Entrée]]-Données[[#This Row],[Sortie]]</f>
        <v>1000</v>
      </c>
      <c r="K12" s="13"/>
      <c r="L12" s="13">
        <f>IF(Données[[#This Row],[Stock initial]]="","",Données[[#This Row],[Stock final]]*Données[[#This Row],[P.U.]])</f>
        <v>0</v>
      </c>
    </row>
    <row r="13" spans="1:12" ht="20.25">
      <c r="A13" s="12" t="s">
        <v>5</v>
      </c>
      <c r="B13" s="12" t="s">
        <v>6</v>
      </c>
      <c r="C13" s="12" t="s">
        <v>99</v>
      </c>
      <c r="D13" s="12">
        <v>100</v>
      </c>
      <c r="E13" s="13">
        <v>10</v>
      </c>
      <c r="F13" s="13">
        <v>1000</v>
      </c>
      <c r="G13" s="13">
        <f>IFERROR(ROUND((SUMIF(Formulaire6[Désignation],Données[[#This Row],[Désignation]],Formulaire6[Entrée]))*100/Données[[#This Row],[Coef.]],0),"")</f>
        <v>0</v>
      </c>
      <c r="H13" s="13">
        <f>IFERROR(ROUND((SUMIF(Formulaire6[Désignation],Données[[#This Row],[Désignation]],Formulaire6[Sortie]))*100/Données[[#This Row],[Coef.]],0),"")</f>
        <v>0</v>
      </c>
      <c r="I13" s="14">
        <f>IF(Données[[#This Row],[Stock final]]&lt;=Données[[#This Row],[Stock mini]],0,IF(Données[[#This Row],[Stock final]]&lt;=Données[[#This Row],[Stock mini]]+(Données[[#This Row],[Stock mini]]*25/100),1,2))</f>
        <v>2</v>
      </c>
      <c r="J13" s="13">
        <f>Données[[#This Row],[Stock initial]]+Données[[#This Row],[Entrée]]-Données[[#This Row],[Sortie]]</f>
        <v>1000</v>
      </c>
      <c r="K13" s="13"/>
      <c r="L13" s="13">
        <f>IF(Données[[#This Row],[Stock initial]]="","",Données[[#This Row],[Stock final]]*Données[[#This Row],[P.U.]])</f>
        <v>0</v>
      </c>
    </row>
    <row r="14" spans="1:12" ht="20.25">
      <c r="A14" s="5" t="s">
        <v>5</v>
      </c>
      <c r="B14" s="12" t="s">
        <v>6</v>
      </c>
      <c r="C14" s="12" t="s">
        <v>100</v>
      </c>
      <c r="D14" s="12">
        <v>58</v>
      </c>
      <c r="E14" s="13">
        <v>10</v>
      </c>
      <c r="F14" s="13">
        <v>1000</v>
      </c>
      <c r="G14" s="13">
        <f>IFERROR(ROUND((SUMIF(Formulaire6[Désignation],Données[[#This Row],[Désignation]],Formulaire6[Entrée]))*100/Données[[#This Row],[Coef.]],0),"")</f>
        <v>0</v>
      </c>
      <c r="H14" s="13">
        <f>IFERROR(ROUND((SUMIF(Formulaire6[Désignation],Données[[#This Row],[Désignation]],Formulaire6[Sortie]))*100/Données[[#This Row],[Coef.]],0),"")</f>
        <v>0</v>
      </c>
      <c r="I14" s="14">
        <f>IF(Données[[#This Row],[Stock final]]&lt;=Données[[#This Row],[Stock mini]],0,IF(Données[[#This Row],[Stock final]]&lt;=Données[[#This Row],[Stock mini]]+(Données[[#This Row],[Stock mini]]*25/100),1,2))</f>
        <v>2</v>
      </c>
      <c r="J14" s="13">
        <f>Données[[#This Row],[Stock initial]]+Données[[#This Row],[Entrée]]-Données[[#This Row],[Sortie]]</f>
        <v>1000</v>
      </c>
      <c r="K14" s="13"/>
      <c r="L14" s="13">
        <f>IF(Données[[#This Row],[Stock initial]]="","",Données[[#This Row],[Stock final]]*Données[[#This Row],[P.U.]])</f>
        <v>0</v>
      </c>
    </row>
    <row r="15" spans="1:12" ht="20.25">
      <c r="A15" s="5" t="s">
        <v>5</v>
      </c>
      <c r="B15" s="12" t="s">
        <v>6</v>
      </c>
      <c r="C15" s="12" t="s">
        <v>101</v>
      </c>
      <c r="D15" s="12">
        <v>100</v>
      </c>
      <c r="E15" s="13">
        <v>10</v>
      </c>
      <c r="F15" s="13">
        <v>1000</v>
      </c>
      <c r="G15" s="13">
        <f>IFERROR(ROUND((SUMIF(Formulaire6[Désignation],Données[[#This Row],[Désignation]],Formulaire6[Entrée]))*100/Données[[#This Row],[Coef.]],0),"")</f>
        <v>0</v>
      </c>
      <c r="H15" s="13">
        <f>IFERROR(ROUND((SUMIF(Formulaire6[Désignation],Données[[#This Row],[Désignation]],Formulaire6[Sortie]))*100/Données[[#This Row],[Coef.]],0),"")</f>
        <v>0</v>
      </c>
      <c r="I15" s="14">
        <f>IF(Données[[#This Row],[Stock final]]&lt;=Données[[#This Row],[Stock mini]],0,IF(Données[[#This Row],[Stock final]]&lt;=Données[[#This Row],[Stock mini]]+(Données[[#This Row],[Stock mini]]*25/100),1,2))</f>
        <v>2</v>
      </c>
      <c r="J15" s="13">
        <f>Données[[#This Row],[Stock initial]]+Données[[#This Row],[Entrée]]-Données[[#This Row],[Sortie]]</f>
        <v>1000</v>
      </c>
      <c r="K15" s="13"/>
      <c r="L15" s="13">
        <f>IF(Données[[#This Row],[Stock initial]]="","",Données[[#This Row],[Stock final]]*Données[[#This Row],[P.U.]])</f>
        <v>0</v>
      </c>
    </row>
    <row r="16" spans="1:12" ht="20.25">
      <c r="A16" s="4" t="s">
        <v>5</v>
      </c>
      <c r="B16" s="12" t="s">
        <v>6</v>
      </c>
      <c r="C16" s="12" t="s">
        <v>102</v>
      </c>
      <c r="D16" s="12">
        <v>39</v>
      </c>
      <c r="E16" s="13">
        <v>10</v>
      </c>
      <c r="F16" s="13">
        <v>1000</v>
      </c>
      <c r="G16" s="13">
        <f>IFERROR(ROUND((SUMIF(Formulaire6[Désignation],Données[[#This Row],[Désignation]],Formulaire6[Entrée]))*100/Données[[#This Row],[Coef.]],0),"")</f>
        <v>0</v>
      </c>
      <c r="H16" s="13">
        <f>IFERROR(ROUND((SUMIF(Formulaire6[Désignation],Données[[#This Row],[Désignation]],Formulaire6[Sortie]))*100/Données[[#This Row],[Coef.]],0),"")</f>
        <v>0</v>
      </c>
      <c r="I16" s="14">
        <f>IF(Données[[#This Row],[Stock final]]&lt;=Données[[#This Row],[Stock mini]],0,IF(Données[[#This Row],[Stock final]]&lt;=Données[[#This Row],[Stock mini]]+(Données[[#This Row],[Stock mini]]*25/100),1,2))</f>
        <v>2</v>
      </c>
      <c r="J16" s="13">
        <f>Données[[#This Row],[Stock initial]]+Données[[#This Row],[Entrée]]-Données[[#This Row],[Sortie]]</f>
        <v>1000</v>
      </c>
      <c r="K16" s="13"/>
      <c r="L16" s="13">
        <f>IF(Données[[#This Row],[Stock initial]]="","",Données[[#This Row],[Stock final]]*Données[[#This Row],[P.U.]])</f>
        <v>0</v>
      </c>
    </row>
    <row r="17" spans="1:12" ht="20.25">
      <c r="A17" s="5" t="s">
        <v>5</v>
      </c>
      <c r="B17" s="12" t="s">
        <v>6</v>
      </c>
      <c r="C17" s="12" t="s">
        <v>103</v>
      </c>
      <c r="D17" s="12">
        <v>63</v>
      </c>
      <c r="E17" s="13">
        <v>10</v>
      </c>
      <c r="F17" s="13">
        <v>1000</v>
      </c>
      <c r="G17" s="13">
        <f>IFERROR(ROUND((SUMIF(Formulaire6[Désignation],Données[[#This Row],[Désignation]],Formulaire6[Entrée]))*100/Données[[#This Row],[Coef.]],0),"")</f>
        <v>0</v>
      </c>
      <c r="H17" s="13">
        <f>IFERROR(ROUND((SUMIF(Formulaire6[Désignation],Données[[#This Row],[Désignation]],Formulaire6[Sortie]))*100/Données[[#This Row],[Coef.]],0),"")</f>
        <v>0</v>
      </c>
      <c r="I17" s="14">
        <f>IF(Données[[#This Row],[Stock final]]&lt;=Données[[#This Row],[Stock mini]],0,IF(Données[[#This Row],[Stock final]]&lt;=Données[[#This Row],[Stock mini]]+(Données[[#This Row],[Stock mini]]*25/100),1,2))</f>
        <v>2</v>
      </c>
      <c r="J17" s="13">
        <f>Données[[#This Row],[Stock initial]]+Données[[#This Row],[Entrée]]-Données[[#This Row],[Sortie]]</f>
        <v>1000</v>
      </c>
      <c r="K17" s="13"/>
      <c r="L17" s="13">
        <f>IF(Données[[#This Row],[Stock initial]]="","",Données[[#This Row],[Stock final]]*Données[[#This Row],[P.U.]])</f>
        <v>0</v>
      </c>
    </row>
    <row r="18" spans="1:12" ht="20.25">
      <c r="A18" s="5" t="s">
        <v>5</v>
      </c>
      <c r="B18" s="12" t="s">
        <v>6</v>
      </c>
      <c r="C18" s="12" t="s">
        <v>104</v>
      </c>
      <c r="D18" s="12">
        <v>100</v>
      </c>
      <c r="E18" s="13">
        <v>10</v>
      </c>
      <c r="F18" s="13">
        <v>1000</v>
      </c>
      <c r="G18" s="13">
        <f>IFERROR(ROUND((SUMIF(Formulaire6[Désignation],Données[[#This Row],[Désignation]],Formulaire6[Entrée]))*100/Données[[#This Row],[Coef.]],0),"")</f>
        <v>0</v>
      </c>
      <c r="H18" s="13">
        <f>IFERROR(ROUND((SUMIF(Formulaire6[Désignation],Données[[#This Row],[Désignation]],Formulaire6[Sortie]))*100/Données[[#This Row],[Coef.]],0),"")</f>
        <v>0</v>
      </c>
      <c r="I18" s="14">
        <f>IF(Données[[#This Row],[Stock final]]&lt;=Données[[#This Row],[Stock mini]],0,IF(Données[[#This Row],[Stock final]]&lt;=Données[[#This Row],[Stock mini]]+(Données[[#This Row],[Stock mini]]*25/100),1,2))</f>
        <v>2</v>
      </c>
      <c r="J18" s="13">
        <f>Données[[#This Row],[Stock initial]]+Données[[#This Row],[Entrée]]-Données[[#This Row],[Sortie]]</f>
        <v>1000</v>
      </c>
      <c r="K18" s="13"/>
      <c r="L18" s="13">
        <f>IF(Données[[#This Row],[Stock initial]]="","",Données[[#This Row],[Stock final]]*Données[[#This Row],[P.U.]])</f>
        <v>0</v>
      </c>
    </row>
    <row r="19" spans="1:12" ht="20.25">
      <c r="A19" s="4" t="s">
        <v>5</v>
      </c>
      <c r="B19" s="12" t="s">
        <v>6</v>
      </c>
      <c r="C19" s="12" t="s">
        <v>105</v>
      </c>
      <c r="D19" s="12">
        <v>100</v>
      </c>
      <c r="E19" s="13">
        <v>10</v>
      </c>
      <c r="F19" s="13">
        <v>1000</v>
      </c>
      <c r="G19" s="13">
        <f>IFERROR(ROUND((SUMIF(Formulaire6[Désignation],Données[[#This Row],[Désignation]],Formulaire6[Entrée]))*100/Données[[#This Row],[Coef.]],0),"")</f>
        <v>0</v>
      </c>
      <c r="H19" s="13">
        <f>IFERROR(ROUND((SUMIF(Formulaire6[Désignation],Données[[#This Row],[Désignation]],Formulaire6[Sortie]))*100/Données[[#This Row],[Coef.]],0),"")</f>
        <v>0</v>
      </c>
      <c r="I19" s="14">
        <f>IF(Données[[#This Row],[Stock final]]&lt;=Données[[#This Row],[Stock mini]],0,IF(Données[[#This Row],[Stock final]]&lt;=Données[[#This Row],[Stock mini]]+(Données[[#This Row],[Stock mini]]*25/100),1,2))</f>
        <v>2</v>
      </c>
      <c r="J19" s="13">
        <f>Données[[#This Row],[Stock initial]]+Données[[#This Row],[Entrée]]-Données[[#This Row],[Sortie]]</f>
        <v>1000</v>
      </c>
      <c r="K19" s="13"/>
      <c r="L19" s="13">
        <f>IF(Données[[#This Row],[Stock initial]]="","",Données[[#This Row],[Stock final]]*Données[[#This Row],[P.U.]])</f>
        <v>0</v>
      </c>
    </row>
    <row r="20" spans="1:12" ht="20.25">
      <c r="A20" s="5" t="s">
        <v>5</v>
      </c>
      <c r="B20" s="12" t="s">
        <v>6</v>
      </c>
      <c r="C20" s="12" t="s">
        <v>106</v>
      </c>
      <c r="D20" s="12">
        <v>48</v>
      </c>
      <c r="E20" s="13">
        <v>10</v>
      </c>
      <c r="F20" s="13">
        <v>1000</v>
      </c>
      <c r="G20" s="13">
        <f>IFERROR(ROUND((SUMIF(Formulaire6[Désignation],Données[[#This Row],[Désignation]],Formulaire6[Entrée]))*100/Données[[#This Row],[Coef.]],0),"")</f>
        <v>0</v>
      </c>
      <c r="H20" s="13">
        <f>IFERROR(ROUND((SUMIF(Formulaire6[Désignation],Données[[#This Row],[Désignation]],Formulaire6[Sortie]))*100/Données[[#This Row],[Coef.]],0),"")</f>
        <v>0</v>
      </c>
      <c r="I20" s="14">
        <f>IF(Données[[#This Row],[Stock final]]&lt;=Données[[#This Row],[Stock mini]],0,IF(Données[[#This Row],[Stock final]]&lt;=Données[[#This Row],[Stock mini]]+(Données[[#This Row],[Stock mini]]*25/100),1,2))</f>
        <v>2</v>
      </c>
      <c r="J20" s="13">
        <f>Données[[#This Row],[Stock initial]]+Données[[#This Row],[Entrée]]-Données[[#This Row],[Sortie]]</f>
        <v>1000</v>
      </c>
      <c r="K20" s="13"/>
      <c r="L20" s="13">
        <f>IF(Données[[#This Row],[Stock initial]]="","",Données[[#This Row],[Stock final]]*Données[[#This Row],[P.U.]])</f>
        <v>0</v>
      </c>
    </row>
    <row r="21" spans="1:12" ht="20.25">
      <c r="A21" s="4" t="s">
        <v>5</v>
      </c>
      <c r="B21" s="12" t="s">
        <v>6</v>
      </c>
      <c r="C21" s="12" t="s">
        <v>107</v>
      </c>
      <c r="D21" s="12">
        <v>53</v>
      </c>
      <c r="E21" s="13">
        <v>10</v>
      </c>
      <c r="F21" s="13">
        <v>1000</v>
      </c>
      <c r="G21" s="13">
        <f>IFERROR(ROUND((SUMIF(Formulaire6[Désignation],Données[[#This Row],[Désignation]],Formulaire6[Entrée]))*100/Données[[#This Row],[Coef.]],0),"")</f>
        <v>0</v>
      </c>
      <c r="H21" s="13">
        <f>IFERROR(ROUND((SUMIF(Formulaire6[Désignation],Données[[#This Row],[Désignation]],Formulaire6[Sortie]))*100/Données[[#This Row],[Coef.]],0),"")</f>
        <v>0</v>
      </c>
      <c r="I21" s="14">
        <f>IF(Données[[#This Row],[Stock final]]&lt;=Données[[#This Row],[Stock mini]],0,IF(Données[[#This Row],[Stock final]]&lt;=Données[[#This Row],[Stock mini]]+(Données[[#This Row],[Stock mini]]*25/100),1,2))</f>
        <v>2</v>
      </c>
      <c r="J21" s="13">
        <f>Données[[#This Row],[Stock initial]]+Données[[#This Row],[Entrée]]-Données[[#This Row],[Sortie]]</f>
        <v>1000</v>
      </c>
      <c r="K21" s="13"/>
      <c r="L21" s="13">
        <f>IF(Données[[#This Row],[Stock initial]]="","",Données[[#This Row],[Stock final]]*Données[[#This Row],[P.U.]])</f>
        <v>0</v>
      </c>
    </row>
    <row r="22" spans="1:12" ht="20.25">
      <c r="A22" s="5" t="s">
        <v>5</v>
      </c>
      <c r="B22" s="12" t="s">
        <v>6</v>
      </c>
      <c r="C22" s="12" t="s">
        <v>108</v>
      </c>
      <c r="D22" s="12">
        <v>100</v>
      </c>
      <c r="E22" s="13">
        <v>10</v>
      </c>
      <c r="F22" s="13">
        <v>1000</v>
      </c>
      <c r="G22" s="13">
        <f>IFERROR(ROUND((SUMIF(Formulaire6[Désignation],Données[[#This Row],[Désignation]],Formulaire6[Entrée]))*100/Données[[#This Row],[Coef.]],0),"")</f>
        <v>0</v>
      </c>
      <c r="H22" s="13">
        <f>IFERROR(ROUND((SUMIF(Formulaire6[Désignation],Données[[#This Row],[Désignation]],Formulaire6[Sortie]))*100/Données[[#This Row],[Coef.]],0),"")</f>
        <v>0</v>
      </c>
      <c r="I22" s="14">
        <f>IF(Données[[#This Row],[Stock final]]&lt;=Données[[#This Row],[Stock mini]],0,IF(Données[[#This Row],[Stock final]]&lt;=Données[[#This Row],[Stock mini]]+(Données[[#This Row],[Stock mini]]*25/100),1,2))</f>
        <v>2</v>
      </c>
      <c r="J22" s="13">
        <f>Données[[#This Row],[Stock initial]]+Données[[#This Row],[Entrée]]-Données[[#This Row],[Sortie]]</f>
        <v>1000</v>
      </c>
      <c r="K22" s="13"/>
      <c r="L22" s="13">
        <f>IF(Données[[#This Row],[Stock initial]]="","",Données[[#This Row],[Stock final]]*Données[[#This Row],[P.U.]])</f>
        <v>0</v>
      </c>
    </row>
    <row r="23" spans="1:12" ht="20.25">
      <c r="A23" s="4" t="s">
        <v>5</v>
      </c>
      <c r="B23" s="12" t="s">
        <v>6</v>
      </c>
      <c r="C23" s="12" t="s">
        <v>46</v>
      </c>
      <c r="D23" s="12">
        <v>100</v>
      </c>
      <c r="E23" s="13">
        <v>10</v>
      </c>
      <c r="F23" s="13">
        <v>1000</v>
      </c>
      <c r="G23" s="13">
        <f>IFERROR(ROUND((SUMIF(Formulaire6[Désignation],Données[[#This Row],[Désignation]],Formulaire6[Entrée]))*100/Données[[#This Row],[Coef.]],0),"")</f>
        <v>0</v>
      </c>
      <c r="H23" s="13">
        <f>IFERROR(ROUND((SUMIF(Formulaire6[Désignation],Données[[#This Row],[Désignation]],Formulaire6[Sortie]))*100/Données[[#This Row],[Coef.]],0),"")</f>
        <v>0</v>
      </c>
      <c r="I23" s="14">
        <f>IF(Données[[#This Row],[Stock final]]&lt;=Données[[#This Row],[Stock mini]],0,IF(Données[[#This Row],[Stock final]]&lt;=Données[[#This Row],[Stock mini]]+(Données[[#This Row],[Stock mini]]*25/100),1,2))</f>
        <v>2</v>
      </c>
      <c r="J23" s="13">
        <f>Données[[#This Row],[Stock initial]]+Données[[#This Row],[Entrée]]-Données[[#This Row],[Sortie]]</f>
        <v>1000</v>
      </c>
      <c r="K23" s="13"/>
      <c r="L23" s="13">
        <f>IF(Données[[#This Row],[Stock initial]]="","",Données[[#This Row],[Stock final]]*Données[[#This Row],[P.U.]])</f>
        <v>0</v>
      </c>
    </row>
    <row r="24" spans="1:12" ht="20.25">
      <c r="A24" s="5" t="s">
        <v>5</v>
      </c>
      <c r="B24" s="12" t="s">
        <v>7</v>
      </c>
      <c r="C24" s="12" t="s">
        <v>109</v>
      </c>
      <c r="D24" s="12">
        <v>100</v>
      </c>
      <c r="E24" s="13">
        <v>10</v>
      </c>
      <c r="F24" s="13">
        <v>1000</v>
      </c>
      <c r="G24" s="13">
        <f>IFERROR(ROUND((SUMIF(Formulaire6[Désignation],Données[[#This Row],[Désignation]],Formulaire6[Entrée]))*100/Données[[#This Row],[Coef.]],0),"")</f>
        <v>0</v>
      </c>
      <c r="H24" s="13">
        <f>IFERROR(ROUND((SUMIF(Formulaire6[Désignation],Données[[#This Row],[Désignation]],Formulaire6[Sortie]))*100/Données[[#This Row],[Coef.]],0),"")</f>
        <v>0</v>
      </c>
      <c r="I24" s="14">
        <f>IF(Données[[#This Row],[Stock final]]&lt;=Données[[#This Row],[Stock mini]],0,IF(Données[[#This Row],[Stock final]]&lt;=Données[[#This Row],[Stock mini]]+(Données[[#This Row],[Stock mini]]*25/100),1,2))</f>
        <v>2</v>
      </c>
      <c r="J24" s="13">
        <f>Données[[#This Row],[Stock initial]]+Données[[#This Row],[Entrée]]-Données[[#This Row],[Sortie]]</f>
        <v>1000</v>
      </c>
      <c r="K24" s="13"/>
      <c r="L24" s="13">
        <f>IF(Données[[#This Row],[Stock initial]]="","",Données[[#This Row],[Stock final]]*Données[[#This Row],[P.U.]])</f>
        <v>0</v>
      </c>
    </row>
    <row r="25" spans="1:12" ht="20.25">
      <c r="A25" s="4" t="s">
        <v>5</v>
      </c>
      <c r="B25" s="12" t="s">
        <v>7</v>
      </c>
      <c r="C25" s="12" t="s">
        <v>110</v>
      </c>
      <c r="D25" s="12">
        <v>100</v>
      </c>
      <c r="E25" s="13">
        <v>10</v>
      </c>
      <c r="F25" s="13">
        <v>1000</v>
      </c>
      <c r="G25" s="13">
        <f>IFERROR(ROUND((SUMIF(Formulaire6[Désignation],Données[[#This Row],[Désignation]],Formulaire6[Entrée]))*100/Données[[#This Row],[Coef.]],0),"")</f>
        <v>0</v>
      </c>
      <c r="H25" s="13">
        <f>IFERROR(ROUND((SUMIF(Formulaire6[Désignation],Données[[#This Row],[Désignation]],Formulaire6[Sortie]))*100/Données[[#This Row],[Coef.]],0),"")</f>
        <v>0</v>
      </c>
      <c r="I25" s="14">
        <f>IF(Données[[#This Row],[Stock final]]&lt;=Données[[#This Row],[Stock mini]],0,IF(Données[[#This Row],[Stock final]]&lt;=Données[[#This Row],[Stock mini]]+(Données[[#This Row],[Stock mini]]*25/100),1,2))</f>
        <v>2</v>
      </c>
      <c r="J25" s="13">
        <f>Données[[#This Row],[Stock initial]]+Données[[#This Row],[Entrée]]-Données[[#This Row],[Sortie]]</f>
        <v>1000</v>
      </c>
      <c r="K25" s="13"/>
      <c r="L25" s="13">
        <f>IF(Données[[#This Row],[Stock initial]]="","",Données[[#This Row],[Stock final]]*Données[[#This Row],[P.U.]])</f>
        <v>0</v>
      </c>
    </row>
    <row r="26" spans="1:12" ht="20.25">
      <c r="A26" s="5" t="s">
        <v>5</v>
      </c>
      <c r="B26" s="12" t="s">
        <v>7</v>
      </c>
      <c r="C26" s="12" t="s">
        <v>111</v>
      </c>
      <c r="D26" s="12">
        <v>100</v>
      </c>
      <c r="E26" s="13">
        <v>10</v>
      </c>
      <c r="F26" s="13">
        <v>1000</v>
      </c>
      <c r="G26" s="13">
        <f>IFERROR(ROUND((SUMIF(Formulaire6[Désignation],Données[[#This Row],[Désignation]],Formulaire6[Entrée]))*100/Données[[#This Row],[Coef.]],0),"")</f>
        <v>0</v>
      </c>
      <c r="H26" s="13">
        <f>IFERROR(ROUND((SUMIF(Formulaire6[Désignation],Données[[#This Row],[Désignation]],Formulaire6[Sortie]))*100/Données[[#This Row],[Coef.]],0),"")</f>
        <v>0</v>
      </c>
      <c r="I26" s="14">
        <f>IF(Données[[#This Row],[Stock final]]&lt;=Données[[#This Row],[Stock mini]],0,IF(Données[[#This Row],[Stock final]]&lt;=Données[[#This Row],[Stock mini]]+(Données[[#This Row],[Stock mini]]*25/100),1,2))</f>
        <v>2</v>
      </c>
      <c r="J26" s="13">
        <f>Données[[#This Row],[Stock initial]]+Données[[#This Row],[Entrée]]-Données[[#This Row],[Sortie]]</f>
        <v>1000</v>
      </c>
      <c r="K26" s="13"/>
      <c r="L26" s="13">
        <f>IF(Données[[#This Row],[Stock initial]]="","",Données[[#This Row],[Stock final]]*Données[[#This Row],[P.U.]])</f>
        <v>0</v>
      </c>
    </row>
    <row r="27" spans="1:12" ht="20.25">
      <c r="A27" s="4" t="s">
        <v>5</v>
      </c>
      <c r="B27" s="12" t="s">
        <v>7</v>
      </c>
      <c r="C27" s="12" t="s">
        <v>112</v>
      </c>
      <c r="D27" s="12">
        <v>100</v>
      </c>
      <c r="E27" s="13">
        <v>10</v>
      </c>
      <c r="F27" s="13">
        <v>1000</v>
      </c>
      <c r="G27" s="13">
        <f>IFERROR(ROUND((SUMIF(Formulaire6[Désignation],Données[[#This Row],[Désignation]],Formulaire6[Entrée]))*100/Données[[#This Row],[Coef.]],0),"")</f>
        <v>0</v>
      </c>
      <c r="H27" s="13">
        <f>IFERROR(ROUND((SUMIF(Formulaire6[Désignation],Données[[#This Row],[Désignation]],Formulaire6[Sortie]))*100/Données[[#This Row],[Coef.]],0),"")</f>
        <v>0</v>
      </c>
      <c r="I27" s="14">
        <f>IF(Données[[#This Row],[Stock final]]&lt;=Données[[#This Row],[Stock mini]],0,IF(Données[[#This Row],[Stock final]]&lt;=Données[[#This Row],[Stock mini]]+(Données[[#This Row],[Stock mini]]*25/100),1,2))</f>
        <v>2</v>
      </c>
      <c r="J27" s="13">
        <f>Données[[#This Row],[Stock initial]]+Données[[#This Row],[Entrée]]-Données[[#This Row],[Sortie]]</f>
        <v>1000</v>
      </c>
      <c r="K27" s="13"/>
      <c r="L27" s="13">
        <f>IF(Données[[#This Row],[Stock initial]]="","",Données[[#This Row],[Stock final]]*Données[[#This Row],[P.U.]])</f>
        <v>0</v>
      </c>
    </row>
    <row r="28" spans="1:12" ht="20.25">
      <c r="A28" s="5" t="s">
        <v>5</v>
      </c>
      <c r="B28" s="12" t="s">
        <v>7</v>
      </c>
      <c r="C28" s="12" t="s">
        <v>113</v>
      </c>
      <c r="D28" s="12">
        <v>100</v>
      </c>
      <c r="E28" s="13">
        <v>10</v>
      </c>
      <c r="F28" s="13">
        <v>1000</v>
      </c>
      <c r="G28" s="13">
        <f>IFERROR(ROUND((SUMIF(Formulaire6[Désignation],Données[[#This Row],[Désignation]],Formulaire6[Entrée]))*100/Données[[#This Row],[Coef.]],0),"")</f>
        <v>0</v>
      </c>
      <c r="H28" s="13">
        <f>IFERROR(ROUND((SUMIF(Formulaire6[Désignation],Données[[#This Row],[Désignation]],Formulaire6[Sortie]))*100/Données[[#This Row],[Coef.]],0),"")</f>
        <v>0</v>
      </c>
      <c r="I28" s="14">
        <f>IF(Données[[#This Row],[Stock final]]&lt;=Données[[#This Row],[Stock mini]],0,IF(Données[[#This Row],[Stock final]]&lt;=Données[[#This Row],[Stock mini]]+(Données[[#This Row],[Stock mini]]*25/100),1,2))</f>
        <v>2</v>
      </c>
      <c r="J28" s="13">
        <f>Données[[#This Row],[Stock initial]]+Données[[#This Row],[Entrée]]-Données[[#This Row],[Sortie]]</f>
        <v>1000</v>
      </c>
      <c r="K28" s="13"/>
      <c r="L28" s="13">
        <f>IF(Données[[#This Row],[Stock initial]]="","",Données[[#This Row],[Stock final]]*Données[[#This Row],[P.U.]])</f>
        <v>0</v>
      </c>
    </row>
    <row r="29" spans="1:12" ht="20.25">
      <c r="A29" s="4" t="s">
        <v>5</v>
      </c>
      <c r="B29" s="12" t="s">
        <v>7</v>
      </c>
      <c r="C29" s="12" t="s">
        <v>47</v>
      </c>
      <c r="D29" s="12">
        <v>35</v>
      </c>
      <c r="E29" s="13">
        <v>10</v>
      </c>
      <c r="F29" s="13">
        <v>1000</v>
      </c>
      <c r="G29" s="13">
        <f>IFERROR(ROUND((SUMIF(Formulaire6[Désignation],Données[[#This Row],[Désignation]],Formulaire6[Entrée]))*100/Données[[#This Row],[Coef.]],0),"")</f>
        <v>0</v>
      </c>
      <c r="H29" s="13">
        <f>IFERROR(ROUND((SUMIF(Formulaire6[Désignation],Données[[#This Row],[Désignation]],Formulaire6[Sortie]))*100/Données[[#This Row],[Coef.]],0),"")</f>
        <v>0</v>
      </c>
      <c r="I29" s="14">
        <f>IF(Données[[#This Row],[Stock final]]&lt;=Données[[#This Row],[Stock mini]],0,IF(Données[[#This Row],[Stock final]]&lt;=Données[[#This Row],[Stock mini]]+(Données[[#This Row],[Stock mini]]*25/100),1,2))</f>
        <v>2</v>
      </c>
      <c r="J29" s="13">
        <f>Données[[#This Row],[Stock initial]]+Données[[#This Row],[Entrée]]-Données[[#This Row],[Sortie]]</f>
        <v>1000</v>
      </c>
      <c r="K29" s="13"/>
      <c r="L29" s="13">
        <f>IF(Données[[#This Row],[Stock initial]]="","",Données[[#This Row],[Stock final]]*Données[[#This Row],[P.U.]])</f>
        <v>0</v>
      </c>
    </row>
    <row r="30" spans="1:12" ht="20.25">
      <c r="A30" s="5" t="s">
        <v>5</v>
      </c>
      <c r="B30" s="12" t="s">
        <v>7</v>
      </c>
      <c r="C30" s="12" t="s">
        <v>8</v>
      </c>
      <c r="D30" s="12">
        <v>51</v>
      </c>
      <c r="E30" s="13">
        <v>10</v>
      </c>
      <c r="F30" s="13">
        <v>1000</v>
      </c>
      <c r="G30" s="13">
        <f>IFERROR(ROUND((SUMIF(Formulaire6[Désignation],Données[[#This Row],[Désignation]],Formulaire6[Entrée]))*100/Données[[#This Row],[Coef.]],0),"")</f>
        <v>0</v>
      </c>
      <c r="H30" s="13">
        <f>IFERROR(ROUND((SUMIF(Formulaire6[Désignation],Données[[#This Row],[Désignation]],Formulaire6[Sortie]))*100/Données[[#This Row],[Coef.]],0),"")</f>
        <v>0</v>
      </c>
      <c r="I30" s="14">
        <f>IF(Données[[#This Row],[Stock final]]&lt;=Données[[#This Row],[Stock mini]],0,IF(Données[[#This Row],[Stock final]]&lt;=Données[[#This Row],[Stock mini]]+(Données[[#This Row],[Stock mini]]*25/100),1,2))</f>
        <v>2</v>
      </c>
      <c r="J30" s="13">
        <f>Données[[#This Row],[Stock initial]]+Données[[#This Row],[Entrée]]-Données[[#This Row],[Sortie]]</f>
        <v>1000</v>
      </c>
      <c r="K30" s="13"/>
      <c r="L30" s="13">
        <f>IF(Données[[#This Row],[Stock initial]]="","",Données[[#This Row],[Stock final]]*Données[[#This Row],[P.U.]])</f>
        <v>0</v>
      </c>
    </row>
    <row r="31" spans="1:12" ht="20.25">
      <c r="A31" s="4" t="s">
        <v>5</v>
      </c>
      <c r="B31" s="12" t="s">
        <v>7</v>
      </c>
      <c r="C31" s="12" t="s">
        <v>114</v>
      </c>
      <c r="D31" s="12">
        <v>100</v>
      </c>
      <c r="E31" s="13">
        <v>10</v>
      </c>
      <c r="F31" s="13">
        <v>1000</v>
      </c>
      <c r="G31" s="13">
        <f>IFERROR(ROUND((SUMIF(Formulaire6[Désignation],Données[[#This Row],[Désignation]],Formulaire6[Entrée]))*100/Données[[#This Row],[Coef.]],0),"")</f>
        <v>0</v>
      </c>
      <c r="H31" s="13">
        <f>IFERROR(ROUND((SUMIF(Formulaire6[Désignation],Données[[#This Row],[Désignation]],Formulaire6[Sortie]))*100/Données[[#This Row],[Coef.]],0),"")</f>
        <v>0</v>
      </c>
      <c r="I31" s="14">
        <f>IF(Données[[#This Row],[Stock final]]&lt;=Données[[#This Row],[Stock mini]],0,IF(Données[[#This Row],[Stock final]]&lt;=Données[[#This Row],[Stock mini]]+(Données[[#This Row],[Stock mini]]*25/100),1,2))</f>
        <v>2</v>
      </c>
      <c r="J31" s="13">
        <f>Données[[#This Row],[Stock initial]]+Données[[#This Row],[Entrée]]-Données[[#This Row],[Sortie]]</f>
        <v>1000</v>
      </c>
      <c r="K31" s="13"/>
      <c r="L31" s="13">
        <f>IF(Données[[#This Row],[Stock initial]]="","",Données[[#This Row],[Stock final]]*Données[[#This Row],[P.U.]])</f>
        <v>0</v>
      </c>
    </row>
    <row r="32" spans="1:12" ht="20.25">
      <c r="A32" s="5" t="s">
        <v>5</v>
      </c>
      <c r="B32" s="12" t="s">
        <v>7</v>
      </c>
      <c r="C32" s="12" t="s">
        <v>115</v>
      </c>
      <c r="D32" s="12">
        <v>100</v>
      </c>
      <c r="E32" s="13">
        <v>10</v>
      </c>
      <c r="F32" s="13">
        <v>1000</v>
      </c>
      <c r="G32" s="13">
        <f>IFERROR(ROUND((SUMIF(Formulaire6[Désignation],Données[[#This Row],[Désignation]],Formulaire6[Entrée]))*100/Données[[#This Row],[Coef.]],0),"")</f>
        <v>0</v>
      </c>
      <c r="H32" s="13">
        <f>IFERROR(ROUND((SUMIF(Formulaire6[Désignation],Données[[#This Row],[Désignation]],Formulaire6[Sortie]))*100/Données[[#This Row],[Coef.]],0),"")</f>
        <v>0</v>
      </c>
      <c r="I32" s="14">
        <f>IF(Données[[#This Row],[Stock final]]&lt;=Données[[#This Row],[Stock mini]],0,IF(Données[[#This Row],[Stock final]]&lt;=Données[[#This Row],[Stock mini]]+(Données[[#This Row],[Stock mini]]*25/100),1,2))</f>
        <v>2</v>
      </c>
      <c r="J32" s="13">
        <f>Données[[#This Row],[Stock initial]]+Données[[#This Row],[Entrée]]-Données[[#This Row],[Sortie]]</f>
        <v>1000</v>
      </c>
      <c r="K32" s="13"/>
      <c r="L32" s="13">
        <f>IF(Données[[#This Row],[Stock initial]]="","",Données[[#This Row],[Stock final]]*Données[[#This Row],[P.U.]])</f>
        <v>0</v>
      </c>
    </row>
    <row r="33" spans="1:12" ht="20.25">
      <c r="A33" s="4" t="s">
        <v>5</v>
      </c>
      <c r="B33" s="12" t="s">
        <v>7</v>
      </c>
      <c r="C33" s="12" t="s">
        <v>116</v>
      </c>
      <c r="D33" s="12">
        <v>100</v>
      </c>
      <c r="E33" s="13">
        <v>10</v>
      </c>
      <c r="F33" s="13">
        <v>1000</v>
      </c>
      <c r="G33" s="13">
        <f>IFERROR(ROUND((SUMIF(Formulaire6[Désignation],Données[[#This Row],[Désignation]],Formulaire6[Entrée]))*100/Données[[#This Row],[Coef.]],0),"")</f>
        <v>0</v>
      </c>
      <c r="H33" s="13">
        <f>IFERROR(ROUND((SUMIF(Formulaire6[Désignation],Données[[#This Row],[Désignation]],Formulaire6[Sortie]))*100/Données[[#This Row],[Coef.]],0),"")</f>
        <v>0</v>
      </c>
      <c r="I33" s="14">
        <f>IF(Données[[#This Row],[Stock final]]&lt;=Données[[#This Row],[Stock mini]],0,IF(Données[[#This Row],[Stock final]]&lt;=Données[[#This Row],[Stock mini]]+(Données[[#This Row],[Stock mini]]*25/100),1,2))</f>
        <v>2</v>
      </c>
      <c r="J33" s="13">
        <f>Données[[#This Row],[Stock initial]]+Données[[#This Row],[Entrée]]-Données[[#This Row],[Sortie]]</f>
        <v>1000</v>
      </c>
      <c r="K33" s="13"/>
      <c r="L33" s="13">
        <f>IF(Données[[#This Row],[Stock initial]]="","",Données[[#This Row],[Stock final]]*Données[[#This Row],[P.U.]])</f>
        <v>0</v>
      </c>
    </row>
    <row r="34" spans="1:12" ht="20.25">
      <c r="A34" s="5" t="s">
        <v>5</v>
      </c>
      <c r="B34" s="12" t="s">
        <v>7</v>
      </c>
      <c r="C34" s="12" t="s">
        <v>117</v>
      </c>
      <c r="D34" s="12">
        <v>100</v>
      </c>
      <c r="E34" s="13">
        <v>10</v>
      </c>
      <c r="F34" s="13">
        <v>1000</v>
      </c>
      <c r="G34" s="13">
        <f>IFERROR(ROUND((SUMIF(Formulaire6[Désignation],Données[[#This Row],[Désignation]],Formulaire6[Entrée]))*100/Données[[#This Row],[Coef.]],0),"")</f>
        <v>0</v>
      </c>
      <c r="H34" s="13">
        <f>IFERROR(ROUND((SUMIF(Formulaire6[Désignation],Données[[#This Row],[Désignation]],Formulaire6[Sortie]))*100/Données[[#This Row],[Coef.]],0),"")</f>
        <v>0</v>
      </c>
      <c r="I34" s="14">
        <f>IF(Données[[#This Row],[Stock final]]&lt;=Données[[#This Row],[Stock mini]],0,IF(Données[[#This Row],[Stock final]]&lt;=Données[[#This Row],[Stock mini]]+(Données[[#This Row],[Stock mini]]*25/100),1,2))</f>
        <v>2</v>
      </c>
      <c r="J34" s="13">
        <f>Données[[#This Row],[Stock initial]]+Données[[#This Row],[Entrée]]-Données[[#This Row],[Sortie]]</f>
        <v>1000</v>
      </c>
      <c r="K34" s="13"/>
      <c r="L34" s="13">
        <f>IF(Données[[#This Row],[Stock initial]]="","",Données[[#This Row],[Stock final]]*Données[[#This Row],[P.U.]])</f>
        <v>0</v>
      </c>
    </row>
    <row r="35" spans="1:12" ht="20.25">
      <c r="A35" s="4" t="s">
        <v>5</v>
      </c>
      <c r="B35" s="12" t="s">
        <v>7</v>
      </c>
      <c r="C35" s="12" t="s">
        <v>118</v>
      </c>
      <c r="D35" s="12">
        <v>100</v>
      </c>
      <c r="E35" s="13">
        <v>10</v>
      </c>
      <c r="F35" s="13">
        <v>1000</v>
      </c>
      <c r="G35" s="13">
        <f>IFERROR(ROUND((SUMIF(Formulaire6[Désignation],Données[[#This Row],[Désignation]],Formulaire6[Entrée]))*100/Données[[#This Row],[Coef.]],0),"")</f>
        <v>0</v>
      </c>
      <c r="H35" s="13">
        <f>IFERROR(ROUND((SUMIF(Formulaire6[Désignation],Données[[#This Row],[Désignation]],Formulaire6[Sortie]))*100/Données[[#This Row],[Coef.]],0),"")</f>
        <v>0</v>
      </c>
      <c r="I35" s="14">
        <f>IF(Données[[#This Row],[Stock final]]&lt;=Données[[#This Row],[Stock mini]],0,IF(Données[[#This Row],[Stock final]]&lt;=Données[[#This Row],[Stock mini]]+(Données[[#This Row],[Stock mini]]*25/100),1,2))</f>
        <v>2</v>
      </c>
      <c r="J35" s="13">
        <f>Données[[#This Row],[Stock initial]]+Données[[#This Row],[Entrée]]-Données[[#This Row],[Sortie]]</f>
        <v>1000</v>
      </c>
      <c r="K35" s="13"/>
      <c r="L35" s="13">
        <f>IF(Données[[#This Row],[Stock initial]]="","",Données[[#This Row],[Stock final]]*Données[[#This Row],[P.U.]])</f>
        <v>0</v>
      </c>
    </row>
    <row r="36" spans="1:12" ht="20.25">
      <c r="A36" s="4" t="s">
        <v>5</v>
      </c>
      <c r="B36" s="12" t="s">
        <v>7</v>
      </c>
      <c r="C36" s="12" t="s">
        <v>119</v>
      </c>
      <c r="D36" s="12">
        <v>79</v>
      </c>
      <c r="E36" s="13">
        <v>10</v>
      </c>
      <c r="F36" s="13">
        <v>1000</v>
      </c>
      <c r="G36" s="13">
        <f>IFERROR(ROUND((SUMIF(Formulaire6[Désignation],Données[[#This Row],[Désignation]],Formulaire6[Entrée]))*100/Données[[#This Row],[Coef.]],0),"")</f>
        <v>0</v>
      </c>
      <c r="H36" s="13">
        <f>IFERROR(ROUND((SUMIF(Formulaire6[Désignation],Données[[#This Row],[Désignation]],Formulaire6[Sortie]))*100/Données[[#This Row],[Coef.]],0),"")</f>
        <v>0</v>
      </c>
      <c r="I36" s="14">
        <f>IF(Données[[#This Row],[Stock final]]&lt;=Données[[#This Row],[Stock mini]],0,IF(Données[[#This Row],[Stock final]]&lt;=Données[[#This Row],[Stock mini]]+(Données[[#This Row],[Stock mini]]*25/100),1,2))</f>
        <v>2</v>
      </c>
      <c r="J36" s="13">
        <f>Données[[#This Row],[Stock initial]]+Données[[#This Row],[Entrée]]-Données[[#This Row],[Sortie]]</f>
        <v>1000</v>
      </c>
      <c r="K36" s="13"/>
      <c r="L36" s="13">
        <f>IF(Données[[#This Row],[Stock initial]]="","",Données[[#This Row],[Stock final]]*Données[[#This Row],[P.U.]])</f>
        <v>0</v>
      </c>
    </row>
    <row r="37" spans="1:12" ht="20.25">
      <c r="A37" s="12" t="s">
        <v>5</v>
      </c>
      <c r="B37" s="12" t="s">
        <v>7</v>
      </c>
      <c r="C37" s="12" t="s">
        <v>120</v>
      </c>
      <c r="D37" s="12">
        <v>82</v>
      </c>
      <c r="E37" s="13">
        <v>10</v>
      </c>
      <c r="F37" s="13">
        <v>1000</v>
      </c>
      <c r="G37" s="13">
        <f>IFERROR(ROUND((SUMIF(Formulaire6[Désignation],Données[[#This Row],[Désignation]],Formulaire6[Entrée]))*100/Données[[#This Row],[Coef.]],0),"")</f>
        <v>0</v>
      </c>
      <c r="H37" s="13">
        <f>IFERROR(ROUND((SUMIF(Formulaire6[Désignation],Données[[#This Row],[Désignation]],Formulaire6[Sortie]))*100/Données[[#This Row],[Coef.]],0),"")</f>
        <v>0</v>
      </c>
      <c r="I37" s="14">
        <f>IF(Données[[#This Row],[Stock final]]&lt;=Données[[#This Row],[Stock mini]],0,IF(Données[[#This Row],[Stock final]]&lt;=Données[[#This Row],[Stock mini]]+(Données[[#This Row],[Stock mini]]*25/100),1,2))</f>
        <v>2</v>
      </c>
      <c r="J37" s="13">
        <f>Données[[#This Row],[Stock initial]]+Données[[#This Row],[Entrée]]-Données[[#This Row],[Sortie]]</f>
        <v>1000</v>
      </c>
      <c r="K37" s="13"/>
      <c r="L37" s="13">
        <f>IF(Données[[#This Row],[Stock initial]]="","",Données[[#This Row],[Stock final]]*Données[[#This Row],[P.U.]])</f>
        <v>0</v>
      </c>
    </row>
    <row r="38" spans="1:12" ht="20.25">
      <c r="A38" s="5" t="s">
        <v>5</v>
      </c>
      <c r="B38" s="12" t="s">
        <v>7</v>
      </c>
      <c r="C38" s="12" t="s">
        <v>48</v>
      </c>
      <c r="D38" s="12">
        <v>89</v>
      </c>
      <c r="E38" s="13">
        <v>10</v>
      </c>
      <c r="F38" s="13">
        <v>1000</v>
      </c>
      <c r="G38" s="13">
        <f>IFERROR(ROUND((SUMIF(Formulaire6[Désignation],Données[[#This Row],[Désignation]],Formulaire6[Entrée]))*100/Données[[#This Row],[Coef.]],0),"")</f>
        <v>0</v>
      </c>
      <c r="H38" s="13">
        <f>IFERROR(ROUND((SUMIF(Formulaire6[Désignation],Données[[#This Row],[Désignation]],Formulaire6[Sortie]))*100/Données[[#This Row],[Coef.]],0),"")</f>
        <v>0</v>
      </c>
      <c r="I38" s="14">
        <f>IF(Données[[#This Row],[Stock final]]&lt;=Données[[#This Row],[Stock mini]],0,IF(Données[[#This Row],[Stock final]]&lt;=Données[[#This Row],[Stock mini]]+(Données[[#This Row],[Stock mini]]*25/100),1,2))</f>
        <v>2</v>
      </c>
      <c r="J38" s="13">
        <f>Données[[#This Row],[Stock initial]]+Données[[#This Row],[Entrée]]-Données[[#This Row],[Sortie]]</f>
        <v>1000</v>
      </c>
      <c r="K38" s="13"/>
      <c r="L38" s="13">
        <f>IF(Données[[#This Row],[Stock initial]]="","",Données[[#This Row],[Stock final]]*Données[[#This Row],[P.U.]])</f>
        <v>0</v>
      </c>
    </row>
    <row r="39" spans="1:12" ht="20.25">
      <c r="A39" s="4" t="s">
        <v>5</v>
      </c>
      <c r="B39" s="12" t="s">
        <v>9</v>
      </c>
      <c r="C39" s="12" t="s">
        <v>121</v>
      </c>
      <c r="D39" s="12">
        <v>100</v>
      </c>
      <c r="E39" s="13">
        <v>10</v>
      </c>
      <c r="F39" s="13">
        <v>1000</v>
      </c>
      <c r="G39" s="13">
        <f>IFERROR(ROUND((SUMIF(Formulaire6[Désignation],Données[[#This Row],[Désignation]],Formulaire6[Entrée]))*100/Données[[#This Row],[Coef.]],0),"")</f>
        <v>0</v>
      </c>
      <c r="H39" s="13">
        <f>IFERROR(ROUND((SUMIF(Formulaire6[Désignation],Données[[#This Row],[Désignation]],Formulaire6[Sortie]))*100/Données[[#This Row],[Coef.]],0),"")</f>
        <v>0</v>
      </c>
      <c r="I39" s="14">
        <f>IF(Données[[#This Row],[Stock final]]&lt;=Données[[#This Row],[Stock mini]],0,IF(Données[[#This Row],[Stock final]]&lt;=Données[[#This Row],[Stock mini]]+(Données[[#This Row],[Stock mini]]*25/100),1,2))</f>
        <v>2</v>
      </c>
      <c r="J39" s="13">
        <f>Données[[#This Row],[Stock initial]]+Données[[#This Row],[Entrée]]-Données[[#This Row],[Sortie]]</f>
        <v>1000</v>
      </c>
      <c r="K39" s="13"/>
      <c r="L39" s="13">
        <f>IF(Données[[#This Row],[Stock initial]]="","",Données[[#This Row],[Stock final]]*Données[[#This Row],[P.U.]])</f>
        <v>0</v>
      </c>
    </row>
    <row r="40" spans="1:12" ht="20.25">
      <c r="A40" s="5" t="s">
        <v>5</v>
      </c>
      <c r="B40" s="12" t="s">
        <v>9</v>
      </c>
      <c r="C40" s="12" t="s">
        <v>122</v>
      </c>
      <c r="D40" s="12">
        <v>100</v>
      </c>
      <c r="E40" s="13">
        <v>10</v>
      </c>
      <c r="F40" s="13">
        <v>1000</v>
      </c>
      <c r="G40" s="13">
        <f>IFERROR(ROUND((SUMIF(Formulaire6[Désignation],Données[[#This Row],[Désignation]],Formulaire6[Entrée]))*100/Données[[#This Row],[Coef.]],0),"")</f>
        <v>0</v>
      </c>
      <c r="H40" s="13">
        <f>IFERROR(ROUND((SUMIF(Formulaire6[Désignation],Données[[#This Row],[Désignation]],Formulaire6[Sortie]))*100/Données[[#This Row],[Coef.]],0),"")</f>
        <v>0</v>
      </c>
      <c r="I40" s="14">
        <f>IF(Données[[#This Row],[Stock final]]&lt;=Données[[#This Row],[Stock mini]],0,IF(Données[[#This Row],[Stock final]]&lt;=Données[[#This Row],[Stock mini]]+(Données[[#This Row],[Stock mini]]*25/100),1,2))</f>
        <v>2</v>
      </c>
      <c r="J40" s="13">
        <f>Données[[#This Row],[Stock initial]]+Données[[#This Row],[Entrée]]-Données[[#This Row],[Sortie]]</f>
        <v>1000</v>
      </c>
      <c r="K40" s="13"/>
      <c r="L40" s="13">
        <f>IF(Données[[#This Row],[Stock initial]]="","",Données[[#This Row],[Stock final]]*Données[[#This Row],[P.U.]])</f>
        <v>0</v>
      </c>
    </row>
    <row r="41" spans="1:12" ht="20.25">
      <c r="A41" s="4" t="s">
        <v>5</v>
      </c>
      <c r="B41" s="12" t="s">
        <v>9</v>
      </c>
      <c r="C41" s="12" t="s">
        <v>123</v>
      </c>
      <c r="D41" s="12">
        <v>100</v>
      </c>
      <c r="E41" s="13">
        <v>10</v>
      </c>
      <c r="F41" s="13">
        <v>1000</v>
      </c>
      <c r="G41" s="13">
        <f>IFERROR(ROUND((SUMIF(Formulaire6[Désignation],Données[[#This Row],[Désignation]],Formulaire6[Entrée]))*100/Données[[#This Row],[Coef.]],0),"")</f>
        <v>0</v>
      </c>
      <c r="H41" s="13">
        <f>IFERROR(ROUND((SUMIF(Formulaire6[Désignation],Données[[#This Row],[Désignation]],Formulaire6[Sortie]))*100/Données[[#This Row],[Coef.]],0),"")</f>
        <v>0</v>
      </c>
      <c r="I41" s="14">
        <f>IF(Données[[#This Row],[Stock final]]&lt;=Données[[#This Row],[Stock mini]],0,IF(Données[[#This Row],[Stock final]]&lt;=Données[[#This Row],[Stock mini]]+(Données[[#This Row],[Stock mini]]*25/100),1,2))</f>
        <v>2</v>
      </c>
      <c r="J41" s="13">
        <f>Données[[#This Row],[Stock initial]]+Données[[#This Row],[Entrée]]-Données[[#This Row],[Sortie]]</f>
        <v>1000</v>
      </c>
      <c r="K41" s="13"/>
      <c r="L41" s="13">
        <f>IF(Données[[#This Row],[Stock initial]]="","",Données[[#This Row],[Stock final]]*Données[[#This Row],[P.U.]])</f>
        <v>0</v>
      </c>
    </row>
    <row r="42" spans="1:12" ht="20.25">
      <c r="A42" s="5" t="s">
        <v>5</v>
      </c>
      <c r="B42" s="12" t="s">
        <v>9</v>
      </c>
      <c r="C42" s="12" t="s">
        <v>124</v>
      </c>
      <c r="D42" s="12">
        <v>100</v>
      </c>
      <c r="E42" s="13">
        <v>10</v>
      </c>
      <c r="F42" s="13">
        <v>1000</v>
      </c>
      <c r="G42" s="13">
        <f>IFERROR(ROUND((SUMIF(Formulaire6[Désignation],Données[[#This Row],[Désignation]],Formulaire6[Entrée]))*100/Données[[#This Row],[Coef.]],0),"")</f>
        <v>0</v>
      </c>
      <c r="H42" s="13">
        <f>IFERROR(ROUND((SUMIF(Formulaire6[Désignation],Données[[#This Row],[Désignation]],Formulaire6[Sortie]))*100/Données[[#This Row],[Coef.]],0),"")</f>
        <v>0</v>
      </c>
      <c r="I42" s="14">
        <f>IF(Données[[#This Row],[Stock final]]&lt;=Données[[#This Row],[Stock mini]],0,IF(Données[[#This Row],[Stock final]]&lt;=Données[[#This Row],[Stock mini]]+(Données[[#This Row],[Stock mini]]*25/100),1,2))</f>
        <v>2</v>
      </c>
      <c r="J42" s="13">
        <f>Données[[#This Row],[Stock initial]]+Données[[#This Row],[Entrée]]-Données[[#This Row],[Sortie]]</f>
        <v>1000</v>
      </c>
      <c r="K42" s="13"/>
      <c r="L42" s="13">
        <f>IF(Données[[#This Row],[Stock initial]]="","",Données[[#This Row],[Stock final]]*Données[[#This Row],[P.U.]])</f>
        <v>0</v>
      </c>
    </row>
    <row r="43" spans="1:12" ht="20.25">
      <c r="A43" s="4" t="s">
        <v>5</v>
      </c>
      <c r="B43" s="12" t="s">
        <v>9</v>
      </c>
      <c r="C43" s="12" t="s">
        <v>125</v>
      </c>
      <c r="D43" s="12">
        <v>100</v>
      </c>
      <c r="E43" s="13">
        <v>10</v>
      </c>
      <c r="F43" s="13">
        <v>1000</v>
      </c>
      <c r="G43" s="13">
        <f>IFERROR(ROUND((SUMIF(Formulaire6[Désignation],Données[[#This Row],[Désignation]],Formulaire6[Entrée]))*100/Données[[#This Row],[Coef.]],0),"")</f>
        <v>0</v>
      </c>
      <c r="H43" s="13">
        <f>IFERROR(ROUND((SUMIF(Formulaire6[Désignation],Données[[#This Row],[Désignation]],Formulaire6[Sortie]))*100/Données[[#This Row],[Coef.]],0),"")</f>
        <v>0</v>
      </c>
      <c r="I43" s="14">
        <f>IF(Données[[#This Row],[Stock final]]&lt;=Données[[#This Row],[Stock mini]],0,IF(Données[[#This Row],[Stock final]]&lt;=Données[[#This Row],[Stock mini]]+(Données[[#This Row],[Stock mini]]*25/100),1,2))</f>
        <v>2</v>
      </c>
      <c r="J43" s="13">
        <f>Données[[#This Row],[Stock initial]]+Données[[#This Row],[Entrée]]-Données[[#This Row],[Sortie]]</f>
        <v>1000</v>
      </c>
      <c r="K43" s="13"/>
      <c r="L43" s="13">
        <f>IF(Données[[#This Row],[Stock initial]]="","",Données[[#This Row],[Stock final]]*Données[[#This Row],[P.U.]])</f>
        <v>0</v>
      </c>
    </row>
    <row r="44" spans="1:12" ht="20.25">
      <c r="A44" s="5" t="s">
        <v>5</v>
      </c>
      <c r="B44" s="12" t="s">
        <v>9</v>
      </c>
      <c r="C44" s="12" t="s">
        <v>126</v>
      </c>
      <c r="D44" s="12">
        <v>100</v>
      </c>
      <c r="E44" s="13">
        <v>10</v>
      </c>
      <c r="F44" s="13">
        <v>1000</v>
      </c>
      <c r="G44" s="13">
        <f>IFERROR(ROUND((SUMIF(Formulaire6[Désignation],Données[[#This Row],[Désignation]],Formulaire6[Entrée]))*100/Données[[#This Row],[Coef.]],0),"")</f>
        <v>0</v>
      </c>
      <c r="H44" s="13">
        <f>IFERROR(ROUND((SUMIF(Formulaire6[Désignation],Données[[#This Row],[Désignation]],Formulaire6[Sortie]))*100/Données[[#This Row],[Coef.]],0),"")</f>
        <v>0</v>
      </c>
      <c r="I44" s="14">
        <f>IF(Données[[#This Row],[Stock final]]&lt;=Données[[#This Row],[Stock mini]],0,IF(Données[[#This Row],[Stock final]]&lt;=Données[[#This Row],[Stock mini]]+(Données[[#This Row],[Stock mini]]*25/100),1,2))</f>
        <v>2</v>
      </c>
      <c r="J44" s="13">
        <f>Données[[#This Row],[Stock initial]]+Données[[#This Row],[Entrée]]-Données[[#This Row],[Sortie]]</f>
        <v>1000</v>
      </c>
      <c r="K44" s="13"/>
      <c r="L44" s="13">
        <f>IF(Données[[#This Row],[Stock initial]]="","",Données[[#This Row],[Stock final]]*Données[[#This Row],[P.U.]])</f>
        <v>0</v>
      </c>
    </row>
    <row r="45" spans="1:12" ht="20.25">
      <c r="A45" s="12" t="s">
        <v>5</v>
      </c>
      <c r="B45" s="12" t="s">
        <v>9</v>
      </c>
      <c r="C45" s="12" t="s">
        <v>127</v>
      </c>
      <c r="D45" s="12">
        <v>41</v>
      </c>
      <c r="E45" s="13">
        <v>10</v>
      </c>
      <c r="F45" s="13">
        <v>1000</v>
      </c>
      <c r="G45" s="13">
        <f>IFERROR(ROUND((SUMIF(Formulaire6[Désignation],Données[[#This Row],[Désignation]],Formulaire6[Entrée]))*100/Données[[#This Row],[Coef.]],0),"")</f>
        <v>0</v>
      </c>
      <c r="H45" s="13">
        <f>IFERROR(ROUND((SUMIF(Formulaire6[Désignation],Données[[#This Row],[Désignation]],Formulaire6[Sortie]))*100/Données[[#This Row],[Coef.]],0),"")</f>
        <v>0</v>
      </c>
      <c r="I45" s="14">
        <f>IF(Données[[#This Row],[Stock final]]&lt;=Données[[#This Row],[Stock mini]],0,IF(Données[[#This Row],[Stock final]]&lt;=Données[[#This Row],[Stock mini]]+(Données[[#This Row],[Stock mini]]*25/100),1,2))</f>
        <v>2</v>
      </c>
      <c r="J45" s="13">
        <f>Données[[#This Row],[Stock initial]]+Données[[#This Row],[Entrée]]-Données[[#This Row],[Sortie]]</f>
        <v>1000</v>
      </c>
      <c r="K45" s="13"/>
      <c r="L45" s="13">
        <f>IF(Données[[#This Row],[Stock initial]]="","",Données[[#This Row],[Stock final]]*Données[[#This Row],[P.U.]])</f>
        <v>0</v>
      </c>
    </row>
    <row r="46" spans="1:12" ht="20.25">
      <c r="A46" s="4" t="s">
        <v>5</v>
      </c>
      <c r="B46" s="12" t="s">
        <v>9</v>
      </c>
      <c r="C46" s="12" t="s">
        <v>128</v>
      </c>
      <c r="D46" s="12">
        <v>44</v>
      </c>
      <c r="E46" s="13">
        <v>10</v>
      </c>
      <c r="F46" s="13">
        <v>1000</v>
      </c>
      <c r="G46" s="13">
        <f>IFERROR(ROUND((SUMIF(Formulaire6[Désignation],Données[[#This Row],[Désignation]],Formulaire6[Entrée]))*100/Données[[#This Row],[Coef.]],0),"")</f>
        <v>0</v>
      </c>
      <c r="H46" s="13">
        <f>IFERROR(ROUND((SUMIF(Formulaire6[Désignation],Données[[#This Row],[Désignation]],Formulaire6[Sortie]))*100/Données[[#This Row],[Coef.]],0),"")</f>
        <v>0</v>
      </c>
      <c r="I46" s="14">
        <f>IF(Données[[#This Row],[Stock final]]&lt;=Données[[#This Row],[Stock mini]],0,IF(Données[[#This Row],[Stock final]]&lt;=Données[[#This Row],[Stock mini]]+(Données[[#This Row],[Stock mini]]*25/100),1,2))</f>
        <v>2</v>
      </c>
      <c r="J46" s="13">
        <f>Données[[#This Row],[Stock initial]]+Données[[#This Row],[Entrée]]-Données[[#This Row],[Sortie]]</f>
        <v>1000</v>
      </c>
      <c r="K46" s="13"/>
      <c r="L46" s="13">
        <f>IF(Données[[#This Row],[Stock initial]]="","",Données[[#This Row],[Stock final]]*Données[[#This Row],[P.U.]])</f>
        <v>0</v>
      </c>
    </row>
    <row r="47" spans="1:12" ht="20.25">
      <c r="A47" s="5" t="s">
        <v>5</v>
      </c>
      <c r="B47" s="12" t="s">
        <v>9</v>
      </c>
      <c r="C47" s="12" t="s">
        <v>129</v>
      </c>
      <c r="D47" s="12">
        <v>46</v>
      </c>
      <c r="E47" s="13">
        <v>10</v>
      </c>
      <c r="F47" s="13">
        <v>1000</v>
      </c>
      <c r="G47" s="13">
        <f>IFERROR(ROUND((SUMIF(Formulaire6[Désignation],Données[[#This Row],[Désignation]],Formulaire6[Entrée]))*100/Données[[#This Row],[Coef.]],0),"")</f>
        <v>0</v>
      </c>
      <c r="H47" s="13">
        <f>IFERROR(ROUND((SUMIF(Formulaire6[Désignation],Données[[#This Row],[Désignation]],Formulaire6[Sortie]))*100/Données[[#This Row],[Coef.]],0),"")</f>
        <v>0</v>
      </c>
      <c r="I47" s="14">
        <f>IF(Données[[#This Row],[Stock final]]&lt;=Données[[#This Row],[Stock mini]],0,IF(Données[[#This Row],[Stock final]]&lt;=Données[[#This Row],[Stock mini]]+(Données[[#This Row],[Stock mini]]*25/100),1,2))</f>
        <v>2</v>
      </c>
      <c r="J47" s="13">
        <f>Données[[#This Row],[Stock initial]]+Données[[#This Row],[Entrée]]-Données[[#This Row],[Sortie]]</f>
        <v>1000</v>
      </c>
      <c r="K47" s="13"/>
      <c r="L47" s="13">
        <f>IF(Données[[#This Row],[Stock initial]]="","",Données[[#This Row],[Stock final]]*Données[[#This Row],[P.U.]])</f>
        <v>0</v>
      </c>
    </row>
    <row r="48" spans="1:12" ht="20.25">
      <c r="A48" s="15" t="s">
        <v>5</v>
      </c>
      <c r="B48" s="16" t="s">
        <v>9</v>
      </c>
      <c r="C48" s="16" t="s">
        <v>130</v>
      </c>
      <c r="D48" s="12">
        <v>100</v>
      </c>
      <c r="E48" s="13">
        <v>10</v>
      </c>
      <c r="F48" s="13">
        <v>1000</v>
      </c>
      <c r="G48" s="13">
        <f>IFERROR(ROUND((SUMIF(Formulaire6[Désignation],Données[[#This Row],[Désignation]],Formulaire6[Entrée]))*100/Données[[#This Row],[Coef.]],0),"")</f>
        <v>0</v>
      </c>
      <c r="H48" s="13">
        <f>IFERROR(ROUND((SUMIF(Formulaire6[Désignation],Données[[#This Row],[Désignation]],Formulaire6[Sortie]))*100/Données[[#This Row],[Coef.]],0),"")</f>
        <v>0</v>
      </c>
      <c r="I48" s="17">
        <f>IF(Données[[#This Row],[Stock final]]&lt;=Données[[#This Row],[Stock mini]],0,IF(Données[[#This Row],[Stock final]]&lt;=Données[[#This Row],[Stock mini]]+(Données[[#This Row],[Stock mini]]*25/100),1,2))</f>
        <v>2</v>
      </c>
      <c r="J48" s="13">
        <f>Données[[#This Row],[Stock initial]]+Données[[#This Row],[Entrée]]-Données[[#This Row],[Sortie]]</f>
        <v>1000</v>
      </c>
      <c r="K48" s="18"/>
      <c r="L48" s="19">
        <f>IF(Données[[#This Row],[Stock initial]]="","",Données[[#This Row],[Stock final]]*Données[[#This Row],[P.U.]])</f>
        <v>0</v>
      </c>
    </row>
    <row r="49" spans="1:12" ht="20.25">
      <c r="A49" s="15" t="s">
        <v>5</v>
      </c>
      <c r="B49" s="16" t="s">
        <v>9</v>
      </c>
      <c r="C49" s="16" t="s">
        <v>131</v>
      </c>
      <c r="D49" s="12">
        <v>100</v>
      </c>
      <c r="E49" s="13">
        <v>10</v>
      </c>
      <c r="F49" s="13">
        <v>1000</v>
      </c>
      <c r="G49" s="13">
        <f>IFERROR(ROUND((SUMIF(Formulaire6[Désignation],Données[[#This Row],[Désignation]],Formulaire6[Entrée]))*100/Données[[#This Row],[Coef.]],0),"")</f>
        <v>0</v>
      </c>
      <c r="H49" s="13">
        <f>IFERROR(ROUND((SUMIF(Formulaire6[Désignation],Données[[#This Row],[Désignation]],Formulaire6[Sortie]))*100/Données[[#This Row],[Coef.]],0),"")</f>
        <v>0</v>
      </c>
      <c r="I49" s="17">
        <f>IF(Données[[#This Row],[Stock final]]&lt;=Données[[#This Row],[Stock mini]],0,IF(Données[[#This Row],[Stock final]]&lt;=Données[[#This Row],[Stock mini]]+(Données[[#This Row],[Stock mini]]*25/100),1,2))</f>
        <v>2</v>
      </c>
      <c r="J49" s="13">
        <f>Données[[#This Row],[Stock initial]]+Données[[#This Row],[Entrée]]-Données[[#This Row],[Sortie]]</f>
        <v>1000</v>
      </c>
      <c r="K49" s="18"/>
      <c r="L49" s="19">
        <f>IF(Données[[#This Row],[Stock initial]]="","",Données[[#This Row],[Stock final]]*Données[[#This Row],[P.U.]])</f>
        <v>0</v>
      </c>
    </row>
    <row r="50" spans="1:12" ht="20.25">
      <c r="A50" s="15" t="s">
        <v>5</v>
      </c>
      <c r="B50" s="16" t="s">
        <v>9</v>
      </c>
      <c r="C50" s="16" t="s">
        <v>132</v>
      </c>
      <c r="D50" s="12">
        <v>100</v>
      </c>
      <c r="E50" s="13">
        <v>10</v>
      </c>
      <c r="F50" s="13">
        <v>1000</v>
      </c>
      <c r="G50" s="13">
        <f>IFERROR(ROUND((SUMIF(Formulaire6[Désignation],Données[[#This Row],[Désignation]],Formulaire6[Entrée]))*100/Données[[#This Row],[Coef.]],0),"")</f>
        <v>0</v>
      </c>
      <c r="H50" s="13">
        <f>IFERROR(ROUND((SUMIF(Formulaire6[Désignation],Données[[#This Row],[Désignation]],Formulaire6[Sortie]))*100/Données[[#This Row],[Coef.]],0),"")</f>
        <v>0</v>
      </c>
      <c r="I50" s="17">
        <f>IF(Données[[#This Row],[Stock final]]&lt;=Données[[#This Row],[Stock mini]],0,IF(Données[[#This Row],[Stock final]]&lt;=Données[[#This Row],[Stock mini]]+(Données[[#This Row],[Stock mini]]*25/100),1,2))</f>
        <v>2</v>
      </c>
      <c r="J50" s="13">
        <f>Données[[#This Row],[Stock initial]]+Données[[#This Row],[Entrée]]-Données[[#This Row],[Sortie]]</f>
        <v>1000</v>
      </c>
      <c r="K50" s="18"/>
      <c r="L50" s="19">
        <f>IF(Données[[#This Row],[Stock initial]]="","",Données[[#This Row],[Stock final]]*Données[[#This Row],[P.U.]])</f>
        <v>0</v>
      </c>
    </row>
    <row r="51" spans="1:12" ht="20.25">
      <c r="A51" s="15" t="s">
        <v>5</v>
      </c>
      <c r="B51" s="16" t="s">
        <v>9</v>
      </c>
      <c r="C51" s="16" t="s">
        <v>49</v>
      </c>
      <c r="D51" s="12">
        <v>100</v>
      </c>
      <c r="E51" s="13">
        <v>10</v>
      </c>
      <c r="F51" s="13">
        <v>1000</v>
      </c>
      <c r="G51" s="13">
        <f>IFERROR(ROUND((SUMIF(Formulaire6[Désignation],Données[[#This Row],[Désignation]],Formulaire6[Entrée]))*100/Données[[#This Row],[Coef.]],0),"")</f>
        <v>0</v>
      </c>
      <c r="H51" s="13">
        <f>IFERROR(ROUND((SUMIF(Formulaire6[Désignation],Données[[#This Row],[Désignation]],Formulaire6[Sortie]))*100/Données[[#This Row],[Coef.]],0),"")</f>
        <v>0</v>
      </c>
      <c r="I51" s="17">
        <f>IF(Données[[#This Row],[Stock final]]&lt;=Données[[#This Row],[Stock mini]],0,IF(Données[[#This Row],[Stock final]]&lt;=Données[[#This Row],[Stock mini]]+(Données[[#This Row],[Stock mini]]*25/100),1,2))</f>
        <v>2</v>
      </c>
      <c r="J51" s="13">
        <f>Données[[#This Row],[Stock initial]]+Données[[#This Row],[Entrée]]-Données[[#This Row],[Sortie]]</f>
        <v>1000</v>
      </c>
      <c r="K51" s="18"/>
      <c r="L51" s="19">
        <f>IF(Données[[#This Row],[Stock initial]]="","",Données[[#This Row],[Stock final]]*Données[[#This Row],[P.U.]])</f>
        <v>0</v>
      </c>
    </row>
    <row r="52" spans="1:12" ht="20.25">
      <c r="A52" s="15" t="s">
        <v>5</v>
      </c>
      <c r="B52" s="16" t="s">
        <v>9</v>
      </c>
      <c r="C52" s="16" t="s">
        <v>50</v>
      </c>
      <c r="D52" s="12">
        <v>100</v>
      </c>
      <c r="E52" s="13">
        <v>10</v>
      </c>
      <c r="F52" s="13">
        <v>1000</v>
      </c>
      <c r="G52" s="13">
        <f>IFERROR(ROUND((SUMIF(Formulaire6[Désignation],Données[[#This Row],[Désignation]],Formulaire6[Entrée]))*100/Données[[#This Row],[Coef.]],0),"")</f>
        <v>0</v>
      </c>
      <c r="H52" s="13">
        <f>IFERROR(ROUND((SUMIF(Formulaire6[Désignation],Données[[#This Row],[Désignation]],Formulaire6[Sortie]))*100/Données[[#This Row],[Coef.]],0),"")</f>
        <v>0</v>
      </c>
      <c r="I52" s="17">
        <f>IF(Données[[#This Row],[Stock final]]&lt;=Données[[#This Row],[Stock mini]],0,IF(Données[[#This Row],[Stock final]]&lt;=Données[[#This Row],[Stock mini]]+(Données[[#This Row],[Stock mini]]*25/100),1,2))</f>
        <v>2</v>
      </c>
      <c r="J52" s="13">
        <f>Données[[#This Row],[Stock initial]]+Données[[#This Row],[Entrée]]-Données[[#This Row],[Sortie]]</f>
        <v>1000</v>
      </c>
      <c r="K52" s="18"/>
      <c r="L52" s="19">
        <f>IF(Données[[#This Row],[Stock initial]]="","",Données[[#This Row],[Stock final]]*Données[[#This Row],[P.U.]])</f>
        <v>0</v>
      </c>
    </row>
    <row r="53" spans="1:12" ht="20.25">
      <c r="A53" s="15" t="s">
        <v>5</v>
      </c>
      <c r="B53" s="16" t="s">
        <v>9</v>
      </c>
      <c r="C53" s="16" t="s">
        <v>51</v>
      </c>
      <c r="D53" s="12">
        <v>100</v>
      </c>
      <c r="E53" s="13">
        <v>10</v>
      </c>
      <c r="F53" s="13">
        <v>1000</v>
      </c>
      <c r="G53" s="13">
        <f>IFERROR(ROUND((SUMIF(Formulaire6[Désignation],Données[[#This Row],[Désignation]],Formulaire6[Entrée]))*100/Données[[#This Row],[Coef.]],0),"")</f>
        <v>0</v>
      </c>
      <c r="H53" s="13">
        <f>IFERROR(ROUND((SUMIF(Formulaire6[Désignation],Données[[#This Row],[Désignation]],Formulaire6[Sortie]))*100/Données[[#This Row],[Coef.]],0),"")</f>
        <v>0</v>
      </c>
      <c r="I53" s="17">
        <f>IF(Données[[#This Row],[Stock final]]&lt;=Données[[#This Row],[Stock mini]],0,IF(Données[[#This Row],[Stock final]]&lt;=Données[[#This Row],[Stock mini]]+(Données[[#This Row],[Stock mini]]*25/100),1,2))</f>
        <v>2</v>
      </c>
      <c r="J53" s="13">
        <f>Données[[#This Row],[Stock initial]]+Données[[#This Row],[Entrée]]-Données[[#This Row],[Sortie]]</f>
        <v>1000</v>
      </c>
      <c r="K53" s="18"/>
      <c r="L53" s="19">
        <f>IF(Données[[#This Row],[Stock initial]]="","",Données[[#This Row],[Stock final]]*Données[[#This Row],[P.U.]])</f>
        <v>0</v>
      </c>
    </row>
    <row r="54" spans="1:12" ht="20.25">
      <c r="A54" s="15" t="s">
        <v>10</v>
      </c>
      <c r="B54" s="16" t="s">
        <v>11</v>
      </c>
      <c r="C54" s="16" t="s">
        <v>12</v>
      </c>
      <c r="D54" s="12">
        <v>100</v>
      </c>
      <c r="E54" s="13">
        <v>10</v>
      </c>
      <c r="F54" s="13">
        <v>1000</v>
      </c>
      <c r="G54" s="13">
        <f>IFERROR(ROUND((SUMIF(Formulaire6[Désignation],Données[[#This Row],[Désignation]],Formulaire6[Entrée]))*100/Données[[#This Row],[Coef.]],0),"")</f>
        <v>0</v>
      </c>
      <c r="H54" s="13">
        <f>IFERROR(ROUND((SUMIF(Formulaire6[Désignation],Données[[#This Row],[Désignation]],Formulaire6[Sortie]))*100/Données[[#This Row],[Coef.]],0),"")</f>
        <v>0</v>
      </c>
      <c r="I54" s="17">
        <f>IF(Données[[#This Row],[Stock final]]&lt;=Données[[#This Row],[Stock mini]],0,IF(Données[[#This Row],[Stock final]]&lt;=Données[[#This Row],[Stock mini]]+(Données[[#This Row],[Stock mini]]*25/100),1,2))</f>
        <v>2</v>
      </c>
      <c r="J54" s="13">
        <f>Données[[#This Row],[Stock initial]]+Données[[#This Row],[Entrée]]-Données[[#This Row],[Sortie]]</f>
        <v>1000</v>
      </c>
      <c r="K54" s="18"/>
      <c r="L54" s="19">
        <f>IF(Données[[#This Row],[Stock initial]]="","",Données[[#This Row],[Stock final]]*Données[[#This Row],[P.U.]])</f>
        <v>0</v>
      </c>
    </row>
    <row r="55" spans="1:12" ht="20.25">
      <c r="A55" s="15" t="s">
        <v>10</v>
      </c>
      <c r="B55" s="16" t="s">
        <v>11</v>
      </c>
      <c r="C55" s="16" t="s">
        <v>13</v>
      </c>
      <c r="D55" s="12">
        <v>62</v>
      </c>
      <c r="E55" s="13">
        <v>10</v>
      </c>
      <c r="F55" s="13">
        <v>1000</v>
      </c>
      <c r="G55" s="13">
        <f>IFERROR(ROUND((SUMIF(Formulaire6[Désignation],Données[[#This Row],[Désignation]],Formulaire6[Entrée]))*100/Données[[#This Row],[Coef.]],0),"")</f>
        <v>0</v>
      </c>
      <c r="H55" s="13">
        <f>IFERROR(ROUND((SUMIF(Formulaire6[Désignation],Données[[#This Row],[Désignation]],Formulaire6[Sortie]))*100/Données[[#This Row],[Coef.]],0),"")</f>
        <v>0</v>
      </c>
      <c r="I55" s="17">
        <f>IF(Données[[#This Row],[Stock final]]&lt;=Données[[#This Row],[Stock mini]],0,IF(Données[[#This Row],[Stock final]]&lt;=Données[[#This Row],[Stock mini]]+(Données[[#This Row],[Stock mini]]*25/100),1,2))</f>
        <v>2</v>
      </c>
      <c r="J55" s="13">
        <f>Données[[#This Row],[Stock initial]]+Données[[#This Row],[Entrée]]-Données[[#This Row],[Sortie]]</f>
        <v>1000</v>
      </c>
      <c r="K55" s="18"/>
      <c r="L55" s="19">
        <f>IF(Données[[#This Row],[Stock initial]]="","",Données[[#This Row],[Stock final]]*Données[[#This Row],[P.U.]])</f>
        <v>0</v>
      </c>
    </row>
    <row r="56" spans="1:12" ht="20.25">
      <c r="A56" s="15" t="s">
        <v>10</v>
      </c>
      <c r="B56" s="16" t="s">
        <v>11</v>
      </c>
      <c r="C56" s="16" t="s">
        <v>14</v>
      </c>
      <c r="D56" s="12">
        <v>100</v>
      </c>
      <c r="E56" s="13">
        <v>10</v>
      </c>
      <c r="F56" s="13">
        <v>1000</v>
      </c>
      <c r="G56" s="13">
        <f>IFERROR(ROUND((SUMIF(Formulaire6[Désignation],Données[[#This Row],[Désignation]],Formulaire6[Entrée]))*100/Données[[#This Row],[Coef.]],0),"")</f>
        <v>0</v>
      </c>
      <c r="H56" s="13">
        <f>IFERROR(ROUND((SUMIF(Formulaire6[Désignation],Données[[#This Row],[Désignation]],Formulaire6[Sortie]))*100/Données[[#This Row],[Coef.]],0),"")</f>
        <v>0</v>
      </c>
      <c r="I56" s="17">
        <f>IF(Données[[#This Row],[Stock final]]&lt;=Données[[#This Row],[Stock mini]],0,IF(Données[[#This Row],[Stock final]]&lt;=Données[[#This Row],[Stock mini]]+(Données[[#This Row],[Stock mini]]*25/100),1,2))</f>
        <v>2</v>
      </c>
      <c r="J56" s="13">
        <f>Données[[#This Row],[Stock initial]]+Données[[#This Row],[Entrée]]-Données[[#This Row],[Sortie]]</f>
        <v>1000</v>
      </c>
      <c r="K56" s="18"/>
      <c r="L56" s="19">
        <f>IF(Données[[#This Row],[Stock initial]]="","",Données[[#This Row],[Stock final]]*Données[[#This Row],[P.U.]])</f>
        <v>0</v>
      </c>
    </row>
    <row r="57" spans="1:12" ht="20.25">
      <c r="A57" s="15" t="s">
        <v>10</v>
      </c>
      <c r="B57" s="16" t="s">
        <v>15</v>
      </c>
      <c r="C57" s="16" t="s">
        <v>133</v>
      </c>
      <c r="D57" s="12">
        <v>100</v>
      </c>
      <c r="E57" s="13">
        <v>10</v>
      </c>
      <c r="F57" s="13">
        <v>1000</v>
      </c>
      <c r="G57" s="13">
        <f>IFERROR(ROUND((SUMIF(Formulaire6[Désignation],Données[[#This Row],[Désignation]],Formulaire6[Entrée]))*100/Données[[#This Row],[Coef.]],0),"")</f>
        <v>0</v>
      </c>
      <c r="H57" s="13">
        <f>IFERROR(ROUND((SUMIF(Formulaire6[Désignation],Données[[#This Row],[Désignation]],Formulaire6[Sortie]))*100/Données[[#This Row],[Coef.]],0),"")</f>
        <v>0</v>
      </c>
      <c r="I57" s="17">
        <f>IF(Données[[#This Row],[Stock final]]&lt;=Données[[#This Row],[Stock mini]],0,IF(Données[[#This Row],[Stock final]]&lt;=Données[[#This Row],[Stock mini]]+(Données[[#This Row],[Stock mini]]*25/100),1,2))</f>
        <v>2</v>
      </c>
      <c r="J57" s="13">
        <f>Données[[#This Row],[Stock initial]]+Données[[#This Row],[Entrée]]-Données[[#This Row],[Sortie]]</f>
        <v>1000</v>
      </c>
      <c r="K57" s="18"/>
      <c r="L57" s="19">
        <f>IF(Données[[#This Row],[Stock initial]]="","",Données[[#This Row],[Stock final]]*Données[[#This Row],[P.U.]])</f>
        <v>0</v>
      </c>
    </row>
    <row r="58" spans="1:12" ht="20.25">
      <c r="A58" s="15" t="s">
        <v>10</v>
      </c>
      <c r="B58" s="16" t="s">
        <v>15</v>
      </c>
      <c r="C58" s="16" t="s">
        <v>134</v>
      </c>
      <c r="D58" s="12">
        <v>85</v>
      </c>
      <c r="E58" s="13">
        <v>10</v>
      </c>
      <c r="F58" s="13">
        <v>1000</v>
      </c>
      <c r="G58" s="13">
        <f>IFERROR(ROUND((SUMIF(Formulaire6[Désignation],Données[[#This Row],[Désignation]],Formulaire6[Entrée]))*100/Données[[#This Row],[Coef.]],0),"")</f>
        <v>0</v>
      </c>
      <c r="H58" s="13">
        <f>IFERROR(ROUND((SUMIF(Formulaire6[Désignation],Données[[#This Row],[Désignation]],Formulaire6[Sortie]))*100/Données[[#This Row],[Coef.]],0),"")</f>
        <v>0</v>
      </c>
      <c r="I58" s="17">
        <f>IF(Données[[#This Row],[Stock final]]&lt;=Données[[#This Row],[Stock mini]],0,IF(Données[[#This Row],[Stock final]]&lt;=Données[[#This Row],[Stock mini]]+(Données[[#This Row],[Stock mini]]*25/100),1,2))</f>
        <v>2</v>
      </c>
      <c r="J58" s="13">
        <f>Données[[#This Row],[Stock initial]]+Données[[#This Row],[Entrée]]-Données[[#This Row],[Sortie]]</f>
        <v>1000</v>
      </c>
      <c r="K58" s="18"/>
      <c r="L58" s="19">
        <f>IF(Données[[#This Row],[Stock initial]]="","",Données[[#This Row],[Stock final]]*Données[[#This Row],[P.U.]])</f>
        <v>0</v>
      </c>
    </row>
    <row r="59" spans="1:12" ht="20.25">
      <c r="A59" s="15" t="s">
        <v>10</v>
      </c>
      <c r="B59" s="16" t="s">
        <v>15</v>
      </c>
      <c r="C59" s="16" t="s">
        <v>135</v>
      </c>
      <c r="D59" s="16">
        <v>218</v>
      </c>
      <c r="E59" s="13">
        <v>10</v>
      </c>
      <c r="F59" s="13">
        <v>1000</v>
      </c>
      <c r="G59" s="13">
        <f>IFERROR(ROUND((SUMIF(Formulaire6[Désignation],Données[[#This Row],[Désignation]],Formulaire6[Entrée]))*100/Données[[#This Row],[Coef.]],0),"")</f>
        <v>0</v>
      </c>
      <c r="H59" s="13">
        <f>IFERROR(ROUND((SUMIF(Formulaire6[Désignation],Données[[#This Row],[Désignation]],Formulaire6[Sortie]))*100/Données[[#This Row],[Coef.]],0),"")</f>
        <v>0</v>
      </c>
      <c r="I59" s="17">
        <f>IF(Données[[#This Row],[Stock final]]&lt;=Données[[#This Row],[Stock mini]],0,IF(Données[[#This Row],[Stock final]]&lt;=Données[[#This Row],[Stock mini]]+(Données[[#This Row],[Stock mini]]*25/100),1,2))</f>
        <v>2</v>
      </c>
      <c r="J59" s="13">
        <f>Données[[#This Row],[Stock initial]]+Données[[#This Row],[Entrée]]-Données[[#This Row],[Sortie]]</f>
        <v>1000</v>
      </c>
      <c r="K59" s="18"/>
      <c r="L59" s="19">
        <f>IF(Données[[#This Row],[Stock initial]]="","",Données[[#This Row],[Stock final]]*Données[[#This Row],[P.U.]])</f>
        <v>0</v>
      </c>
    </row>
    <row r="60" spans="1:12" ht="20.25">
      <c r="A60" s="15" t="s">
        <v>10</v>
      </c>
      <c r="B60" s="16" t="s">
        <v>15</v>
      </c>
      <c r="C60" s="16" t="s">
        <v>136</v>
      </c>
      <c r="D60" s="16">
        <v>230</v>
      </c>
      <c r="E60" s="13">
        <v>10</v>
      </c>
      <c r="F60" s="13">
        <v>1000</v>
      </c>
      <c r="G60" s="13">
        <f>IFERROR(ROUND((SUMIF(Formulaire6[Désignation],Données[[#This Row],[Désignation]],Formulaire6[Entrée]))*100/Données[[#This Row],[Coef.]],0),"")</f>
        <v>0</v>
      </c>
      <c r="H60" s="13">
        <f>IFERROR(ROUND((SUMIF(Formulaire6[Désignation],Données[[#This Row],[Désignation]],Formulaire6[Sortie]))*100/Données[[#This Row],[Coef.]],0),"")</f>
        <v>0</v>
      </c>
      <c r="I60" s="17">
        <f>IF(Données[[#This Row],[Stock final]]&lt;=Données[[#This Row],[Stock mini]],0,IF(Données[[#This Row],[Stock final]]&lt;=Données[[#This Row],[Stock mini]]+(Données[[#This Row],[Stock mini]]*25/100),1,2))</f>
        <v>2</v>
      </c>
      <c r="J60" s="13">
        <f>Données[[#This Row],[Stock initial]]+Données[[#This Row],[Entrée]]-Données[[#This Row],[Sortie]]</f>
        <v>1000</v>
      </c>
      <c r="K60" s="18"/>
      <c r="L60" s="19">
        <f>IF(Données[[#This Row],[Stock initial]]="","",Données[[#This Row],[Stock final]]*Données[[#This Row],[P.U.]])</f>
        <v>0</v>
      </c>
    </row>
    <row r="61" spans="1:12" ht="20.25">
      <c r="A61" s="15" t="s">
        <v>10</v>
      </c>
      <c r="B61" s="16" t="s">
        <v>15</v>
      </c>
      <c r="C61" s="16" t="s">
        <v>137</v>
      </c>
      <c r="D61" s="16">
        <v>100</v>
      </c>
      <c r="E61" s="13">
        <v>10</v>
      </c>
      <c r="F61" s="13">
        <v>1000</v>
      </c>
      <c r="G61" s="13">
        <f>IFERROR(ROUND((SUMIF(Formulaire6[Désignation],Données[[#This Row],[Désignation]],Formulaire6[Entrée]))*100/Données[[#This Row],[Coef.]],0),"")</f>
        <v>0</v>
      </c>
      <c r="H61" s="13">
        <f>IFERROR(ROUND((SUMIF(Formulaire6[Désignation],Données[[#This Row],[Désignation]],Formulaire6[Sortie]))*100/Données[[#This Row],[Coef.]],0),"")</f>
        <v>0</v>
      </c>
      <c r="I61" s="17">
        <f>IF(Données[[#This Row],[Stock final]]&lt;=Données[[#This Row],[Stock mini]],0,IF(Données[[#This Row],[Stock final]]&lt;=Données[[#This Row],[Stock mini]]+(Données[[#This Row],[Stock mini]]*25/100),1,2))</f>
        <v>2</v>
      </c>
      <c r="J61" s="13">
        <f>Données[[#This Row],[Stock initial]]+Données[[#This Row],[Entrée]]-Données[[#This Row],[Sortie]]</f>
        <v>1000</v>
      </c>
      <c r="K61" s="18"/>
      <c r="L61" s="19">
        <f>IF(Données[[#This Row],[Stock initial]]="","",Données[[#This Row],[Stock final]]*Données[[#This Row],[P.U.]])</f>
        <v>0</v>
      </c>
    </row>
    <row r="62" spans="1:12" ht="20.25">
      <c r="A62" s="15" t="s">
        <v>10</v>
      </c>
      <c r="B62" s="16" t="s">
        <v>15</v>
      </c>
      <c r="C62" s="16" t="s">
        <v>138</v>
      </c>
      <c r="D62" s="12">
        <v>100</v>
      </c>
      <c r="E62" s="13">
        <v>10</v>
      </c>
      <c r="F62" s="13">
        <v>1000</v>
      </c>
      <c r="G62" s="13">
        <f>IFERROR(ROUND((SUMIF(Formulaire6[Désignation],Données[[#This Row],[Désignation]],Formulaire6[Entrée]))*100/Données[[#This Row],[Coef.]],0),"")</f>
        <v>0</v>
      </c>
      <c r="H62" s="13">
        <f>IFERROR(ROUND((SUMIF(Formulaire6[Désignation],Données[[#This Row],[Désignation]],Formulaire6[Sortie]))*100/Données[[#This Row],[Coef.]],0),"")</f>
        <v>0</v>
      </c>
      <c r="I62" s="17">
        <f>IF(Données[[#This Row],[Stock final]]&lt;=Données[[#This Row],[Stock mini]],0,IF(Données[[#This Row],[Stock final]]&lt;=Données[[#This Row],[Stock mini]]+(Données[[#This Row],[Stock mini]]*25/100),1,2))</f>
        <v>2</v>
      </c>
      <c r="J62" s="13">
        <f>Données[[#This Row],[Stock initial]]+Données[[#This Row],[Entrée]]-Données[[#This Row],[Sortie]]</f>
        <v>1000</v>
      </c>
      <c r="K62" s="18"/>
      <c r="L62" s="19">
        <f>IF(Données[[#This Row],[Stock initial]]="","",Données[[#This Row],[Stock final]]*Données[[#This Row],[P.U.]])</f>
        <v>0</v>
      </c>
    </row>
    <row r="63" spans="1:12" ht="20.25">
      <c r="A63" s="15" t="s">
        <v>10</v>
      </c>
      <c r="B63" s="16" t="s">
        <v>15</v>
      </c>
      <c r="C63" s="16" t="s">
        <v>139</v>
      </c>
      <c r="D63" s="12">
        <v>100</v>
      </c>
      <c r="E63" s="13">
        <v>10</v>
      </c>
      <c r="F63" s="13">
        <v>1000</v>
      </c>
      <c r="G63" s="13">
        <f>IFERROR(ROUND((SUMIF(Formulaire6[Désignation],Données[[#This Row],[Désignation]],Formulaire6[Entrée]))*100/Données[[#This Row],[Coef.]],0),"")</f>
        <v>0</v>
      </c>
      <c r="H63" s="13">
        <f>IFERROR(ROUND((SUMIF(Formulaire6[Désignation],Données[[#This Row],[Désignation]],Formulaire6[Sortie]))*100/Données[[#This Row],[Coef.]],0),"")</f>
        <v>0</v>
      </c>
      <c r="I63" s="17">
        <f>IF(Données[[#This Row],[Stock final]]&lt;=Données[[#This Row],[Stock mini]],0,IF(Données[[#This Row],[Stock final]]&lt;=Données[[#This Row],[Stock mini]]+(Données[[#This Row],[Stock mini]]*25/100),1,2))</f>
        <v>2</v>
      </c>
      <c r="J63" s="13">
        <f>Données[[#This Row],[Stock initial]]+Données[[#This Row],[Entrée]]-Données[[#This Row],[Sortie]]</f>
        <v>1000</v>
      </c>
      <c r="K63" s="18"/>
      <c r="L63" s="19">
        <f>IF(Données[[#This Row],[Stock initial]]="","",Données[[#This Row],[Stock final]]*Données[[#This Row],[P.U.]])</f>
        <v>0</v>
      </c>
    </row>
    <row r="64" spans="1:12" ht="20.25">
      <c r="A64" s="15" t="s">
        <v>10</v>
      </c>
      <c r="B64" s="16" t="s">
        <v>15</v>
      </c>
      <c r="C64" s="16" t="s">
        <v>140</v>
      </c>
      <c r="D64" s="12">
        <v>250</v>
      </c>
      <c r="E64" s="13">
        <v>10</v>
      </c>
      <c r="F64" s="13">
        <v>1000</v>
      </c>
      <c r="G64" s="13">
        <f>IFERROR(ROUND((SUMIF(Formulaire6[Désignation],Données[[#This Row],[Désignation]],Formulaire6[Entrée]))*100/Données[[#This Row],[Coef.]],0),"")</f>
        <v>0</v>
      </c>
      <c r="H64" s="13">
        <f>IFERROR(ROUND((SUMIF(Formulaire6[Désignation],Données[[#This Row],[Désignation]],Formulaire6[Sortie]))*100/Données[[#This Row],[Coef.]],0),"")</f>
        <v>0</v>
      </c>
      <c r="I64" s="17">
        <f>IF(Données[[#This Row],[Stock final]]&lt;=Données[[#This Row],[Stock mini]],0,IF(Données[[#This Row],[Stock final]]&lt;=Données[[#This Row],[Stock mini]]+(Données[[#This Row],[Stock mini]]*25/100),1,2))</f>
        <v>2</v>
      </c>
      <c r="J64" s="13">
        <f>Données[[#This Row],[Stock initial]]+Données[[#This Row],[Entrée]]-Données[[#This Row],[Sortie]]</f>
        <v>1000</v>
      </c>
      <c r="K64" s="18"/>
      <c r="L64" s="19">
        <f>IF(Données[[#This Row],[Stock initial]]="","",Données[[#This Row],[Stock final]]*Données[[#This Row],[P.U.]])</f>
        <v>0</v>
      </c>
    </row>
    <row r="65" spans="1:12" ht="20.25">
      <c r="A65" s="15" t="s">
        <v>10</v>
      </c>
      <c r="B65" s="16" t="s">
        <v>15</v>
      </c>
      <c r="C65" s="16" t="s">
        <v>141</v>
      </c>
      <c r="D65" s="12">
        <v>278</v>
      </c>
      <c r="E65" s="13">
        <v>10</v>
      </c>
      <c r="F65" s="13">
        <v>1000</v>
      </c>
      <c r="G65" s="13">
        <f>IFERROR(ROUND((SUMIF(Formulaire6[Désignation],Données[[#This Row],[Désignation]],Formulaire6[Entrée]))*100/Données[[#This Row],[Coef.]],0),"")</f>
        <v>0</v>
      </c>
      <c r="H65" s="13">
        <f>IFERROR(ROUND((SUMIF(Formulaire6[Désignation],Données[[#This Row],[Désignation]],Formulaire6[Sortie]))*100/Données[[#This Row],[Coef.]],0),"")</f>
        <v>0</v>
      </c>
      <c r="I65" s="17">
        <f>IF(Données[[#This Row],[Stock final]]&lt;=Données[[#This Row],[Stock mini]],0,IF(Données[[#This Row],[Stock final]]&lt;=Données[[#This Row],[Stock mini]]+(Données[[#This Row],[Stock mini]]*25/100),1,2))</f>
        <v>2</v>
      </c>
      <c r="J65" s="13">
        <f>Données[[#This Row],[Stock initial]]+Données[[#This Row],[Entrée]]-Données[[#This Row],[Sortie]]</f>
        <v>1000</v>
      </c>
      <c r="K65" s="18"/>
      <c r="L65" s="19">
        <f>IF(Données[[#This Row],[Stock initial]]="","",Données[[#This Row],[Stock final]]*Données[[#This Row],[P.U.]])</f>
        <v>0</v>
      </c>
    </row>
    <row r="66" spans="1:12" ht="20.25">
      <c r="A66" s="15" t="s">
        <v>10</v>
      </c>
      <c r="B66" s="16" t="s">
        <v>15</v>
      </c>
      <c r="C66" s="16" t="s">
        <v>142</v>
      </c>
      <c r="D66" s="12">
        <v>300</v>
      </c>
      <c r="E66" s="13">
        <v>10</v>
      </c>
      <c r="F66" s="13">
        <v>1000</v>
      </c>
      <c r="G66" s="13">
        <f>IFERROR(ROUND((SUMIF(Formulaire6[Désignation],Données[[#This Row],[Désignation]],Formulaire6[Entrée]))*100/Données[[#This Row],[Coef.]],0),"")</f>
        <v>0</v>
      </c>
      <c r="H66" s="13">
        <f>IFERROR(ROUND((SUMIF(Formulaire6[Désignation],Données[[#This Row],[Désignation]],Formulaire6[Sortie]))*100/Données[[#This Row],[Coef.]],0),"")</f>
        <v>0</v>
      </c>
      <c r="I66" s="17">
        <f>IF(Données[[#This Row],[Stock final]]&lt;=Données[[#This Row],[Stock mini]],0,IF(Données[[#This Row],[Stock final]]&lt;=Données[[#This Row],[Stock mini]]+(Données[[#This Row],[Stock mini]]*25/100),1,2))</f>
        <v>2</v>
      </c>
      <c r="J66" s="13">
        <f>Données[[#This Row],[Stock initial]]+Données[[#This Row],[Entrée]]-Données[[#This Row],[Sortie]]</f>
        <v>1000</v>
      </c>
      <c r="K66" s="18"/>
      <c r="L66" s="19">
        <f>IF(Données[[#This Row],[Stock initial]]="","",Données[[#This Row],[Stock final]]*Données[[#This Row],[P.U.]])</f>
        <v>0</v>
      </c>
    </row>
    <row r="67" spans="1:12" ht="20.25">
      <c r="A67" s="15" t="s">
        <v>10</v>
      </c>
      <c r="B67" s="16" t="s">
        <v>15</v>
      </c>
      <c r="C67" s="16" t="s">
        <v>143</v>
      </c>
      <c r="D67" s="16">
        <v>315</v>
      </c>
      <c r="E67" s="13">
        <v>10</v>
      </c>
      <c r="F67" s="13">
        <v>1000</v>
      </c>
      <c r="G67" s="13">
        <f>IFERROR(ROUND((SUMIF(Formulaire6[Désignation],Données[[#This Row],[Désignation]],Formulaire6[Entrée]))*100/Données[[#This Row],[Coef.]],0),"")</f>
        <v>0</v>
      </c>
      <c r="H67" s="13">
        <f>IFERROR(ROUND((SUMIF(Formulaire6[Désignation],Données[[#This Row],[Désignation]],Formulaire6[Sortie]))*100/Données[[#This Row],[Coef.]],0),"")</f>
        <v>0</v>
      </c>
      <c r="I67" s="17">
        <f>IF(Données[[#This Row],[Stock final]]&lt;=Données[[#This Row],[Stock mini]],0,IF(Données[[#This Row],[Stock final]]&lt;=Données[[#This Row],[Stock mini]]+(Données[[#This Row],[Stock mini]]*25/100),1,2))</f>
        <v>2</v>
      </c>
      <c r="J67" s="13">
        <f>Données[[#This Row],[Stock initial]]+Données[[#This Row],[Entrée]]-Données[[#This Row],[Sortie]]</f>
        <v>1000</v>
      </c>
      <c r="K67" s="18"/>
      <c r="L67" s="19">
        <f>IF(Données[[#This Row],[Stock initial]]="","",Données[[#This Row],[Stock final]]*Données[[#This Row],[P.U.]])</f>
        <v>0</v>
      </c>
    </row>
    <row r="68" spans="1:12" ht="20.25">
      <c r="A68" s="15" t="s">
        <v>10</v>
      </c>
      <c r="B68" s="16" t="s">
        <v>15</v>
      </c>
      <c r="C68" s="16" t="s">
        <v>144</v>
      </c>
      <c r="D68" s="16">
        <v>100</v>
      </c>
      <c r="E68" s="13">
        <v>10</v>
      </c>
      <c r="F68" s="13">
        <v>1000</v>
      </c>
      <c r="G68" s="13">
        <f>IFERROR(ROUND((SUMIF(Formulaire6[Désignation],Données[[#This Row],[Désignation]],Formulaire6[Entrée]))*100/Données[[#This Row],[Coef.]],0),"")</f>
        <v>0</v>
      </c>
      <c r="H68" s="13">
        <f>IFERROR(ROUND((SUMIF(Formulaire6[Désignation],Données[[#This Row],[Désignation]],Formulaire6[Sortie]))*100/Données[[#This Row],[Coef.]],0),"")</f>
        <v>0</v>
      </c>
      <c r="I68" s="17">
        <f>IF(Données[[#This Row],[Stock final]]&lt;=Données[[#This Row],[Stock mini]],0,IF(Données[[#This Row],[Stock final]]&lt;=Données[[#This Row],[Stock mini]]+(Données[[#This Row],[Stock mini]]*25/100),1,2))</f>
        <v>2</v>
      </c>
      <c r="J68" s="13">
        <f>Données[[#This Row],[Stock initial]]+Données[[#This Row],[Entrée]]-Données[[#This Row],[Sortie]]</f>
        <v>1000</v>
      </c>
      <c r="K68" s="18"/>
      <c r="L68" s="19">
        <f>IF(Données[[#This Row],[Stock initial]]="","",Données[[#This Row],[Stock final]]*Données[[#This Row],[P.U.]])</f>
        <v>0</v>
      </c>
    </row>
    <row r="69" spans="1:12" ht="20.25">
      <c r="A69" s="15" t="s">
        <v>10</v>
      </c>
      <c r="B69" s="16" t="s">
        <v>16</v>
      </c>
      <c r="C69" s="16" t="s">
        <v>17</v>
      </c>
      <c r="D69" s="12">
        <v>100</v>
      </c>
      <c r="E69" s="13">
        <v>10</v>
      </c>
      <c r="F69" s="13">
        <v>1000</v>
      </c>
      <c r="G69" s="13">
        <f>IFERROR(ROUND((SUMIF(Formulaire6[Désignation],Données[[#This Row],[Désignation]],Formulaire6[Entrée]))*100/Données[[#This Row],[Coef.]],0),"")</f>
        <v>0</v>
      </c>
      <c r="H69" s="13">
        <f>IFERROR(ROUND((SUMIF(Formulaire6[Désignation],Données[[#This Row],[Désignation]],Formulaire6[Sortie]))*100/Données[[#This Row],[Coef.]],0),"")</f>
        <v>0</v>
      </c>
      <c r="I69" s="17">
        <f>IF(Données[[#This Row],[Stock final]]&lt;=Données[[#This Row],[Stock mini]],0,IF(Données[[#This Row],[Stock final]]&lt;=Données[[#This Row],[Stock mini]]+(Données[[#This Row],[Stock mini]]*25/100),1,2))</f>
        <v>2</v>
      </c>
      <c r="J69" s="13">
        <f>Données[[#This Row],[Stock initial]]+Données[[#This Row],[Entrée]]-Données[[#This Row],[Sortie]]</f>
        <v>1000</v>
      </c>
      <c r="K69" s="18"/>
      <c r="L69" s="19">
        <f>IF(Données[[#This Row],[Stock initial]]="","",Données[[#This Row],[Stock final]]*Données[[#This Row],[P.U.]])</f>
        <v>0</v>
      </c>
    </row>
    <row r="70" spans="1:12" ht="20.25">
      <c r="A70" s="15" t="s">
        <v>10</v>
      </c>
      <c r="B70" s="16" t="s">
        <v>16</v>
      </c>
      <c r="C70" s="16" t="s">
        <v>18</v>
      </c>
      <c r="D70" s="12">
        <v>100</v>
      </c>
      <c r="E70" s="13">
        <v>10</v>
      </c>
      <c r="F70" s="13">
        <v>1000</v>
      </c>
      <c r="G70" s="13">
        <f>IFERROR(ROUND((SUMIF(Formulaire6[Désignation],Données[[#This Row],[Désignation]],Formulaire6[Entrée]))*100/Données[[#This Row],[Coef.]],0),"")</f>
        <v>0</v>
      </c>
      <c r="H70" s="13">
        <f>IFERROR(ROUND((SUMIF(Formulaire6[Désignation],Données[[#This Row],[Désignation]],Formulaire6[Sortie]))*100/Données[[#This Row],[Coef.]],0),"")</f>
        <v>0</v>
      </c>
      <c r="I70" s="17">
        <f>IF(Données[[#This Row],[Stock final]]&lt;=Données[[#This Row],[Stock mini]],0,IF(Données[[#This Row],[Stock final]]&lt;=Données[[#This Row],[Stock mini]]+(Données[[#This Row],[Stock mini]]*25/100),1,2))</f>
        <v>2</v>
      </c>
      <c r="J70" s="13">
        <f>Données[[#This Row],[Stock initial]]+Données[[#This Row],[Entrée]]-Données[[#This Row],[Sortie]]</f>
        <v>1000</v>
      </c>
      <c r="K70" s="18"/>
      <c r="L70" s="19">
        <f>IF(Données[[#This Row],[Stock initial]]="","",Données[[#This Row],[Stock final]]*Données[[#This Row],[P.U.]])</f>
        <v>0</v>
      </c>
    </row>
    <row r="71" spans="1:12" ht="20.25">
      <c r="A71" s="15" t="s">
        <v>10</v>
      </c>
      <c r="B71" s="16" t="s">
        <v>16</v>
      </c>
      <c r="C71" s="16" t="s">
        <v>19</v>
      </c>
      <c r="D71" s="12">
        <v>100</v>
      </c>
      <c r="E71" s="13">
        <v>10</v>
      </c>
      <c r="F71" s="13">
        <v>1000</v>
      </c>
      <c r="G71" s="13">
        <f>IFERROR(ROUND((SUMIF(Formulaire6[Désignation],Données[[#This Row],[Désignation]],Formulaire6[Entrée]))*100/Données[[#This Row],[Coef.]],0),"")</f>
        <v>0</v>
      </c>
      <c r="H71" s="13">
        <f>IFERROR(ROUND((SUMIF(Formulaire6[Désignation],Données[[#This Row],[Désignation]],Formulaire6[Sortie]))*100/Données[[#This Row],[Coef.]],0),"")</f>
        <v>0</v>
      </c>
      <c r="I71" s="17">
        <f>IF(Données[[#This Row],[Stock final]]&lt;=Données[[#This Row],[Stock mini]],0,IF(Données[[#This Row],[Stock final]]&lt;=Données[[#This Row],[Stock mini]]+(Données[[#This Row],[Stock mini]]*25/100),1,2))</f>
        <v>2</v>
      </c>
      <c r="J71" s="13">
        <f>Données[[#This Row],[Stock initial]]+Données[[#This Row],[Entrée]]-Données[[#This Row],[Sortie]]</f>
        <v>1000</v>
      </c>
      <c r="K71" s="18"/>
      <c r="L71" s="19">
        <f>IF(Données[[#This Row],[Stock initial]]="","",Données[[#This Row],[Stock final]]*Données[[#This Row],[P.U.]])</f>
        <v>0</v>
      </c>
    </row>
    <row r="72" spans="1:12" ht="20.25">
      <c r="A72" s="15" t="s">
        <v>10</v>
      </c>
      <c r="B72" s="16" t="s">
        <v>16</v>
      </c>
      <c r="C72" s="16" t="s">
        <v>20</v>
      </c>
      <c r="D72" s="12">
        <v>100</v>
      </c>
      <c r="E72" s="13">
        <v>10</v>
      </c>
      <c r="F72" s="13">
        <v>1000</v>
      </c>
      <c r="G72" s="13">
        <f>IFERROR(ROUND((SUMIF(Formulaire6[Désignation],Données[[#This Row],[Désignation]],Formulaire6[Entrée]))*100/Données[[#This Row],[Coef.]],0),"")</f>
        <v>0</v>
      </c>
      <c r="H72" s="13">
        <f>IFERROR(ROUND((SUMIF(Formulaire6[Désignation],Données[[#This Row],[Désignation]],Formulaire6[Sortie]))*100/Données[[#This Row],[Coef.]],0),"")</f>
        <v>0</v>
      </c>
      <c r="I72" s="17">
        <f>IF(Données[[#This Row],[Stock final]]&lt;=Données[[#This Row],[Stock mini]],0,IF(Données[[#This Row],[Stock final]]&lt;=Données[[#This Row],[Stock mini]]+(Données[[#This Row],[Stock mini]]*25/100),1,2))</f>
        <v>2</v>
      </c>
      <c r="J72" s="13">
        <f>Données[[#This Row],[Stock initial]]+Données[[#This Row],[Entrée]]-Données[[#This Row],[Sortie]]</f>
        <v>1000</v>
      </c>
      <c r="K72" s="18"/>
      <c r="L72" s="19">
        <f>IF(Données[[#This Row],[Stock initial]]="","",Données[[#This Row],[Stock final]]*Données[[#This Row],[P.U.]])</f>
        <v>0</v>
      </c>
    </row>
    <row r="73" spans="1:12" ht="20.25">
      <c r="A73" s="15" t="s">
        <v>10</v>
      </c>
      <c r="B73" s="16" t="s">
        <v>16</v>
      </c>
      <c r="C73" s="16" t="s">
        <v>21</v>
      </c>
      <c r="D73" s="12">
        <v>100</v>
      </c>
      <c r="E73" s="13">
        <v>10</v>
      </c>
      <c r="F73" s="13">
        <v>1000</v>
      </c>
      <c r="G73" s="13">
        <f>IFERROR(ROUND((SUMIF(Formulaire6[Désignation],Données[[#This Row],[Désignation]],Formulaire6[Entrée]))*100/Données[[#This Row],[Coef.]],0),"")</f>
        <v>0</v>
      </c>
      <c r="H73" s="13">
        <f>IFERROR(ROUND((SUMIF(Formulaire6[Désignation],Données[[#This Row],[Désignation]],Formulaire6[Sortie]))*100/Données[[#This Row],[Coef.]],0),"")</f>
        <v>0</v>
      </c>
      <c r="I73" s="17">
        <f>IF(Données[[#This Row],[Stock final]]&lt;=Données[[#This Row],[Stock mini]],0,IF(Données[[#This Row],[Stock final]]&lt;=Données[[#This Row],[Stock mini]]+(Données[[#This Row],[Stock mini]]*25/100),1,2))</f>
        <v>2</v>
      </c>
      <c r="J73" s="13">
        <f>Données[[#This Row],[Stock initial]]+Données[[#This Row],[Entrée]]-Données[[#This Row],[Sortie]]</f>
        <v>1000</v>
      </c>
      <c r="K73" s="18"/>
      <c r="L73" s="19">
        <f>IF(Données[[#This Row],[Stock initial]]="","",Données[[#This Row],[Stock final]]*Données[[#This Row],[P.U.]])</f>
        <v>0</v>
      </c>
    </row>
    <row r="74" spans="1:12" ht="20.25">
      <c r="A74" s="15" t="s">
        <v>10</v>
      </c>
      <c r="B74" s="16" t="s">
        <v>16</v>
      </c>
      <c r="C74" s="16" t="s">
        <v>145</v>
      </c>
      <c r="D74" s="12">
        <v>100</v>
      </c>
      <c r="E74" s="13">
        <v>10</v>
      </c>
      <c r="F74" s="13">
        <v>1000</v>
      </c>
      <c r="G74" s="13">
        <f>IFERROR(ROUND((SUMIF(Formulaire6[Désignation],Données[[#This Row],[Désignation]],Formulaire6[Entrée]))*100/Données[[#This Row],[Coef.]],0),"")</f>
        <v>0</v>
      </c>
      <c r="H74" s="13">
        <f>IFERROR(ROUND((SUMIF(Formulaire6[Désignation],Données[[#This Row],[Désignation]],Formulaire6[Sortie]))*100/Données[[#This Row],[Coef.]],0),"")</f>
        <v>0</v>
      </c>
      <c r="I74" s="17">
        <f>IF(Données[[#This Row],[Stock final]]&lt;=Données[[#This Row],[Stock mini]],0,IF(Données[[#This Row],[Stock final]]&lt;=Données[[#This Row],[Stock mini]]+(Données[[#This Row],[Stock mini]]*25/100),1,2))</f>
        <v>2</v>
      </c>
      <c r="J74" s="13">
        <f>Données[[#This Row],[Stock initial]]+Données[[#This Row],[Entrée]]-Données[[#This Row],[Sortie]]</f>
        <v>1000</v>
      </c>
      <c r="K74" s="18"/>
      <c r="L74" s="19">
        <f>IF(Données[[#This Row],[Stock initial]]="","",Données[[#This Row],[Stock final]]*Données[[#This Row],[P.U.]])</f>
        <v>0</v>
      </c>
    </row>
    <row r="75" spans="1:12" ht="20.25">
      <c r="A75" s="15" t="s">
        <v>10</v>
      </c>
      <c r="B75" s="16" t="s">
        <v>16</v>
      </c>
      <c r="C75" s="16" t="s">
        <v>146</v>
      </c>
      <c r="D75" s="12">
        <v>100</v>
      </c>
      <c r="E75" s="13">
        <v>10</v>
      </c>
      <c r="F75" s="13">
        <v>1000</v>
      </c>
      <c r="G75" s="13">
        <f>IFERROR(ROUND((SUMIF(Formulaire6[Désignation],Données[[#This Row],[Désignation]],Formulaire6[Entrée]))*100/Données[[#This Row],[Coef.]],0),"")</f>
        <v>0</v>
      </c>
      <c r="H75" s="13">
        <f>IFERROR(ROUND((SUMIF(Formulaire6[Désignation],Données[[#This Row],[Désignation]],Formulaire6[Sortie]))*100/Données[[#This Row],[Coef.]],0),"")</f>
        <v>0</v>
      </c>
      <c r="I75" s="17">
        <f>IF(Données[[#This Row],[Stock final]]&lt;=Données[[#This Row],[Stock mini]],0,IF(Données[[#This Row],[Stock final]]&lt;=Données[[#This Row],[Stock mini]]+(Données[[#This Row],[Stock mini]]*25/100),1,2))</f>
        <v>2</v>
      </c>
      <c r="J75" s="13">
        <f>Données[[#This Row],[Stock initial]]+Données[[#This Row],[Entrée]]-Données[[#This Row],[Sortie]]</f>
        <v>1000</v>
      </c>
      <c r="K75" s="18"/>
      <c r="L75" s="19">
        <f>IF(Données[[#This Row],[Stock initial]]="","",Données[[#This Row],[Stock final]]*Données[[#This Row],[P.U.]])</f>
        <v>0</v>
      </c>
    </row>
    <row r="76" spans="1:12" ht="20.25">
      <c r="A76" s="15" t="s">
        <v>10</v>
      </c>
      <c r="B76" s="16" t="s">
        <v>22</v>
      </c>
      <c r="C76" s="16" t="s">
        <v>147</v>
      </c>
      <c r="D76" s="12">
        <v>100</v>
      </c>
      <c r="E76" s="13">
        <v>10</v>
      </c>
      <c r="F76" s="13">
        <v>1000</v>
      </c>
      <c r="G76" s="13">
        <f>IFERROR(ROUND((SUMIF(Formulaire6[Désignation],Données[[#This Row],[Désignation]],Formulaire6[Entrée]))*100/Données[[#This Row],[Coef.]],0),"")</f>
        <v>0</v>
      </c>
      <c r="H76" s="13">
        <f>IFERROR(ROUND((SUMIF(Formulaire6[Désignation],Données[[#This Row],[Désignation]],Formulaire6[Sortie]))*100/Données[[#This Row],[Coef.]],0),"")</f>
        <v>0</v>
      </c>
      <c r="I76" s="17">
        <f>IF(Données[[#This Row],[Stock final]]&lt;=Données[[#This Row],[Stock mini]],0,IF(Données[[#This Row],[Stock final]]&lt;=Données[[#This Row],[Stock mini]]+(Données[[#This Row],[Stock mini]]*25/100),1,2))</f>
        <v>2</v>
      </c>
      <c r="J76" s="13">
        <f>Données[[#This Row],[Stock initial]]+Données[[#This Row],[Entrée]]-Données[[#This Row],[Sortie]]</f>
        <v>1000</v>
      </c>
      <c r="K76" s="18"/>
      <c r="L76" s="19">
        <f>IF(Données[[#This Row],[Stock initial]]="","",Données[[#This Row],[Stock final]]*Données[[#This Row],[P.U.]])</f>
        <v>0</v>
      </c>
    </row>
    <row r="77" spans="1:12" ht="20.25">
      <c r="A77" s="15" t="s">
        <v>10</v>
      </c>
      <c r="B77" s="16" t="s">
        <v>22</v>
      </c>
      <c r="C77" s="16" t="s">
        <v>148</v>
      </c>
      <c r="D77" s="12">
        <v>100</v>
      </c>
      <c r="E77" s="13">
        <v>10</v>
      </c>
      <c r="F77" s="13">
        <v>1000</v>
      </c>
      <c r="G77" s="13">
        <f>IFERROR(ROUND((SUMIF(Formulaire6[Désignation],Données[[#This Row],[Désignation]],Formulaire6[Entrée]))*100/Données[[#This Row],[Coef.]],0),"")</f>
        <v>0</v>
      </c>
      <c r="H77" s="13">
        <f>IFERROR(ROUND((SUMIF(Formulaire6[Désignation],Données[[#This Row],[Désignation]],Formulaire6[Sortie]))*100/Données[[#This Row],[Coef.]],0),"")</f>
        <v>0</v>
      </c>
      <c r="I77" s="17">
        <f>IF(Données[[#This Row],[Stock final]]&lt;=Données[[#This Row],[Stock mini]],0,IF(Données[[#This Row],[Stock final]]&lt;=Données[[#This Row],[Stock mini]]+(Données[[#This Row],[Stock mini]]*25/100),1,2))</f>
        <v>2</v>
      </c>
      <c r="J77" s="13">
        <f>Données[[#This Row],[Stock initial]]+Données[[#This Row],[Entrée]]-Données[[#This Row],[Sortie]]</f>
        <v>1000</v>
      </c>
      <c r="K77" s="18"/>
      <c r="L77" s="19">
        <f>IF(Données[[#This Row],[Stock initial]]="","",Données[[#This Row],[Stock final]]*Données[[#This Row],[P.U.]])</f>
        <v>0</v>
      </c>
    </row>
    <row r="78" spans="1:12" ht="20.25">
      <c r="A78" s="15" t="s">
        <v>10</v>
      </c>
      <c r="B78" s="16" t="s">
        <v>22</v>
      </c>
      <c r="C78" s="16" t="s">
        <v>149</v>
      </c>
      <c r="D78" s="12">
        <v>100</v>
      </c>
      <c r="E78" s="13">
        <v>10</v>
      </c>
      <c r="F78" s="13">
        <v>1000</v>
      </c>
      <c r="G78" s="13">
        <f>IFERROR(ROUND((SUMIF(Formulaire6[Désignation],Données[[#This Row],[Désignation]],Formulaire6[Entrée]))*100/Données[[#This Row],[Coef.]],0),"")</f>
        <v>0</v>
      </c>
      <c r="H78" s="13">
        <f>IFERROR(ROUND((SUMIF(Formulaire6[Désignation],Données[[#This Row],[Désignation]],Formulaire6[Sortie]))*100/Données[[#This Row],[Coef.]],0),"")</f>
        <v>0</v>
      </c>
      <c r="I78" s="17">
        <f>IF(Données[[#This Row],[Stock final]]&lt;=Données[[#This Row],[Stock mini]],0,IF(Données[[#This Row],[Stock final]]&lt;=Données[[#This Row],[Stock mini]]+(Données[[#This Row],[Stock mini]]*25/100),1,2))</f>
        <v>2</v>
      </c>
      <c r="J78" s="13">
        <f>Données[[#This Row],[Stock initial]]+Données[[#This Row],[Entrée]]-Données[[#This Row],[Sortie]]</f>
        <v>1000</v>
      </c>
      <c r="K78" s="18"/>
      <c r="L78" s="19">
        <f>IF(Données[[#This Row],[Stock initial]]="","",Données[[#This Row],[Stock final]]*Données[[#This Row],[P.U.]])</f>
        <v>0</v>
      </c>
    </row>
    <row r="79" spans="1:12" ht="20.25">
      <c r="A79" s="15" t="s">
        <v>10</v>
      </c>
      <c r="B79" s="16" t="s">
        <v>22</v>
      </c>
      <c r="C79" s="16" t="s">
        <v>150</v>
      </c>
      <c r="D79" s="12">
        <v>155</v>
      </c>
      <c r="E79" s="13">
        <v>10</v>
      </c>
      <c r="F79" s="13">
        <v>1000</v>
      </c>
      <c r="G79" s="13">
        <f>IFERROR(ROUND((SUMIF(Formulaire6[Désignation],Données[[#This Row],[Désignation]],Formulaire6[Entrée]))*100/Données[[#This Row],[Coef.]],0),"")</f>
        <v>0</v>
      </c>
      <c r="H79" s="13">
        <f>IFERROR(ROUND((SUMIF(Formulaire6[Désignation],Données[[#This Row],[Désignation]],Formulaire6[Sortie]))*100/Données[[#This Row],[Coef.]],0),"")</f>
        <v>0</v>
      </c>
      <c r="I79" s="17">
        <f>IF(Données[[#This Row],[Stock final]]&lt;=Données[[#This Row],[Stock mini]],0,IF(Données[[#This Row],[Stock final]]&lt;=Données[[#This Row],[Stock mini]]+(Données[[#This Row],[Stock mini]]*25/100),1,2))</f>
        <v>2</v>
      </c>
      <c r="J79" s="13">
        <f>Données[[#This Row],[Stock initial]]+Données[[#This Row],[Entrée]]-Données[[#This Row],[Sortie]]</f>
        <v>1000</v>
      </c>
      <c r="K79" s="18"/>
      <c r="L79" s="19">
        <f>IF(Données[[#This Row],[Stock initial]]="","",Données[[#This Row],[Stock final]]*Données[[#This Row],[P.U.]])</f>
        <v>0</v>
      </c>
    </row>
    <row r="80" spans="1:12" ht="20.25">
      <c r="A80" s="15" t="s">
        <v>10</v>
      </c>
      <c r="B80" s="16" t="s">
        <v>22</v>
      </c>
      <c r="C80" s="16" t="s">
        <v>151</v>
      </c>
      <c r="D80" s="12">
        <v>100</v>
      </c>
      <c r="E80" s="13">
        <v>10</v>
      </c>
      <c r="F80" s="13">
        <v>1000</v>
      </c>
      <c r="G80" s="13">
        <f>IFERROR(ROUND((SUMIF(Formulaire6[Désignation],Données[[#This Row],[Désignation]],Formulaire6[Entrée]))*100/Données[[#This Row],[Coef.]],0),"")</f>
        <v>0</v>
      </c>
      <c r="H80" s="13">
        <f>IFERROR(ROUND((SUMIF(Formulaire6[Désignation],Données[[#This Row],[Désignation]],Formulaire6[Sortie]))*100/Données[[#This Row],[Coef.]],0),"")</f>
        <v>0</v>
      </c>
      <c r="I80" s="17">
        <f>IF(Données[[#This Row],[Stock final]]&lt;=Données[[#This Row],[Stock mini]],0,IF(Données[[#This Row],[Stock final]]&lt;=Données[[#This Row],[Stock mini]]+(Données[[#This Row],[Stock mini]]*25/100),1,2))</f>
        <v>2</v>
      </c>
      <c r="J80" s="13">
        <f>Données[[#This Row],[Stock initial]]+Données[[#This Row],[Entrée]]-Données[[#This Row],[Sortie]]</f>
        <v>1000</v>
      </c>
      <c r="K80" s="18"/>
      <c r="L80" s="19">
        <f>IF(Données[[#This Row],[Stock initial]]="","",Données[[#This Row],[Stock final]]*Données[[#This Row],[P.U.]])</f>
        <v>0</v>
      </c>
    </row>
    <row r="81" spans="1:12" ht="20.25">
      <c r="A81" s="15" t="s">
        <v>10</v>
      </c>
      <c r="B81" s="16" t="s">
        <v>22</v>
      </c>
      <c r="C81" s="16" t="s">
        <v>152</v>
      </c>
      <c r="D81" s="12">
        <v>160</v>
      </c>
      <c r="E81" s="13">
        <v>10</v>
      </c>
      <c r="F81" s="13">
        <v>1000</v>
      </c>
      <c r="G81" s="13">
        <f>IFERROR(ROUND((SUMIF(Formulaire6[Désignation],Données[[#This Row],[Désignation]],Formulaire6[Entrée]))*100/Données[[#This Row],[Coef.]],0),"")</f>
        <v>0</v>
      </c>
      <c r="H81" s="13">
        <f>IFERROR(ROUND((SUMIF(Formulaire6[Désignation],Données[[#This Row],[Désignation]],Formulaire6[Sortie]))*100/Données[[#This Row],[Coef.]],0),"")</f>
        <v>0</v>
      </c>
      <c r="I81" s="17">
        <f>IF(Données[[#This Row],[Stock final]]&lt;=Données[[#This Row],[Stock mini]],0,IF(Données[[#This Row],[Stock final]]&lt;=Données[[#This Row],[Stock mini]]+(Données[[#This Row],[Stock mini]]*25/100),1,2))</f>
        <v>2</v>
      </c>
      <c r="J81" s="13">
        <f>Données[[#This Row],[Stock initial]]+Données[[#This Row],[Entrée]]-Données[[#This Row],[Sortie]]</f>
        <v>1000</v>
      </c>
      <c r="K81" s="18"/>
      <c r="L81" s="19">
        <f>IF(Données[[#This Row],[Stock initial]]="","",Données[[#This Row],[Stock final]]*Données[[#This Row],[P.U.]])</f>
        <v>0</v>
      </c>
    </row>
    <row r="82" spans="1:12" ht="20.25">
      <c r="A82" s="15" t="s">
        <v>10</v>
      </c>
      <c r="B82" s="16" t="s">
        <v>22</v>
      </c>
      <c r="C82" s="16" t="s">
        <v>153</v>
      </c>
      <c r="D82" s="12">
        <v>100</v>
      </c>
      <c r="E82" s="13">
        <v>10</v>
      </c>
      <c r="F82" s="13">
        <v>1000</v>
      </c>
      <c r="G82" s="13">
        <f>IFERROR(ROUND((SUMIF(Formulaire6[Désignation],Données[[#This Row],[Désignation]],Formulaire6[Entrée]))*100/Données[[#This Row],[Coef.]],0),"")</f>
        <v>0</v>
      </c>
      <c r="H82" s="13">
        <f>IFERROR(ROUND((SUMIF(Formulaire6[Désignation],Données[[#This Row],[Désignation]],Formulaire6[Sortie]))*100/Données[[#This Row],[Coef.]],0),"")</f>
        <v>0</v>
      </c>
      <c r="I82" s="17">
        <f>IF(Données[[#This Row],[Stock final]]&lt;=Données[[#This Row],[Stock mini]],0,IF(Données[[#This Row],[Stock final]]&lt;=Données[[#This Row],[Stock mini]]+(Données[[#This Row],[Stock mini]]*25/100),1,2))</f>
        <v>2</v>
      </c>
      <c r="J82" s="13">
        <f>Données[[#This Row],[Stock initial]]+Données[[#This Row],[Entrée]]-Données[[#This Row],[Sortie]]</f>
        <v>1000</v>
      </c>
      <c r="K82" s="18"/>
      <c r="L82" s="19">
        <f>IF(Données[[#This Row],[Stock initial]]="","",Données[[#This Row],[Stock final]]*Données[[#This Row],[P.U.]])</f>
        <v>0</v>
      </c>
    </row>
    <row r="83" spans="1:12" ht="20.25">
      <c r="A83" s="15" t="s">
        <v>10</v>
      </c>
      <c r="B83" s="16" t="s">
        <v>22</v>
      </c>
      <c r="C83" s="16" t="s">
        <v>154</v>
      </c>
      <c r="D83" s="12">
        <v>100</v>
      </c>
      <c r="E83" s="13">
        <v>10</v>
      </c>
      <c r="F83" s="13">
        <v>1000</v>
      </c>
      <c r="G83" s="13">
        <f>IFERROR(ROUND((SUMIF(Formulaire6[Désignation],Données[[#This Row],[Désignation]],Formulaire6[Entrée]))*100/Données[[#This Row],[Coef.]],0),"")</f>
        <v>0</v>
      </c>
      <c r="H83" s="13">
        <f>IFERROR(ROUND((SUMIF(Formulaire6[Désignation],Données[[#This Row],[Désignation]],Formulaire6[Sortie]))*100/Données[[#This Row],[Coef.]],0),"")</f>
        <v>0</v>
      </c>
      <c r="I83" s="17">
        <f>IF(Données[[#This Row],[Stock final]]&lt;=Données[[#This Row],[Stock mini]],0,IF(Données[[#This Row],[Stock final]]&lt;=Données[[#This Row],[Stock mini]]+(Données[[#This Row],[Stock mini]]*25/100),1,2))</f>
        <v>2</v>
      </c>
      <c r="J83" s="13">
        <f>Données[[#This Row],[Stock initial]]+Données[[#This Row],[Entrée]]-Données[[#This Row],[Sortie]]</f>
        <v>1000</v>
      </c>
      <c r="K83" s="18"/>
      <c r="L83" s="19">
        <f>IF(Données[[#This Row],[Stock initial]]="","",Données[[#This Row],[Stock final]]*Données[[#This Row],[P.U.]])</f>
        <v>0</v>
      </c>
    </row>
    <row r="84" spans="1:12" ht="20.25">
      <c r="A84" s="15" t="s">
        <v>10</v>
      </c>
      <c r="B84" s="16" t="s">
        <v>22</v>
      </c>
      <c r="C84" s="16" t="s">
        <v>155</v>
      </c>
      <c r="D84" s="12">
        <v>100</v>
      </c>
      <c r="E84" s="13">
        <v>10</v>
      </c>
      <c r="F84" s="13">
        <v>1000</v>
      </c>
      <c r="G84" s="13">
        <f>IFERROR(ROUND((SUMIF(Formulaire6[Désignation],Données[[#This Row],[Désignation]],Formulaire6[Entrée]))*100/Données[[#This Row],[Coef.]],0),"")</f>
        <v>0</v>
      </c>
      <c r="H84" s="13">
        <f>IFERROR(ROUND((SUMIF(Formulaire6[Désignation],Données[[#This Row],[Désignation]],Formulaire6[Sortie]))*100/Données[[#This Row],[Coef.]],0),"")</f>
        <v>0</v>
      </c>
      <c r="I84" s="17">
        <f>IF(Données[[#This Row],[Stock final]]&lt;=Données[[#This Row],[Stock mini]],0,IF(Données[[#This Row],[Stock final]]&lt;=Données[[#This Row],[Stock mini]]+(Données[[#This Row],[Stock mini]]*25/100),1,2))</f>
        <v>2</v>
      </c>
      <c r="J84" s="13">
        <f>Données[[#This Row],[Stock initial]]+Données[[#This Row],[Entrée]]-Données[[#This Row],[Sortie]]</f>
        <v>1000</v>
      </c>
      <c r="K84" s="18"/>
      <c r="L84" s="19">
        <f>IF(Données[[#This Row],[Stock initial]]="","",Données[[#This Row],[Stock final]]*Données[[#This Row],[P.U.]])</f>
        <v>0</v>
      </c>
    </row>
    <row r="85" spans="1:12" ht="20.25">
      <c r="A85" s="15" t="s">
        <v>10</v>
      </c>
      <c r="B85" s="16" t="s">
        <v>22</v>
      </c>
      <c r="C85" s="16" t="s">
        <v>156</v>
      </c>
      <c r="D85" s="12">
        <v>100</v>
      </c>
      <c r="E85" s="13">
        <v>10</v>
      </c>
      <c r="F85" s="13">
        <v>1000</v>
      </c>
      <c r="G85" s="13">
        <f>IFERROR(ROUND((SUMIF(Formulaire6[Désignation],Données[[#This Row],[Désignation]],Formulaire6[Entrée]))*100/Données[[#This Row],[Coef.]],0),"")</f>
        <v>0</v>
      </c>
      <c r="H85" s="13">
        <f>IFERROR(ROUND((SUMIF(Formulaire6[Désignation],Données[[#This Row],[Désignation]],Formulaire6[Sortie]))*100/Données[[#This Row],[Coef.]],0),"")</f>
        <v>0</v>
      </c>
      <c r="I85" s="17">
        <f>IF(Données[[#This Row],[Stock final]]&lt;=Données[[#This Row],[Stock mini]],0,IF(Données[[#This Row],[Stock final]]&lt;=Données[[#This Row],[Stock mini]]+(Données[[#This Row],[Stock mini]]*25/100),1,2))</f>
        <v>2</v>
      </c>
      <c r="J85" s="13">
        <f>Données[[#This Row],[Stock initial]]+Données[[#This Row],[Entrée]]-Données[[#This Row],[Sortie]]</f>
        <v>1000</v>
      </c>
      <c r="K85" s="18"/>
      <c r="L85" s="19">
        <f>IF(Données[[#This Row],[Stock initial]]="","",Données[[#This Row],[Stock final]]*Données[[#This Row],[P.U.]])</f>
        <v>0</v>
      </c>
    </row>
    <row r="86" spans="1:12" ht="20.25">
      <c r="A86" s="15" t="s">
        <v>10</v>
      </c>
      <c r="B86" s="16" t="s">
        <v>22</v>
      </c>
      <c r="C86" s="16" t="s">
        <v>157</v>
      </c>
      <c r="D86" s="12">
        <v>100</v>
      </c>
      <c r="E86" s="13">
        <v>10</v>
      </c>
      <c r="F86" s="13">
        <v>1000</v>
      </c>
      <c r="G86" s="13">
        <f>IFERROR(ROUND((SUMIF(Formulaire6[Désignation],Données[[#This Row],[Désignation]],Formulaire6[Entrée]))*100/Données[[#This Row],[Coef.]],0),"")</f>
        <v>0</v>
      </c>
      <c r="H86" s="13">
        <f>IFERROR(ROUND((SUMIF(Formulaire6[Désignation],Données[[#This Row],[Désignation]],Formulaire6[Sortie]))*100/Données[[#This Row],[Coef.]],0),"")</f>
        <v>0</v>
      </c>
      <c r="I86" s="17">
        <f>IF(Données[[#This Row],[Stock final]]&lt;=Données[[#This Row],[Stock mini]],0,IF(Données[[#This Row],[Stock final]]&lt;=Données[[#This Row],[Stock mini]]+(Données[[#This Row],[Stock mini]]*25/100),1,2))</f>
        <v>2</v>
      </c>
      <c r="J86" s="13">
        <f>Données[[#This Row],[Stock initial]]+Données[[#This Row],[Entrée]]-Données[[#This Row],[Sortie]]</f>
        <v>1000</v>
      </c>
      <c r="K86" s="18"/>
      <c r="L86" s="19">
        <f>IF(Données[[#This Row],[Stock initial]]="","",Données[[#This Row],[Stock final]]*Données[[#This Row],[P.U.]])</f>
        <v>0</v>
      </c>
    </row>
    <row r="87" spans="1:12" ht="20.25">
      <c r="A87" s="15" t="s">
        <v>10</v>
      </c>
      <c r="B87" s="16" t="s">
        <v>22</v>
      </c>
      <c r="C87" s="16" t="s">
        <v>158</v>
      </c>
      <c r="D87" s="12">
        <v>100</v>
      </c>
      <c r="E87" s="13">
        <v>10</v>
      </c>
      <c r="F87" s="13">
        <v>1000</v>
      </c>
      <c r="G87" s="13">
        <f>IFERROR(ROUND((SUMIF(Formulaire6[Désignation],Données[[#This Row],[Désignation]],Formulaire6[Entrée]))*100/Données[[#This Row],[Coef.]],0),"")</f>
        <v>0</v>
      </c>
      <c r="H87" s="13">
        <f>IFERROR(ROUND((SUMIF(Formulaire6[Désignation],Données[[#This Row],[Désignation]],Formulaire6[Sortie]))*100/Données[[#This Row],[Coef.]],0),"")</f>
        <v>0</v>
      </c>
      <c r="I87" s="17">
        <f>IF(Données[[#This Row],[Stock final]]&lt;=Données[[#This Row],[Stock mini]],0,IF(Données[[#This Row],[Stock final]]&lt;=Données[[#This Row],[Stock mini]]+(Données[[#This Row],[Stock mini]]*25/100),1,2))</f>
        <v>2</v>
      </c>
      <c r="J87" s="13">
        <f>Données[[#This Row],[Stock initial]]+Données[[#This Row],[Entrée]]-Données[[#This Row],[Sortie]]</f>
        <v>1000</v>
      </c>
      <c r="K87" s="18"/>
      <c r="L87" s="19">
        <f>IF(Données[[#This Row],[Stock initial]]="","",Données[[#This Row],[Stock final]]*Données[[#This Row],[P.U.]])</f>
        <v>0</v>
      </c>
    </row>
    <row r="88" spans="1:12" ht="20.25">
      <c r="A88" s="15" t="s">
        <v>10</v>
      </c>
      <c r="B88" s="16" t="s">
        <v>22</v>
      </c>
      <c r="C88" s="16" t="s">
        <v>23</v>
      </c>
      <c r="D88" s="12">
        <v>436</v>
      </c>
      <c r="E88" s="13">
        <v>10</v>
      </c>
      <c r="F88" s="13">
        <v>1000</v>
      </c>
      <c r="G88" s="13">
        <f>IFERROR(ROUND((SUMIF(Formulaire6[Désignation],Données[[#This Row],[Désignation]],Formulaire6[Entrée]))*100/Données[[#This Row],[Coef.]],0),"")</f>
        <v>0</v>
      </c>
      <c r="H88" s="13">
        <f>IFERROR(ROUND((SUMIF(Formulaire6[Désignation],Données[[#This Row],[Désignation]],Formulaire6[Sortie]))*100/Données[[#This Row],[Coef.]],0),"")</f>
        <v>0</v>
      </c>
      <c r="I88" s="17">
        <f>IF(Données[[#This Row],[Stock final]]&lt;=Données[[#This Row],[Stock mini]],0,IF(Données[[#This Row],[Stock final]]&lt;=Données[[#This Row],[Stock mini]]+(Données[[#This Row],[Stock mini]]*25/100),1,2))</f>
        <v>2</v>
      </c>
      <c r="J88" s="13">
        <f>Données[[#This Row],[Stock initial]]+Données[[#This Row],[Entrée]]-Données[[#This Row],[Sortie]]</f>
        <v>1000</v>
      </c>
      <c r="K88" s="18"/>
      <c r="L88" s="19">
        <f>IF(Données[[#This Row],[Stock initial]]="","",Données[[#This Row],[Stock final]]*Données[[#This Row],[P.U.]])</f>
        <v>0</v>
      </c>
    </row>
    <row r="89" spans="1:12" ht="20.25">
      <c r="A89" s="15" t="s">
        <v>10</v>
      </c>
      <c r="B89" s="16" t="s">
        <v>22</v>
      </c>
      <c r="C89" s="16" t="s">
        <v>159</v>
      </c>
      <c r="D89" s="16">
        <v>485</v>
      </c>
      <c r="E89" s="13">
        <v>10</v>
      </c>
      <c r="F89" s="13">
        <v>1000</v>
      </c>
      <c r="G89" s="13">
        <f>IFERROR(ROUND((SUMIF(Formulaire6[Désignation],Données[[#This Row],[Désignation]],Formulaire6[Entrée]))*100/Données[[#This Row],[Coef.]],0),"")</f>
        <v>0</v>
      </c>
      <c r="H89" s="13">
        <f>IFERROR(ROUND((SUMIF(Formulaire6[Désignation],Données[[#This Row],[Désignation]],Formulaire6[Sortie]))*100/Données[[#This Row],[Coef.]],0),"")</f>
        <v>0</v>
      </c>
      <c r="I89" s="17">
        <f>IF(Données[[#This Row],[Stock final]]&lt;=Données[[#This Row],[Stock mini]],0,IF(Données[[#This Row],[Stock final]]&lt;=Données[[#This Row],[Stock mini]]+(Données[[#This Row],[Stock mini]]*25/100),1,2))</f>
        <v>2</v>
      </c>
      <c r="J89" s="13">
        <f>Données[[#This Row],[Stock initial]]+Données[[#This Row],[Entrée]]-Données[[#This Row],[Sortie]]</f>
        <v>1000</v>
      </c>
      <c r="K89" s="18"/>
      <c r="L89" s="19">
        <f>IF(Données[[#This Row],[Stock initial]]="","",Données[[#This Row],[Stock final]]*Données[[#This Row],[P.U.]])</f>
        <v>0</v>
      </c>
    </row>
    <row r="90" spans="1:12" ht="20.25">
      <c r="A90" s="15" t="s">
        <v>10</v>
      </c>
      <c r="B90" s="16" t="s">
        <v>22</v>
      </c>
      <c r="C90" s="16" t="s">
        <v>24</v>
      </c>
      <c r="D90" s="12">
        <v>100</v>
      </c>
      <c r="E90" s="13">
        <v>10</v>
      </c>
      <c r="F90" s="13">
        <v>1000</v>
      </c>
      <c r="G90" s="13">
        <f>IFERROR(ROUND((SUMIF(Formulaire6[Désignation],Données[[#This Row],[Désignation]],Formulaire6[Entrée]))*100/Données[[#This Row],[Coef.]],0),"")</f>
        <v>0</v>
      </c>
      <c r="H90" s="13">
        <f>IFERROR(ROUND((SUMIF(Formulaire6[Désignation],Données[[#This Row],[Désignation]],Formulaire6[Sortie]))*100/Données[[#This Row],[Coef.]],0),"")</f>
        <v>0</v>
      </c>
      <c r="I90" s="17">
        <f>IF(Données[[#This Row],[Stock final]]&lt;=Données[[#This Row],[Stock mini]],0,IF(Données[[#This Row],[Stock final]]&lt;=Données[[#This Row],[Stock mini]]+(Données[[#This Row],[Stock mini]]*25/100),1,2))</f>
        <v>2</v>
      </c>
      <c r="J90" s="13">
        <f>Données[[#This Row],[Stock initial]]+Données[[#This Row],[Entrée]]-Données[[#This Row],[Sortie]]</f>
        <v>1000</v>
      </c>
      <c r="K90" s="18"/>
      <c r="L90" s="19">
        <f>IF(Données[[#This Row],[Stock initial]]="","",Données[[#This Row],[Stock final]]*Données[[#This Row],[P.U.]])</f>
        <v>0</v>
      </c>
    </row>
    <row r="91" spans="1:12" ht="20.25">
      <c r="A91" s="15" t="s">
        <v>10</v>
      </c>
      <c r="B91" s="16" t="s">
        <v>22</v>
      </c>
      <c r="C91" s="16" t="s">
        <v>25</v>
      </c>
      <c r="D91" s="12">
        <v>62</v>
      </c>
      <c r="E91" s="13">
        <v>10</v>
      </c>
      <c r="F91" s="13">
        <v>1000</v>
      </c>
      <c r="G91" s="13">
        <f>IFERROR(ROUND((SUMIF(Formulaire6[Désignation],Données[[#This Row],[Désignation]],Formulaire6[Entrée]))*100/Données[[#This Row],[Coef.]],0),"")</f>
        <v>0</v>
      </c>
      <c r="H91" s="13">
        <f>IFERROR(ROUND((SUMIF(Formulaire6[Désignation],Données[[#This Row],[Désignation]],Formulaire6[Sortie]))*100/Données[[#This Row],[Coef.]],0),"")</f>
        <v>0</v>
      </c>
      <c r="I91" s="17">
        <f>IF(Données[[#This Row],[Stock final]]&lt;=Données[[#This Row],[Stock mini]],0,IF(Données[[#This Row],[Stock final]]&lt;=Données[[#This Row],[Stock mini]]+(Données[[#This Row],[Stock mini]]*25/100),1,2))</f>
        <v>2</v>
      </c>
      <c r="J91" s="13">
        <f>Données[[#This Row],[Stock initial]]+Données[[#This Row],[Entrée]]-Données[[#This Row],[Sortie]]</f>
        <v>1000</v>
      </c>
      <c r="K91" s="18"/>
      <c r="L91" s="19">
        <f>IF(Données[[#This Row],[Stock initial]]="","",Données[[#This Row],[Stock final]]*Données[[#This Row],[P.U.]])</f>
        <v>0</v>
      </c>
    </row>
    <row r="92" spans="1:12" ht="20.25">
      <c r="A92" s="15" t="s">
        <v>10</v>
      </c>
      <c r="B92" s="16" t="s">
        <v>22</v>
      </c>
      <c r="C92" s="16" t="s">
        <v>26</v>
      </c>
      <c r="D92" s="12">
        <v>100</v>
      </c>
      <c r="E92" s="13">
        <v>10</v>
      </c>
      <c r="F92" s="13">
        <v>1000</v>
      </c>
      <c r="G92" s="13">
        <f>IFERROR(ROUND((SUMIF(Formulaire6[Désignation],Données[[#This Row],[Désignation]],Formulaire6[Entrée]))*100/Données[[#This Row],[Coef.]],0),"")</f>
        <v>0</v>
      </c>
      <c r="H92" s="13">
        <f>IFERROR(ROUND((SUMIF(Formulaire6[Désignation],Données[[#This Row],[Désignation]],Formulaire6[Sortie]))*100/Données[[#This Row],[Coef.]],0),"")</f>
        <v>0</v>
      </c>
      <c r="I92" s="17">
        <f>IF(Données[[#This Row],[Stock final]]&lt;=Données[[#This Row],[Stock mini]],0,IF(Données[[#This Row],[Stock final]]&lt;=Données[[#This Row],[Stock mini]]+(Données[[#This Row],[Stock mini]]*25/100),1,2))</f>
        <v>2</v>
      </c>
      <c r="J92" s="13">
        <f>Données[[#This Row],[Stock initial]]+Données[[#This Row],[Entrée]]-Données[[#This Row],[Sortie]]</f>
        <v>1000</v>
      </c>
      <c r="K92" s="18"/>
      <c r="L92" s="19">
        <f>IF(Données[[#This Row],[Stock initial]]="","",Données[[#This Row],[Stock final]]*Données[[#This Row],[P.U.]])</f>
        <v>0</v>
      </c>
    </row>
    <row r="93" spans="1:12" ht="20.25">
      <c r="A93" s="15" t="s">
        <v>27</v>
      </c>
      <c r="B93" s="16" t="s">
        <v>28</v>
      </c>
      <c r="C93" s="16" t="s">
        <v>29</v>
      </c>
      <c r="D93" s="12">
        <v>100</v>
      </c>
      <c r="E93" s="13">
        <v>10</v>
      </c>
      <c r="F93" s="13">
        <v>1000</v>
      </c>
      <c r="G93" s="13">
        <f>IFERROR(ROUND((SUMIF(Formulaire6[Désignation],Données[[#This Row],[Désignation]],Formulaire6[Entrée]))*100/Données[[#This Row],[Coef.]],0),"")</f>
        <v>0</v>
      </c>
      <c r="H93" s="13">
        <f>IFERROR(ROUND((SUMIF(Formulaire6[Désignation],Données[[#This Row],[Désignation]],Formulaire6[Sortie]))*100/Données[[#This Row],[Coef.]],0),"")</f>
        <v>0</v>
      </c>
      <c r="I93" s="17">
        <f>IF(Données[[#This Row],[Stock final]]&lt;=Données[[#This Row],[Stock mini]],0,IF(Données[[#This Row],[Stock final]]&lt;=Données[[#This Row],[Stock mini]]+(Données[[#This Row],[Stock mini]]*25/100),1,2))</f>
        <v>2</v>
      </c>
      <c r="J93" s="13">
        <f>Données[[#This Row],[Stock initial]]+Données[[#This Row],[Entrée]]-Données[[#This Row],[Sortie]]</f>
        <v>1000</v>
      </c>
      <c r="K93" s="18"/>
      <c r="L93" s="19">
        <f>IF(Données[[#This Row],[Stock initial]]="","",Données[[#This Row],[Stock final]]*Données[[#This Row],[P.U.]])</f>
        <v>0</v>
      </c>
    </row>
    <row r="94" spans="1:12" ht="20.25">
      <c r="A94" s="15" t="s">
        <v>27</v>
      </c>
      <c r="B94" s="16" t="s">
        <v>28</v>
      </c>
      <c r="C94" s="16" t="s">
        <v>30</v>
      </c>
      <c r="D94" s="12">
        <v>100</v>
      </c>
      <c r="E94" s="13">
        <v>10</v>
      </c>
      <c r="F94" s="13">
        <v>1000</v>
      </c>
      <c r="G94" s="13">
        <f>IFERROR(ROUND((SUMIF(Formulaire6[Désignation],Données[[#This Row],[Désignation]],Formulaire6[Entrée]))*100/Données[[#This Row],[Coef.]],0),"")</f>
        <v>0</v>
      </c>
      <c r="H94" s="13">
        <f>IFERROR(ROUND((SUMIF(Formulaire6[Désignation],Données[[#This Row],[Désignation]],Formulaire6[Sortie]))*100/Données[[#This Row],[Coef.]],0),"")</f>
        <v>0</v>
      </c>
      <c r="I94" s="17">
        <f>IF(Données[[#This Row],[Stock final]]&lt;=Données[[#This Row],[Stock mini]],0,IF(Données[[#This Row],[Stock final]]&lt;=Données[[#This Row],[Stock mini]]+(Données[[#This Row],[Stock mini]]*25/100),1,2))</f>
        <v>2</v>
      </c>
      <c r="J94" s="13">
        <f>Données[[#This Row],[Stock initial]]+Données[[#This Row],[Entrée]]-Données[[#This Row],[Sortie]]</f>
        <v>1000</v>
      </c>
      <c r="K94" s="18"/>
      <c r="L94" s="19">
        <f>IF(Données[[#This Row],[Stock initial]]="","",Données[[#This Row],[Stock final]]*Données[[#This Row],[P.U.]])</f>
        <v>0</v>
      </c>
    </row>
    <row r="95" spans="1:12" ht="20.25">
      <c r="A95" s="15" t="s">
        <v>27</v>
      </c>
      <c r="B95" s="16" t="s">
        <v>31</v>
      </c>
      <c r="C95" s="16" t="s">
        <v>32</v>
      </c>
      <c r="D95" s="12">
        <v>100</v>
      </c>
      <c r="E95" s="13">
        <v>10</v>
      </c>
      <c r="F95" s="13">
        <v>1000</v>
      </c>
      <c r="G95" s="13">
        <f>IFERROR(ROUND((SUMIF(Formulaire6[Désignation],Données[[#This Row],[Désignation]],Formulaire6[Entrée]))*100/Données[[#This Row],[Coef.]],0),"")</f>
        <v>0</v>
      </c>
      <c r="H95" s="13">
        <f>IFERROR(ROUND((SUMIF(Formulaire6[Désignation],Données[[#This Row],[Désignation]],Formulaire6[Sortie]))*100/Données[[#This Row],[Coef.]],0),"")</f>
        <v>0</v>
      </c>
      <c r="I95" s="17">
        <f>IF(Données[[#This Row],[Stock final]]&lt;=Données[[#This Row],[Stock mini]],0,IF(Données[[#This Row],[Stock final]]&lt;=Données[[#This Row],[Stock mini]]+(Données[[#This Row],[Stock mini]]*25/100),1,2))</f>
        <v>2</v>
      </c>
      <c r="J95" s="13">
        <f>Données[[#This Row],[Stock initial]]+Données[[#This Row],[Entrée]]-Données[[#This Row],[Sortie]]</f>
        <v>1000</v>
      </c>
      <c r="K95" s="18"/>
      <c r="L95" s="19">
        <f>IF(Données[[#This Row],[Stock initial]]="","",Données[[#This Row],[Stock final]]*Données[[#This Row],[P.U.]])</f>
        <v>0</v>
      </c>
    </row>
    <row r="96" spans="1:12" ht="20.25">
      <c r="A96" s="15" t="s">
        <v>27</v>
      </c>
      <c r="B96" s="16" t="s">
        <v>31</v>
      </c>
      <c r="C96" s="16" t="s">
        <v>33</v>
      </c>
      <c r="D96" s="12">
        <v>100</v>
      </c>
      <c r="E96" s="13">
        <v>10</v>
      </c>
      <c r="F96" s="13">
        <v>1000</v>
      </c>
      <c r="G96" s="13">
        <f>IFERROR(ROUND((SUMIF(Formulaire6[Désignation],Données[[#This Row],[Désignation]],Formulaire6[Entrée]))*100/Données[[#This Row],[Coef.]],0),"")</f>
        <v>0</v>
      </c>
      <c r="H96" s="13">
        <f>IFERROR(ROUND((SUMIF(Formulaire6[Désignation],Données[[#This Row],[Désignation]],Formulaire6[Sortie]))*100/Données[[#This Row],[Coef.]],0),"")</f>
        <v>0</v>
      </c>
      <c r="I96" s="17">
        <f>IF(Données[[#This Row],[Stock final]]&lt;=Données[[#This Row],[Stock mini]],0,IF(Données[[#This Row],[Stock final]]&lt;=Données[[#This Row],[Stock mini]]+(Données[[#This Row],[Stock mini]]*25/100),1,2))</f>
        <v>2</v>
      </c>
      <c r="J96" s="13">
        <f>Données[[#This Row],[Stock initial]]+Données[[#This Row],[Entrée]]-Données[[#This Row],[Sortie]]</f>
        <v>1000</v>
      </c>
      <c r="K96" s="18"/>
      <c r="L96" s="19">
        <f>IF(Données[[#This Row],[Stock initial]]="","",Données[[#This Row],[Stock final]]*Données[[#This Row],[P.U.]])</f>
        <v>0</v>
      </c>
    </row>
    <row r="97" spans="1:12" ht="20.25">
      <c r="A97" s="15" t="s">
        <v>27</v>
      </c>
      <c r="B97" s="16" t="s">
        <v>34</v>
      </c>
      <c r="C97" s="16" t="s">
        <v>35</v>
      </c>
      <c r="D97" s="12">
        <v>100</v>
      </c>
      <c r="E97" s="13">
        <v>10</v>
      </c>
      <c r="F97" s="13">
        <v>1000</v>
      </c>
      <c r="G97" s="13">
        <f>IFERROR(ROUND((SUMIF(Formulaire6[Désignation],Données[[#This Row],[Désignation]],Formulaire6[Entrée]))*100/Données[[#This Row],[Coef.]],0),"")</f>
        <v>0</v>
      </c>
      <c r="H97" s="13">
        <f>IFERROR(ROUND((SUMIF(Formulaire6[Désignation],Données[[#This Row],[Désignation]],Formulaire6[Sortie]))*100/Données[[#This Row],[Coef.]],0),"")</f>
        <v>0</v>
      </c>
      <c r="I97" s="17">
        <f>IF(Données[[#This Row],[Stock final]]&lt;=Données[[#This Row],[Stock mini]],0,IF(Données[[#This Row],[Stock final]]&lt;=Données[[#This Row],[Stock mini]]+(Données[[#This Row],[Stock mini]]*25/100),1,2))</f>
        <v>2</v>
      </c>
      <c r="J97" s="13">
        <f>Données[[#This Row],[Stock initial]]+Données[[#This Row],[Entrée]]-Données[[#This Row],[Sortie]]</f>
        <v>1000</v>
      </c>
      <c r="K97" s="18"/>
      <c r="L97" s="19">
        <f>IF(Données[[#This Row],[Stock initial]]="","",Données[[#This Row],[Stock final]]*Données[[#This Row],[P.U.]])</f>
        <v>0</v>
      </c>
    </row>
    <row r="98" spans="1:12" ht="20.25">
      <c r="A98" s="15" t="s">
        <v>27</v>
      </c>
      <c r="B98" s="16" t="s">
        <v>34</v>
      </c>
      <c r="C98" s="16" t="s">
        <v>36</v>
      </c>
      <c r="D98" s="12">
        <v>100</v>
      </c>
      <c r="E98" s="13">
        <v>10</v>
      </c>
      <c r="F98" s="13">
        <v>1000</v>
      </c>
      <c r="G98" s="13">
        <f>IFERROR(ROUND((SUMIF(Formulaire6[Désignation],Données[[#This Row],[Désignation]],Formulaire6[Entrée]))*100/Données[[#This Row],[Coef.]],0),"")</f>
        <v>0</v>
      </c>
      <c r="H98" s="13">
        <f>IFERROR(ROUND((SUMIF(Formulaire6[Désignation],Données[[#This Row],[Désignation]],Formulaire6[Sortie]))*100/Données[[#This Row],[Coef.]],0),"")</f>
        <v>0</v>
      </c>
      <c r="I98" s="17">
        <f>IF(Données[[#This Row],[Stock final]]&lt;=Données[[#This Row],[Stock mini]],0,IF(Données[[#This Row],[Stock final]]&lt;=Données[[#This Row],[Stock mini]]+(Données[[#This Row],[Stock mini]]*25/100),1,2))</f>
        <v>2</v>
      </c>
      <c r="J98" s="13">
        <f>Données[[#This Row],[Stock initial]]+Données[[#This Row],[Entrée]]-Données[[#This Row],[Sortie]]</f>
        <v>1000</v>
      </c>
      <c r="K98" s="18"/>
      <c r="L98" s="19">
        <f>IF(Données[[#This Row],[Stock initial]]="","",Données[[#This Row],[Stock final]]*Données[[#This Row],[P.U.]])</f>
        <v>0</v>
      </c>
    </row>
    <row r="99" spans="1:12" ht="20.25">
      <c r="A99" s="15" t="s">
        <v>27</v>
      </c>
      <c r="B99" s="16" t="s">
        <v>34</v>
      </c>
      <c r="C99" s="16" t="s">
        <v>37</v>
      </c>
      <c r="D99" s="12">
        <v>100</v>
      </c>
      <c r="E99" s="13">
        <v>10</v>
      </c>
      <c r="F99" s="13">
        <v>1000</v>
      </c>
      <c r="G99" s="13">
        <f>IFERROR(ROUND((SUMIF(Formulaire6[Désignation],Données[[#This Row],[Désignation]],Formulaire6[Entrée]))*100/Données[[#This Row],[Coef.]],0),"")</f>
        <v>0</v>
      </c>
      <c r="H99" s="13">
        <f>IFERROR(ROUND((SUMIF(Formulaire6[Désignation],Données[[#This Row],[Désignation]],Formulaire6[Sortie]))*100/Données[[#This Row],[Coef.]],0),"")</f>
        <v>0</v>
      </c>
      <c r="I99" s="17">
        <f>IF(Données[[#This Row],[Stock final]]&lt;=Données[[#This Row],[Stock mini]],0,IF(Données[[#This Row],[Stock final]]&lt;=Données[[#This Row],[Stock mini]]+(Données[[#This Row],[Stock mini]]*25/100),1,2))</f>
        <v>2</v>
      </c>
      <c r="J99" s="13">
        <f>Données[[#This Row],[Stock initial]]+Données[[#This Row],[Entrée]]-Données[[#This Row],[Sortie]]</f>
        <v>1000</v>
      </c>
      <c r="K99" s="18"/>
      <c r="L99" s="19">
        <f>IF(Données[[#This Row],[Stock initial]]="","",Données[[#This Row],[Stock final]]*Données[[#This Row],[P.U.]])</f>
        <v>0</v>
      </c>
    </row>
    <row r="100" spans="1:12" ht="20.25">
      <c r="A100" s="15" t="s">
        <v>38</v>
      </c>
      <c r="B100" s="16" t="s">
        <v>39</v>
      </c>
      <c r="C100" s="16" t="s">
        <v>40</v>
      </c>
      <c r="D100" s="12">
        <v>23</v>
      </c>
      <c r="E100" s="13">
        <v>10</v>
      </c>
      <c r="F100" s="13">
        <v>1000</v>
      </c>
      <c r="G100" s="13">
        <f>IFERROR(ROUND((SUMIF(Formulaire6[Désignation],Données[[#This Row],[Désignation]],Formulaire6[Entrée]))*100/Données[[#This Row],[Coef.]],0),"")</f>
        <v>0</v>
      </c>
      <c r="H100" s="13">
        <f>IFERROR(ROUND((SUMIF(Formulaire6[Désignation],Données[[#This Row],[Désignation]],Formulaire6[Sortie]))*100/Données[[#This Row],[Coef.]],0),"")</f>
        <v>0</v>
      </c>
      <c r="I100" s="17">
        <f>IF(Données[[#This Row],[Stock final]]&lt;=Données[[#This Row],[Stock mini]],0,IF(Données[[#This Row],[Stock final]]&lt;=Données[[#This Row],[Stock mini]]+(Données[[#This Row],[Stock mini]]*25/100),1,2))</f>
        <v>2</v>
      </c>
      <c r="J100" s="13">
        <f>Données[[#This Row],[Stock initial]]+Données[[#This Row],[Entrée]]-Données[[#This Row],[Sortie]]</f>
        <v>1000</v>
      </c>
      <c r="K100" s="18"/>
      <c r="L100" s="19">
        <f>IF(Données[[#This Row],[Stock initial]]="","",Données[[#This Row],[Stock final]]*Données[[#This Row],[P.U.]])</f>
        <v>0</v>
      </c>
    </row>
    <row r="101" spans="1:12" ht="20.25">
      <c r="A101" s="15" t="s">
        <v>38</v>
      </c>
      <c r="B101" s="16" t="s">
        <v>39</v>
      </c>
      <c r="C101" s="16" t="s">
        <v>41</v>
      </c>
      <c r="D101" s="12">
        <v>28</v>
      </c>
      <c r="E101" s="13">
        <v>10</v>
      </c>
      <c r="F101" s="13">
        <v>1000</v>
      </c>
      <c r="G101" s="13">
        <f>IFERROR(ROUND((SUMIF(Formulaire6[Désignation],Données[[#This Row],[Désignation]],Formulaire6[Entrée]))*100/Données[[#This Row],[Coef.]],0),"")</f>
        <v>0</v>
      </c>
      <c r="H101" s="13">
        <f>IFERROR(ROUND((SUMIF(Formulaire6[Désignation],Données[[#This Row],[Désignation]],Formulaire6[Sortie]))*100/Données[[#This Row],[Coef.]],0),"")</f>
        <v>0</v>
      </c>
      <c r="I101" s="17">
        <f>IF(Données[[#This Row],[Stock final]]&lt;=Données[[#This Row],[Stock mini]],0,IF(Données[[#This Row],[Stock final]]&lt;=Données[[#This Row],[Stock mini]]+(Données[[#This Row],[Stock mini]]*25/100),1,2))</f>
        <v>2</v>
      </c>
      <c r="J101" s="13">
        <f>Données[[#This Row],[Stock initial]]+Données[[#This Row],[Entrée]]-Données[[#This Row],[Sortie]]</f>
        <v>1000</v>
      </c>
      <c r="K101" s="18"/>
      <c r="L101" s="19">
        <f>IF(Données[[#This Row],[Stock initial]]="","",Données[[#This Row],[Stock final]]*Données[[#This Row],[P.U.]])</f>
        <v>0</v>
      </c>
    </row>
    <row r="102" spans="1:12" ht="20.25">
      <c r="A102" s="15" t="s">
        <v>38</v>
      </c>
      <c r="B102" s="16" t="s">
        <v>39</v>
      </c>
      <c r="C102" s="16" t="s">
        <v>160</v>
      </c>
      <c r="D102" s="12">
        <v>60</v>
      </c>
      <c r="E102" s="13">
        <v>10</v>
      </c>
      <c r="F102" s="13">
        <v>1000</v>
      </c>
      <c r="G102" s="13">
        <f>IFERROR(ROUND((SUMIF(Formulaire6[Désignation],Données[[#This Row],[Désignation]],Formulaire6[Entrée]))*100/Données[[#This Row],[Coef.]],0),"")</f>
        <v>0</v>
      </c>
      <c r="H102" s="13">
        <f>IFERROR(ROUND((SUMIF(Formulaire6[Désignation],Données[[#This Row],[Désignation]],Formulaire6[Sortie]))*100/Données[[#This Row],[Coef.]],0),"")</f>
        <v>0</v>
      </c>
      <c r="I102" s="17">
        <f>IF(Données[[#This Row],[Stock final]]&lt;=Données[[#This Row],[Stock mini]],0,IF(Données[[#This Row],[Stock final]]&lt;=Données[[#This Row],[Stock mini]]+(Données[[#This Row],[Stock mini]]*25/100),1,2))</f>
        <v>2</v>
      </c>
      <c r="J102" s="13">
        <f>Données[[#This Row],[Stock initial]]+Données[[#This Row],[Entrée]]-Données[[#This Row],[Sortie]]</f>
        <v>1000</v>
      </c>
      <c r="K102" s="18"/>
      <c r="L102" s="19">
        <f>IF(Données[[#This Row],[Stock initial]]="","",Données[[#This Row],[Stock final]]*Données[[#This Row],[P.U.]])</f>
        <v>0</v>
      </c>
    </row>
    <row r="103" spans="1:12" ht="20.25">
      <c r="A103" s="15" t="s">
        <v>38</v>
      </c>
      <c r="B103" s="16" t="s">
        <v>42</v>
      </c>
      <c r="C103" s="16" t="s">
        <v>161</v>
      </c>
      <c r="D103" s="12">
        <v>100</v>
      </c>
      <c r="E103" s="13">
        <v>10</v>
      </c>
      <c r="F103" s="13">
        <v>1000</v>
      </c>
      <c r="G103" s="13">
        <f>IFERROR(ROUND((SUMIF(Formulaire6[Désignation],Données[[#This Row],[Désignation]],Formulaire6[Entrée]))*100/Données[[#This Row],[Coef.]],0),"")</f>
        <v>0</v>
      </c>
      <c r="H103" s="13">
        <f>IFERROR(ROUND((SUMIF(Formulaire6[Désignation],Données[[#This Row],[Désignation]],Formulaire6[Sortie]))*100/Données[[#This Row],[Coef.]],0),"")</f>
        <v>0</v>
      </c>
      <c r="I103" s="17">
        <f>IF(Données[[#This Row],[Stock final]]&lt;=Données[[#This Row],[Stock mini]],0,IF(Données[[#This Row],[Stock final]]&lt;=Données[[#This Row],[Stock mini]]+(Données[[#This Row],[Stock mini]]*25/100),1,2))</f>
        <v>2</v>
      </c>
      <c r="J103" s="13">
        <f>Données[[#This Row],[Stock initial]]+Données[[#This Row],[Entrée]]-Données[[#This Row],[Sortie]]</f>
        <v>1000</v>
      </c>
      <c r="K103" s="18"/>
      <c r="L103" s="19">
        <f>IF(Données[[#This Row],[Stock initial]]="","",Données[[#This Row],[Stock final]]*Données[[#This Row],[P.U.]])</f>
        <v>0</v>
      </c>
    </row>
    <row r="104" spans="1:12" ht="20.25">
      <c r="A104" s="15" t="s">
        <v>38</v>
      </c>
      <c r="B104" s="16" t="s">
        <v>42</v>
      </c>
      <c r="C104" s="16" t="s">
        <v>43</v>
      </c>
      <c r="D104" s="12">
        <v>100</v>
      </c>
      <c r="E104" s="13">
        <v>10</v>
      </c>
      <c r="F104" s="13">
        <v>1000</v>
      </c>
      <c r="G104" s="13">
        <f>IFERROR(ROUND((SUMIF(Formulaire6[Désignation],Données[[#This Row],[Désignation]],Formulaire6[Entrée]))*100/Données[[#This Row],[Coef.]],0),"")</f>
        <v>0</v>
      </c>
      <c r="H104" s="13">
        <f>IFERROR(ROUND((SUMIF(Formulaire6[Désignation],Données[[#This Row],[Désignation]],Formulaire6[Sortie]))*100/Données[[#This Row],[Coef.]],0),"")</f>
        <v>0</v>
      </c>
      <c r="I104" s="17">
        <f>IF(Données[[#This Row],[Stock final]]&lt;=Données[[#This Row],[Stock mini]],0,IF(Données[[#This Row],[Stock final]]&lt;=Données[[#This Row],[Stock mini]]+(Données[[#This Row],[Stock mini]]*25/100),1,2))</f>
        <v>2</v>
      </c>
      <c r="J104" s="13">
        <f>Données[[#This Row],[Stock initial]]+Données[[#This Row],[Entrée]]-Données[[#This Row],[Sortie]]</f>
        <v>1000</v>
      </c>
      <c r="K104" s="18"/>
      <c r="L104" s="19">
        <f>IF(Données[[#This Row],[Stock initial]]="","",Données[[#This Row],[Stock final]]*Données[[#This Row],[P.U.]])</f>
        <v>0</v>
      </c>
    </row>
    <row r="105" spans="1:12" ht="20.25">
      <c r="A105" s="15" t="s">
        <v>38</v>
      </c>
      <c r="B105" s="16" t="s">
        <v>42</v>
      </c>
      <c r="C105" s="16" t="s">
        <v>44</v>
      </c>
      <c r="D105" s="12">
        <v>100</v>
      </c>
      <c r="E105" s="13">
        <v>10</v>
      </c>
      <c r="F105" s="13">
        <v>1000</v>
      </c>
      <c r="G105" s="13">
        <f>IFERROR(ROUND((SUMIF(Formulaire6[Désignation],Données[[#This Row],[Désignation]],Formulaire6[Entrée]))*100/Données[[#This Row],[Coef.]],0),"")</f>
        <v>0</v>
      </c>
      <c r="H105" s="13">
        <f>IFERROR(ROUND((SUMIF(Formulaire6[Désignation],Données[[#This Row],[Désignation]],Formulaire6[Sortie]))*100/Données[[#This Row],[Coef.]],0),"")</f>
        <v>0</v>
      </c>
      <c r="I105" s="17">
        <f>IF(Données[[#This Row],[Stock final]]&lt;=Données[[#This Row],[Stock mini]],0,IF(Données[[#This Row],[Stock final]]&lt;=Données[[#This Row],[Stock mini]]+(Données[[#This Row],[Stock mini]]*25/100),1,2))</f>
        <v>2</v>
      </c>
      <c r="J105" s="13">
        <f>Données[[#This Row],[Stock initial]]+Données[[#This Row],[Entrée]]-Données[[#This Row],[Sortie]]</f>
        <v>1000</v>
      </c>
      <c r="K105" s="18"/>
      <c r="L105" s="19">
        <f>IF(Données[[#This Row],[Stock initial]]="","",Données[[#This Row],[Stock final]]*Données[[#This Row],[P.U.]])</f>
        <v>0</v>
      </c>
    </row>
    <row r="106" spans="1:12" ht="20.25">
      <c r="A106" s="15" t="s">
        <v>52</v>
      </c>
      <c r="B106" s="16" t="s">
        <v>53</v>
      </c>
      <c r="C106" s="16" t="s">
        <v>54</v>
      </c>
      <c r="D106" s="12">
        <v>100</v>
      </c>
      <c r="E106" s="13">
        <v>10</v>
      </c>
      <c r="F106" s="13">
        <v>1000</v>
      </c>
      <c r="G106" s="13">
        <f>IFERROR(ROUND((SUMIF(Formulaire6[Désignation],Données[[#This Row],[Désignation]],Formulaire6[Entrée]))*100/Données[[#This Row],[Coef.]],0),"")</f>
        <v>0</v>
      </c>
      <c r="H106" s="13">
        <f>IFERROR(ROUND((SUMIF(Formulaire6[Désignation],Données[[#This Row],[Désignation]],Formulaire6[Sortie]))*100/Données[[#This Row],[Coef.]],0),"")</f>
        <v>0</v>
      </c>
      <c r="I106" s="17">
        <f>IF(Données[[#This Row],[Stock final]]&lt;=Données[[#This Row],[Stock mini]],0,IF(Données[[#This Row],[Stock final]]&lt;=Données[[#This Row],[Stock mini]]+(Données[[#This Row],[Stock mini]]*25/100),1,2))</f>
        <v>2</v>
      </c>
      <c r="J106" s="13">
        <f>Données[[#This Row],[Stock initial]]+Données[[#This Row],[Entrée]]-Données[[#This Row],[Sortie]]</f>
        <v>1000</v>
      </c>
      <c r="K106" s="18"/>
      <c r="L106" s="19">
        <f>IF(Données[[#This Row],[Stock initial]]="","",Données[[#This Row],[Stock final]]*Données[[#This Row],[P.U.]])</f>
        <v>0</v>
      </c>
    </row>
    <row r="107" spans="1:12" ht="20.25">
      <c r="A107" s="15" t="s">
        <v>52</v>
      </c>
      <c r="B107" s="16" t="s">
        <v>53</v>
      </c>
      <c r="C107" s="16" t="s">
        <v>55</v>
      </c>
      <c r="D107" s="12">
        <v>100</v>
      </c>
      <c r="E107" s="13">
        <v>10</v>
      </c>
      <c r="F107" s="13">
        <v>1000</v>
      </c>
      <c r="G107" s="13">
        <f>IFERROR(ROUND((SUMIF(Formulaire6[Désignation],Données[[#This Row],[Désignation]],Formulaire6[Entrée]))*100/Données[[#This Row],[Coef.]],0),"")</f>
        <v>0</v>
      </c>
      <c r="H107" s="13">
        <f>IFERROR(ROUND((SUMIF(Formulaire6[Désignation],Données[[#This Row],[Désignation]],Formulaire6[Sortie]))*100/Données[[#This Row],[Coef.]],0),"")</f>
        <v>0</v>
      </c>
      <c r="I107" s="17">
        <f>IF(Données[[#This Row],[Stock final]]&lt;=Données[[#This Row],[Stock mini]],0,IF(Données[[#This Row],[Stock final]]&lt;=Données[[#This Row],[Stock mini]]+(Données[[#This Row],[Stock mini]]*25/100),1,2))</f>
        <v>2</v>
      </c>
      <c r="J107" s="13">
        <f>Données[[#This Row],[Stock initial]]+Données[[#This Row],[Entrée]]-Données[[#This Row],[Sortie]]</f>
        <v>1000</v>
      </c>
      <c r="K107" s="18"/>
      <c r="L107" s="19">
        <f>IF(Données[[#This Row],[Stock initial]]="","",Données[[#This Row],[Stock final]]*Données[[#This Row],[P.U.]])</f>
        <v>0</v>
      </c>
    </row>
    <row r="108" spans="1:12" ht="20.25">
      <c r="A108" s="15" t="s">
        <v>52</v>
      </c>
      <c r="B108" s="16" t="s">
        <v>53</v>
      </c>
      <c r="C108" s="16" t="s">
        <v>162</v>
      </c>
      <c r="D108" s="12">
        <v>100</v>
      </c>
      <c r="E108" s="13">
        <v>10</v>
      </c>
      <c r="F108" s="13">
        <v>1000</v>
      </c>
      <c r="G108" s="13">
        <f>IFERROR(ROUND((SUMIF(Formulaire6[Désignation],Données[[#This Row],[Désignation]],Formulaire6[Entrée]))*100/Données[[#This Row],[Coef.]],0),"")</f>
        <v>0</v>
      </c>
      <c r="H108" s="13">
        <f>IFERROR(ROUND((SUMIF(Formulaire6[Désignation],Données[[#This Row],[Désignation]],Formulaire6[Sortie]))*100/Données[[#This Row],[Coef.]],0),"")</f>
        <v>0</v>
      </c>
      <c r="I108" s="17">
        <f>IF(Données[[#This Row],[Stock final]]&lt;=Données[[#This Row],[Stock mini]],0,IF(Données[[#This Row],[Stock final]]&lt;=Données[[#This Row],[Stock mini]]+(Données[[#This Row],[Stock mini]]*25/100),1,2))</f>
        <v>2</v>
      </c>
      <c r="J108" s="13">
        <f>Données[[#This Row],[Stock initial]]+Données[[#This Row],[Entrée]]-Données[[#This Row],[Sortie]]</f>
        <v>1000</v>
      </c>
      <c r="K108" s="18"/>
      <c r="L108" s="19">
        <f>IF(Données[[#This Row],[Stock initial]]="","",Données[[#This Row],[Stock final]]*Données[[#This Row],[P.U.]])</f>
        <v>0</v>
      </c>
    </row>
    <row r="109" spans="1:12" ht="20.25">
      <c r="A109" s="15" t="s">
        <v>52</v>
      </c>
      <c r="B109" s="16" t="s">
        <v>53</v>
      </c>
      <c r="C109" s="16" t="s">
        <v>163</v>
      </c>
      <c r="D109" s="12">
        <v>100</v>
      </c>
      <c r="E109" s="13">
        <v>10</v>
      </c>
      <c r="F109" s="13">
        <v>1000</v>
      </c>
      <c r="G109" s="13">
        <f>IFERROR(ROUND((SUMIF(Formulaire6[Désignation],Données[[#This Row],[Désignation]],Formulaire6[Entrée]))*100/Données[[#This Row],[Coef.]],0),"")</f>
        <v>0</v>
      </c>
      <c r="H109" s="13">
        <f>IFERROR(ROUND((SUMIF(Formulaire6[Désignation],Données[[#This Row],[Désignation]],Formulaire6[Sortie]))*100/Données[[#This Row],[Coef.]],0),"")</f>
        <v>0</v>
      </c>
      <c r="I109" s="17">
        <f>IF(Données[[#This Row],[Stock final]]&lt;=Données[[#This Row],[Stock mini]],0,IF(Données[[#This Row],[Stock final]]&lt;=Données[[#This Row],[Stock mini]]+(Données[[#This Row],[Stock mini]]*25/100),1,2))</f>
        <v>2</v>
      </c>
      <c r="J109" s="13">
        <f>Données[[#This Row],[Stock initial]]+Données[[#This Row],[Entrée]]-Données[[#This Row],[Sortie]]</f>
        <v>1000</v>
      </c>
      <c r="K109" s="18"/>
      <c r="L109" s="19">
        <f>IF(Données[[#This Row],[Stock initial]]="","",Données[[#This Row],[Stock final]]*Données[[#This Row],[P.U.]])</f>
        <v>0</v>
      </c>
    </row>
    <row r="110" spans="1:12" ht="20.25">
      <c r="A110" s="15" t="s">
        <v>52</v>
      </c>
      <c r="B110" s="16" t="s">
        <v>56</v>
      </c>
      <c r="C110" s="16"/>
      <c r="D110" s="12">
        <v>100</v>
      </c>
      <c r="E110" s="13">
        <v>10</v>
      </c>
      <c r="F110" s="13">
        <v>1000</v>
      </c>
      <c r="G110" s="13">
        <f>IFERROR(ROUND((SUMIF(Formulaire6[Désignation],Données[[#This Row],[Désignation]],Formulaire6[Entrée]))*100/Données[[#This Row],[Coef.]],0),"")</f>
        <v>0</v>
      </c>
      <c r="H110" s="13">
        <f>IFERROR(ROUND((SUMIF(Formulaire6[Désignation],Données[[#This Row],[Désignation]],Formulaire6[Sortie]))*100/Données[[#This Row],[Coef.]],0),"")</f>
        <v>0</v>
      </c>
      <c r="I110" s="17">
        <f>IF(Données[[#This Row],[Stock final]]&lt;=Données[[#This Row],[Stock mini]],0,IF(Données[[#This Row],[Stock final]]&lt;=Données[[#This Row],[Stock mini]]+(Données[[#This Row],[Stock mini]]*25/100),1,2))</f>
        <v>2</v>
      </c>
      <c r="J110" s="13">
        <f>Données[[#This Row],[Stock initial]]+Données[[#This Row],[Entrée]]-Données[[#This Row],[Sortie]]</f>
        <v>1000</v>
      </c>
      <c r="K110" s="18"/>
      <c r="L110" s="19">
        <f>IF(Données[[#This Row],[Stock initial]]="","",Données[[#This Row],[Stock final]]*Données[[#This Row],[P.U.]])</f>
        <v>0</v>
      </c>
    </row>
    <row r="111" spans="1:12" ht="20.25">
      <c r="A111" s="15" t="s">
        <v>52</v>
      </c>
      <c r="B111" s="16" t="s">
        <v>164</v>
      </c>
      <c r="C111" s="16"/>
      <c r="D111" s="12">
        <v>100</v>
      </c>
      <c r="E111" s="13">
        <v>10</v>
      </c>
      <c r="F111" s="13">
        <v>1000</v>
      </c>
      <c r="G111" s="13">
        <f>IFERROR(ROUND((SUMIF(Formulaire6[Désignation],Données[[#This Row],[Désignation]],Formulaire6[Entrée]))*100/Données[[#This Row],[Coef.]],0),"")</f>
        <v>0</v>
      </c>
      <c r="H111" s="13">
        <f>IFERROR(ROUND((SUMIF(Formulaire6[Désignation],Données[[#This Row],[Désignation]],Formulaire6[Sortie]))*100/Données[[#This Row],[Coef.]],0),"")</f>
        <v>0</v>
      </c>
      <c r="I111" s="17">
        <f>IF(Données[[#This Row],[Stock final]]&lt;=Données[[#This Row],[Stock mini]],0,IF(Données[[#This Row],[Stock final]]&lt;=Données[[#This Row],[Stock mini]]+(Données[[#This Row],[Stock mini]]*25/100),1,2))</f>
        <v>2</v>
      </c>
      <c r="J111" s="13">
        <f>Données[[#This Row],[Stock initial]]+Données[[#This Row],[Entrée]]-Données[[#This Row],[Sortie]]</f>
        <v>1000</v>
      </c>
      <c r="K111" s="18"/>
      <c r="L111" s="19">
        <f>IF(Données[[#This Row],[Stock initial]]="","",Données[[#This Row],[Stock final]]*Données[[#This Row],[P.U.]])</f>
        <v>0</v>
      </c>
    </row>
    <row r="112" spans="1:12" ht="20.25">
      <c r="A112" s="15" t="s">
        <v>57</v>
      </c>
      <c r="B112" s="16" t="s">
        <v>165</v>
      </c>
      <c r="C112" s="16"/>
      <c r="D112" s="12">
        <v>100</v>
      </c>
      <c r="E112" s="13">
        <v>10</v>
      </c>
      <c r="F112" s="13">
        <v>1000</v>
      </c>
      <c r="G112" s="13">
        <f>IFERROR(ROUND((SUMIF(Formulaire6[Désignation],Données[[#This Row],[Désignation]],Formulaire6[Entrée]))*100/Données[[#This Row],[Coef.]],0),"")</f>
        <v>0</v>
      </c>
      <c r="H112" s="13">
        <f>IFERROR(ROUND((SUMIF(Formulaire6[Désignation],Données[[#This Row],[Désignation]],Formulaire6[Sortie]))*100/Données[[#This Row],[Coef.]],0),"")</f>
        <v>0</v>
      </c>
      <c r="I112" s="17">
        <f>IF(Données[[#This Row],[Stock final]]&lt;=Données[[#This Row],[Stock mini]],0,IF(Données[[#This Row],[Stock final]]&lt;=Données[[#This Row],[Stock mini]]+(Données[[#This Row],[Stock mini]]*25/100),1,2))</f>
        <v>2</v>
      </c>
      <c r="J112" s="13">
        <f>Données[[#This Row],[Stock initial]]+Données[[#This Row],[Entrée]]-Données[[#This Row],[Sortie]]</f>
        <v>1000</v>
      </c>
      <c r="K112" s="18"/>
      <c r="L112" s="19">
        <f>IF(Données[[#This Row],[Stock initial]]="","",Données[[#This Row],[Stock final]]*Données[[#This Row],[P.U.]])</f>
        <v>0</v>
      </c>
    </row>
    <row r="113" spans="1:12" ht="20.25">
      <c r="A113" s="15" t="s">
        <v>57</v>
      </c>
      <c r="B113" s="16" t="s">
        <v>58</v>
      </c>
      <c r="C113" s="16"/>
      <c r="D113" s="12">
        <v>100</v>
      </c>
      <c r="E113" s="13">
        <v>10</v>
      </c>
      <c r="F113" s="13">
        <v>1000</v>
      </c>
      <c r="G113" s="13">
        <f>IFERROR(ROUND((SUMIF(Formulaire6[Désignation],Données[[#This Row],[Désignation]],Formulaire6[Entrée]))*100/Données[[#This Row],[Coef.]],0),"")</f>
        <v>0</v>
      </c>
      <c r="H113" s="13">
        <f>IFERROR(ROUND((SUMIF(Formulaire6[Désignation],Données[[#This Row],[Désignation]],Formulaire6[Sortie]))*100/Données[[#This Row],[Coef.]],0),"")</f>
        <v>0</v>
      </c>
      <c r="I113" s="17">
        <f>IF(Données[[#This Row],[Stock final]]&lt;=Données[[#This Row],[Stock mini]],0,IF(Données[[#This Row],[Stock final]]&lt;=Données[[#This Row],[Stock mini]]+(Données[[#This Row],[Stock mini]]*25/100),1,2))</f>
        <v>2</v>
      </c>
      <c r="J113" s="13">
        <f>Données[[#This Row],[Stock initial]]+Données[[#This Row],[Entrée]]-Données[[#This Row],[Sortie]]</f>
        <v>1000</v>
      </c>
      <c r="K113" s="18"/>
      <c r="L113" s="19">
        <f>IF(Données[[#This Row],[Stock initial]]="","",Données[[#This Row],[Stock final]]*Données[[#This Row],[P.U.]])</f>
        <v>0</v>
      </c>
    </row>
    <row r="114" spans="1:12" ht="20.25">
      <c r="A114" s="15" t="s">
        <v>57</v>
      </c>
      <c r="B114" s="16" t="s">
        <v>59</v>
      </c>
      <c r="C114" s="16"/>
      <c r="D114" s="12">
        <v>100</v>
      </c>
      <c r="E114" s="13">
        <v>10</v>
      </c>
      <c r="F114" s="13">
        <v>1000</v>
      </c>
      <c r="G114" s="13">
        <f>IFERROR(ROUND((SUMIF(Formulaire6[Désignation],Données[[#This Row],[Désignation]],Formulaire6[Entrée]))*100/Données[[#This Row],[Coef.]],0),"")</f>
        <v>0</v>
      </c>
      <c r="H114" s="13">
        <f>IFERROR(ROUND((SUMIF(Formulaire6[Désignation],Données[[#This Row],[Désignation]],Formulaire6[Sortie]))*100/Données[[#This Row],[Coef.]],0),"")</f>
        <v>0</v>
      </c>
      <c r="I114" s="17">
        <f>IF(Données[[#This Row],[Stock final]]&lt;=Données[[#This Row],[Stock mini]],0,IF(Données[[#This Row],[Stock final]]&lt;=Données[[#This Row],[Stock mini]]+(Données[[#This Row],[Stock mini]]*25/100),1,2))</f>
        <v>2</v>
      </c>
      <c r="J114" s="13">
        <f>Données[[#This Row],[Stock initial]]+Données[[#This Row],[Entrée]]-Données[[#This Row],[Sortie]]</f>
        <v>1000</v>
      </c>
      <c r="K114" s="18"/>
      <c r="L114" s="19">
        <f>IF(Données[[#This Row],[Stock initial]]="","",Données[[#This Row],[Stock final]]*Données[[#This Row],[P.U.]])</f>
        <v>0</v>
      </c>
    </row>
    <row r="115" spans="1:12" ht="20.25">
      <c r="A115" s="15" t="s">
        <v>57</v>
      </c>
      <c r="B115" s="16" t="s">
        <v>60</v>
      </c>
      <c r="C115" s="16"/>
      <c r="D115" s="12">
        <v>100</v>
      </c>
      <c r="E115" s="13">
        <v>10</v>
      </c>
      <c r="F115" s="13">
        <v>1000</v>
      </c>
      <c r="G115" s="13">
        <f>IFERROR(ROUND((SUMIF(Formulaire6[Désignation],Données[[#This Row],[Désignation]],Formulaire6[Entrée]))*100/Données[[#This Row],[Coef.]],0),"")</f>
        <v>0</v>
      </c>
      <c r="H115" s="13">
        <f>IFERROR(ROUND((SUMIF(Formulaire6[Désignation],Données[[#This Row],[Désignation]],Formulaire6[Sortie]))*100/Données[[#This Row],[Coef.]],0),"")</f>
        <v>0</v>
      </c>
      <c r="I115" s="17">
        <f>IF(Données[[#This Row],[Stock final]]&lt;=Données[[#This Row],[Stock mini]],0,IF(Données[[#This Row],[Stock final]]&lt;=Données[[#This Row],[Stock mini]]+(Données[[#This Row],[Stock mini]]*25/100),1,2))</f>
        <v>2</v>
      </c>
      <c r="J115" s="13">
        <f>Données[[#This Row],[Stock initial]]+Données[[#This Row],[Entrée]]-Données[[#This Row],[Sortie]]</f>
        <v>1000</v>
      </c>
      <c r="K115" s="18"/>
      <c r="L115" s="19">
        <f>IF(Données[[#This Row],[Stock initial]]="","",Données[[#This Row],[Stock final]]*Données[[#This Row],[P.U.]])</f>
        <v>0</v>
      </c>
    </row>
    <row r="116" spans="1:12" ht="20.25">
      <c r="A116" s="15" t="s">
        <v>61</v>
      </c>
      <c r="B116" s="16" t="s">
        <v>61</v>
      </c>
      <c r="C116" s="16" t="s">
        <v>62</v>
      </c>
      <c r="D116" s="12">
        <v>100</v>
      </c>
      <c r="E116" s="13">
        <v>10</v>
      </c>
      <c r="F116" s="13">
        <v>1000</v>
      </c>
      <c r="G116" s="13">
        <f>IFERROR(ROUND((SUMIF(Formulaire6[Désignation],Données[[#This Row],[Désignation]],Formulaire6[Entrée]))*100/Données[[#This Row],[Coef.]],0),"")</f>
        <v>0</v>
      </c>
      <c r="H116" s="13">
        <f>IFERROR(ROUND((SUMIF(Formulaire6[Désignation],Données[[#This Row],[Désignation]],Formulaire6[Sortie]))*100/Données[[#This Row],[Coef.]],0),"")</f>
        <v>0</v>
      </c>
      <c r="I116" s="17">
        <f>IF(Données[[#This Row],[Stock final]]&lt;=Données[[#This Row],[Stock mini]],0,IF(Données[[#This Row],[Stock final]]&lt;=Données[[#This Row],[Stock mini]]+(Données[[#This Row],[Stock mini]]*25/100),1,2))</f>
        <v>2</v>
      </c>
      <c r="J116" s="13">
        <f>Données[[#This Row],[Stock initial]]+Données[[#This Row],[Entrée]]-Données[[#This Row],[Sortie]]</f>
        <v>1000</v>
      </c>
      <c r="K116" s="18"/>
      <c r="L116" s="19">
        <f>IF(Données[[#This Row],[Stock initial]]="","",Données[[#This Row],[Stock final]]*Données[[#This Row],[P.U.]])</f>
        <v>0</v>
      </c>
    </row>
    <row r="117" spans="1:12" ht="20.25">
      <c r="A117" s="15" t="s">
        <v>61</v>
      </c>
      <c r="B117" s="16" t="s">
        <v>61</v>
      </c>
      <c r="C117" s="16" t="s">
        <v>63</v>
      </c>
      <c r="D117" s="12">
        <v>100</v>
      </c>
      <c r="E117" s="13">
        <v>10</v>
      </c>
      <c r="F117" s="13">
        <v>1000</v>
      </c>
      <c r="G117" s="13">
        <f>IFERROR(ROUND((SUMIF(Formulaire6[Désignation],Données[[#This Row],[Désignation]],Formulaire6[Entrée]))*100/Données[[#This Row],[Coef.]],0),"")</f>
        <v>0</v>
      </c>
      <c r="H117" s="13">
        <f>IFERROR(ROUND((SUMIF(Formulaire6[Désignation],Données[[#This Row],[Désignation]],Formulaire6[Sortie]))*100/Données[[#This Row],[Coef.]],0),"")</f>
        <v>0</v>
      </c>
      <c r="I117" s="17">
        <f>IF(Données[[#This Row],[Stock final]]&lt;=Données[[#This Row],[Stock mini]],0,IF(Données[[#This Row],[Stock final]]&lt;=Données[[#This Row],[Stock mini]]+(Données[[#This Row],[Stock mini]]*25/100),1,2))</f>
        <v>2</v>
      </c>
      <c r="J117" s="13">
        <f>Données[[#This Row],[Stock initial]]+Données[[#This Row],[Entrée]]-Données[[#This Row],[Sortie]]</f>
        <v>1000</v>
      </c>
      <c r="K117" s="18"/>
      <c r="L117" s="19">
        <f>IF(Données[[#This Row],[Stock initial]]="","",Données[[#This Row],[Stock final]]*Données[[#This Row],[P.U.]])</f>
        <v>0</v>
      </c>
    </row>
    <row r="118" spans="1:12" ht="20.25">
      <c r="A118" s="15" t="s">
        <v>61</v>
      </c>
      <c r="B118" s="16" t="s">
        <v>61</v>
      </c>
      <c r="C118" s="16" t="s">
        <v>166</v>
      </c>
      <c r="D118" s="12">
        <v>100</v>
      </c>
      <c r="E118" s="13">
        <v>10</v>
      </c>
      <c r="F118" s="13">
        <v>1000</v>
      </c>
      <c r="G118" s="13">
        <f>IFERROR(ROUND((SUMIF(Formulaire6[Désignation],Données[[#This Row],[Désignation]],Formulaire6[Entrée]))*100/Données[[#This Row],[Coef.]],0),"")</f>
        <v>0</v>
      </c>
      <c r="H118" s="13">
        <f>IFERROR(ROUND((SUMIF(Formulaire6[Désignation],Données[[#This Row],[Désignation]],Formulaire6[Sortie]))*100/Données[[#This Row],[Coef.]],0),"")</f>
        <v>0</v>
      </c>
      <c r="I118" s="17">
        <f>IF(Données[[#This Row],[Stock final]]&lt;=Données[[#This Row],[Stock mini]],0,IF(Données[[#This Row],[Stock final]]&lt;=Données[[#This Row],[Stock mini]]+(Données[[#This Row],[Stock mini]]*25/100),1,2))</f>
        <v>2</v>
      </c>
      <c r="J118" s="13">
        <f>Données[[#This Row],[Stock initial]]+Données[[#This Row],[Entrée]]-Données[[#This Row],[Sortie]]</f>
        <v>1000</v>
      </c>
      <c r="K118" s="18"/>
      <c r="L118" s="19">
        <f>IF(Données[[#This Row],[Stock initial]]="","",Données[[#This Row],[Stock final]]*Données[[#This Row],[P.U.]])</f>
        <v>0</v>
      </c>
    </row>
    <row r="119" spans="1:12" ht="20.25">
      <c r="A119" s="15" t="s">
        <v>61</v>
      </c>
      <c r="B119" s="16" t="s">
        <v>61</v>
      </c>
      <c r="C119" s="16" t="s">
        <v>64</v>
      </c>
      <c r="D119" s="12">
        <v>100</v>
      </c>
      <c r="E119" s="13">
        <v>10</v>
      </c>
      <c r="F119" s="13">
        <v>1000</v>
      </c>
      <c r="G119" s="13">
        <f>IFERROR(ROUND((SUMIF(Formulaire6[Désignation],Données[[#This Row],[Désignation]],Formulaire6[Entrée]))*100/Données[[#This Row],[Coef.]],0),"")</f>
        <v>0</v>
      </c>
      <c r="H119" s="13">
        <f>IFERROR(ROUND((SUMIF(Formulaire6[Désignation],Données[[#This Row],[Désignation]],Formulaire6[Sortie]))*100/Données[[#This Row],[Coef.]],0),"")</f>
        <v>0</v>
      </c>
      <c r="I119" s="17">
        <f>IF(Données[[#This Row],[Stock final]]&lt;=Données[[#This Row],[Stock mini]],0,IF(Données[[#This Row],[Stock final]]&lt;=Données[[#This Row],[Stock mini]]+(Données[[#This Row],[Stock mini]]*25/100),1,2))</f>
        <v>2</v>
      </c>
      <c r="J119" s="13">
        <f>Données[[#This Row],[Stock initial]]+Données[[#This Row],[Entrée]]-Données[[#This Row],[Sortie]]</f>
        <v>1000</v>
      </c>
      <c r="K119" s="18"/>
      <c r="L119" s="19">
        <f>IF(Données[[#This Row],[Stock initial]]="","",Données[[#This Row],[Stock final]]*Données[[#This Row],[P.U.]])</f>
        <v>0</v>
      </c>
    </row>
    <row r="120" spans="1:12" ht="20.25">
      <c r="A120" s="15" t="s">
        <v>61</v>
      </c>
      <c r="B120" s="16" t="s">
        <v>61</v>
      </c>
      <c r="C120" s="16" t="s">
        <v>65</v>
      </c>
      <c r="D120" s="12">
        <v>100</v>
      </c>
      <c r="E120" s="13">
        <v>10</v>
      </c>
      <c r="F120" s="13">
        <v>1000</v>
      </c>
      <c r="G120" s="13">
        <f>IFERROR(ROUND((SUMIF(Formulaire6[Désignation],Données[[#This Row],[Désignation]],Formulaire6[Entrée]))*100/Données[[#This Row],[Coef.]],0),"")</f>
        <v>0</v>
      </c>
      <c r="H120" s="13">
        <f>IFERROR(ROUND((SUMIF(Formulaire6[Désignation],Données[[#This Row],[Désignation]],Formulaire6[Sortie]))*100/Données[[#This Row],[Coef.]],0),"")</f>
        <v>0</v>
      </c>
      <c r="I120" s="17">
        <f>IF(Données[[#This Row],[Stock final]]&lt;=Données[[#This Row],[Stock mini]],0,IF(Données[[#This Row],[Stock final]]&lt;=Données[[#This Row],[Stock mini]]+(Données[[#This Row],[Stock mini]]*25/100),1,2))</f>
        <v>2</v>
      </c>
      <c r="J120" s="13">
        <f>Données[[#This Row],[Stock initial]]+Données[[#This Row],[Entrée]]-Données[[#This Row],[Sortie]]</f>
        <v>1000</v>
      </c>
      <c r="K120" s="18"/>
      <c r="L120" s="19">
        <f>IF(Données[[#This Row],[Stock initial]]="","",Données[[#This Row],[Stock final]]*Données[[#This Row],[P.U.]])</f>
        <v>0</v>
      </c>
    </row>
    <row r="121" spans="1:12" ht="20.25">
      <c r="A121" s="15" t="s">
        <v>61</v>
      </c>
      <c r="B121" s="16" t="s">
        <v>61</v>
      </c>
      <c r="C121" s="16" t="s">
        <v>66</v>
      </c>
      <c r="D121" s="12">
        <v>100</v>
      </c>
      <c r="E121" s="13">
        <v>10</v>
      </c>
      <c r="F121" s="13">
        <v>1000</v>
      </c>
      <c r="G121" s="13">
        <f>IFERROR(ROUND((SUMIF(Formulaire6[Désignation],Données[[#This Row],[Désignation]],Formulaire6[Entrée]))*100/Données[[#This Row],[Coef.]],0),"")</f>
        <v>0</v>
      </c>
      <c r="H121" s="13">
        <f>IFERROR(ROUND((SUMIF(Formulaire6[Désignation],Données[[#This Row],[Désignation]],Formulaire6[Sortie]))*100/Données[[#This Row],[Coef.]],0),"")</f>
        <v>0</v>
      </c>
      <c r="I121" s="17">
        <f>IF(Données[[#This Row],[Stock final]]&lt;=Données[[#This Row],[Stock mini]],0,IF(Données[[#This Row],[Stock final]]&lt;=Données[[#This Row],[Stock mini]]+(Données[[#This Row],[Stock mini]]*25/100),1,2))</f>
        <v>2</v>
      </c>
      <c r="J121" s="13">
        <f>Données[[#This Row],[Stock initial]]+Données[[#This Row],[Entrée]]-Données[[#This Row],[Sortie]]</f>
        <v>1000</v>
      </c>
      <c r="K121" s="18"/>
      <c r="L121" s="19">
        <f>IF(Données[[#This Row],[Stock initial]]="","",Données[[#This Row],[Stock final]]*Données[[#This Row],[P.U.]])</f>
        <v>0</v>
      </c>
    </row>
    <row r="122" spans="1:12" ht="20.25">
      <c r="A122" s="15" t="s">
        <v>61</v>
      </c>
      <c r="B122" s="16" t="s">
        <v>61</v>
      </c>
      <c r="C122" s="16" t="s">
        <v>67</v>
      </c>
      <c r="D122" s="12">
        <v>100</v>
      </c>
      <c r="E122" s="13">
        <v>10</v>
      </c>
      <c r="F122" s="13">
        <v>1000</v>
      </c>
      <c r="G122" s="13">
        <f>IFERROR(ROUND((SUMIF(Formulaire6[Désignation],Données[[#This Row],[Désignation]],Formulaire6[Entrée]))*100/Données[[#This Row],[Coef.]],0),"")</f>
        <v>0</v>
      </c>
      <c r="H122" s="13">
        <f>IFERROR(ROUND((SUMIF(Formulaire6[Désignation],Données[[#This Row],[Désignation]],Formulaire6[Sortie]))*100/Données[[#This Row],[Coef.]],0),"")</f>
        <v>0</v>
      </c>
      <c r="I122" s="17">
        <f>IF(Données[[#This Row],[Stock final]]&lt;=Données[[#This Row],[Stock mini]],0,IF(Données[[#This Row],[Stock final]]&lt;=Données[[#This Row],[Stock mini]]+(Données[[#This Row],[Stock mini]]*25/100),1,2))</f>
        <v>2</v>
      </c>
      <c r="J122" s="13">
        <f>Données[[#This Row],[Stock initial]]+Données[[#This Row],[Entrée]]-Données[[#This Row],[Sortie]]</f>
        <v>1000</v>
      </c>
      <c r="K122" s="18"/>
      <c r="L122" s="19">
        <f>IF(Données[[#This Row],[Stock initial]]="","",Données[[#This Row],[Stock final]]*Données[[#This Row],[P.U.]])</f>
        <v>0</v>
      </c>
    </row>
    <row r="123" spans="1:12" ht="20.25">
      <c r="A123" s="15" t="s">
        <v>61</v>
      </c>
      <c r="B123" s="16" t="s">
        <v>61</v>
      </c>
      <c r="C123" s="16" t="s">
        <v>68</v>
      </c>
      <c r="D123" s="12">
        <v>100</v>
      </c>
      <c r="E123" s="13">
        <v>10</v>
      </c>
      <c r="F123" s="13">
        <v>1000</v>
      </c>
      <c r="G123" s="13">
        <f>IFERROR(ROUND((SUMIF(Formulaire6[Désignation],Données[[#This Row],[Désignation]],Formulaire6[Entrée]))*100/Données[[#This Row],[Coef.]],0),"")</f>
        <v>0</v>
      </c>
      <c r="H123" s="13">
        <f>IFERROR(ROUND((SUMIF(Formulaire6[Désignation],Données[[#This Row],[Désignation]],Formulaire6[Sortie]))*100/Données[[#This Row],[Coef.]],0),"")</f>
        <v>0</v>
      </c>
      <c r="I123" s="17">
        <f>IF(Données[[#This Row],[Stock final]]&lt;=Données[[#This Row],[Stock mini]],0,IF(Données[[#This Row],[Stock final]]&lt;=Données[[#This Row],[Stock mini]]+(Données[[#This Row],[Stock mini]]*25/100),1,2))</f>
        <v>2</v>
      </c>
      <c r="J123" s="13">
        <f>Données[[#This Row],[Stock initial]]+Données[[#This Row],[Entrée]]-Données[[#This Row],[Sortie]]</f>
        <v>1000</v>
      </c>
      <c r="K123" s="18"/>
      <c r="L123" s="19">
        <f>IF(Données[[#This Row],[Stock initial]]="","",Données[[#This Row],[Stock final]]*Données[[#This Row],[P.U.]])</f>
        <v>0</v>
      </c>
    </row>
    <row r="124" spans="1:12" ht="20.25">
      <c r="A124" s="15" t="s">
        <v>61</v>
      </c>
      <c r="B124" s="16" t="s">
        <v>61</v>
      </c>
      <c r="C124" s="16" t="s">
        <v>69</v>
      </c>
      <c r="D124" s="12">
        <v>100</v>
      </c>
      <c r="E124" s="13">
        <v>10</v>
      </c>
      <c r="F124" s="13">
        <v>1000</v>
      </c>
      <c r="G124" s="13">
        <f>IFERROR(ROUND((SUMIF(Formulaire6[Désignation],Données[[#This Row],[Désignation]],Formulaire6[Entrée]))*100/Données[[#This Row],[Coef.]],0),"")</f>
        <v>0</v>
      </c>
      <c r="H124" s="13">
        <f>IFERROR(ROUND((SUMIF(Formulaire6[Désignation],Données[[#This Row],[Désignation]],Formulaire6[Sortie]))*100/Données[[#This Row],[Coef.]],0),"")</f>
        <v>0</v>
      </c>
      <c r="I124" s="17">
        <f>IF(Données[[#This Row],[Stock final]]&lt;=Données[[#This Row],[Stock mini]],0,IF(Données[[#This Row],[Stock final]]&lt;=Données[[#This Row],[Stock mini]]+(Données[[#This Row],[Stock mini]]*25/100),1,2))</f>
        <v>2</v>
      </c>
      <c r="J124" s="13">
        <f>Données[[#This Row],[Stock initial]]+Données[[#This Row],[Entrée]]-Données[[#This Row],[Sortie]]</f>
        <v>1000</v>
      </c>
      <c r="K124" s="18"/>
      <c r="L124" s="19">
        <f>IF(Données[[#This Row],[Stock initial]]="","",Données[[#This Row],[Stock final]]*Données[[#This Row],[P.U.]])</f>
        <v>0</v>
      </c>
    </row>
    <row r="125" spans="1:12" ht="20.25">
      <c r="A125" s="15" t="s">
        <v>61</v>
      </c>
      <c r="B125" s="16" t="s">
        <v>61</v>
      </c>
      <c r="C125" s="16" t="s">
        <v>70</v>
      </c>
      <c r="D125" s="12">
        <v>100</v>
      </c>
      <c r="E125" s="13">
        <v>10</v>
      </c>
      <c r="F125" s="13">
        <v>1000</v>
      </c>
      <c r="G125" s="13">
        <f>IFERROR(ROUND((SUMIF(Formulaire6[Désignation],Données[[#This Row],[Désignation]],Formulaire6[Entrée]))*100/Données[[#This Row],[Coef.]],0),"")</f>
        <v>0</v>
      </c>
      <c r="H125" s="13">
        <f>IFERROR(ROUND((SUMIF(Formulaire6[Désignation],Données[[#This Row],[Désignation]],Formulaire6[Sortie]))*100/Données[[#This Row],[Coef.]],0),"")</f>
        <v>0</v>
      </c>
      <c r="I125" s="17">
        <f>IF(Données[[#This Row],[Stock final]]&lt;=Données[[#This Row],[Stock mini]],0,IF(Données[[#This Row],[Stock final]]&lt;=Données[[#This Row],[Stock mini]]+(Données[[#This Row],[Stock mini]]*25/100),1,2))</f>
        <v>2</v>
      </c>
      <c r="J125" s="13">
        <f>Données[[#This Row],[Stock initial]]+Données[[#This Row],[Entrée]]-Données[[#This Row],[Sortie]]</f>
        <v>1000</v>
      </c>
      <c r="K125" s="18"/>
      <c r="L125" s="19">
        <f>IF(Données[[#This Row],[Stock initial]]="","",Données[[#This Row],[Stock final]]*Données[[#This Row],[P.U.]])</f>
        <v>0</v>
      </c>
    </row>
    <row r="126" spans="1:12" ht="20.25">
      <c r="A126" s="15" t="s">
        <v>61</v>
      </c>
      <c r="B126" s="16" t="s">
        <v>61</v>
      </c>
      <c r="C126" s="16" t="s">
        <v>71</v>
      </c>
      <c r="D126" s="12">
        <v>100</v>
      </c>
      <c r="E126" s="13">
        <v>10</v>
      </c>
      <c r="F126" s="13">
        <v>1000</v>
      </c>
      <c r="G126" s="13">
        <f>IFERROR(ROUND((SUMIF(Formulaire6[Désignation],Données[[#This Row],[Désignation]],Formulaire6[Entrée]))*100/Données[[#This Row],[Coef.]],0),"")</f>
        <v>0</v>
      </c>
      <c r="H126" s="13">
        <f>IFERROR(ROUND((SUMIF(Formulaire6[Désignation],Données[[#This Row],[Désignation]],Formulaire6[Sortie]))*100/Données[[#This Row],[Coef.]],0),"")</f>
        <v>0</v>
      </c>
      <c r="I126" s="17">
        <f>IF(Données[[#This Row],[Stock final]]&lt;=Données[[#This Row],[Stock mini]],0,IF(Données[[#This Row],[Stock final]]&lt;=Données[[#This Row],[Stock mini]]+(Données[[#This Row],[Stock mini]]*25/100),1,2))</f>
        <v>2</v>
      </c>
      <c r="J126" s="13">
        <f>Données[[#This Row],[Stock initial]]+Données[[#This Row],[Entrée]]-Données[[#This Row],[Sortie]]</f>
        <v>1000</v>
      </c>
      <c r="K126" s="18"/>
      <c r="L126" s="19">
        <f>IF(Données[[#This Row],[Stock initial]]="","",Données[[#This Row],[Stock final]]*Données[[#This Row],[P.U.]])</f>
        <v>0</v>
      </c>
    </row>
    <row r="127" spans="1:12" ht="20.25">
      <c r="A127" s="15" t="s">
        <v>72</v>
      </c>
      <c r="B127" s="16" t="s">
        <v>72</v>
      </c>
      <c r="C127" s="16"/>
      <c r="D127" s="12">
        <v>100</v>
      </c>
      <c r="E127" s="13">
        <v>10</v>
      </c>
      <c r="F127" s="13">
        <v>1000</v>
      </c>
      <c r="G127" s="13">
        <f>IFERROR(ROUND((SUMIF(Formulaire6[Désignation],Données[[#This Row],[Désignation]],Formulaire6[Entrée]))*100/Données[[#This Row],[Coef.]],0),"")</f>
        <v>0</v>
      </c>
      <c r="H127" s="13">
        <f>IFERROR(ROUND((SUMIF(Formulaire6[Désignation],Données[[#This Row],[Désignation]],Formulaire6[Sortie]))*100/Données[[#This Row],[Coef.]],0),"")</f>
        <v>0</v>
      </c>
      <c r="I127" s="17">
        <f>IF(Données[[#This Row],[Stock final]]&lt;=Données[[#This Row],[Stock mini]],0,IF(Données[[#This Row],[Stock final]]&lt;=Données[[#This Row],[Stock mini]]+(Données[[#This Row],[Stock mini]]*25/100),1,2))</f>
        <v>2</v>
      </c>
      <c r="J127" s="13">
        <f>Données[[#This Row],[Stock initial]]+Données[[#This Row],[Entrée]]-Données[[#This Row],[Sortie]]</f>
        <v>1000</v>
      </c>
      <c r="K127" s="18"/>
      <c r="L127" s="19">
        <f>IF(Données[[#This Row],[Stock initial]]="","",Données[[#This Row],[Stock final]]*Données[[#This Row],[P.U.]])</f>
        <v>0</v>
      </c>
    </row>
    <row r="128" spans="1:12" ht="20.25">
      <c r="A128" s="15" t="s">
        <v>72</v>
      </c>
      <c r="B128" s="16" t="s">
        <v>72</v>
      </c>
      <c r="C128" s="16"/>
      <c r="D128" s="12">
        <v>100</v>
      </c>
      <c r="E128" s="13">
        <v>10</v>
      </c>
      <c r="F128" s="13">
        <v>1000</v>
      </c>
      <c r="G128" s="13">
        <f>IFERROR(ROUND((SUMIF(Formulaire6[Désignation],Données[[#This Row],[Désignation]],Formulaire6[Entrée]))*100/Données[[#This Row],[Coef.]],0),"")</f>
        <v>0</v>
      </c>
      <c r="H128" s="13">
        <f>IFERROR(ROUND((SUMIF(Formulaire6[Désignation],Données[[#This Row],[Désignation]],Formulaire6[Sortie]))*100/Données[[#This Row],[Coef.]],0),"")</f>
        <v>0</v>
      </c>
      <c r="I128" s="17">
        <f>IF(Données[[#This Row],[Stock final]]&lt;=Données[[#This Row],[Stock mini]],0,IF(Données[[#This Row],[Stock final]]&lt;=Données[[#This Row],[Stock mini]]+(Données[[#This Row],[Stock mini]]*25/100),1,2))</f>
        <v>2</v>
      </c>
      <c r="J128" s="13">
        <f>Données[[#This Row],[Stock initial]]+Données[[#This Row],[Entrée]]-Données[[#This Row],[Sortie]]</f>
        <v>1000</v>
      </c>
      <c r="K128" s="18"/>
      <c r="L128" s="19">
        <f>IF(Données[[#This Row],[Stock initial]]="","",Données[[#This Row],[Stock final]]*Données[[#This Row],[P.U.]])</f>
        <v>0</v>
      </c>
    </row>
    <row r="129" spans="1:12" ht="20.25">
      <c r="A129" s="15" t="s">
        <v>72</v>
      </c>
      <c r="B129" s="16" t="s">
        <v>72</v>
      </c>
      <c r="C129" s="16"/>
      <c r="D129" s="12">
        <v>100</v>
      </c>
      <c r="E129" s="13">
        <v>10</v>
      </c>
      <c r="F129" s="13">
        <v>1000</v>
      </c>
      <c r="G129" s="13">
        <f>IFERROR(ROUND((SUMIF(Formulaire6[Désignation],Données[[#This Row],[Désignation]],Formulaire6[Entrée]))*100/Données[[#This Row],[Coef.]],0),"")</f>
        <v>0</v>
      </c>
      <c r="H129" s="13">
        <f>IFERROR(ROUND((SUMIF(Formulaire6[Désignation],Données[[#This Row],[Désignation]],Formulaire6[Sortie]))*100/Données[[#This Row],[Coef.]],0),"")</f>
        <v>0</v>
      </c>
      <c r="I129" s="17">
        <f>IF(Données[[#This Row],[Stock final]]&lt;=Données[[#This Row],[Stock mini]],0,IF(Données[[#This Row],[Stock final]]&lt;=Données[[#This Row],[Stock mini]]+(Données[[#This Row],[Stock mini]]*25/100),1,2))</f>
        <v>2</v>
      </c>
      <c r="J129" s="13">
        <f>Données[[#This Row],[Stock initial]]+Données[[#This Row],[Entrée]]-Données[[#This Row],[Sortie]]</f>
        <v>1000</v>
      </c>
      <c r="K129" s="18"/>
      <c r="L129" s="19">
        <f>IF(Données[[#This Row],[Stock initial]]="","",Données[[#This Row],[Stock final]]*Données[[#This Row],[P.U.]])</f>
        <v>0</v>
      </c>
    </row>
    <row r="130" spans="1:12" ht="20.25">
      <c r="A130" s="15" t="s">
        <v>73</v>
      </c>
      <c r="B130" s="16" t="s">
        <v>73</v>
      </c>
      <c r="C130" s="16" t="s">
        <v>74</v>
      </c>
      <c r="D130" s="12">
        <v>100</v>
      </c>
      <c r="E130" s="13">
        <v>10</v>
      </c>
      <c r="F130" s="13">
        <v>1000</v>
      </c>
      <c r="G130" s="13">
        <f>IFERROR(ROUND((SUMIF(Formulaire6[Désignation],Données[[#This Row],[Désignation]],Formulaire6[Entrée]))*100/Données[[#This Row],[Coef.]],0),"")</f>
        <v>0</v>
      </c>
      <c r="H130" s="13">
        <f>IFERROR(ROUND((SUMIF(Formulaire6[Désignation],Données[[#This Row],[Désignation]],Formulaire6[Sortie]))*100/Données[[#This Row],[Coef.]],0),"")</f>
        <v>0</v>
      </c>
      <c r="I130" s="17">
        <f>IF(Données[[#This Row],[Stock final]]&lt;=Données[[#This Row],[Stock mini]],0,IF(Données[[#This Row],[Stock final]]&lt;=Données[[#This Row],[Stock mini]]+(Données[[#This Row],[Stock mini]]*25/100),1,2))</f>
        <v>2</v>
      </c>
      <c r="J130" s="13">
        <f>Données[[#This Row],[Stock initial]]+Données[[#This Row],[Entrée]]-Données[[#This Row],[Sortie]]</f>
        <v>1000</v>
      </c>
      <c r="K130" s="18"/>
      <c r="L130" s="19">
        <f>IF(Données[[#This Row],[Stock initial]]="","",Données[[#This Row],[Stock final]]*Données[[#This Row],[P.U.]])</f>
        <v>0</v>
      </c>
    </row>
    <row r="131" spans="1:12" ht="20.25">
      <c r="A131" s="15" t="s">
        <v>73</v>
      </c>
      <c r="B131" s="16" t="s">
        <v>73</v>
      </c>
      <c r="C131" s="16" t="s">
        <v>75</v>
      </c>
      <c r="D131" s="12">
        <v>100</v>
      </c>
      <c r="E131" s="13">
        <v>10</v>
      </c>
      <c r="F131" s="13">
        <v>1000</v>
      </c>
      <c r="G131" s="13">
        <f>IFERROR(ROUND((SUMIF(Formulaire6[Désignation],Données[[#This Row],[Désignation]],Formulaire6[Entrée]))*100/Données[[#This Row],[Coef.]],0),"")</f>
        <v>0</v>
      </c>
      <c r="H131" s="13">
        <f>IFERROR(ROUND((SUMIF(Formulaire6[Désignation],Données[[#This Row],[Désignation]],Formulaire6[Sortie]))*100/Données[[#This Row],[Coef.]],0),"")</f>
        <v>0</v>
      </c>
      <c r="I131" s="17">
        <f>IF(Données[[#This Row],[Stock final]]&lt;=Données[[#This Row],[Stock mini]],0,IF(Données[[#This Row],[Stock final]]&lt;=Données[[#This Row],[Stock mini]]+(Données[[#This Row],[Stock mini]]*25/100),1,2))</f>
        <v>2</v>
      </c>
      <c r="J131" s="13">
        <f>Données[[#This Row],[Stock initial]]+Données[[#This Row],[Entrée]]-Données[[#This Row],[Sortie]]</f>
        <v>1000</v>
      </c>
      <c r="K131" s="18"/>
      <c r="L131" s="19">
        <f>IF(Données[[#This Row],[Stock initial]]="","",Données[[#This Row],[Stock final]]*Données[[#This Row],[P.U.]])</f>
        <v>0</v>
      </c>
    </row>
    <row r="132" spans="1:12" ht="20.25">
      <c r="A132" s="15" t="s">
        <v>73</v>
      </c>
      <c r="B132" s="16" t="s">
        <v>73</v>
      </c>
      <c r="C132" s="16" t="s">
        <v>76</v>
      </c>
      <c r="D132" s="12">
        <v>100</v>
      </c>
      <c r="E132" s="13">
        <v>10</v>
      </c>
      <c r="F132" s="13">
        <v>1000</v>
      </c>
      <c r="G132" s="13">
        <f>IFERROR(ROUND((SUMIF(Formulaire6[Désignation],Données[[#This Row],[Désignation]],Formulaire6[Entrée]))*100/Données[[#This Row],[Coef.]],0),"")</f>
        <v>0</v>
      </c>
      <c r="H132" s="13">
        <f>IFERROR(ROUND((SUMIF(Formulaire6[Désignation],Données[[#This Row],[Désignation]],Formulaire6[Sortie]))*100/Données[[#This Row],[Coef.]],0),"")</f>
        <v>0</v>
      </c>
      <c r="I132" s="17">
        <f>IF(Données[[#This Row],[Stock final]]&lt;=Données[[#This Row],[Stock mini]],0,IF(Données[[#This Row],[Stock final]]&lt;=Données[[#This Row],[Stock mini]]+(Données[[#This Row],[Stock mini]]*25/100),1,2))</f>
        <v>2</v>
      </c>
      <c r="J132" s="13">
        <f>Données[[#This Row],[Stock initial]]+Données[[#This Row],[Entrée]]-Données[[#This Row],[Sortie]]</f>
        <v>1000</v>
      </c>
      <c r="K132" s="18"/>
      <c r="L132" s="19">
        <f>IF(Données[[#This Row],[Stock initial]]="","",Données[[#This Row],[Stock final]]*Données[[#This Row],[P.U.]])</f>
        <v>0</v>
      </c>
    </row>
    <row r="133" spans="1:12" ht="20.25">
      <c r="A133" s="15" t="s">
        <v>73</v>
      </c>
      <c r="B133" s="16" t="s">
        <v>73</v>
      </c>
      <c r="C133" s="16" t="s">
        <v>167</v>
      </c>
      <c r="D133" s="12">
        <v>100</v>
      </c>
      <c r="E133" s="13">
        <v>10</v>
      </c>
      <c r="F133" s="13">
        <v>1000</v>
      </c>
      <c r="G133" s="13">
        <f>IFERROR(ROUND((SUMIF(Formulaire6[Désignation],Données[[#This Row],[Désignation]],Formulaire6[Entrée]))*100/Données[[#This Row],[Coef.]],0),"")</f>
        <v>0</v>
      </c>
      <c r="H133" s="13">
        <f>IFERROR(ROUND((SUMIF(Formulaire6[Désignation],Données[[#This Row],[Désignation]],Formulaire6[Sortie]))*100/Données[[#This Row],[Coef.]],0),"")</f>
        <v>0</v>
      </c>
      <c r="I133" s="17">
        <f>IF(Données[[#This Row],[Stock final]]&lt;=Données[[#This Row],[Stock mini]],0,IF(Données[[#This Row],[Stock final]]&lt;=Données[[#This Row],[Stock mini]]+(Données[[#This Row],[Stock mini]]*25/100),1,2))</f>
        <v>2</v>
      </c>
      <c r="J133" s="13">
        <f>Données[[#This Row],[Stock initial]]+Données[[#This Row],[Entrée]]-Données[[#This Row],[Sortie]]</f>
        <v>1000</v>
      </c>
      <c r="K133" s="18"/>
      <c r="L133" s="19">
        <f>IF(Données[[#This Row],[Stock initial]]="","",Données[[#This Row],[Stock final]]*Données[[#This Row],[P.U.]])</f>
        <v>0</v>
      </c>
    </row>
    <row r="134" spans="1:12" ht="20.25">
      <c r="A134" s="15" t="s">
        <v>73</v>
      </c>
      <c r="B134" s="16" t="s">
        <v>73</v>
      </c>
      <c r="C134" s="16" t="s">
        <v>168</v>
      </c>
      <c r="D134" s="12">
        <v>100</v>
      </c>
      <c r="E134" s="13">
        <v>10</v>
      </c>
      <c r="F134" s="13">
        <v>1000</v>
      </c>
      <c r="G134" s="13">
        <f>IFERROR(ROUND((SUMIF(Formulaire6[Désignation],Données[[#This Row],[Désignation]],Formulaire6[Entrée]))*100/Données[[#This Row],[Coef.]],0),"")</f>
        <v>0</v>
      </c>
      <c r="H134" s="13">
        <f>IFERROR(ROUND((SUMIF(Formulaire6[Désignation],Données[[#This Row],[Désignation]],Formulaire6[Sortie]))*100/Données[[#This Row],[Coef.]],0),"")</f>
        <v>0</v>
      </c>
      <c r="I134" s="17">
        <f>IF(Données[[#This Row],[Stock final]]&lt;=Données[[#This Row],[Stock mini]],0,IF(Données[[#This Row],[Stock final]]&lt;=Données[[#This Row],[Stock mini]]+(Données[[#This Row],[Stock mini]]*25/100),1,2))</f>
        <v>2</v>
      </c>
      <c r="J134" s="13">
        <f>Données[[#This Row],[Stock initial]]+Données[[#This Row],[Entrée]]-Données[[#This Row],[Sortie]]</f>
        <v>1000</v>
      </c>
      <c r="K134" s="18"/>
      <c r="L134" s="19">
        <f>IF(Données[[#This Row],[Stock initial]]="","",Données[[#This Row],[Stock final]]*Données[[#This Row],[P.U.]])</f>
        <v>0</v>
      </c>
    </row>
    <row r="135" spans="1:12" ht="20.25">
      <c r="A135" s="15" t="s">
        <v>73</v>
      </c>
      <c r="B135" s="16" t="s">
        <v>73</v>
      </c>
      <c r="C135" s="16" t="s">
        <v>169</v>
      </c>
      <c r="D135" s="12">
        <v>100</v>
      </c>
      <c r="E135" s="13">
        <v>10</v>
      </c>
      <c r="F135" s="13">
        <v>1000</v>
      </c>
      <c r="G135" s="13">
        <f>IFERROR(ROUND((SUMIF(Formulaire6[Désignation],Données[[#This Row],[Désignation]],Formulaire6[Entrée]))*100/Données[[#This Row],[Coef.]],0),"")</f>
        <v>0</v>
      </c>
      <c r="H135" s="13">
        <f>IFERROR(ROUND((SUMIF(Formulaire6[Désignation],Données[[#This Row],[Désignation]],Formulaire6[Sortie]))*100/Données[[#This Row],[Coef.]],0),"")</f>
        <v>0</v>
      </c>
      <c r="I135" s="17">
        <f>IF(Données[[#This Row],[Stock final]]&lt;=Données[[#This Row],[Stock mini]],0,IF(Données[[#This Row],[Stock final]]&lt;=Données[[#This Row],[Stock mini]]+(Données[[#This Row],[Stock mini]]*25/100),1,2))</f>
        <v>2</v>
      </c>
      <c r="J135" s="13">
        <f>Données[[#This Row],[Stock initial]]+Données[[#This Row],[Entrée]]-Données[[#This Row],[Sortie]]</f>
        <v>1000</v>
      </c>
      <c r="K135" s="18"/>
      <c r="L135" s="19">
        <f>IF(Données[[#This Row],[Stock initial]]="","",Données[[#This Row],[Stock final]]*Données[[#This Row],[P.U.]])</f>
        <v>0</v>
      </c>
    </row>
    <row r="136" spans="1:12" ht="20.25">
      <c r="A136" s="15" t="s">
        <v>73</v>
      </c>
      <c r="B136" s="16" t="s">
        <v>73</v>
      </c>
      <c r="C136" s="16" t="s">
        <v>170</v>
      </c>
      <c r="D136" s="12">
        <v>100</v>
      </c>
      <c r="E136" s="13">
        <v>10</v>
      </c>
      <c r="F136" s="13">
        <v>1000</v>
      </c>
      <c r="G136" s="13">
        <f>IFERROR(ROUND((SUMIF(Formulaire6[Désignation],Données[[#This Row],[Désignation]],Formulaire6[Entrée]))*100/Données[[#This Row],[Coef.]],0),"")</f>
        <v>0</v>
      </c>
      <c r="H136" s="13">
        <f>IFERROR(ROUND((SUMIF(Formulaire6[Désignation],Données[[#This Row],[Désignation]],Formulaire6[Sortie]))*100/Données[[#This Row],[Coef.]],0),"")</f>
        <v>0</v>
      </c>
      <c r="I136" s="17">
        <f>IF(Données[[#This Row],[Stock final]]&lt;=Données[[#This Row],[Stock mini]],0,IF(Données[[#This Row],[Stock final]]&lt;=Données[[#This Row],[Stock mini]]+(Données[[#This Row],[Stock mini]]*25/100),1,2))</f>
        <v>2</v>
      </c>
      <c r="J136" s="13">
        <f>Données[[#This Row],[Stock initial]]+Données[[#This Row],[Entrée]]-Données[[#This Row],[Sortie]]</f>
        <v>1000</v>
      </c>
      <c r="K136" s="18"/>
      <c r="L136" s="19">
        <f>IF(Données[[#This Row],[Stock initial]]="","",Données[[#This Row],[Stock final]]*Données[[#This Row],[P.U.]])</f>
        <v>0</v>
      </c>
    </row>
    <row r="137" spans="1:12" ht="20.25">
      <c r="A137" s="15" t="s">
        <v>73</v>
      </c>
      <c r="B137" s="16" t="s">
        <v>73</v>
      </c>
      <c r="C137" s="16"/>
      <c r="D137" s="12">
        <v>100</v>
      </c>
      <c r="E137" s="13">
        <v>10</v>
      </c>
      <c r="F137" s="13">
        <v>1000</v>
      </c>
      <c r="G137" s="13">
        <f>IFERROR(ROUND((SUMIF(Formulaire6[Désignation],Données[[#This Row],[Désignation]],Formulaire6[Entrée]))*100/Données[[#This Row],[Coef.]],0),"")</f>
        <v>0</v>
      </c>
      <c r="H137" s="13">
        <f>IFERROR(ROUND((SUMIF(Formulaire6[Désignation],Données[[#This Row],[Désignation]],Formulaire6[Sortie]))*100/Données[[#This Row],[Coef.]],0),"")</f>
        <v>0</v>
      </c>
      <c r="I137" s="17">
        <f>IF(Données[[#This Row],[Stock final]]&lt;=Données[[#This Row],[Stock mini]],0,IF(Données[[#This Row],[Stock final]]&lt;=Données[[#This Row],[Stock mini]]+(Données[[#This Row],[Stock mini]]*25/100),1,2))</f>
        <v>2</v>
      </c>
      <c r="J137" s="13">
        <f>Données[[#This Row],[Stock initial]]+Données[[#This Row],[Entrée]]-Données[[#This Row],[Sortie]]</f>
        <v>1000</v>
      </c>
      <c r="K137" s="18"/>
      <c r="L137" s="19">
        <f>IF(Données[[#This Row],[Stock initial]]="","",Données[[#This Row],[Stock final]]*Données[[#This Row],[P.U.]])</f>
        <v>0</v>
      </c>
    </row>
    <row r="138" spans="1:12" ht="20.25">
      <c r="A138" s="15" t="s">
        <v>77</v>
      </c>
      <c r="B138" s="16" t="s">
        <v>77</v>
      </c>
      <c r="C138" s="16" t="s">
        <v>171</v>
      </c>
      <c r="D138" s="12">
        <v>100</v>
      </c>
      <c r="E138" s="13">
        <v>10</v>
      </c>
      <c r="F138" s="13">
        <v>1000</v>
      </c>
      <c r="G138" s="13">
        <f>IFERROR(ROUND((SUMIF(Formulaire6[Désignation],Données[[#This Row],[Désignation]],Formulaire6[Entrée]))*100/Données[[#This Row],[Coef.]],0),"")</f>
        <v>0</v>
      </c>
      <c r="H138" s="13">
        <f>IFERROR(ROUND((SUMIF(Formulaire6[Désignation],Données[[#This Row],[Désignation]],Formulaire6[Sortie]))*100/Données[[#This Row],[Coef.]],0),"")</f>
        <v>0</v>
      </c>
      <c r="I138" s="17">
        <f>IF(Données[[#This Row],[Stock final]]&lt;=Données[[#This Row],[Stock mini]],0,IF(Données[[#This Row],[Stock final]]&lt;=Données[[#This Row],[Stock mini]]+(Données[[#This Row],[Stock mini]]*25/100),1,2))</f>
        <v>2</v>
      </c>
      <c r="J138" s="13">
        <f>Données[[#This Row],[Stock initial]]+Données[[#This Row],[Entrée]]-Données[[#This Row],[Sortie]]</f>
        <v>1000</v>
      </c>
      <c r="K138" s="18"/>
      <c r="L138" s="19">
        <f>IF(Données[[#This Row],[Stock initial]]="","",Données[[#This Row],[Stock final]]*Données[[#This Row],[P.U.]])</f>
        <v>0</v>
      </c>
    </row>
    <row r="139" spans="1:12" ht="20.25">
      <c r="A139" s="15" t="s">
        <v>77</v>
      </c>
      <c r="B139" s="16" t="s">
        <v>77</v>
      </c>
      <c r="C139" s="16" t="s">
        <v>172</v>
      </c>
      <c r="D139" s="12">
        <v>100</v>
      </c>
      <c r="E139" s="13">
        <v>10</v>
      </c>
      <c r="F139" s="13">
        <v>1000</v>
      </c>
      <c r="G139" s="13">
        <f>IFERROR(ROUND((SUMIF(Formulaire6[Désignation],Données[[#This Row],[Désignation]],Formulaire6[Entrée]))*100/Données[[#This Row],[Coef.]],0),"")</f>
        <v>0</v>
      </c>
      <c r="H139" s="13">
        <f>IFERROR(ROUND((SUMIF(Formulaire6[Désignation],Données[[#This Row],[Désignation]],Formulaire6[Sortie]))*100/Données[[#This Row],[Coef.]],0),"")</f>
        <v>0</v>
      </c>
      <c r="I139" s="17">
        <f>IF(Données[[#This Row],[Stock final]]&lt;=Données[[#This Row],[Stock mini]],0,IF(Données[[#This Row],[Stock final]]&lt;=Données[[#This Row],[Stock mini]]+(Données[[#This Row],[Stock mini]]*25/100),1,2))</f>
        <v>2</v>
      </c>
      <c r="J139" s="13">
        <f>Données[[#This Row],[Stock initial]]+Données[[#This Row],[Entrée]]-Données[[#This Row],[Sortie]]</f>
        <v>1000</v>
      </c>
      <c r="K139" s="18"/>
      <c r="L139" s="19">
        <f>IF(Données[[#This Row],[Stock initial]]="","",Données[[#This Row],[Stock final]]*Données[[#This Row],[P.U.]])</f>
        <v>0</v>
      </c>
    </row>
    <row r="140" spans="1:12" ht="20.25">
      <c r="A140" s="15" t="s">
        <v>77</v>
      </c>
      <c r="B140" s="16" t="s">
        <v>77</v>
      </c>
      <c r="C140" s="16" t="s">
        <v>173</v>
      </c>
      <c r="D140" s="12">
        <v>100</v>
      </c>
      <c r="E140" s="13">
        <v>10</v>
      </c>
      <c r="F140" s="13">
        <v>1000</v>
      </c>
      <c r="G140" s="13">
        <f>IFERROR(ROUND((SUMIF(Formulaire6[Désignation],Données[[#This Row],[Désignation]],Formulaire6[Entrée]))*100/Données[[#This Row],[Coef.]],0),"")</f>
        <v>0</v>
      </c>
      <c r="H140" s="13">
        <f>IFERROR(ROUND((SUMIF(Formulaire6[Désignation],Données[[#This Row],[Désignation]],Formulaire6[Sortie]))*100/Données[[#This Row],[Coef.]],0),"")</f>
        <v>0</v>
      </c>
      <c r="I140" s="17">
        <f>IF(Données[[#This Row],[Stock final]]&lt;=Données[[#This Row],[Stock mini]],0,IF(Données[[#This Row],[Stock final]]&lt;=Données[[#This Row],[Stock mini]]+(Données[[#This Row],[Stock mini]]*25/100),1,2))</f>
        <v>2</v>
      </c>
      <c r="J140" s="13">
        <f>Données[[#This Row],[Stock initial]]+Données[[#This Row],[Entrée]]-Données[[#This Row],[Sortie]]</f>
        <v>1000</v>
      </c>
      <c r="K140" s="18"/>
      <c r="L140" s="19">
        <f>IF(Données[[#This Row],[Stock initial]]="","",Données[[#This Row],[Stock final]]*Données[[#This Row],[P.U.]])</f>
        <v>0</v>
      </c>
    </row>
    <row r="141" spans="1:12" ht="20.25">
      <c r="A141" s="15" t="s">
        <v>77</v>
      </c>
      <c r="B141" s="16" t="s">
        <v>77</v>
      </c>
      <c r="C141" s="16" t="s">
        <v>174</v>
      </c>
      <c r="D141" s="12">
        <v>100</v>
      </c>
      <c r="E141" s="13">
        <v>10</v>
      </c>
      <c r="F141" s="13">
        <v>1000</v>
      </c>
      <c r="G141" s="13">
        <f>IFERROR(ROUND((SUMIF(Formulaire6[Désignation],Données[[#This Row],[Désignation]],Formulaire6[Entrée]))*100/Données[[#This Row],[Coef.]],0),"")</f>
        <v>0</v>
      </c>
      <c r="H141" s="13">
        <f>IFERROR(ROUND((SUMIF(Formulaire6[Désignation],Données[[#This Row],[Désignation]],Formulaire6[Sortie]))*100/Données[[#This Row],[Coef.]],0),"")</f>
        <v>0</v>
      </c>
      <c r="I141" s="17">
        <f>IF(Données[[#This Row],[Stock final]]&lt;=Données[[#This Row],[Stock mini]],0,IF(Données[[#This Row],[Stock final]]&lt;=Données[[#This Row],[Stock mini]]+(Données[[#This Row],[Stock mini]]*25/100),1,2))</f>
        <v>2</v>
      </c>
      <c r="J141" s="13">
        <f>Données[[#This Row],[Stock initial]]+Données[[#This Row],[Entrée]]-Données[[#This Row],[Sortie]]</f>
        <v>1000</v>
      </c>
      <c r="K141" s="18"/>
      <c r="L141" s="19">
        <f>IF(Données[[#This Row],[Stock initial]]="","",Données[[#This Row],[Stock final]]*Données[[#This Row],[P.U.]])</f>
        <v>0</v>
      </c>
    </row>
    <row r="142" spans="1:12" ht="20.25">
      <c r="A142" s="15" t="s">
        <v>77</v>
      </c>
      <c r="B142" s="16" t="s">
        <v>77</v>
      </c>
      <c r="C142" s="16" t="s">
        <v>175</v>
      </c>
      <c r="D142" s="12">
        <v>100</v>
      </c>
      <c r="E142" s="13">
        <v>10</v>
      </c>
      <c r="F142" s="13">
        <v>1000</v>
      </c>
      <c r="G142" s="13">
        <f>IFERROR(ROUND((SUMIF(Formulaire6[Désignation],Données[[#This Row],[Désignation]],Formulaire6[Entrée]))*100/Données[[#This Row],[Coef.]],0),"")</f>
        <v>0</v>
      </c>
      <c r="H142" s="13">
        <f>IFERROR(ROUND((SUMIF(Formulaire6[Désignation],Données[[#This Row],[Désignation]],Formulaire6[Sortie]))*100/Données[[#This Row],[Coef.]],0),"")</f>
        <v>0</v>
      </c>
      <c r="I142" s="17">
        <f>IF(Données[[#This Row],[Stock final]]&lt;=Données[[#This Row],[Stock mini]],0,IF(Données[[#This Row],[Stock final]]&lt;=Données[[#This Row],[Stock mini]]+(Données[[#This Row],[Stock mini]]*25/100),1,2))</f>
        <v>2</v>
      </c>
      <c r="J142" s="13">
        <f>Données[[#This Row],[Stock initial]]+Données[[#This Row],[Entrée]]-Données[[#This Row],[Sortie]]</f>
        <v>1000</v>
      </c>
      <c r="K142" s="18"/>
      <c r="L142" s="19">
        <f>IF(Données[[#This Row],[Stock initial]]="","",Données[[#This Row],[Stock final]]*Données[[#This Row],[P.U.]])</f>
        <v>0</v>
      </c>
    </row>
    <row r="143" spans="1:12" ht="20.25">
      <c r="A143" s="15" t="s">
        <v>77</v>
      </c>
      <c r="B143" s="16" t="s">
        <v>77</v>
      </c>
      <c r="C143" s="16" t="s">
        <v>176</v>
      </c>
      <c r="D143" s="12">
        <v>100</v>
      </c>
      <c r="E143" s="13">
        <v>10</v>
      </c>
      <c r="F143" s="13">
        <v>1000</v>
      </c>
      <c r="G143" s="13">
        <f>IFERROR(ROUND((SUMIF(Formulaire6[Désignation],Données[[#This Row],[Désignation]],Formulaire6[Entrée]))*100/Données[[#This Row],[Coef.]],0),"")</f>
        <v>0</v>
      </c>
      <c r="H143" s="13">
        <f>IFERROR(ROUND((SUMIF(Formulaire6[Désignation],Données[[#This Row],[Désignation]],Formulaire6[Sortie]))*100/Données[[#This Row],[Coef.]],0),"")</f>
        <v>0</v>
      </c>
      <c r="I143" s="17">
        <f>IF(Données[[#This Row],[Stock final]]&lt;=Données[[#This Row],[Stock mini]],0,IF(Données[[#This Row],[Stock final]]&lt;=Données[[#This Row],[Stock mini]]+(Données[[#This Row],[Stock mini]]*25/100),1,2))</f>
        <v>2</v>
      </c>
      <c r="J143" s="13">
        <f>Données[[#This Row],[Stock initial]]+Données[[#This Row],[Entrée]]-Données[[#This Row],[Sortie]]</f>
        <v>1000</v>
      </c>
      <c r="K143" s="18"/>
      <c r="L143" s="19">
        <f>IF(Données[[#This Row],[Stock initial]]="","",Données[[#This Row],[Stock final]]*Données[[#This Row],[P.U.]])</f>
        <v>0</v>
      </c>
    </row>
    <row r="144" spans="1:12" ht="20.25">
      <c r="A144" s="15" t="s">
        <v>77</v>
      </c>
      <c r="B144" s="16" t="s">
        <v>77</v>
      </c>
      <c r="C144" s="16" t="s">
        <v>177</v>
      </c>
      <c r="D144" s="12">
        <v>100</v>
      </c>
      <c r="E144" s="13">
        <v>10</v>
      </c>
      <c r="F144" s="13">
        <v>1000</v>
      </c>
      <c r="G144" s="13">
        <f>IFERROR(ROUND((SUMIF(Formulaire6[Désignation],Données[[#This Row],[Désignation]],Formulaire6[Entrée]))*100/Données[[#This Row],[Coef.]],0),"")</f>
        <v>0</v>
      </c>
      <c r="H144" s="13">
        <f>IFERROR(ROUND((SUMIF(Formulaire6[Désignation],Données[[#This Row],[Désignation]],Formulaire6[Sortie]))*100/Données[[#This Row],[Coef.]],0),"")</f>
        <v>0</v>
      </c>
      <c r="I144" s="17">
        <f>IF(Données[[#This Row],[Stock final]]&lt;=Données[[#This Row],[Stock mini]],0,IF(Données[[#This Row],[Stock final]]&lt;=Données[[#This Row],[Stock mini]]+(Données[[#This Row],[Stock mini]]*25/100),1,2))</f>
        <v>2</v>
      </c>
      <c r="J144" s="13">
        <f>Données[[#This Row],[Stock initial]]+Données[[#This Row],[Entrée]]-Données[[#This Row],[Sortie]]</f>
        <v>1000</v>
      </c>
      <c r="K144" s="18"/>
      <c r="L144" s="19">
        <f>IF(Données[[#This Row],[Stock initial]]="","",Données[[#This Row],[Stock final]]*Données[[#This Row],[P.U.]])</f>
        <v>0</v>
      </c>
    </row>
    <row r="145" spans="1:12" ht="20.25">
      <c r="A145" s="15" t="s">
        <v>77</v>
      </c>
      <c r="B145" s="16" t="s">
        <v>77</v>
      </c>
      <c r="C145" s="16" t="s">
        <v>78</v>
      </c>
      <c r="D145" s="12">
        <v>100</v>
      </c>
      <c r="E145" s="13">
        <v>10</v>
      </c>
      <c r="F145" s="13">
        <v>1000</v>
      </c>
      <c r="G145" s="13">
        <f>IFERROR(ROUND((SUMIF(Formulaire6[Désignation],Données[[#This Row],[Désignation]],Formulaire6[Entrée]))*100/Données[[#This Row],[Coef.]],0),"")</f>
        <v>0</v>
      </c>
      <c r="H145" s="13">
        <f>IFERROR(ROUND((SUMIF(Formulaire6[Désignation],Données[[#This Row],[Désignation]],Formulaire6[Sortie]))*100/Données[[#This Row],[Coef.]],0),"")</f>
        <v>0</v>
      </c>
      <c r="I145" s="17">
        <f>IF(Données[[#This Row],[Stock final]]&lt;=Données[[#This Row],[Stock mini]],0,IF(Données[[#This Row],[Stock final]]&lt;=Données[[#This Row],[Stock mini]]+(Données[[#This Row],[Stock mini]]*25/100),1,2))</f>
        <v>2</v>
      </c>
      <c r="J145" s="13">
        <f>Données[[#This Row],[Stock initial]]+Données[[#This Row],[Entrée]]-Données[[#This Row],[Sortie]]</f>
        <v>1000</v>
      </c>
      <c r="K145" s="18"/>
      <c r="L145" s="19">
        <f>IF(Données[[#This Row],[Stock initial]]="","",Données[[#This Row],[Stock final]]*Données[[#This Row],[P.U.]])</f>
        <v>0</v>
      </c>
    </row>
    <row r="146" spans="1:12" ht="20.25">
      <c r="A146" s="15" t="s">
        <v>77</v>
      </c>
      <c r="B146" s="16" t="s">
        <v>77</v>
      </c>
      <c r="C146" s="16" t="s">
        <v>79</v>
      </c>
      <c r="D146" s="12">
        <v>100</v>
      </c>
      <c r="E146" s="13">
        <v>10</v>
      </c>
      <c r="F146" s="13">
        <v>1000</v>
      </c>
      <c r="G146" s="13">
        <f>IFERROR(ROUND((SUMIF(Formulaire6[Désignation],Données[[#This Row],[Désignation]],Formulaire6[Entrée]))*100/Données[[#This Row],[Coef.]],0),"")</f>
        <v>0</v>
      </c>
      <c r="H146" s="13">
        <f>IFERROR(ROUND((SUMIF(Formulaire6[Désignation],Données[[#This Row],[Désignation]],Formulaire6[Sortie]))*100/Données[[#This Row],[Coef.]],0),"")</f>
        <v>0</v>
      </c>
      <c r="I146" s="17">
        <f>IF(Données[[#This Row],[Stock final]]&lt;=Données[[#This Row],[Stock mini]],0,IF(Données[[#This Row],[Stock final]]&lt;=Données[[#This Row],[Stock mini]]+(Données[[#This Row],[Stock mini]]*25/100),1,2))</f>
        <v>2</v>
      </c>
      <c r="J146" s="13">
        <f>Données[[#This Row],[Stock initial]]+Données[[#This Row],[Entrée]]-Données[[#This Row],[Sortie]]</f>
        <v>1000</v>
      </c>
      <c r="K146" s="18"/>
      <c r="L146" s="19">
        <f>IF(Données[[#This Row],[Stock initial]]="","",Données[[#This Row],[Stock final]]*Données[[#This Row],[P.U.]])</f>
        <v>0</v>
      </c>
    </row>
  </sheetData>
  <mergeCells count="1">
    <mergeCell ref="A1:L1"/>
  </mergeCells>
  <conditionalFormatting sqref="I3:I146">
    <cfRule type="iconSet" priority="1">
      <iconSet iconSet="3Flags" showValue="0">
        <cfvo type="percent" val="0"/>
        <cfvo type="percent" val="25"/>
        <cfvo type="percent" val="75"/>
      </iconSet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6" sqref="D16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Données</vt:lpstr>
      <vt:lpstr>Liste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Henri</cp:lastModifiedBy>
  <cp:revision/>
  <dcterms:created xsi:type="dcterms:W3CDTF">2025-01-06T09:33:03Z</dcterms:created>
  <dcterms:modified xsi:type="dcterms:W3CDTF">2025-01-10T10:37:33Z</dcterms:modified>
</cp:coreProperties>
</file>