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19420" windowHeight="11020" tabRatio="344"/>
  </bookViews>
  <sheets>
    <sheet name="Suivi des Commandes" sheetId="1" r:id="rId1"/>
    <sheet name="Suivi des Matériaux" sheetId="2" r:id="rId2"/>
    <sheet name="Listes" sheetId="4" r:id="rId3"/>
  </sheets>
  <definedNames>
    <definedName name="BDC">TabBDC[Liste des bons de commande]</definedName>
    <definedName name="Materiaux">TabMat[Liste des Matériaux]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2" i="4"/>
  <c r="B3" i="2" l="1"/>
  <c r="C3" i="2" s="1"/>
  <c r="E3" i="2" s="1"/>
  <c r="B2" i="2"/>
  <c r="C2" i="2" s="1"/>
  <c r="E2" i="2" s="1"/>
</calcChain>
</file>

<file path=xl/sharedStrings.xml><?xml version="1.0" encoding="utf-8"?>
<sst xmlns="http://schemas.openxmlformats.org/spreadsheetml/2006/main" count="26" uniqueCount="20">
  <si>
    <t># Commande</t>
  </si>
  <si>
    <t>Matériau</t>
  </si>
  <si>
    <t>Date Réception Commande</t>
  </si>
  <si>
    <t>Isolant 402</t>
  </si>
  <si>
    <t>Quantité reçue (Commande)</t>
  </si>
  <si>
    <t>Grand total des pièces (À commander, en commande et reçues)</t>
  </si>
  <si>
    <t>Isolant 704</t>
  </si>
  <si>
    <t>Quantité totale restante à recevoir</t>
  </si>
  <si>
    <t>Complété</t>
  </si>
  <si>
    <t>Qté Commandée</t>
  </si>
  <si>
    <t>Quantité reçue</t>
  </si>
  <si>
    <t>Liste des Matériaux</t>
  </si>
  <si>
    <t>Liste des bons de commande</t>
  </si>
  <si>
    <t>date commande</t>
  </si>
  <si>
    <t>Autre 1</t>
  </si>
  <si>
    <t>Autre 2</t>
  </si>
  <si>
    <t>Autre 3</t>
  </si>
  <si>
    <t>Autre 4</t>
  </si>
  <si>
    <t>Autre 5</t>
  </si>
  <si>
    <t>date de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</si>
</sst>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</xdr:colOff>
      <xdr:row>1</xdr:row>
      <xdr:rowOff>50800</xdr:rowOff>
    </xdr:from>
    <xdr:to>
      <xdr:col>11</xdr:col>
      <xdr:colOff>177800</xdr:colOff>
      <xdr:row>13</xdr:row>
      <xdr:rowOff>38100</xdr:rowOff>
    </xdr:to>
    <xdr:sp macro="" textlink="">
      <xdr:nvSpPr>
        <xdr:cNvPr id="2" name="ZoneTexte 1"/>
        <xdr:cNvSpPr txBox="1"/>
      </xdr:nvSpPr>
      <xdr:spPr>
        <a:xfrm>
          <a:off x="7359650" y="419100"/>
          <a:ext cx="3975100" cy="21971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 u="sng"/>
            <a:t>Utilisation de ce fichier</a:t>
          </a:r>
          <a:r>
            <a:rPr lang="fr-FR" sz="1100"/>
            <a:t>:</a:t>
          </a:r>
        </a:p>
        <a:p>
          <a:r>
            <a:rPr lang="fr-FR" sz="1100"/>
            <a:t>1.</a:t>
          </a:r>
          <a:r>
            <a:rPr lang="fr-FR" sz="1100" baseline="0"/>
            <a:t> Renseigner les listes de matériaux et de Bon de Commande dans la feuille "Listes".</a:t>
          </a:r>
        </a:p>
        <a:p>
          <a:r>
            <a:rPr lang="fr-FR" sz="1100" baseline="0"/>
            <a:t>2. Remplir les colonnes A (liste déroulante) et D du Tableau2 (Suivi des Matériaux).</a:t>
          </a:r>
        </a:p>
        <a:p>
          <a:r>
            <a:rPr lang="fr-FR" sz="1100" baseline="0"/>
            <a:t>3. A la réception des commandes, saisir la date en colonne A, le N° du BdC en colonne B (liste déroulante), le matériau commandé  en colonne C (liste déroulante) et les quantités commandées en D et reçues en E, dans le Tableau 1 ci-contre.</a:t>
          </a:r>
        </a:p>
        <a:p>
          <a:r>
            <a:rPr lang="fr-FR" sz="1100"/>
            <a:t>Le Tableau 2 se</a:t>
          </a:r>
          <a:r>
            <a:rPr lang="fr-FR" sz="1100" baseline="0"/>
            <a:t> met à jour avec les données du Tableau1 à laide des formules en colonnes B, C et 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4" totalsRowShown="0" headerRowDxfId="13">
  <autoFilter ref="A1:E4"/>
  <tableColumns count="5">
    <tableColumn id="1" name="Date Réception Commande" dataDxfId="12"/>
    <tableColumn id="2" name="# Commande" dataDxfId="11"/>
    <tableColumn id="3" name="Matériau" dataDxfId="10"/>
    <tableColumn id="4" name="Qté Commandée" dataDxfId="9"/>
    <tableColumn id="6" name="Quantité reçue (Commande)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3" totalsRowShown="0" headerRowDxfId="7" dataDxfId="6">
  <autoFilter ref="A1:E3"/>
  <tableColumns count="5">
    <tableColumn id="1" name="Matériau" dataDxfId="5"/>
    <tableColumn id="2" name="Quantité reçue" dataDxfId="4">
      <calculatedColumnFormula>SUMPRODUCT((Tableau1[Matériau]='Suivi des Matériaux'!A2)*(Tableau1[Quantité reçue (Commande)]))</calculatedColumnFormula>
    </tableColumn>
    <tableColumn id="3" name="Quantité totale restante à recevoir" dataDxfId="3">
      <calculatedColumnFormula>D2-B2</calculatedColumnFormula>
    </tableColumn>
    <tableColumn id="4" name="Grand total des pièces (À commander, en commande et reçues)" dataDxfId="2"/>
    <tableColumn id="5" name="Complété" dataDxfId="1">
      <calculatedColumnFormula>IF(Tableau2[[#This Row],[Quantité totale restante à recevoir]]=0,"Complet","")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at" displayName="TabMat" ref="A1:A8" totalsRowShown="0">
  <autoFilter ref="A1:A8"/>
  <tableColumns count="1">
    <tableColumn id="1" name="Liste des Matériaux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BDC" displayName="TabBDC" ref="C1:E13" totalsRowShown="0">
  <autoFilter ref="C1:E13"/>
  <tableColumns count="3">
    <tableColumn id="1" name="Liste des bons de commande" dataDxfId="0"/>
    <tableColumn id="2" name="date commande"/>
    <tableColumn id="3" name="date de réception">
      <calculatedColumnFormula>IFERROR(INDEX(Tableau1[],MATCH(TabBDC[[#This Row],[Liste des bons de commande]],Tableau1['# Commande],0),1),"")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C15" sqref="C15"/>
    </sheetView>
  </sheetViews>
  <sheetFormatPr baseColWidth="10" defaultRowHeight="14.5" x14ac:dyDescent="0.35"/>
  <cols>
    <col min="1" max="1" width="26" customWidth="1"/>
    <col min="2" max="2" width="13.08984375" customWidth="1"/>
    <col min="3" max="3" width="22.1796875" customWidth="1"/>
    <col min="4" max="4" width="17.36328125" customWidth="1"/>
    <col min="5" max="5" width="15.6328125" customWidth="1"/>
  </cols>
  <sheetData>
    <row r="1" spans="1:5" ht="29" x14ac:dyDescent="0.35">
      <c r="A1" s="2" t="s">
        <v>2</v>
      </c>
      <c r="B1" s="3" t="s">
        <v>0</v>
      </c>
      <c r="C1" s="3" t="s">
        <v>1</v>
      </c>
      <c r="D1" s="2" t="s">
        <v>9</v>
      </c>
      <c r="E1" s="2" t="s">
        <v>4</v>
      </c>
    </row>
    <row r="2" spans="1:5" x14ac:dyDescent="0.35">
      <c r="A2" s="5">
        <v>44938</v>
      </c>
      <c r="B2" s="1">
        <v>124521</v>
      </c>
      <c r="C2" s="4" t="s">
        <v>3</v>
      </c>
      <c r="D2" s="1">
        <v>12000</v>
      </c>
      <c r="E2" s="1">
        <v>12000</v>
      </c>
    </row>
    <row r="3" spans="1:5" x14ac:dyDescent="0.35">
      <c r="A3" s="5">
        <v>44938</v>
      </c>
      <c r="B3" s="1">
        <v>124524</v>
      </c>
      <c r="C3" s="4" t="s">
        <v>6</v>
      </c>
      <c r="D3" s="1">
        <v>1640</v>
      </c>
      <c r="E3" s="1">
        <v>1640</v>
      </c>
    </row>
    <row r="4" spans="1:5" x14ac:dyDescent="0.35">
      <c r="A4" s="5">
        <v>45028</v>
      </c>
      <c r="B4" s="1">
        <v>124529</v>
      </c>
      <c r="C4" s="4" t="s">
        <v>3</v>
      </c>
      <c r="D4" s="1">
        <v>24000</v>
      </c>
      <c r="E4" s="1">
        <v>24000</v>
      </c>
    </row>
  </sheetData>
  <dataValidations count="2">
    <dataValidation type="list" allowBlank="1" showInputMessage="1" showErrorMessage="1" sqref="C2:C4">
      <formula1>Materiaux</formula1>
    </dataValidation>
    <dataValidation type="list" allowBlank="1" showInputMessage="1" showErrorMessage="1" sqref="B2:B4">
      <formula1>BDC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workbookViewId="0">
      <selection activeCell="G16" sqref="G16"/>
    </sheetView>
  </sheetViews>
  <sheetFormatPr baseColWidth="10" defaultRowHeight="14.5" x14ac:dyDescent="0.35"/>
  <cols>
    <col min="1" max="1" width="21.1796875" customWidth="1"/>
    <col min="2" max="2" width="13.54296875" customWidth="1"/>
    <col min="3" max="3" width="17.81640625" customWidth="1"/>
    <col min="4" max="4" width="19.54296875" customWidth="1"/>
    <col min="5" max="5" width="16.453125" customWidth="1"/>
  </cols>
  <sheetData>
    <row r="1" spans="1:5" ht="43.5" x14ac:dyDescent="0.35">
      <c r="A1" s="3" t="s">
        <v>1</v>
      </c>
      <c r="B1" s="3" t="s">
        <v>10</v>
      </c>
      <c r="C1" s="2" t="s">
        <v>7</v>
      </c>
      <c r="D1" s="2" t="s">
        <v>5</v>
      </c>
      <c r="E1" s="3" t="s">
        <v>8</v>
      </c>
    </row>
    <row r="2" spans="1:5" x14ac:dyDescent="0.35">
      <c r="A2" s="4" t="s">
        <v>3</v>
      </c>
      <c r="B2" s="4">
        <f>SUMPRODUCT((Tableau1[Matériau]='Suivi des Matériaux'!A2)*(Tableau1[Quantité reçue (Commande)]))</f>
        <v>36000</v>
      </c>
      <c r="C2" s="1">
        <f>D2-B2</f>
        <v>439002</v>
      </c>
      <c r="D2" s="1">
        <v>475002</v>
      </c>
      <c r="E2" s="1" t="str">
        <f>IF(Tableau2[[#This Row],[Quantité totale restante à recevoir]]=0,"Complet","")</f>
        <v/>
      </c>
    </row>
    <row r="3" spans="1:5" x14ac:dyDescent="0.35">
      <c r="A3" s="4" t="s">
        <v>6</v>
      </c>
      <c r="B3" s="4">
        <f>SUMPRODUCT((Tableau1[Matériau]='Suivi des Matériaux'!A3)*(Tableau1[Quantité reçue (Commande)]))</f>
        <v>1640</v>
      </c>
      <c r="C3" s="1">
        <f>D3-B3</f>
        <v>0</v>
      </c>
      <c r="D3" s="1">
        <v>1640</v>
      </c>
      <c r="E3" s="1" t="str">
        <f>IF(Tableau2[[#This Row],[Quantité totale restante à recevoir]]=0,"Complet","")</f>
        <v>Complet</v>
      </c>
    </row>
  </sheetData>
  <dataValidations count="1">
    <dataValidation type="list" allowBlank="1" showInputMessage="1" showErrorMessage="1" sqref="A2:A3">
      <formula1>Materiaux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"/>
  <sheetViews>
    <sheetView workbookViewId="0">
      <selection activeCell="G19" sqref="G19"/>
    </sheetView>
  </sheetViews>
  <sheetFormatPr baseColWidth="10" defaultRowHeight="14.5" x14ac:dyDescent="0.35"/>
  <cols>
    <col min="1" max="1" width="25.54296875" customWidth="1"/>
    <col min="3" max="3" width="26.90625" customWidth="1"/>
    <col min="4" max="4" width="16.453125" customWidth="1"/>
    <col min="5" max="5" width="19.7265625" customWidth="1"/>
  </cols>
  <sheetData>
    <row r="1" spans="1:5" x14ac:dyDescent="0.35">
      <c r="A1" t="s">
        <v>11</v>
      </c>
      <c r="C1" t="s">
        <v>12</v>
      </c>
      <c r="D1" t="s">
        <v>13</v>
      </c>
      <c r="E1" t="s">
        <v>19</v>
      </c>
    </row>
    <row r="2" spans="1:5" x14ac:dyDescent="0.35">
      <c r="A2" t="s">
        <v>3</v>
      </c>
      <c r="C2" s="1">
        <v>124521</v>
      </c>
      <c r="E2" s="6">
        <f>IFERROR(INDEX(Tableau1[],MATCH(TabBDC[[#This Row],[Liste des bons de commande]],Tableau1['# Commande],0),1),"")</f>
        <v>44938</v>
      </c>
    </row>
    <row r="3" spans="1:5" x14ac:dyDescent="0.35">
      <c r="A3" t="s">
        <v>6</v>
      </c>
      <c r="C3" s="1">
        <v>124522</v>
      </c>
      <c r="E3" s="6" t="str">
        <f>IFERROR(INDEX(Tableau1[],MATCH(TabBDC[[#This Row],[Liste des bons de commande]],Tableau1['# Commande],0),1),"")</f>
        <v/>
      </c>
    </row>
    <row r="4" spans="1:5" x14ac:dyDescent="0.35">
      <c r="A4" t="s">
        <v>14</v>
      </c>
      <c r="C4" s="1">
        <v>124523</v>
      </c>
      <c r="E4" s="6" t="str">
        <f>IFERROR(INDEX(Tableau1[],MATCH(TabBDC[[#This Row],[Liste des bons de commande]],Tableau1['# Commande],0),1),"")</f>
        <v/>
      </c>
    </row>
    <row r="5" spans="1:5" x14ac:dyDescent="0.35">
      <c r="A5" t="s">
        <v>15</v>
      </c>
      <c r="C5" s="1">
        <v>124524</v>
      </c>
      <c r="E5" s="6">
        <f>IFERROR(INDEX(Tableau1[],MATCH(TabBDC[[#This Row],[Liste des bons de commande]],Tableau1['# Commande],0),1),"")</f>
        <v>44938</v>
      </c>
    </row>
    <row r="6" spans="1:5" x14ac:dyDescent="0.35">
      <c r="A6" t="s">
        <v>16</v>
      </c>
      <c r="C6" s="1">
        <v>124525</v>
      </c>
      <c r="E6" s="6" t="str">
        <f>IFERROR(INDEX(Tableau1[],MATCH(TabBDC[[#This Row],[Liste des bons de commande]],Tableau1['# Commande],0),1),"")</f>
        <v/>
      </c>
    </row>
    <row r="7" spans="1:5" x14ac:dyDescent="0.35">
      <c r="A7" t="s">
        <v>17</v>
      </c>
      <c r="C7" s="1">
        <v>124526</v>
      </c>
      <c r="E7" s="6" t="str">
        <f>IFERROR(INDEX(Tableau1[],MATCH(TabBDC[[#This Row],[Liste des bons de commande]],Tableau1['# Commande],0),1),"")</f>
        <v/>
      </c>
    </row>
    <row r="8" spans="1:5" x14ac:dyDescent="0.35">
      <c r="A8" t="s">
        <v>18</v>
      </c>
      <c r="C8" s="1">
        <v>124527</v>
      </c>
      <c r="E8" s="6" t="str">
        <f>IFERROR(INDEX(Tableau1[],MATCH(TabBDC[[#This Row],[Liste des bons de commande]],Tableau1['# Commande],0),1),"")</f>
        <v/>
      </c>
    </row>
    <row r="9" spans="1:5" x14ac:dyDescent="0.35">
      <c r="C9" s="1">
        <v>124528</v>
      </c>
      <c r="E9" s="6" t="str">
        <f>IFERROR(INDEX(Tableau1[],MATCH(TabBDC[[#This Row],[Liste des bons de commande]],Tableau1['# Commande],0),1),"")</f>
        <v/>
      </c>
    </row>
    <row r="10" spans="1:5" x14ac:dyDescent="0.35">
      <c r="C10" s="1">
        <v>124529</v>
      </c>
      <c r="E10" s="6">
        <f>IFERROR(INDEX(Tableau1[],MATCH(TabBDC[[#This Row],[Liste des bons de commande]],Tableau1['# Commande],0),1),"")</f>
        <v>45028</v>
      </c>
    </row>
    <row r="11" spans="1:5" x14ac:dyDescent="0.35">
      <c r="C11" s="1">
        <v>124530</v>
      </c>
      <c r="E11" s="6" t="str">
        <f>IFERROR(INDEX(Tableau1[],MATCH(TabBDC[[#This Row],[Liste des bons de commande]],Tableau1['# Commande],0),1),"")</f>
        <v/>
      </c>
    </row>
    <row r="12" spans="1:5" x14ac:dyDescent="0.35">
      <c r="C12" s="1">
        <v>124531</v>
      </c>
      <c r="E12" s="6" t="str">
        <f>IFERROR(INDEX(Tableau1[],MATCH(TabBDC[[#This Row],[Liste des bons de commande]],Tableau1['# Commande],0),1),"")</f>
        <v/>
      </c>
    </row>
    <row r="13" spans="1:5" x14ac:dyDescent="0.35">
      <c r="C13" s="1">
        <v>124532</v>
      </c>
      <c r="E13" s="6" t="str">
        <f>IFERROR(INDEX(Tableau1[],MATCH(TabBDC[[#This Row],[Liste des bons de commande]],Tableau1['# Commande],0),1),"")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des Commandes</vt:lpstr>
      <vt:lpstr>Suivi des Matériaux</vt:lpstr>
      <vt:lpstr>Listes</vt:lpstr>
      <vt:lpstr>BDC</vt:lpstr>
      <vt:lpstr>Materiaux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Jessyca Roy; AFEH56</dc:creator>
  <cp:lastModifiedBy>AFEH56</cp:lastModifiedBy>
  <dcterms:created xsi:type="dcterms:W3CDTF">2023-01-09T14:19:12Z</dcterms:created>
  <dcterms:modified xsi:type="dcterms:W3CDTF">2023-01-12T18:35:46Z</dcterms:modified>
</cp:coreProperties>
</file>