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40" windowHeight="13140"/>
  </bookViews>
  <sheets>
    <sheet name="Ecritures" sheetId="2" r:id="rId1"/>
    <sheet name="Listes" sheetId="4" r:id="rId2"/>
    <sheet name="Echeances" sheetId="5" r:id="rId3"/>
  </sheets>
  <definedNames>
    <definedName name="liste_operations">T_Liste[Type_Operations]</definedName>
    <definedName name="Mode">Listes!$C$2:$C$8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4" i="2" l="1"/>
  <c r="D4" i="2"/>
  <c r="A23" i="4" l="1"/>
  <c r="A2" i="2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<sst xmlns="http://schemas.openxmlformats.org/spreadsheetml/2006/main" count="171" uniqueCount="74">
  <si>
    <t>Solde Banque</t>
  </si>
  <si>
    <t>p</t>
  </si>
  <si>
    <t>Libellé</t>
  </si>
  <si>
    <t>Crédit</t>
  </si>
  <si>
    <t>Débit</t>
  </si>
  <si>
    <t>Date</t>
  </si>
  <si>
    <t>Mode</t>
  </si>
  <si>
    <t>Eau</t>
  </si>
  <si>
    <t>Virement</t>
  </si>
  <si>
    <t>Salaire</t>
  </si>
  <si>
    <t>CB</t>
  </si>
  <si>
    <t>Casino</t>
  </si>
  <si>
    <t>Aldi</t>
  </si>
  <si>
    <t>Essence</t>
  </si>
  <si>
    <t>Chèque</t>
  </si>
  <si>
    <t>Cadeau Noël</t>
  </si>
  <si>
    <t>Remise Chèque</t>
  </si>
  <si>
    <t>Cadeau Maman</t>
  </si>
  <si>
    <t>Loyer</t>
  </si>
  <si>
    <t>Id</t>
  </si>
  <si>
    <t>Jour</t>
  </si>
  <si>
    <t>Opérations</t>
  </si>
  <si>
    <t>Infos Échéances</t>
  </si>
  <si>
    <t>jan</t>
  </si>
  <si>
    <t>1</t>
  </si>
  <si>
    <t>fev</t>
  </si>
  <si>
    <t>2</t>
  </si>
  <si>
    <t>mar</t>
  </si>
  <si>
    <t>3</t>
  </si>
  <si>
    <t>avr</t>
  </si>
  <si>
    <t>4</t>
  </si>
  <si>
    <t>mai</t>
  </si>
  <si>
    <t>5</t>
  </si>
  <si>
    <t>jun</t>
  </si>
  <si>
    <t>6</t>
  </si>
  <si>
    <t>jul</t>
  </si>
  <si>
    <t>7</t>
  </si>
  <si>
    <t>aou</t>
  </si>
  <si>
    <t>8</t>
  </si>
  <si>
    <t>sep</t>
  </si>
  <si>
    <t>9</t>
  </si>
  <si>
    <t>oct</t>
  </si>
  <si>
    <t>10</t>
  </si>
  <si>
    <t>nov</t>
  </si>
  <si>
    <t>11</t>
  </si>
  <si>
    <t>dec</t>
  </si>
  <si>
    <t>12</t>
  </si>
  <si>
    <t>Commentaires</t>
  </si>
  <si>
    <t>E01</t>
  </si>
  <si>
    <t>O</t>
  </si>
  <si>
    <t>X</t>
  </si>
  <si>
    <t>Type_Operations</t>
  </si>
  <si>
    <t>-------------CHARGES--------------</t>
  </si>
  <si>
    <t>E02</t>
  </si>
  <si>
    <t>Charge8</t>
  </si>
  <si>
    <t>Charge9</t>
  </si>
  <si>
    <t>Charge10</t>
  </si>
  <si>
    <t>Charge11</t>
  </si>
  <si>
    <t>Charge12</t>
  </si>
  <si>
    <t>Charge13</t>
  </si>
  <si>
    <t>Charge14</t>
  </si>
  <si>
    <t>Charge15</t>
  </si>
  <si>
    <t>Charge16</t>
  </si>
  <si>
    <t>Charge17</t>
  </si>
  <si>
    <t>Charge18</t>
  </si>
  <si>
    <t>Charge19</t>
  </si>
  <si>
    <t>Charge20</t>
  </si>
  <si>
    <t>Remise Cotis carte</t>
  </si>
  <si>
    <t>ü</t>
  </si>
  <si>
    <t>E03</t>
  </si>
  <si>
    <t>Electricité</t>
  </si>
  <si>
    <t>Prélèvement</t>
  </si>
  <si>
    <t>Solde Antérieur</t>
  </si>
  <si>
    <t>N° de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</si>
</sst>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opperplate Gothic Light"/>
      <family val="2"/>
    </font>
    <font>
      <sz val="11"/>
      <color theme="1"/>
      <name val="Copperplate Gothic Bold"/>
      <family val="2"/>
    </font>
    <font>
      <b/>
      <sz val="20"/>
      <color theme="0"/>
      <name val="Copperplate Gothic Bold"/>
      <family val="2"/>
    </font>
    <font>
      <b/>
      <sz val="14"/>
      <color rgb="FF00B050"/>
      <name val="Calibri"/>
      <family val="2"/>
      <scheme val="minor"/>
    </font>
    <font>
      <b/>
      <sz val="10"/>
      <color theme="0"/>
      <name val="Copperplate Gothic Light"/>
      <family val="2"/>
    </font>
    <font>
      <b/>
      <sz val="11"/>
      <color rgb="FF00B050"/>
      <name val="Wingdings 2"/>
      <family val="1"/>
      <charset val="2"/>
    </font>
    <font>
      <b/>
      <sz val="10"/>
      <color theme="0"/>
      <name val="Arial"/>
      <family val="2"/>
    </font>
    <font>
      <b/>
      <sz val="10"/>
      <color theme="0"/>
      <name val="Arial"/>
    </font>
    <font>
      <sz val="10"/>
      <color theme="1"/>
      <name val="Arial"/>
      <family val="2"/>
    </font>
    <font>
      <sz val="10"/>
      <color theme="1"/>
      <name val="Arial"/>
    </font>
    <font>
      <b/>
      <sz val="11"/>
      <color rgb="FF00B050"/>
      <name val="Wingdings"/>
      <charset val="2"/>
    </font>
    <font>
      <b/>
      <sz val="14"/>
      <color rgb="FF0070C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3" borderId="0" applyNumberFormat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64" fontId="3" fillId="0" borderId="0" xfId="0" applyNumberFormat="1" applyFont="1"/>
    <xf numFmtId="0" fontId="4" fillId="2" borderId="2" xfId="1" applyBorder="1" applyAlignment="1">
      <alignment horizontal="center"/>
    </xf>
    <xf numFmtId="0" fontId="6" fillId="3" borderId="0" xfId="2" applyFont="1" applyBorder="1" applyAlignment="1">
      <alignment horizontal="center" vertical="center"/>
    </xf>
    <xf numFmtId="164" fontId="6" fillId="3" borderId="0" xfId="2" applyNumberFormat="1" applyFont="1" applyBorder="1" applyAlignment="1">
      <alignment horizontal="center" vertical="center"/>
    </xf>
    <xf numFmtId="164" fontId="1" fillId="0" borderId="0" xfId="0" applyNumberFormat="1" applyFont="1"/>
    <xf numFmtId="8" fontId="9" fillId="5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0" fillId="3" borderId="0" xfId="2" applyFont="1" applyBorder="1" applyAlignment="1">
      <alignment horizontal="center" vertical="center"/>
    </xf>
    <xf numFmtId="164" fontId="3" fillId="2" borderId="2" xfId="1" applyNumberFormat="1" applyFont="1" applyBorder="1" applyAlignment="1">
      <alignment horizontal="center"/>
    </xf>
    <xf numFmtId="0" fontId="12" fillId="7" borderId="12" xfId="0" applyFont="1" applyFill="1" applyBorder="1"/>
    <xf numFmtId="0" fontId="12" fillId="7" borderId="13" xfId="0" applyNumberFormat="1" applyFont="1" applyFill="1" applyBorder="1" applyAlignment="1">
      <alignment horizontal="center"/>
    </xf>
    <xf numFmtId="0" fontId="12" fillId="7" borderId="13" xfId="0" applyFont="1" applyFill="1" applyBorder="1"/>
    <xf numFmtId="0" fontId="12" fillId="7" borderId="13" xfId="0" applyFont="1" applyFill="1" applyBorder="1" applyAlignment="1">
      <alignment horizontal="center"/>
    </xf>
    <xf numFmtId="0" fontId="13" fillId="7" borderId="13" xfId="0" applyFont="1" applyFill="1" applyBorder="1" applyAlignment="1">
      <alignment horizontal="center"/>
    </xf>
    <xf numFmtId="0" fontId="13" fillId="7" borderId="13" xfId="0" applyFont="1" applyFill="1" applyBorder="1"/>
    <xf numFmtId="0" fontId="14" fillId="8" borderId="14" xfId="0" applyFont="1" applyFill="1" applyBorder="1"/>
    <xf numFmtId="1" fontId="14" fillId="8" borderId="15" xfId="0" applyNumberFormat="1" applyFont="1" applyFill="1" applyBorder="1" applyAlignment="1">
      <alignment horizontal="center"/>
    </xf>
    <xf numFmtId="164" fontId="14" fillId="8" borderId="15" xfId="0" applyNumberFormat="1" applyFont="1" applyFill="1" applyBorder="1"/>
    <xf numFmtId="0" fontId="14" fillId="8" borderId="15" xfId="0" applyFont="1" applyFill="1" applyBorder="1"/>
    <xf numFmtId="0" fontId="15" fillId="8" borderId="15" xfId="0" applyFont="1" applyFill="1" applyBorder="1" applyAlignment="1">
      <alignment horizontal="center"/>
    </xf>
    <xf numFmtId="0" fontId="15" fillId="8" borderId="15" xfId="0" applyFont="1" applyFill="1" applyBorder="1" applyAlignment="1">
      <alignment horizontal="left"/>
    </xf>
    <xf numFmtId="0" fontId="12" fillId="5" borderId="16" xfId="0" applyFont="1" applyFill="1" applyBorder="1" applyAlignment="1">
      <alignment horizontal="left"/>
    </xf>
    <xf numFmtId="0" fontId="14" fillId="5" borderId="17" xfId="0" applyFont="1" applyFill="1" applyBorder="1" applyAlignment="1">
      <alignment horizontal="left"/>
    </xf>
    <xf numFmtId="0" fontId="14" fillId="5" borderId="18" xfId="0" applyFont="1" applyFill="1" applyBorder="1"/>
    <xf numFmtId="0" fontId="14" fillId="9" borderId="11" xfId="0" applyFont="1" applyFill="1" applyBorder="1" applyAlignment="1">
      <alignment horizontal="left"/>
    </xf>
    <xf numFmtId="0" fontId="14" fillId="9" borderId="20" xfId="0" applyFont="1" applyFill="1" applyBorder="1"/>
    <xf numFmtId="0" fontId="14" fillId="9" borderId="19" xfId="0" applyFont="1" applyFill="1" applyBorder="1"/>
    <xf numFmtId="0" fontId="15" fillId="8" borderId="14" xfId="0" applyFont="1" applyFill="1" applyBorder="1"/>
    <xf numFmtId="1" fontId="15" fillId="8" borderId="15" xfId="0" applyNumberFormat="1" applyFont="1" applyFill="1" applyBorder="1" applyAlignment="1">
      <alignment horizontal="center"/>
    </xf>
    <xf numFmtId="164" fontId="15" fillId="8" borderId="15" xfId="0" applyNumberFormat="1" applyFont="1" applyFill="1" applyBorder="1"/>
    <xf numFmtId="0" fontId="15" fillId="8" borderId="15" xfId="0" applyFont="1" applyFill="1" applyBorder="1"/>
    <xf numFmtId="14" fontId="7" fillId="0" borderId="0" xfId="0" applyNumberFormat="1" applyFont="1" applyAlignment="1">
      <alignment vertical="center"/>
    </xf>
    <xf numFmtId="14" fontId="0" fillId="0" borderId="0" xfId="0" applyNumberFormat="1"/>
    <xf numFmtId="0" fontId="16" fillId="2" borderId="2" xfId="1" applyFont="1" applyBorder="1" applyAlignment="1">
      <alignment horizontal="center"/>
    </xf>
    <xf numFmtId="164" fontId="1" fillId="0" borderId="0" xfId="0" applyNumberFormat="1" applyFont="1" applyFill="1"/>
    <xf numFmtId="0" fontId="11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14" fontId="6" fillId="3" borderId="0" xfId="2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9" fillId="5" borderId="7" xfId="0" applyNumberFormat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/>
    </xf>
    <xf numFmtId="0" fontId="14" fillId="8" borderId="15" xfId="0" applyFont="1" applyFill="1" applyBorder="1" applyAlignment="1">
      <alignment horizontal="left"/>
    </xf>
    <xf numFmtId="164" fontId="17" fillId="10" borderId="1" xfId="0" applyNumberFormat="1" applyFont="1" applyFill="1" applyBorder="1" applyAlignment="1">
      <alignment horizontal="center"/>
    </xf>
    <xf numFmtId="0" fontId="0" fillId="11" borderId="0" xfId="0" applyFill="1"/>
    <xf numFmtId="164" fontId="1" fillId="2" borderId="2" xfId="1" applyNumberFormat="1" applyFont="1" applyBorder="1" applyAlignment="1">
      <alignment horizontal="center"/>
    </xf>
    <xf numFmtId="14" fontId="4" fillId="2" borderId="0" xfId="1" applyNumberFormat="1" applyBorder="1" applyAlignment="1">
      <alignment horizont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</cellXfs>
  <cellStyles count="3">
    <cellStyle name="40 % - Accent2" xfId="1" builtinId="35"/>
    <cellStyle name="Accent5" xfId="2" builtinId="45"/>
    <cellStyle name="Normal" xfId="0" builtinId="0"/>
  </cellStyles>
  <dxfs count="50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n">
          <color indexed="64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color rgb="FFFF0000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ont>
        <color rgb="FF00B050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Invisible" pivot="0" table="0" count="0"/>
  </tableStyles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66675</xdr:rowOff>
    </xdr:from>
    <xdr:to>
      <xdr:col>5</xdr:col>
      <xdr:colOff>838200</xdr:colOff>
      <xdr:row>2</xdr:row>
      <xdr:rowOff>66675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299" y="66675"/>
          <a:ext cx="2781301" cy="647700"/>
        </a:xfrm>
        <a:prstGeom prst="rect">
          <a:avLst/>
        </a:prstGeom>
      </xdr:spPr>
    </xdr:pic>
    <xdr:clientData/>
  </xdr:twoCellAnchor>
  <xdr:twoCellAnchor editAs="absolute">
    <xdr:from>
      <xdr:col>6</xdr:col>
      <xdr:colOff>209549</xdr:colOff>
      <xdr:row>0</xdr:row>
      <xdr:rowOff>104775</xdr:rowOff>
    </xdr:from>
    <xdr:to>
      <xdr:col>8</xdr:col>
      <xdr:colOff>581025</xdr:colOff>
      <xdr:row>2</xdr:row>
      <xdr:rowOff>238125</xdr:rowOff>
    </xdr:to>
    <xdr:sp macro="[0]!Mouvements" textlink="">
      <xdr:nvSpPr>
        <xdr:cNvPr id="2" name="Rectangle à coins arrondis 4">
          <a:extLst>
            <a:ext uri="{FF2B5EF4-FFF2-40B4-BE49-F238E27FC236}">
              <a16:creationId xmlns="" xmlns:a16="http://schemas.microsoft.com/office/drawing/2014/main" id="{41B53F65-EC26-481E-AD58-3BFC58468F5C}"/>
            </a:ext>
          </a:extLst>
        </xdr:cNvPr>
        <xdr:cNvSpPr/>
      </xdr:nvSpPr>
      <xdr:spPr>
        <a:xfrm>
          <a:off x="8343899" y="104775"/>
          <a:ext cx="1609726" cy="7810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opperplate Gothic Light" panose="020E0507020206020404" pitchFamily="34" charset="0"/>
            </a:rPr>
            <a:t>Mensualités</a:t>
          </a:r>
        </a:p>
      </xdr:txBody>
    </xdr:sp>
    <xdr:clientData fPrintsWithSheet="0"/>
  </xdr:twoCellAnchor>
  <xdr:twoCellAnchor>
    <xdr:from>
      <xdr:col>8</xdr:col>
      <xdr:colOff>752475</xdr:colOff>
      <xdr:row>0</xdr:row>
      <xdr:rowOff>66675</xdr:rowOff>
    </xdr:from>
    <xdr:to>
      <xdr:col>11</xdr:col>
      <xdr:colOff>200025</xdr:colOff>
      <xdr:row>3</xdr:row>
      <xdr:rowOff>19050</xdr:rowOff>
    </xdr:to>
    <xdr:sp macro="[0]!Periodique" textlink="">
      <xdr:nvSpPr>
        <xdr:cNvPr id="5" name="Organigramme : Alternative 4"/>
        <xdr:cNvSpPr/>
      </xdr:nvSpPr>
      <xdr:spPr>
        <a:xfrm>
          <a:off x="10125075" y="66675"/>
          <a:ext cx="1733550" cy="847725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Copperplate Gothic Bold" pitchFamily="34" charset="0"/>
            </a:rPr>
            <a:t>Formulaire</a:t>
          </a:r>
        </a:p>
        <a:p>
          <a:pPr algn="ctr"/>
          <a:r>
            <a:rPr lang="fr-FR" sz="1400">
              <a:latin typeface="Copperplate Gothic Bold" pitchFamily="34" charset="0"/>
            </a:rPr>
            <a:t>Gestion des </a:t>
          </a:r>
        </a:p>
        <a:p>
          <a:pPr algn="ctr"/>
          <a:r>
            <a:rPr lang="fr-FR" sz="1400">
              <a:latin typeface="Copperplate Gothic Bold" pitchFamily="34" charset="0"/>
            </a:rPr>
            <a:t>Mensualités</a:t>
          </a:r>
        </a:p>
      </xdr:txBody>
    </xdr:sp>
    <xdr:clientData/>
  </xdr:twoCellAnchor>
  <xdr:twoCellAnchor>
    <xdr:from>
      <xdr:col>7</xdr:col>
      <xdr:colOff>142876</xdr:colOff>
      <xdr:row>6</xdr:row>
      <xdr:rowOff>47624</xdr:rowOff>
    </xdr:from>
    <xdr:to>
      <xdr:col>10</xdr:col>
      <xdr:colOff>704849</xdr:colOff>
      <xdr:row>24</xdr:row>
      <xdr:rowOff>180975</xdr:rowOff>
    </xdr:to>
    <xdr:sp macro="" textlink="">
      <xdr:nvSpPr>
        <xdr:cNvPr id="6" name="ZoneTexte 5"/>
        <xdr:cNvSpPr txBox="1"/>
      </xdr:nvSpPr>
      <xdr:spPr>
        <a:xfrm>
          <a:off x="9496426" y="1981199"/>
          <a:ext cx="2847973" cy="3562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 pour les mensualités:</a:t>
          </a:r>
        </a:p>
        <a:p>
          <a:r>
            <a:rPr lang="fr-FR" sz="1100"/>
            <a:t>-Enregistrer</a:t>
          </a:r>
          <a:r>
            <a:rPr lang="fr-FR" sz="1100" baseline="0"/>
            <a:t> l</a:t>
          </a:r>
          <a:r>
            <a:rPr lang="fr-FR" sz="1100"/>
            <a:t>es échéances pour les mensualités</a:t>
          </a:r>
          <a:r>
            <a:rPr lang="fr-FR" sz="1100" baseline="0"/>
            <a:t> périodiques, en cliquant sur le bouton VERT (Formulaire Gestion des Mensualités).</a:t>
          </a:r>
        </a:p>
        <a:p>
          <a:r>
            <a:rPr lang="fr-FR" sz="1100"/>
            <a:t>-Cliquer sur le bouton BLEU (Mensualités) pour écrire les opérations arrivées à échéance (échéance=date jour). </a:t>
          </a:r>
          <a:r>
            <a:rPr lang="fr-FR" sz="1100">
              <a:solidFill>
                <a:srgbClr val="FF0000"/>
              </a:solidFill>
            </a:rPr>
            <a:t>Dans le Tableau Echéances un X en regard du mois est positionné pour éviter une ré-écriture.</a:t>
          </a:r>
        </a:p>
        <a:p>
          <a:r>
            <a:rPr lang="fr-FR" sz="1100"/>
            <a:t>-Cliquer en Colonne F pour le pointage avec la banque.</a:t>
          </a:r>
        </a:p>
        <a:p>
          <a:r>
            <a:rPr lang="fr-FR" sz="1400" b="1" i="1"/>
            <a:t>Ce tableur</a:t>
          </a:r>
          <a:r>
            <a:rPr lang="fr-FR" sz="1400" b="1" i="1" baseline="0"/>
            <a:t> est opérationnel pour les  mois et années à venir.</a:t>
          </a:r>
        </a:p>
        <a:p>
          <a:r>
            <a:rPr lang="fr-FR" sz="1400" b="1" i="1" baseline="0"/>
            <a:t>La feuille "Listes" est à initialiser avec les différentes opérations (Charges et Produits).</a:t>
          </a:r>
          <a:endParaRPr lang="fr-FR" sz="1400" b="1" i="1"/>
        </a:p>
      </xdr:txBody>
    </xdr:sp>
    <xdr:clientData/>
  </xdr:twoCellAnchor>
  <xdr:twoCellAnchor>
    <xdr:from>
      <xdr:col>7</xdr:col>
      <xdr:colOff>609600</xdr:colOff>
      <xdr:row>3</xdr:row>
      <xdr:rowOff>95250</xdr:rowOff>
    </xdr:from>
    <xdr:to>
      <xdr:col>9</xdr:col>
      <xdr:colOff>704850</xdr:colOff>
      <xdr:row>5</xdr:row>
      <xdr:rowOff>47625</xdr:rowOff>
    </xdr:to>
    <xdr:sp macro="[0]!AppelFormulaireC" textlink="">
      <xdr:nvSpPr>
        <xdr:cNvPr id="7" name="Organigramme : Alternative 6"/>
        <xdr:cNvSpPr/>
      </xdr:nvSpPr>
      <xdr:spPr>
        <a:xfrm>
          <a:off x="9220200" y="990600"/>
          <a:ext cx="1619250" cy="704850"/>
        </a:xfrm>
        <a:prstGeom prst="flowChartAlternateProcess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FORMULAIRE 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De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6:G13" totalsRowShown="0" headerRowDxfId="49" dataDxfId="48" headerRowCellStyle="Accent5" dataCellStyle="40 % - Accent2">
  <autoFilter ref="A6:G13"/>
  <sortState ref="A7:G19">
    <sortCondition ref="A7:A19"/>
  </sortState>
  <tableColumns count="7">
    <tableColumn id="6" name="Date" dataDxfId="47" dataCellStyle="40 % - Accent2"/>
    <tableColumn id="1" name="Mode" dataDxfId="46" dataCellStyle="40 % - Accent2"/>
    <tableColumn id="2" name="Libellé" dataDxfId="45" dataCellStyle="40 % - Accent2"/>
    <tableColumn id="7" name="N° de Chèque" dataDxfId="44" dataCellStyle="40 % - Accent2"/>
    <tableColumn id="3" name="Crédit" dataDxfId="43" dataCellStyle="40 % - Accent2"/>
    <tableColumn id="4" name="Débit" dataDxfId="42" dataCellStyle="40 % - Accent2"/>
    <tableColumn id="5" name="p" dataDxfId="41" dataCellStyle="40 % - Accent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Liste" displayName="T_Liste" ref="A1:A26" totalsRowShown="0" headerRowDxfId="40" headerRowBorderDxfId="39" tableBorderDxfId="38">
  <autoFilter ref="A1:A26"/>
  <tableColumns count="1">
    <tableColumn id="1" name="Type_Oper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vts" displayName="T_Mvts" ref="A1:AE4" totalsRowShown="0" headerRowDxfId="37" dataDxfId="35" headerRowBorderDxfId="36" tableBorderDxfId="34" totalsRowBorderDxfId="33">
  <autoFilter ref="A1:AE4"/>
  <tableColumns count="31">
    <tableColumn id="1" name="Id" dataDxfId="32"/>
    <tableColumn id="2" name="Jour" dataDxfId="31"/>
    <tableColumn id="3" name="Crédit" dataDxfId="30"/>
    <tableColumn id="4" name="Débit" dataDxfId="29"/>
    <tableColumn id="5" name="Opérations" dataDxfId="28"/>
    <tableColumn id="6" name="Infos Échéances" dataDxfId="27"/>
    <tableColumn id="7" name="jan" dataDxfId="26"/>
    <tableColumn id="8" name="1" dataDxfId="25"/>
    <tableColumn id="9" name="fev" dataDxfId="24"/>
    <tableColumn id="10" name="2" dataDxfId="23"/>
    <tableColumn id="11" name="mar" dataDxfId="22"/>
    <tableColumn id="12" name="3" dataDxfId="21"/>
    <tableColumn id="13" name="avr" dataDxfId="20"/>
    <tableColumn id="14" name="4" dataDxfId="19"/>
    <tableColumn id="15" name="mai" dataDxfId="18"/>
    <tableColumn id="16" name="5" dataDxfId="17"/>
    <tableColumn id="17" name="jun" dataDxfId="16"/>
    <tableColumn id="18" name="6" dataDxfId="15"/>
    <tableColumn id="19" name="jul" dataDxfId="14"/>
    <tableColumn id="20" name="7" dataDxfId="13"/>
    <tableColumn id="21" name="aou" dataDxfId="12"/>
    <tableColumn id="22" name="8" dataDxfId="11"/>
    <tableColumn id="23" name="sep" dataDxfId="10"/>
    <tableColumn id="24" name="9" dataDxfId="9"/>
    <tableColumn id="25" name="oct" dataDxfId="8"/>
    <tableColumn id="26" name="10" dataDxfId="7"/>
    <tableColumn id="27" name="nov" dataDxfId="6"/>
    <tableColumn id="28" name="11" dataDxfId="5"/>
    <tableColumn id="29" name="dec" dataDxfId="4"/>
    <tableColumn id="30" name="12" dataDxfId="3"/>
    <tableColumn id="31" name="Commentair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showGridLines="0" showRowColHeaders="0" tabSelected="1" workbookViewId="0">
      <pane ySplit="6" topLeftCell="A7" activePane="bottomLeft" state="frozenSplit"/>
      <selection activeCell="B5" sqref="B5"/>
      <selection pane="bottomLeft" activeCell="C24" sqref="C24"/>
    </sheetView>
  </sheetViews>
  <sheetFormatPr baseColWidth="10" defaultRowHeight="15" x14ac:dyDescent="0.25"/>
  <cols>
    <col min="1" max="1" width="15" customWidth="1"/>
    <col min="2" max="2" width="20.5703125" style="34" customWidth="1"/>
    <col min="3" max="3" width="37.140625" customWidth="1"/>
    <col min="4" max="4" width="15.5703125" customWidth="1"/>
    <col min="5" max="5" width="16.85546875" style="2" customWidth="1"/>
    <col min="6" max="6" width="16.85546875" style="6" customWidth="1"/>
    <col min="7" max="7" width="7.140625" style="8" customWidth="1"/>
  </cols>
  <sheetData>
    <row r="1" spans="1:7" ht="24.75" customHeight="1" thickBot="1" x14ac:dyDescent="0.35">
      <c r="A1" s="50" t="s">
        <v>72</v>
      </c>
      <c r="B1" s="51"/>
      <c r="C1" s="46">
        <v>0</v>
      </c>
      <c r="F1" s="36"/>
      <c r="G1" s="37"/>
    </row>
    <row r="2" spans="1:7" ht="26.25" customHeight="1" thickBot="1" x14ac:dyDescent="0.3">
      <c r="A2" s="50" t="str">
        <f ca="1">"Solde au "&amp;TEXT(TODAY(),"JJ MMMM")</f>
        <v>Solde au 28 décembre</v>
      </c>
      <c r="B2" s="51"/>
      <c r="C2" s="7">
        <f>C1+SUM(TAB_1[Crédit])-SUM(TAB_1[Débit])</f>
        <v>1760.87</v>
      </c>
      <c r="F2" s="38"/>
      <c r="G2" s="39"/>
    </row>
    <row r="3" spans="1:7" ht="19.5" customHeight="1" thickBot="1" x14ac:dyDescent="0.3">
      <c r="B3" s="33"/>
      <c r="F3" s="40"/>
      <c r="G3" s="39"/>
    </row>
    <row r="4" spans="1:7" ht="26.25" customHeight="1" thickBot="1" x14ac:dyDescent="0.3">
      <c r="A4" s="50" t="s">
        <v>0</v>
      </c>
      <c r="B4" s="51"/>
      <c r="C4" s="43">
        <f>SUMIF(TAB_1[p],"ü",TAB_1[Crédit])-SUMIF(TAB_1[p],"ü",TAB_1[Débit])</f>
        <v>1740.87</v>
      </c>
      <c r="D4" s="52" t="str">
        <f t="shared" ref="D4" ca="1" si="0">TEXT(TODAY(),"Mmmm aaaa")</f>
        <v>décembre 2022</v>
      </c>
      <c r="E4" s="53"/>
      <c r="F4" s="54"/>
      <c r="G4" s="42"/>
    </row>
    <row r="5" spans="1:7" ht="33" customHeight="1" thickBot="1" x14ac:dyDescent="0.3">
      <c r="D5" s="55"/>
      <c r="E5" s="56"/>
      <c r="F5" s="57"/>
      <c r="G5" s="1"/>
    </row>
    <row r="6" spans="1:7" s="1" customFormat="1" ht="22.5" customHeight="1" x14ac:dyDescent="0.25">
      <c r="A6" s="41" t="s">
        <v>5</v>
      </c>
      <c r="B6" s="4" t="s">
        <v>6</v>
      </c>
      <c r="C6" s="4" t="s">
        <v>2</v>
      </c>
      <c r="D6" s="4" t="s">
        <v>73</v>
      </c>
      <c r="E6" s="5" t="s">
        <v>3</v>
      </c>
      <c r="F6" s="5" t="s">
        <v>4</v>
      </c>
      <c r="G6" s="9" t="s">
        <v>1</v>
      </c>
    </row>
    <row r="7" spans="1:7" x14ac:dyDescent="0.25">
      <c r="A7" s="49">
        <v>44896</v>
      </c>
      <c r="B7" s="3" t="s">
        <v>8</v>
      </c>
      <c r="C7" s="3" t="s">
        <v>9</v>
      </c>
      <c r="D7" s="3"/>
      <c r="E7" s="10">
        <v>2500</v>
      </c>
      <c r="F7" s="48"/>
      <c r="G7" s="35" t="s">
        <v>68</v>
      </c>
    </row>
    <row r="8" spans="1:7" x14ac:dyDescent="0.25">
      <c r="A8" s="49">
        <v>44900</v>
      </c>
      <c r="B8" s="3" t="s">
        <v>8</v>
      </c>
      <c r="C8" s="3" t="s">
        <v>18</v>
      </c>
      <c r="D8" s="3"/>
      <c r="E8" s="10"/>
      <c r="F8" s="48">
        <v>660</v>
      </c>
      <c r="G8" s="35" t="s">
        <v>68</v>
      </c>
    </row>
    <row r="9" spans="1:7" x14ac:dyDescent="0.25">
      <c r="A9" s="49">
        <v>44918</v>
      </c>
      <c r="B9" s="3" t="s">
        <v>10</v>
      </c>
      <c r="C9" s="3" t="s">
        <v>12</v>
      </c>
      <c r="D9" s="3"/>
      <c r="E9" s="10"/>
      <c r="F9" s="48">
        <v>13.5</v>
      </c>
      <c r="G9" s="35" t="s">
        <v>68</v>
      </c>
    </row>
    <row r="10" spans="1:7" x14ac:dyDescent="0.25">
      <c r="A10" s="49">
        <v>44919</v>
      </c>
      <c r="B10" s="3" t="s">
        <v>10</v>
      </c>
      <c r="C10" s="3" t="s">
        <v>11</v>
      </c>
      <c r="D10" s="3"/>
      <c r="E10" s="10"/>
      <c r="F10" s="48">
        <v>55.62</v>
      </c>
      <c r="G10" s="35" t="s">
        <v>68</v>
      </c>
    </row>
    <row r="11" spans="1:7" x14ac:dyDescent="0.25">
      <c r="A11" s="49">
        <v>44920</v>
      </c>
      <c r="B11" s="3" t="s">
        <v>14</v>
      </c>
      <c r="C11" s="3" t="s">
        <v>15</v>
      </c>
      <c r="D11" s="3"/>
      <c r="E11" s="10"/>
      <c r="F11" s="48">
        <v>30</v>
      </c>
      <c r="G11" s="35"/>
    </row>
    <row r="12" spans="1:7" x14ac:dyDescent="0.25">
      <c r="A12" s="49">
        <v>44920</v>
      </c>
      <c r="B12" s="3" t="s">
        <v>16</v>
      </c>
      <c r="C12" s="3" t="s">
        <v>17</v>
      </c>
      <c r="D12" s="3"/>
      <c r="E12" s="10">
        <v>50</v>
      </c>
      <c r="F12" s="48"/>
      <c r="G12" s="35"/>
    </row>
    <row r="13" spans="1:7" x14ac:dyDescent="0.25">
      <c r="A13" s="49">
        <v>44921</v>
      </c>
      <c r="B13" s="3" t="s">
        <v>10</v>
      </c>
      <c r="C13" s="3" t="s">
        <v>13</v>
      </c>
      <c r="D13" s="3"/>
      <c r="E13" s="10"/>
      <c r="F13" s="48">
        <v>30.01</v>
      </c>
      <c r="G13" s="35" t="s">
        <v>68</v>
      </c>
    </row>
  </sheetData>
  <sortState ref="A7:G16">
    <sortCondition ref="A7"/>
  </sortState>
  <mergeCells count="4">
    <mergeCell ref="A1:B1"/>
    <mergeCell ref="A4:B4"/>
    <mergeCell ref="A2:B2"/>
    <mergeCell ref="D4:F5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Listes!$C$2:$C$8</xm:f>
          </x14:formula1>
          <xm:sqref>B7:B13</xm:sqref>
        </x14:dataValidation>
        <x14:dataValidation type="list" allowBlank="1" showInputMessage="1" showErrorMessage="1">
          <x14:formula1>
            <xm:f>Listes!$A$2:$A$26</xm:f>
          </x14:formula1>
          <xm:sqref>C7:D13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workbookViewId="0">
      <selection activeCell="E24" sqref="E24"/>
    </sheetView>
  </sheetViews>
  <sheetFormatPr baseColWidth="10" defaultRowHeight="15" x14ac:dyDescent="0.25"/>
  <cols>
    <col min="1" max="1" width="34.28515625" customWidth="1"/>
    <col min="3" max="3" width="15.85546875" customWidth="1"/>
  </cols>
  <sheetData>
    <row r="1" spans="1:3" ht="15.75" thickBot="1" x14ac:dyDescent="0.3">
      <c r="A1" s="23" t="s">
        <v>51</v>
      </c>
      <c r="C1" s="47" t="s">
        <v>6</v>
      </c>
    </row>
    <row r="2" spans="1:3" ht="15.75" thickTop="1" x14ac:dyDescent="0.25">
      <c r="A2" s="24" t="s">
        <v>52</v>
      </c>
      <c r="C2" s="47" t="s">
        <v>10</v>
      </c>
    </row>
    <row r="3" spans="1:3" x14ac:dyDescent="0.25">
      <c r="A3" s="25" t="s">
        <v>7</v>
      </c>
      <c r="C3" s="47" t="s">
        <v>14</v>
      </c>
    </row>
    <row r="4" spans="1:3" x14ac:dyDescent="0.25">
      <c r="A4" s="25" t="s">
        <v>70</v>
      </c>
      <c r="C4" s="47" t="s">
        <v>71</v>
      </c>
    </row>
    <row r="5" spans="1:3" x14ac:dyDescent="0.25">
      <c r="A5" s="25" t="s">
        <v>18</v>
      </c>
      <c r="C5" s="47" t="s">
        <v>8</v>
      </c>
    </row>
    <row r="6" spans="1:3" x14ac:dyDescent="0.25">
      <c r="A6" s="25" t="s">
        <v>12</v>
      </c>
      <c r="C6" s="47" t="s">
        <v>16</v>
      </c>
    </row>
    <row r="7" spans="1:3" x14ac:dyDescent="0.25">
      <c r="A7" s="25" t="s">
        <v>11</v>
      </c>
    </row>
    <row r="8" spans="1:3" x14ac:dyDescent="0.25">
      <c r="A8" s="25" t="s">
        <v>13</v>
      </c>
    </row>
    <row r="9" spans="1:3" x14ac:dyDescent="0.25">
      <c r="A9" s="25" t="s">
        <v>15</v>
      </c>
    </row>
    <row r="10" spans="1:3" x14ac:dyDescent="0.25">
      <c r="A10" s="25" t="s">
        <v>54</v>
      </c>
    </row>
    <row r="11" spans="1:3" x14ac:dyDescent="0.25">
      <c r="A11" s="25" t="s">
        <v>55</v>
      </c>
    </row>
    <row r="12" spans="1:3" x14ac:dyDescent="0.25">
      <c r="A12" s="25" t="s">
        <v>56</v>
      </c>
    </row>
    <row r="13" spans="1:3" x14ac:dyDescent="0.25">
      <c r="A13" s="25" t="s">
        <v>57</v>
      </c>
    </row>
    <row r="14" spans="1:3" x14ac:dyDescent="0.25">
      <c r="A14" s="25" t="s">
        <v>58</v>
      </c>
    </row>
    <row r="15" spans="1:3" x14ac:dyDescent="0.25">
      <c r="A15" s="25" t="s">
        <v>59</v>
      </c>
    </row>
    <row r="16" spans="1:3" x14ac:dyDescent="0.25">
      <c r="A16" s="25" t="s">
        <v>60</v>
      </c>
    </row>
    <row r="17" spans="1:1" x14ac:dyDescent="0.25">
      <c r="A17" s="25" t="s">
        <v>61</v>
      </c>
    </row>
    <row r="18" spans="1:1" x14ac:dyDescent="0.25">
      <c r="A18" s="25" t="s">
        <v>62</v>
      </c>
    </row>
    <row r="19" spans="1:1" x14ac:dyDescent="0.25">
      <c r="A19" s="25" t="s">
        <v>63</v>
      </c>
    </row>
    <row r="20" spans="1:1" x14ac:dyDescent="0.25">
      <c r="A20" s="25" t="s">
        <v>64</v>
      </c>
    </row>
    <row r="21" spans="1:1" x14ac:dyDescent="0.25">
      <c r="A21" s="25" t="s">
        <v>65</v>
      </c>
    </row>
    <row r="22" spans="1:1" x14ac:dyDescent="0.25">
      <c r="A22" s="25" t="s">
        <v>66</v>
      </c>
    </row>
    <row r="23" spans="1:1" ht="15.75" thickBot="1" x14ac:dyDescent="0.3">
      <c r="A23" s="26" t="str">
        <f>"------------PRODUITS-------------"</f>
        <v>------------PRODUITS-------------</v>
      </c>
    </row>
    <row r="24" spans="1:1" ht="15.75" thickBot="1" x14ac:dyDescent="0.3">
      <c r="A24" s="27" t="s">
        <v>9</v>
      </c>
    </row>
    <row r="25" spans="1:1" x14ac:dyDescent="0.25">
      <c r="A25" s="27" t="s">
        <v>67</v>
      </c>
    </row>
    <row r="26" spans="1:1" x14ac:dyDescent="0.25">
      <c r="A26" s="28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4"/>
  <sheetViews>
    <sheetView topLeftCell="Q1" workbookViewId="0">
      <selection activeCell="AB13" sqref="AB13"/>
    </sheetView>
  </sheetViews>
  <sheetFormatPr baseColWidth="10" defaultRowHeight="15" x14ac:dyDescent="0.25"/>
  <cols>
    <col min="5" max="5" width="26" customWidth="1"/>
    <col min="6" max="6" width="17.7109375" customWidth="1"/>
    <col min="31" max="31" width="16.28515625" customWidth="1"/>
  </cols>
  <sheetData>
    <row r="1" spans="1:31" ht="15.75" thickBot="1" x14ac:dyDescent="0.3">
      <c r="A1" s="11" t="s">
        <v>19</v>
      </c>
      <c r="B1" s="12" t="s">
        <v>20</v>
      </c>
      <c r="C1" s="13" t="s">
        <v>3</v>
      </c>
      <c r="D1" s="13" t="s">
        <v>4</v>
      </c>
      <c r="E1" s="13" t="s">
        <v>21</v>
      </c>
      <c r="F1" s="13" t="s">
        <v>22</v>
      </c>
      <c r="G1" s="14" t="s">
        <v>23</v>
      </c>
      <c r="H1" s="15" t="s">
        <v>24</v>
      </c>
      <c r="I1" s="14" t="s">
        <v>25</v>
      </c>
      <c r="J1" s="15" t="s">
        <v>26</v>
      </c>
      <c r="K1" s="14" t="s">
        <v>27</v>
      </c>
      <c r="L1" s="15" t="s">
        <v>28</v>
      </c>
      <c r="M1" s="15" t="s">
        <v>29</v>
      </c>
      <c r="N1" s="15" t="s">
        <v>30</v>
      </c>
      <c r="O1" s="15" t="s">
        <v>31</v>
      </c>
      <c r="P1" s="15" t="s">
        <v>32</v>
      </c>
      <c r="Q1" s="15" t="s">
        <v>33</v>
      </c>
      <c r="R1" s="15" t="s">
        <v>34</v>
      </c>
      <c r="S1" s="15" t="s">
        <v>35</v>
      </c>
      <c r="T1" s="15" t="s">
        <v>36</v>
      </c>
      <c r="U1" s="15" t="s">
        <v>37</v>
      </c>
      <c r="V1" s="15" t="s">
        <v>38</v>
      </c>
      <c r="W1" s="15" t="s">
        <v>39</v>
      </c>
      <c r="X1" s="15" t="s">
        <v>40</v>
      </c>
      <c r="Y1" s="15" t="s">
        <v>41</v>
      </c>
      <c r="Z1" s="15" t="s">
        <v>42</v>
      </c>
      <c r="AA1" s="15" t="s">
        <v>43</v>
      </c>
      <c r="AB1" s="15" t="s">
        <v>44</v>
      </c>
      <c r="AC1" s="15" t="s">
        <v>45</v>
      </c>
      <c r="AD1" s="15" t="s">
        <v>46</v>
      </c>
      <c r="AE1" s="16" t="s">
        <v>47</v>
      </c>
    </row>
    <row r="2" spans="1:31" ht="15.75" thickTop="1" x14ac:dyDescent="0.25">
      <c r="A2" s="29" t="s">
        <v>53</v>
      </c>
      <c r="B2" s="30">
        <v>5</v>
      </c>
      <c r="C2" s="31">
        <v>1.1499999999999999</v>
      </c>
      <c r="D2" s="31"/>
      <c r="E2" s="32" t="s">
        <v>67</v>
      </c>
      <c r="F2" s="32" t="s">
        <v>8</v>
      </c>
      <c r="G2" s="21" t="s">
        <v>49</v>
      </c>
      <c r="H2" s="44" t="s">
        <v>50</v>
      </c>
      <c r="I2" s="21" t="s">
        <v>49</v>
      </c>
      <c r="J2" s="44" t="s">
        <v>50</v>
      </c>
      <c r="K2" s="21" t="s">
        <v>49</v>
      </c>
      <c r="L2" s="44" t="s">
        <v>50</v>
      </c>
      <c r="M2" s="21" t="s">
        <v>49</v>
      </c>
      <c r="N2" s="21" t="s">
        <v>50</v>
      </c>
      <c r="O2" s="21" t="s">
        <v>49</v>
      </c>
      <c r="P2" s="44" t="s">
        <v>50</v>
      </c>
      <c r="Q2" s="21" t="s">
        <v>49</v>
      </c>
      <c r="R2" s="44" t="s">
        <v>50</v>
      </c>
      <c r="S2" s="21" t="s">
        <v>49</v>
      </c>
      <c r="T2" s="21" t="s">
        <v>50</v>
      </c>
      <c r="U2" s="21" t="s">
        <v>49</v>
      </c>
      <c r="V2" s="44" t="s">
        <v>50</v>
      </c>
      <c r="W2" s="21" t="s">
        <v>49</v>
      </c>
      <c r="X2" s="44" t="s">
        <v>50</v>
      </c>
      <c r="Y2" s="21" t="s">
        <v>49</v>
      </c>
      <c r="Z2" s="21" t="s">
        <v>50</v>
      </c>
      <c r="AA2" s="21" t="s">
        <v>49</v>
      </c>
      <c r="AB2" s="44" t="s">
        <v>50</v>
      </c>
      <c r="AC2" s="21" t="s">
        <v>49</v>
      </c>
      <c r="AD2" s="21" t="s">
        <v>50</v>
      </c>
      <c r="AE2" s="22"/>
    </row>
    <row r="3" spans="1:31" x14ac:dyDescent="0.25">
      <c r="A3" s="17" t="s">
        <v>69</v>
      </c>
      <c r="B3" s="18">
        <v>20</v>
      </c>
      <c r="C3" s="19"/>
      <c r="D3" s="19">
        <v>45</v>
      </c>
      <c r="E3" s="20" t="s">
        <v>70</v>
      </c>
      <c r="F3" s="20" t="s">
        <v>71</v>
      </c>
      <c r="G3" s="44" t="s">
        <v>49</v>
      </c>
      <c r="H3" s="44" t="s">
        <v>50</v>
      </c>
      <c r="I3" s="44" t="s">
        <v>49</v>
      </c>
      <c r="J3" s="44" t="s">
        <v>50</v>
      </c>
      <c r="K3" s="44" t="s">
        <v>49</v>
      </c>
      <c r="L3" s="44" t="s">
        <v>50</v>
      </c>
      <c r="M3" s="44" t="s">
        <v>49</v>
      </c>
      <c r="N3" s="21" t="s">
        <v>50</v>
      </c>
      <c r="O3" s="44" t="s">
        <v>49</v>
      </c>
      <c r="P3" s="44" t="s">
        <v>50</v>
      </c>
      <c r="Q3" s="44" t="s">
        <v>49</v>
      </c>
      <c r="R3" s="44" t="s">
        <v>50</v>
      </c>
      <c r="S3" s="44" t="s">
        <v>49</v>
      </c>
      <c r="T3" s="21" t="s">
        <v>50</v>
      </c>
      <c r="U3" s="44" t="s">
        <v>49</v>
      </c>
      <c r="V3" s="44" t="s">
        <v>50</v>
      </c>
      <c r="W3" s="44" t="s">
        <v>49</v>
      </c>
      <c r="X3" s="44" t="s">
        <v>50</v>
      </c>
      <c r="Y3" s="44" t="s">
        <v>49</v>
      </c>
      <c r="Z3" s="21" t="s">
        <v>50</v>
      </c>
      <c r="AA3" s="44" t="s">
        <v>49</v>
      </c>
      <c r="AB3" s="44" t="s">
        <v>50</v>
      </c>
      <c r="AC3" s="44" t="s">
        <v>49</v>
      </c>
      <c r="AD3" s="44" t="s">
        <v>50</v>
      </c>
      <c r="AE3" s="45"/>
    </row>
    <row r="4" spans="1:31" x14ac:dyDescent="0.25">
      <c r="A4" s="17" t="s">
        <v>48</v>
      </c>
      <c r="B4" s="18">
        <v>27</v>
      </c>
      <c r="C4" s="19"/>
      <c r="D4" s="19">
        <v>55</v>
      </c>
      <c r="E4" s="20" t="s">
        <v>7</v>
      </c>
      <c r="F4" s="20" t="s">
        <v>71</v>
      </c>
      <c r="G4" s="21" t="s">
        <v>49</v>
      </c>
      <c r="H4" s="21" t="s">
        <v>50</v>
      </c>
      <c r="I4" s="21" t="s">
        <v>49</v>
      </c>
      <c r="J4" s="44" t="s">
        <v>50</v>
      </c>
      <c r="K4" s="21" t="s">
        <v>49</v>
      </c>
      <c r="L4" s="44" t="s">
        <v>50</v>
      </c>
      <c r="M4" s="21" t="s">
        <v>49</v>
      </c>
      <c r="N4" s="21" t="s">
        <v>50</v>
      </c>
      <c r="O4" s="21" t="s">
        <v>49</v>
      </c>
      <c r="P4" s="44" t="s">
        <v>50</v>
      </c>
      <c r="Q4" s="21" t="s">
        <v>49</v>
      </c>
      <c r="R4" s="44" t="s">
        <v>50</v>
      </c>
      <c r="S4" s="21" t="s">
        <v>49</v>
      </c>
      <c r="T4" s="21" t="s">
        <v>50</v>
      </c>
      <c r="U4" s="21" t="s">
        <v>49</v>
      </c>
      <c r="V4" s="44" t="s">
        <v>50</v>
      </c>
      <c r="W4" s="21" t="s">
        <v>49</v>
      </c>
      <c r="X4" s="44" t="s">
        <v>50</v>
      </c>
      <c r="Y4" s="21" t="s">
        <v>49</v>
      </c>
      <c r="Z4" s="21" t="s">
        <v>50</v>
      </c>
      <c r="AA4" s="21" t="s">
        <v>49</v>
      </c>
      <c r="AB4" s="44" t="s">
        <v>50</v>
      </c>
      <c r="AC4" s="21" t="s">
        <v>49</v>
      </c>
      <c r="AD4" s="21" t="s">
        <v>50</v>
      </c>
      <c r="AE4" s="22"/>
    </row>
  </sheetData>
  <sortState ref="A2:AE4">
    <sortCondition ref="B2"/>
  </sortState>
  <conditionalFormatting sqref="G2:G4 I2:I4 K2:K4 M2:M4 O2:O4 Q2:Q4 S2:S4 U2:U4 W2:W4 Y2:Y4 AA2:AA4 AC2:AC4">
    <cfRule type="containsText" dxfId="1" priority="2" operator="containsText" text="O">
      <formula>NOT(ISERROR(SEARCH("O",G2)))</formula>
    </cfRule>
  </conditionalFormatting>
  <conditionalFormatting sqref="H2:H4 AD2:AE4 J2:J4 L2:L4 N2:N4 P2:P4 R2:R4 T2:T4 V2:V4 X2:X4 Z2:Z4 AB2:AB4">
    <cfRule type="containsText" dxfId="0" priority="1" operator="containsText" text="X">
      <formula>NOT(ISERROR(SEARCH("X",H2)))</formula>
    </cfRule>
  </conditionalFormatting>
  <dataValidations count="1">
    <dataValidation type="list" allowBlank="1" showInputMessage="1" showErrorMessage="1" sqref="E2:E4">
      <formula1>liste_operations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63D08-FAFC-49EB-A1DC-CBE13B0C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Ecritures</vt:lpstr>
      <vt:lpstr>Listes</vt:lpstr>
      <vt:lpstr>Echeances</vt:lpstr>
      <vt:lpstr>liste_operations</vt:lpstr>
      <vt:lpstr>Mode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User</cp:lastModifiedBy>
  <dcterms:created xsi:type="dcterms:W3CDTF">2022-12-19T10:07:36Z</dcterms:created>
  <dcterms:modified xsi:type="dcterms:W3CDTF">2022-12-28T17:12:06Z</dcterms:modified>
</cp:coreProperties>
</file>