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pivotCache/pivotCacheRecords1.xml" ContentType="application/vnd.openxmlformats-officedocument.spreadsheetml.pivotCacheRecord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 showPivotChartFilter="1"/>
  <bookViews>
    <workbookView xWindow="-120" yWindow="-120" windowWidth="19420" windowHeight="11020"/>
  </bookViews>
  <sheets>
    <sheet name="Données" sheetId="3" r:id="rId1"/>
    <sheet name="TcD" sheetId="4" r:id="rId2"/>
    <sheet name="Listes" sheetId="2" r:id="rId3"/>
    <sheet name="Périodique" sheetId="5" r:id="rId4"/>
  </sheets>
  <functionGroups/>
  <definedNames>
    <definedName name="s_Catégories">T_Catégories[Catégorie]</definedName>
    <definedName name="s_SousCatégories">Listes!$G$2:$G$23</definedName>
    <definedName name="T_Comptes">Listes!$E$2:$E$4</definedName>
    <definedName name="T_Modes">T_Mode[Modes]</definedName>
  </definedNames>
  <calcPr calcId="124519"/>
  <pivotCaches>
    <pivotCache cacheId="6" r:id="rId5"/>
  </pivotCaches>
</workbook>
</file>

<file path=xl/calcChain.xml><?xml version="1.0" encoding="utf-8"?>
<calcChain xmlns="http://schemas.openxmlformats.org/spreadsheetml/2006/main">
  <c r="X1" i="2"/>
  <c r="H3" i="3"/>
  <c r="D1" l="1"/>
  <c r="V7" i="4" l="1"/>
  <c r="G3" i="3" l="1"/>
  <c r="F3"/>
  <c r="U8" i="4" l="1"/>
  <c r="U7"/>
  <c r="E1" l="1"/>
  <c r="T3" l="1"/>
  <c r="S3"/>
  <c r="G1" i="3" l="1"/>
  <c r="U3" i="4" l="1"/>
  <c r="G3" i="2"/>
  <c r="G9"/>
  <c r="G6"/>
  <c r="G5"/>
  <c r="G23"/>
  <c r="G19"/>
  <c r="G15"/>
  <c r="G11"/>
  <c r="G7"/>
  <c r="G2"/>
  <c r="G20"/>
  <c r="G16"/>
  <c r="G12"/>
  <c r="G8"/>
  <c r="G4"/>
  <c r="G21"/>
  <c r="G17"/>
  <c r="G13"/>
  <c r="G22"/>
  <c r="G18"/>
  <c r="G14"/>
  <c r="G10"/>
</calcChain>
</file>

<file path=xl/comments1.xml><?xml version="1.0" encoding="utf-8"?>
<comments xmlns="http://schemas.openxmlformats.org/spreadsheetml/2006/main">
  <authors>
    <author>Michel Esteban</author>
  </authors>
  <commentList>
    <comment ref="V7" authorId="0">
      <text>
        <r>
          <rPr>
            <b/>
            <sz val="9"/>
            <color indexed="81"/>
            <rFont val="Tahoma"/>
            <family val="2"/>
          </rPr>
          <t>Michel Esteban:</t>
        </r>
        <r>
          <rPr>
            <sz val="9"/>
            <color indexed="81"/>
            <rFont val="Tahoma"/>
            <family val="2"/>
          </rPr>
          <t xml:space="preserve">
Report en cours</t>
        </r>
      </text>
    </comment>
  </commentList>
</comments>
</file>

<file path=xl/sharedStrings.xml><?xml version="1.0" encoding="utf-8"?>
<sst xmlns="http://schemas.openxmlformats.org/spreadsheetml/2006/main" count="1061" uniqueCount="204">
  <si>
    <t>Catégorie</t>
  </si>
  <si>
    <t>S/Catégorie</t>
  </si>
  <si>
    <t>Mode</t>
  </si>
  <si>
    <t>Modes</t>
  </si>
  <si>
    <t>CB</t>
  </si>
  <si>
    <t>Chèque</t>
  </si>
  <si>
    <t>Prélèvement</t>
  </si>
  <si>
    <t>Virement</t>
  </si>
  <si>
    <t>Comptes</t>
  </si>
  <si>
    <t>Compte</t>
  </si>
  <si>
    <t>Coiffeur</t>
  </si>
  <si>
    <t>Paypal</t>
  </si>
  <si>
    <t>Carburant</t>
  </si>
  <si>
    <t>Médecin</t>
  </si>
  <si>
    <t>Spécialiste</t>
  </si>
  <si>
    <t>Sport</t>
  </si>
  <si>
    <t>Cinéma</t>
  </si>
  <si>
    <t>Spectacle</t>
  </si>
  <si>
    <t>Vacances</t>
  </si>
  <si>
    <t>Pharmacie</t>
  </si>
  <si>
    <t>Restaurant</t>
  </si>
  <si>
    <t>Ne pas toucher</t>
  </si>
  <si>
    <t>Cotisation</t>
  </si>
  <si>
    <t>Crédit auto</t>
  </si>
  <si>
    <t>Scolarité</t>
  </si>
  <si>
    <t>Bijoux</t>
  </si>
  <si>
    <t>Impôt</t>
  </si>
  <si>
    <t>Mutuelle</t>
  </si>
  <si>
    <t>HABITATION</t>
  </si>
  <si>
    <t>Electricité</t>
  </si>
  <si>
    <t>Eau</t>
  </si>
  <si>
    <t>SANTE</t>
  </si>
  <si>
    <t>ALIMENTATION</t>
  </si>
  <si>
    <t>HABILLEMENT</t>
  </si>
  <si>
    <t>FINANCE</t>
  </si>
  <si>
    <t>TRANSPORT</t>
  </si>
  <si>
    <t>Public</t>
  </si>
  <si>
    <t>Commerce</t>
  </si>
  <si>
    <t>BEAUTE-MODE</t>
  </si>
  <si>
    <t>LOISIRS</t>
  </si>
  <si>
    <t>Grande surface</t>
  </si>
  <si>
    <t>Vêtement</t>
  </si>
  <si>
    <t>Chaussure</t>
  </si>
  <si>
    <t>Cadeaux</t>
  </si>
  <si>
    <t>Musique</t>
  </si>
  <si>
    <t>Shopping</t>
  </si>
  <si>
    <t>Crédit maison</t>
  </si>
  <si>
    <t>Assurance auto-scooter</t>
  </si>
  <si>
    <t>Assurance maison</t>
  </si>
  <si>
    <t>Entretien-réparation</t>
  </si>
  <si>
    <t>LA BANQUE POSTALE - CJ</t>
  </si>
  <si>
    <t>Dépôt</t>
  </si>
  <si>
    <t>Retrait</t>
  </si>
  <si>
    <t>Liquide</t>
  </si>
  <si>
    <t>Maroquinerie</t>
  </si>
  <si>
    <t>Taxe</t>
  </si>
  <si>
    <t>LIVRET A - CP</t>
  </si>
  <si>
    <t>Assurance crédit</t>
  </si>
  <si>
    <t>Autres</t>
  </si>
  <si>
    <t>Activité</t>
  </si>
  <si>
    <t>Parfum</t>
  </si>
  <si>
    <t>Décoration-ameublement</t>
  </si>
  <si>
    <t>Salaire</t>
  </si>
  <si>
    <t>Fleurs</t>
  </si>
  <si>
    <t>Engrais</t>
  </si>
  <si>
    <t>Matériel</t>
  </si>
  <si>
    <t>Jeux</t>
  </si>
  <si>
    <t>ANIMALERIE-JARDINAGE</t>
  </si>
  <si>
    <t>Bricolage-Travaux</t>
  </si>
  <si>
    <t>Nourriture</t>
  </si>
  <si>
    <t>Librairie</t>
  </si>
  <si>
    <t>FRAIS ANNEXES</t>
  </si>
  <si>
    <t>Intérêt</t>
  </si>
  <si>
    <t>Péage</t>
  </si>
  <si>
    <t>Vétérinaire</t>
  </si>
  <si>
    <t>Informatique Hight-tech</t>
  </si>
  <si>
    <t>Sécurité sociale</t>
  </si>
  <si>
    <t>Remboursement</t>
  </si>
  <si>
    <t>Soins</t>
  </si>
  <si>
    <t>TRESORIE-COMPTES</t>
  </si>
  <si>
    <t>LA BANQUE POSTALE - CP</t>
  </si>
  <si>
    <t>Forfait mobile</t>
  </si>
  <si>
    <t>Fibre</t>
  </si>
  <si>
    <t>Compte joint</t>
  </si>
  <si>
    <t>Compte perso</t>
  </si>
  <si>
    <t>Livret A</t>
  </si>
  <si>
    <t>Date</t>
  </si>
  <si>
    <t>Nombre opérations</t>
  </si>
  <si>
    <t xml:space="preserve">Date </t>
  </si>
  <si>
    <t>Bpostale-CJ</t>
  </si>
  <si>
    <t>Salaire Adila</t>
  </si>
  <si>
    <t>Apport</t>
  </si>
  <si>
    <t xml:space="preserve">RATP : carnet tickets 1/2 tarif </t>
  </si>
  <si>
    <t>CASINO</t>
  </si>
  <si>
    <t>SUSHI KING</t>
  </si>
  <si>
    <t>TRESORERIE-COMPTES</t>
  </si>
  <si>
    <t>NID</t>
  </si>
  <si>
    <t>R001</t>
  </si>
  <si>
    <t>R002</t>
  </si>
  <si>
    <t>R003</t>
  </si>
  <si>
    <t>R004</t>
  </si>
  <si>
    <t>R005</t>
  </si>
  <si>
    <t>Sous-catégories</t>
  </si>
  <si>
    <t>Débit</t>
  </si>
  <si>
    <t>Crédit</t>
  </si>
  <si>
    <t>Commentaires</t>
  </si>
  <si>
    <t>Solde total Bque_Postale</t>
  </si>
  <si>
    <t>Nouveau Solde BP-CJ
 B_Postale-CJ</t>
  </si>
  <si>
    <t>Nouveau Solde BP-CP
B_Postale-CP
B_Postale-CJ
B_Postale-CP
BPostale-CP
Bpostale-CP
 La banque postale</t>
  </si>
  <si>
    <t>Nouveau Solde Livret A
Livret A-CP
 Livret A</t>
  </si>
  <si>
    <t>GESTION COMPTE</t>
  </si>
  <si>
    <t>Total général</t>
  </si>
  <si>
    <t>(Tous)</t>
  </si>
  <si>
    <t>Valeurs</t>
  </si>
  <si>
    <t>Somme de Débit</t>
  </si>
  <si>
    <t>Somme de Crédit</t>
  </si>
  <si>
    <t>Nombre de Mode</t>
  </si>
  <si>
    <t>SOLDES DE DEPART----&gt;</t>
  </si>
  <si>
    <t>Filtrage</t>
  </si>
  <si>
    <t>Colonne</t>
  </si>
  <si>
    <t>Sous-catégorie</t>
  </si>
  <si>
    <t xml:space="preserve">S/Catégorie </t>
  </si>
  <si>
    <t>Prélévement</t>
  </si>
  <si>
    <t>CP&gt;Livret A</t>
  </si>
  <si>
    <t>Epargne</t>
  </si>
  <si>
    <t>Forfait SOSH Alex</t>
  </si>
  <si>
    <t>Forfait SOSH Eva</t>
  </si>
  <si>
    <t>Forfait SOSH Michest</t>
  </si>
  <si>
    <t>Taxe d'habitation</t>
  </si>
  <si>
    <t>Taxe foncière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</si>
  <si>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</si>
  <si>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</si>
  <si>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</si>
  <si>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</si>
  <si>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</si>
  <si>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</si>
  <si>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</si>
  <si>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</si>
  <si>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</si>
  <si>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</si>
  <si>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</si>
  <si>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</si>
  <si>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</si>
  <si>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Jour</t>
  </si>
  <si>
    <t>Vérif</t>
  </si>
  <si>
    <t>X</t>
  </si>
  <si>
    <t>HISTOIRE D'OR : bague Eva</t>
  </si>
  <si>
    <t>PRIMEURS</t>
  </si>
  <si>
    <t>ADOBE : photoshop-éléments 2021</t>
  </si>
  <si>
    <t>Transfert</t>
  </si>
  <si>
    <t>EDP : Epargne salarial ( transit livret A)</t>
  </si>
  <si>
    <t>AMAZON : support mural TV</t>
  </si>
  <si>
    <t>ESSO : hyundai</t>
  </si>
  <si>
    <t>EDP : Epargne salariale</t>
  </si>
  <si>
    <t>EXCEL PRATIQUE : cours VBA</t>
  </si>
  <si>
    <t>CREDIT AGRICOLE : cloture du compte</t>
  </si>
  <si>
    <t>CJ&gt;livret A : suite cloture compte</t>
  </si>
  <si>
    <t>CARREFOUR</t>
  </si>
  <si>
    <t>LEROY MERLIN : store vélux,...</t>
  </si>
  <si>
    <t>AVANQUEST : Berlitz anglais</t>
  </si>
  <si>
    <t>ASHAMPOO : Backup PRO 15</t>
  </si>
  <si>
    <t>MICROSOFT : thème</t>
  </si>
  <si>
    <t xml:space="preserve">ESCALE COIFFURE </t>
  </si>
  <si>
    <t>Ch N° 1405013</t>
  </si>
  <si>
    <t>x</t>
  </si>
  <si>
    <t>Ordre non reporté</t>
  </si>
  <si>
    <t>R006</t>
  </si>
  <si>
    <t>R007</t>
  </si>
  <si>
    <t>R008</t>
  </si>
  <si>
    <t>R009</t>
  </si>
  <si>
    <t>R010</t>
  </si>
  <si>
    <t>R011</t>
  </si>
  <si>
    <t>R012</t>
  </si>
  <si>
    <t>R013</t>
  </si>
  <si>
    <t>R014</t>
  </si>
  <si>
    <t>R015</t>
  </si>
  <si>
    <t>R016</t>
  </si>
  <si>
    <t>R017</t>
  </si>
  <si>
    <t>R018</t>
  </si>
  <si>
    <t>R019</t>
  </si>
  <si>
    <t>R020</t>
  </si>
  <si>
    <t>R021</t>
  </si>
  <si>
    <t>R022</t>
  </si>
  <si>
    <t>R023</t>
  </si>
  <si>
    <t>R024</t>
  </si>
  <si>
    <t>R025</t>
  </si>
  <si>
    <t>R026</t>
  </si>
  <si>
    <t>R027</t>
  </si>
  <si>
    <t>R028</t>
  </si>
  <si>
    <t>R029</t>
  </si>
  <si>
    <t>R030</t>
  </si>
  <si>
    <t>MoisNum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</si>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</sst>
</file>

<file path=xl/styles.xml><?xml version="1.0" encoding="utf-8"?>
<styleSheet xmlns="http://schemas.openxmlformats.org/spreadsheetml/2006/main">
  <numFmts count="4">
    <numFmt numFmtId="164" formatCode="#,##0.00\ &quot;€&quot;"/>
    <numFmt numFmtId="165" formatCode="[$-F800]dddd\,\ mmmm\ dd\,\ yyyy"/>
    <numFmt numFmtId="166" formatCode="#,##0.00\ [$€-40C]"/>
    <numFmt numFmtId="167" formatCode="dd/mm/yy;@"/>
  </numFmts>
  <fonts count="20">
    <font>
      <sz val="10"/>
      <color theme="1"/>
      <name val="Consolas"/>
      <family val="2"/>
    </font>
    <font>
      <sz val="10"/>
      <color theme="1"/>
      <name val="Arial"/>
      <family val="2"/>
    </font>
    <font>
      <sz val="10"/>
      <color theme="1"/>
      <name val="Consolas"/>
      <family val="3"/>
    </font>
    <font>
      <sz val="10"/>
      <color rgb="FFFF0000"/>
      <name val="Consolas"/>
      <family val="2"/>
    </font>
    <font>
      <b/>
      <sz val="10"/>
      <color theme="0"/>
      <name val="Consolas"/>
      <family val="2"/>
    </font>
    <font>
      <b/>
      <sz val="10"/>
      <color rgb="FFFF0000"/>
      <name val="Consolas"/>
      <family val="3"/>
    </font>
    <font>
      <b/>
      <sz val="10"/>
      <color theme="1"/>
      <name val="Consolas"/>
      <family val="3"/>
    </font>
    <font>
      <b/>
      <sz val="12"/>
      <color theme="0"/>
      <name val="Consolas"/>
      <family val="3"/>
    </font>
    <font>
      <sz val="10"/>
      <color theme="0"/>
      <name val="Consolas"/>
      <family val="2"/>
    </font>
    <font>
      <sz val="10"/>
      <color theme="1" tint="4.9989318521683403E-2"/>
      <name val="Consolas"/>
      <family val="2"/>
    </font>
    <font>
      <b/>
      <sz val="10"/>
      <color theme="0"/>
      <name val="Consolas"/>
      <family val="3"/>
    </font>
    <font>
      <b/>
      <sz val="14"/>
      <color theme="0"/>
      <name val="Consolas"/>
      <family val="3"/>
    </font>
    <font>
      <b/>
      <sz val="14"/>
      <color rgb="FF00FF99"/>
      <name val="Consolas"/>
      <family val="3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Consolas"/>
      <family val="3"/>
    </font>
    <font>
      <sz val="8"/>
      <name val="Consolas"/>
      <family val="2"/>
    </font>
    <font>
      <b/>
      <sz val="22"/>
      <color theme="0"/>
      <name val="Consolas"/>
      <family val="3"/>
    </font>
    <font>
      <sz val="10"/>
      <color theme="0"/>
      <name val="Consolas"/>
      <family val="3"/>
    </font>
    <font>
      <sz val="10"/>
      <color theme="1" tint="4.9989318521683403E-2"/>
      <name val="Consolas"/>
      <family val="3"/>
    </font>
  </fonts>
  <fills count="2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-0.249977111117893"/>
        <bgColor theme="9" tint="-0.249977111117893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theme="7" tint="-0.249977111117893"/>
      </patternFill>
    </fill>
    <fill>
      <patternFill patternType="solid">
        <fgColor theme="7"/>
        <bgColor theme="7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3" fillId="0" borderId="0" xfId="0" applyFont="1"/>
    <xf numFmtId="0" fontId="4" fillId="2" borderId="3" xfId="0" applyFont="1" applyFill="1" applyBorder="1"/>
    <xf numFmtId="0" fontId="5" fillId="0" borderId="0" xfId="0" applyFont="1"/>
    <xf numFmtId="0" fontId="0" fillId="3" borderId="1" xfId="0" applyFont="1" applyFill="1" applyBorder="1"/>
    <xf numFmtId="0" fontId="0" fillId="11" borderId="1" xfId="0" applyFill="1" applyBorder="1"/>
    <xf numFmtId="0" fontId="0" fillId="5" borderId="1" xfId="0" applyFill="1" applyBorder="1"/>
    <xf numFmtId="0" fontId="0" fillId="7" borderId="1" xfId="0" applyFont="1" applyFill="1" applyBorder="1"/>
    <xf numFmtId="0" fontId="0" fillId="9" borderId="1" xfId="0" applyFont="1" applyFill="1" applyBorder="1"/>
    <xf numFmtId="0" fontId="0" fillId="8" borderId="1" xfId="0" applyFont="1" applyFill="1" applyBorder="1"/>
    <xf numFmtId="0" fontId="0" fillId="11" borderId="1" xfId="0" applyFont="1" applyFill="1" applyBorder="1"/>
    <xf numFmtId="0" fontId="0" fillId="13" borderId="1" xfId="0" applyFill="1" applyBorder="1"/>
    <xf numFmtId="0" fontId="0" fillId="9" borderId="8" xfId="0" applyFont="1" applyFill="1" applyBorder="1"/>
    <xf numFmtId="0" fontId="0" fillId="12" borderId="4" xfId="0" applyFill="1" applyBorder="1"/>
    <xf numFmtId="0" fontId="0" fillId="6" borderId="2" xfId="0" applyFont="1" applyFill="1" applyBorder="1"/>
    <xf numFmtId="0" fontId="0" fillId="6" borderId="10" xfId="0" applyFont="1" applyFill="1" applyBorder="1"/>
    <xf numFmtId="0" fontId="0" fillId="6" borderId="9" xfId="0" applyFill="1" applyBorder="1"/>
    <xf numFmtId="0" fontId="0" fillId="7" borderId="1" xfId="0" applyFill="1" applyBorder="1"/>
    <xf numFmtId="0" fontId="9" fillId="0" borderId="0" xfId="0" applyFont="1"/>
    <xf numFmtId="0" fontId="9" fillId="4" borderId="7" xfId="0" applyFont="1" applyFill="1" applyBorder="1"/>
    <xf numFmtId="0" fontId="9" fillId="5" borderId="7" xfId="0" applyFont="1" applyFill="1" applyBorder="1"/>
    <xf numFmtId="0" fontId="9" fillId="7" borderId="7" xfId="0" applyFont="1" applyFill="1" applyBorder="1"/>
    <xf numFmtId="0" fontId="8" fillId="10" borderId="0" xfId="0" applyFont="1" applyFill="1" applyBorder="1"/>
    <xf numFmtId="0" fontId="0" fillId="5" borderId="11" xfId="0" applyFill="1" applyBorder="1"/>
    <xf numFmtId="0" fontId="0" fillId="14" borderId="1" xfId="0" applyFont="1" applyFill="1" applyBorder="1"/>
    <xf numFmtId="0" fontId="0" fillId="15" borderId="0" xfId="0" applyFill="1" applyBorder="1" applyAlignment="1">
      <alignment horizontal="left"/>
    </xf>
    <xf numFmtId="0" fontId="0" fillId="15" borderId="13" xfId="0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8" fillId="16" borderId="15" xfId="0" applyFont="1" applyFill="1" applyBorder="1"/>
    <xf numFmtId="0" fontId="10" fillId="15" borderId="16" xfId="0" applyFont="1" applyFill="1" applyBorder="1" applyAlignment="1">
      <alignment horizontal="center" vertical="center" wrapText="1"/>
    </xf>
    <xf numFmtId="0" fontId="6" fillId="19" borderId="1" xfId="0" applyFont="1" applyFill="1" applyBorder="1" applyAlignment="1">
      <alignment horizontal="center" wrapText="1"/>
    </xf>
    <xf numFmtId="0" fontId="6" fillId="12" borderId="1" xfId="0" applyFont="1" applyFill="1" applyBorder="1" applyAlignment="1">
      <alignment horizontal="center" wrapText="1"/>
    </xf>
    <xf numFmtId="0" fontId="6" fillId="20" borderId="1" xfId="0" applyFont="1" applyFill="1" applyBorder="1" applyAlignment="1">
      <alignment horizontal="center" wrapText="1"/>
    </xf>
    <xf numFmtId="164" fontId="2" fillId="0" borderId="0" xfId="0" applyNumberFormat="1" applyFont="1" applyFill="1" applyAlignment="1">
      <alignment horizontal="center" vertical="center"/>
    </xf>
    <xf numFmtId="0" fontId="11" fillId="21" borderId="12" xfId="0" applyFont="1" applyFill="1" applyBorder="1" applyAlignment="1">
      <alignment vertical="center"/>
    </xf>
    <xf numFmtId="0" fontId="0" fillId="21" borderId="14" xfId="0" applyNumberFormat="1" applyFill="1" applyBorder="1" applyAlignment="1">
      <alignment horizontal="center" vertical="center"/>
    </xf>
    <xf numFmtId="0" fontId="8" fillId="21" borderId="0" xfId="0" applyNumberFormat="1" applyFont="1" applyFill="1" applyBorder="1" applyAlignment="1">
      <alignment horizontal="right" vertical="center"/>
    </xf>
    <xf numFmtId="0" fontId="0" fillId="21" borderId="0" xfId="0" applyFill="1" applyBorder="1" applyAlignment="1">
      <alignment horizontal="center" vertical="center"/>
    </xf>
    <xf numFmtId="0" fontId="15" fillId="21" borderId="0" xfId="0" applyFont="1" applyFill="1" applyBorder="1" applyAlignment="1">
      <alignment horizontal="left" vertical="center"/>
    </xf>
    <xf numFmtId="0" fontId="7" fillId="17" borderId="19" xfId="0" applyFont="1" applyFill="1" applyBorder="1" applyAlignment="1">
      <alignment horizontal="center" vertical="center"/>
    </xf>
    <xf numFmtId="166" fontId="17" fillId="19" borderId="1" xfId="0" applyNumberFormat="1" applyFont="1" applyFill="1" applyBorder="1" applyAlignment="1">
      <alignment horizontal="center" vertical="center" wrapText="1"/>
    </xf>
    <xf numFmtId="166" fontId="12" fillId="18" borderId="17" xfId="0" applyNumberFormat="1" applyFont="1" applyFill="1" applyBorder="1" applyAlignment="1">
      <alignment horizontal="center" vertical="center"/>
    </xf>
    <xf numFmtId="166" fontId="12" fillId="18" borderId="5" xfId="0" applyNumberFormat="1" applyFont="1" applyFill="1" applyBorder="1" applyAlignment="1">
      <alignment horizontal="center" vertical="center"/>
    </xf>
    <xf numFmtId="167" fontId="0" fillId="0" borderId="0" xfId="0" applyNumberFormat="1"/>
    <xf numFmtId="0" fontId="7" fillId="21" borderId="0" xfId="0" applyFont="1" applyFill="1" applyBorder="1" applyAlignment="1">
      <alignment vertical="center"/>
    </xf>
    <xf numFmtId="0" fontId="8" fillId="15" borderId="0" xfId="0" applyFont="1" applyFill="1" applyBorder="1" applyAlignment="1">
      <alignment horizontal="center" vertical="center"/>
    </xf>
    <xf numFmtId="0" fontId="8" fillId="15" borderId="20" xfId="0" applyFont="1" applyFill="1" applyBorder="1" applyAlignment="1">
      <alignment horizontal="center" vertical="center"/>
    </xf>
    <xf numFmtId="0" fontId="8" fillId="15" borderId="22" xfId="0" applyFont="1" applyFill="1" applyBorder="1" applyAlignment="1">
      <alignment horizontal="center" vertical="center"/>
    </xf>
    <xf numFmtId="0" fontId="8" fillId="15" borderId="21" xfId="0" applyFont="1" applyFill="1" applyBorder="1" applyAlignment="1">
      <alignment horizontal="center" vertical="center"/>
    </xf>
    <xf numFmtId="0" fontId="8" fillId="15" borderId="23" xfId="0" applyFont="1" applyFill="1" applyBorder="1" applyAlignment="1">
      <alignment horizontal="center" vertical="center"/>
    </xf>
    <xf numFmtId="0" fontId="0" fillId="0" borderId="21" xfId="0" applyBorder="1"/>
    <xf numFmtId="167" fontId="0" fillId="0" borderId="1" xfId="0" applyNumberFormat="1" applyBorder="1"/>
    <xf numFmtId="164" fontId="0" fillId="0" borderId="8" xfId="0" applyNumberFormat="1" applyBorder="1"/>
    <xf numFmtId="167" fontId="0" fillId="13" borderId="24" xfId="0" applyNumberFormat="1" applyFill="1" applyBorder="1"/>
    <xf numFmtId="0" fontId="0" fillId="13" borderId="25" xfId="0" applyFill="1" applyBorder="1"/>
    <xf numFmtId="166" fontId="17" fillId="19" borderId="11" xfId="0" applyNumberFormat="1" applyFont="1" applyFill="1" applyBorder="1" applyAlignment="1">
      <alignment horizontal="center" vertical="center" wrapText="1"/>
    </xf>
    <xf numFmtId="0" fontId="0" fillId="11" borderId="0" xfId="0" applyFill="1" applyBorder="1" applyAlignment="1">
      <alignment horizontal="center" vertical="center"/>
    </xf>
    <xf numFmtId="0" fontId="7" fillId="17" borderId="26" xfId="0" applyFont="1" applyFill="1" applyBorder="1" applyAlignment="1">
      <alignment horizontal="center" vertical="center"/>
    </xf>
    <xf numFmtId="0" fontId="18" fillId="10" borderId="0" xfId="0" applyFont="1" applyFill="1"/>
    <xf numFmtId="0" fontId="19" fillId="11" borderId="7" xfId="0" applyFont="1" applyFill="1" applyBorder="1"/>
    <xf numFmtId="0" fontId="19" fillId="9" borderId="7" xfId="0" applyFont="1" applyFill="1" applyBorder="1"/>
    <xf numFmtId="0" fontId="19" fillId="6" borderId="7" xfId="0" applyFont="1" applyFill="1" applyBorder="1"/>
    <xf numFmtId="0" fontId="19" fillId="12" borderId="7" xfId="0" applyFont="1" applyFill="1" applyBorder="1"/>
    <xf numFmtId="0" fontId="19" fillId="13" borderId="7" xfId="0" applyFont="1" applyFill="1" applyBorder="1"/>
    <xf numFmtId="0" fontId="19" fillId="8" borderId="7" xfId="0" applyFont="1" applyFill="1" applyBorder="1"/>
    <xf numFmtId="0" fontId="19" fillId="14" borderId="7" xfId="0" applyFont="1" applyFill="1" applyBorder="1"/>
    <xf numFmtId="0" fontId="19" fillId="4" borderId="6" xfId="0" applyFont="1" applyFill="1" applyBorder="1"/>
    <xf numFmtId="14" fontId="7" fillId="17" borderId="18" xfId="0" applyNumberFormat="1" applyFont="1" applyFill="1" applyBorder="1" applyAlignment="1">
      <alignment horizontal="center" vertical="center"/>
    </xf>
    <xf numFmtId="0" fontId="7" fillId="21" borderId="13" xfId="0" applyFont="1" applyFill="1" applyBorder="1" applyAlignment="1">
      <alignment horizontal="center" vertical="center"/>
    </xf>
    <xf numFmtId="0" fontId="0" fillId="15" borderId="13" xfId="0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Fill="1" applyBorder="1"/>
    <xf numFmtId="0" fontId="10" fillId="10" borderId="19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" fontId="18" fillId="22" borderId="2" xfId="1" applyNumberFormat="1" applyFont="1" applyFill="1" applyBorder="1"/>
    <xf numFmtId="1" fontId="18" fillId="23" borderId="2" xfId="1" applyNumberFormat="1" applyFont="1" applyFill="1" applyBorder="1"/>
    <xf numFmtId="1" fontId="18" fillId="23" borderId="1" xfId="1" applyNumberFormat="1" applyFont="1" applyFill="1" applyBorder="1"/>
    <xf numFmtId="164" fontId="18" fillId="22" borderId="1" xfId="1" applyNumberFormat="1" applyFont="1" applyFill="1" applyBorder="1"/>
    <xf numFmtId="164" fontId="18" fillId="23" borderId="2" xfId="1" applyNumberFormat="1" applyFont="1" applyFill="1" applyBorder="1"/>
    <xf numFmtId="164" fontId="18" fillId="22" borderId="2" xfId="1" applyNumberFormat="1" applyFont="1" applyFill="1" applyBorder="1"/>
    <xf numFmtId="164" fontId="18" fillId="23" borderId="1" xfId="1" applyNumberFormat="1" applyFont="1" applyFill="1" applyBorder="1"/>
    <xf numFmtId="0" fontId="18" fillId="22" borderId="2" xfId="1" applyFont="1" applyFill="1" applyBorder="1"/>
    <xf numFmtId="0" fontId="18" fillId="23" borderId="2" xfId="1" applyFont="1" applyFill="1" applyBorder="1"/>
    <xf numFmtId="0" fontId="18" fillId="23" borderId="1" xfId="1" applyFont="1" applyFill="1" applyBorder="1"/>
    <xf numFmtId="0" fontId="10" fillId="10" borderId="0" xfId="0" applyFont="1" applyFill="1" applyBorder="1" applyAlignment="1">
      <alignment horizontal="center" vertical="center"/>
    </xf>
    <xf numFmtId="0" fontId="10" fillId="10" borderId="0" xfId="0" applyFont="1" applyFill="1" applyAlignment="1">
      <alignment horizontal="center" vertical="center"/>
    </xf>
    <xf numFmtId="14" fontId="0" fillId="0" borderId="0" xfId="0" applyNumberFormat="1"/>
    <xf numFmtId="16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/>
    </xf>
    <xf numFmtId="164" fontId="0" fillId="0" borderId="0" xfId="0" applyNumberFormat="1" applyFont="1" applyFill="1" applyAlignment="1">
      <alignment horizontal="center" vertical="center"/>
    </xf>
    <xf numFmtId="164" fontId="0" fillId="0" borderId="0" xfId="0" applyNumberFormat="1" applyFont="1" applyFill="1" applyAlignment="1">
      <alignment horizontal="left" vertical="center"/>
    </xf>
    <xf numFmtId="16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left" vertical="center"/>
    </xf>
    <xf numFmtId="14" fontId="2" fillId="0" borderId="0" xfId="0" applyNumberFormat="1" applyFont="1" applyFill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164" fontId="18" fillId="23" borderId="11" xfId="1" applyNumberFormat="1" applyFont="1" applyFill="1" applyBorder="1" applyAlignment="1">
      <alignment horizontal="center"/>
    </xf>
    <xf numFmtId="164" fontId="18" fillId="23" borderId="11" xfId="1" quotePrefix="1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5" fontId="7" fillId="21" borderId="0" xfId="0" applyNumberFormat="1" applyFont="1" applyFill="1" applyBorder="1" applyAlignment="1">
      <alignment horizontal="right" vertical="center"/>
    </xf>
  </cellXfs>
  <cellStyles count="2">
    <cellStyle name="Normal" xfId="0" builtinId="0"/>
    <cellStyle name="Normal 2" xfId="1"/>
  </cellStyles>
  <dxfs count="3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4" formatCode="#,##0.00\ &quot;€&quot;"/>
      <fill>
        <patternFill patternType="solid">
          <fgColor theme="7"/>
          <bgColor theme="7"/>
        </patternFill>
      </fill>
      <alignment horizont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4" formatCode="#,##0.00\ &quot;€&quot;"/>
      <fill>
        <patternFill patternType="solid">
          <fgColor theme="7"/>
          <bgColor theme="7"/>
        </patternFill>
      </fill>
      <alignment horizont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" formatCode="0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theme="7"/>
          <bgColor theme="7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relativeIndent="0" justifyLastLine="0" shrinkToFit="0" mergeCell="0" readingOrder="0"/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</dxf>
    <dxf>
      <numFmt numFmtId="164" formatCode="#,##0.00\ &quot;€&quot;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7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21" formatCode="dd\-mmm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0"/>
        <name val="Consolas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ont>
        <color rgb="FF66FF99"/>
      </font>
    </dxf>
    <dxf>
      <font>
        <color rgb="FFFF5050"/>
      </font>
    </dxf>
  </dxfs>
  <tableStyles count="0" defaultTableStyle="TableStyleMedium2" defaultPivotStyle="PivotStyleLight16"/>
  <colors>
    <mruColors>
      <color rgb="FF99FFCC"/>
      <color rgb="FF00FFCC"/>
      <color rgb="FFCC99FF"/>
      <color rgb="FFCCECFF"/>
      <color rgb="FFFFC000"/>
      <color rgb="FF00B0F0"/>
      <color rgb="FF00FF00"/>
      <color rgb="FF66FF99"/>
      <color rgb="FFFF9933"/>
      <color rgb="FFFFCC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[gestioncomptes-esteban-ter.xlsm]TcD!Tableau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Consolas" panose="020B0609020204030204" pitchFamily="49" charset="0"/>
                <a:ea typeface="+mn-ea"/>
                <a:cs typeface="+mn-cs"/>
              </a:defRPr>
            </a:pPr>
            <a:r>
              <a:rPr lang="en-US">
                <a:latin typeface="Consolas" panose="020B0609020204030204" pitchFamily="49" charset="0"/>
              </a:rPr>
              <a:t> Repartition</a:t>
            </a:r>
            <a:r>
              <a:rPr lang="en-US" baseline="0">
                <a:latin typeface="Consolas" panose="020B0609020204030204" pitchFamily="49" charset="0"/>
              </a:rPr>
              <a:t> par catégorieS</a:t>
            </a:r>
            <a:endParaRPr lang="en-US">
              <a:latin typeface="Consolas" panose="020B0609020204030204" pitchFamily="49" charset="0"/>
            </a:endParaRPr>
          </a:p>
        </c:rich>
      </c:tx>
      <c:spPr>
        <a:noFill/>
        <a:ln>
          <a:noFill/>
        </a:ln>
        <a:effectLst/>
      </c:spPr>
    </c:title>
    <c:pivotFmts>
      <c:pivotFmt>
        <c:idx val="0"/>
        <c:spPr>
          <a:solidFill>
            <a:srgbClr val="FF0000"/>
          </a:solidFill>
          <a:ln>
            <a:solidFill>
              <a:schemeClr val="tx1"/>
            </a:solidFill>
          </a:ln>
        </c:spPr>
        <c:marker>
          <c:symbol val="none"/>
        </c:marker>
        <c:dLbl>
          <c:idx val="0"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inBase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FFC000"/>
          </a:solidFill>
          <a:ln>
            <a:solidFill>
              <a:schemeClr val="tx1"/>
            </a:solidFill>
          </a:ln>
        </c:spPr>
        <c:marker>
          <c:symbol val="none"/>
        </c:marker>
        <c:dLbl>
          <c:idx val="0"/>
          <c:numFmt formatCode="#,##0.00\ &quot;€&quot;" sourceLinked="0"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-540000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6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7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8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9"/>
        <c:spPr>
          <a:solidFill>
            <a:schemeClr val="accent3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0"/>
        <c:spPr>
          <a:solidFill>
            <a:schemeClr val="accent5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1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2"/>
        <c:spPr>
          <a:solidFill>
            <a:schemeClr val="accent3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3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4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5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"/>
        <c:spPr>
          <a:solidFill>
            <a:schemeClr val="accent3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8"/>
        <c:spPr>
          <a:solidFill>
            <a:schemeClr val="accent5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9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20"/>
        <c:spPr>
          <a:solidFill>
            <a:schemeClr val="accent3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21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2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3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4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5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6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7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8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9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0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1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2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3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4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5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6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7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8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9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0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1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2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3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4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5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6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7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8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9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0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1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2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3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4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5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6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7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8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9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0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1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2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3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4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5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6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7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8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9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0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1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2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3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4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5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6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7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8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9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0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1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2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3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4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5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6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7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8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9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0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1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2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3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4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5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6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7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8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9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0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1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2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3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4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5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6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7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8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9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0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1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2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3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4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5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6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7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8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9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0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1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2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3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4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5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6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7"/>
      </c:pivotFmt>
      <c:pivotFmt>
        <c:idx val="128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29"/>
      </c:pivotFmt>
      <c:pivotFmt>
        <c:idx val="130"/>
      </c:pivotFmt>
      <c:pivotFmt>
        <c:idx val="131"/>
      </c:pivotFmt>
      <c:pivotFmt>
        <c:idx val="132"/>
      </c:pivotFmt>
      <c:pivotFmt>
        <c:idx val="133"/>
      </c:pivotFmt>
      <c:pivotFmt>
        <c:idx val="134"/>
      </c:pivotFmt>
      <c:pivotFmt>
        <c:idx val="135"/>
      </c:pivotFmt>
      <c:pivotFmt>
        <c:idx val="136"/>
      </c:pivotFmt>
      <c:pivotFmt>
        <c:idx val="137"/>
      </c:pivotFmt>
      <c:pivotFmt>
        <c:idx val="138"/>
      </c:pivotFmt>
      <c:pivotFmt>
        <c:idx val="139"/>
      </c:pivotFmt>
      <c:pivotFmt>
        <c:idx val="140"/>
      </c:pivotFmt>
      <c:pivotFmt>
        <c:idx val="141"/>
      </c:pivotFmt>
      <c:pivotFmt>
        <c:idx val="142"/>
      </c:pivotFmt>
      <c:pivotFmt>
        <c:idx val="143"/>
      </c:pivotFmt>
      <c:pivotFmt>
        <c:idx val="144"/>
      </c:pivotFmt>
      <c:pivotFmt>
        <c:idx val="145"/>
      </c:pivotFmt>
      <c:pivotFmt>
        <c:idx val="146"/>
      </c:pivotFmt>
      <c:pivotFmt>
        <c:idx val="147"/>
      </c:pivotFmt>
      <c:pivotFmt>
        <c:idx val="148"/>
      </c:pivotFmt>
      <c:pivotFmt>
        <c:idx val="149"/>
      </c:pivotFmt>
      <c:pivotFmt>
        <c:idx val="150"/>
      </c:pivotFmt>
      <c:pivotFmt>
        <c:idx val="151"/>
      </c:pivotFmt>
      <c:pivotFmt>
        <c:idx val="152"/>
      </c:pivotFmt>
      <c:pivotFmt>
        <c:idx val="153"/>
      </c:pivotFmt>
      <c:pivotFmt>
        <c:idx val="154"/>
      </c:pivotFmt>
      <c:pivotFmt>
        <c:idx val="155"/>
      </c:pivotFmt>
      <c:pivotFmt>
        <c:idx val="156"/>
      </c:pivotFmt>
      <c:pivotFmt>
        <c:idx val="157"/>
      </c:pivotFmt>
      <c:pivotFmt>
        <c:idx val="158"/>
      </c:pivotFmt>
      <c:pivotFmt>
        <c:idx val="159"/>
      </c:pivotFmt>
      <c:pivotFmt>
        <c:idx val="160"/>
      </c:pivotFmt>
      <c:pivotFmt>
        <c:idx val="161"/>
      </c:pivotFmt>
      <c:pivotFmt>
        <c:idx val="162"/>
      </c:pivotFmt>
      <c:pivotFmt>
        <c:idx val="16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Val val="1"/>
        </c:dLbl>
      </c:pivotFmt>
      <c:pivotFmt>
        <c:idx val="16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Val val="1"/>
        </c:dLbl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TcD!$B$6:$B$7</c:f>
              <c:strCache>
                <c:ptCount val="1"/>
                <c:pt idx="0">
                  <c:v>Somme de Débit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Val val="1"/>
          </c:dLbls>
          <c:cat>
            <c:multiLvlStrRef>
              <c:f>TcD!$A$8:$A$25</c:f>
              <c:multiLvlStrCache>
                <c:ptCount val="11"/>
                <c:lvl>
                  <c:pt idx="0">
                    <c:v>ALIMENTATION</c:v>
                  </c:pt>
                  <c:pt idx="1">
                    <c:v>BEAUTE-MODE</c:v>
                  </c:pt>
                  <c:pt idx="2">
                    <c:v>FINANCE</c:v>
                  </c:pt>
                  <c:pt idx="3">
                    <c:v>TRANSPORT</c:v>
                  </c:pt>
                  <c:pt idx="4">
                    <c:v>HABITATION</c:v>
                  </c:pt>
                  <c:pt idx="5">
                    <c:v>FINANCE</c:v>
                  </c:pt>
                  <c:pt idx="6">
                    <c:v>LOISIRS</c:v>
                  </c:pt>
                  <c:pt idx="7">
                    <c:v>FRAIS ANNEXES</c:v>
                  </c:pt>
                  <c:pt idx="8">
                    <c:v>FINANCE</c:v>
                  </c:pt>
                  <c:pt idx="9">
                    <c:v>FINANCE</c:v>
                  </c:pt>
                  <c:pt idx="10">
                    <c:v>x</c:v>
                  </c:pt>
                </c:lvl>
                <c:lvl>
                  <c:pt idx="0">
                    <c:v>CB</c:v>
                  </c:pt>
                  <c:pt idx="5">
                    <c:v>Paypal</c:v>
                  </c:pt>
                  <c:pt idx="7">
                    <c:v>Prélévement</c:v>
                  </c:pt>
                  <c:pt idx="8">
                    <c:v>Virement</c:v>
                  </c:pt>
                  <c:pt idx="9">
                    <c:v>Apport</c:v>
                  </c:pt>
                  <c:pt idx="10">
                    <c:v>Ch N° 1405013</c:v>
                  </c:pt>
                </c:lvl>
              </c:multiLvlStrCache>
            </c:multiLvlStrRef>
          </c:cat>
          <c:val>
            <c:numRef>
              <c:f>TcD!$B$8:$B$25</c:f>
              <c:numCache>
                <c:formatCode>General</c:formatCode>
                <c:ptCount val="11"/>
                <c:pt idx="0">
                  <c:v>-395.09000000000003</c:v>
                </c:pt>
                <c:pt idx="1">
                  <c:v>-89</c:v>
                </c:pt>
                <c:pt idx="2">
                  <c:v>-100</c:v>
                </c:pt>
                <c:pt idx="3">
                  <c:v>-67.319999999999993</c:v>
                </c:pt>
                <c:pt idx="4">
                  <c:v>-147.57999999999998</c:v>
                </c:pt>
                <c:pt idx="5">
                  <c:v>-150</c:v>
                </c:pt>
                <c:pt idx="6">
                  <c:v>-110.39</c:v>
                </c:pt>
                <c:pt idx="7">
                  <c:v>-23.98</c:v>
                </c:pt>
                <c:pt idx="8">
                  <c:v>-3610</c:v>
                </c:pt>
                <c:pt idx="10">
                  <c:v>-50</c:v>
                </c:pt>
              </c:numCache>
            </c:numRef>
          </c:val>
        </c:ser>
        <c:ser>
          <c:idx val="1"/>
          <c:order val="1"/>
          <c:tx>
            <c:strRef>
              <c:f>TcD!$C$6:$C$7</c:f>
              <c:strCache>
                <c:ptCount val="1"/>
                <c:pt idx="0">
                  <c:v>Somme de Crédit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Val val="1"/>
          </c:dLbls>
          <c:cat>
            <c:multiLvlStrRef>
              <c:f>TcD!$A$8:$A$25</c:f>
              <c:multiLvlStrCache>
                <c:ptCount val="11"/>
                <c:lvl>
                  <c:pt idx="0">
                    <c:v>ALIMENTATION</c:v>
                  </c:pt>
                  <c:pt idx="1">
                    <c:v>BEAUTE-MODE</c:v>
                  </c:pt>
                  <c:pt idx="2">
                    <c:v>FINANCE</c:v>
                  </c:pt>
                  <c:pt idx="3">
                    <c:v>TRANSPORT</c:v>
                  </c:pt>
                  <c:pt idx="4">
                    <c:v>HABITATION</c:v>
                  </c:pt>
                  <c:pt idx="5">
                    <c:v>FINANCE</c:v>
                  </c:pt>
                  <c:pt idx="6">
                    <c:v>LOISIRS</c:v>
                  </c:pt>
                  <c:pt idx="7">
                    <c:v>FRAIS ANNEXES</c:v>
                  </c:pt>
                  <c:pt idx="8">
                    <c:v>FINANCE</c:v>
                  </c:pt>
                  <c:pt idx="9">
                    <c:v>FINANCE</c:v>
                  </c:pt>
                  <c:pt idx="10">
                    <c:v>x</c:v>
                  </c:pt>
                </c:lvl>
                <c:lvl>
                  <c:pt idx="0">
                    <c:v>CB</c:v>
                  </c:pt>
                  <c:pt idx="5">
                    <c:v>Paypal</c:v>
                  </c:pt>
                  <c:pt idx="7">
                    <c:v>Prélévement</c:v>
                  </c:pt>
                  <c:pt idx="8">
                    <c:v>Virement</c:v>
                  </c:pt>
                  <c:pt idx="9">
                    <c:v>Apport</c:v>
                  </c:pt>
                  <c:pt idx="10">
                    <c:v>Ch N° 1405013</c:v>
                  </c:pt>
                </c:lvl>
              </c:multiLvlStrCache>
            </c:multiLvlStrRef>
          </c:cat>
          <c:val>
            <c:numRef>
              <c:f>TcD!$C$8:$C$25</c:f>
              <c:numCache>
                <c:formatCode>General</c:formatCode>
                <c:ptCount val="11"/>
                <c:pt idx="8">
                  <c:v>5626.06</c:v>
                </c:pt>
                <c:pt idx="9">
                  <c:v>3500.17</c:v>
                </c:pt>
              </c:numCache>
            </c:numRef>
          </c:val>
        </c:ser>
        <c:dLbls>
          <c:showVal val="1"/>
        </c:dLbls>
        <c:gapWidth val="100"/>
        <c:axId val="53156480"/>
        <c:axId val="53588352"/>
      </c:barChart>
      <c:catAx>
        <c:axId val="53156480"/>
        <c:scaling>
          <c:orientation val="minMax"/>
        </c:scaling>
        <c:axPos val="b"/>
        <c:numFmt formatCode="General" sourceLinked="1"/>
        <c:tickLblPos val="nextTo"/>
        <c:crossAx val="53588352"/>
        <c:crosses val="autoZero"/>
        <c:auto val="1"/>
        <c:lblAlgn val="ctr"/>
        <c:lblOffset val="100"/>
      </c:catAx>
      <c:valAx>
        <c:axId val="53588352"/>
        <c:scaling>
          <c:orientation val="minMax"/>
        </c:scaling>
        <c:axPos val="l"/>
        <c:numFmt formatCode="General" sourceLinked="1"/>
        <c:tickLblPos val="nextTo"/>
        <c:crossAx val="53156480"/>
        <c:crosses val="autoZero"/>
        <c:crossBetween val="between"/>
      </c:valAx>
      <c:dTable>
        <c:showHorzBorder val="1"/>
        <c:showVertBorder val="1"/>
        <c:showOutline val="1"/>
      </c:dTable>
      <c:spPr>
        <a:noFill/>
        <a:ln>
          <a:noFill/>
        </a:ln>
        <a:effectLst/>
        <a:sp3d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comptes en %</a:t>
            </a:r>
            <a:endParaRPr lang="fr-FR"/>
          </a:p>
        </c:rich>
      </c:tx>
      <c:spPr>
        <a:noFill/>
        <a:ln>
          <a:noFill/>
        </a:ln>
        <a:effectLst/>
      </c:spPr>
    </c:title>
    <c:view3D>
      <c:rotX val="30"/>
      <c:rotY val="7"/>
      <c:depthPercent val="100"/>
      <c:perspective val="30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explosion val="14"/>
          <c:dPt>
            <c:idx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9BAB-4C53-985D-972C78CBC788}"/>
              </c:ext>
            </c:extLst>
          </c:dPt>
          <c:dPt>
            <c:idx val="1"/>
            <c:spPr>
              <a:solidFill>
                <a:srgbClr val="FFCC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BAB-4C53-985D-972C78CBC788}"/>
              </c:ext>
            </c:extLst>
          </c:dPt>
          <c:dPt>
            <c:idx val="2"/>
            <c:spPr>
              <a:solidFill>
                <a:srgbClr val="FF993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9BAB-4C53-985D-972C78CBC788}"/>
              </c:ext>
            </c:extLst>
          </c:dPt>
          <c:dLbls>
            <c:dLbl>
              <c:idx val="0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Compte joint</a:t>
                    </a:r>
                  </a:p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6708381F-4C64-412C-BEA4-CD25A2BE7F67}" type="PERCENTAGE">
                      <a:rPr lang="en-US" baseline="0"/>
                      <a:pPr>
                        <a:defRPr sz="1000" b="1" i="0" u="none" strike="noStrike" kern="1200" baseline="0">
                          <a:solidFill>
                            <a:schemeClr val="accen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fr-FR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dLblPos val="outEnd"/>
              <c:showCatName val="1"/>
              <c:showPercent val="1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9BAB-4C53-985D-972C78CBC788}"/>
                </c:ext>
              </c:extLst>
            </c:dLbl>
            <c:dLbl>
              <c:idx val="1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Compte personel</a:t>
                    </a:r>
                    <a:r>
                      <a:rPr lang="en-US" baseline="0"/>
                      <a:t>
</a:t>
                    </a:r>
                    <a:fld id="{B113AD71-D4FA-4269-84F8-2631487AE347}" type="PERCENTAGE">
                      <a:rPr lang="en-US" baseline="0"/>
                      <a:pPr>
                        <a:defRPr sz="1000" b="1" i="0" u="none" strike="noStrike" kern="1200" baseline="0">
                          <a:solidFill>
                            <a:schemeClr val="accen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dLblPos val="outEnd"/>
              <c:showCatName val="1"/>
              <c:showPercent val="1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BAB-4C53-985D-972C78CBC788}"/>
                </c:ext>
              </c:extLst>
            </c:dLbl>
            <c:dLbl>
              <c:idx val="2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Livret A
</a:t>
                    </a:r>
                    <a:fld id="{53AF03AA-BAFE-4C81-9BAC-8465B64786D2}" type="PERCENTAGE">
                      <a:rPr lang="en-US" baseline="0"/>
                      <a:pPr>
                        <a:defRPr sz="1000" b="1" i="0" u="none" strike="noStrike" kern="1200" baseline="0">
                          <a:solidFill>
                            <a:schemeClr val="accen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dLblPos val="outEnd"/>
              <c:showCatName val="1"/>
              <c:showPercent val="1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9BAB-4C53-985D-972C78CBC788}"/>
                </c:ext>
              </c:extLst>
            </c:dLbl>
            <c:dLbl>
              <c:idx val="3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Livret A</a:t>
                    </a:r>
                    <a:r>
                      <a:rPr lang="en-US" baseline="0"/>
                      <a:t>
</a:t>
                    </a:r>
                    <a:fld id="{32A4CD0D-EB58-4950-8679-2C4F98A5CA42}" type="PERCENTAGE">
                      <a:rPr lang="en-US" baseline="0"/>
                      <a:pPr>
                        <a:defRPr sz="1000" b="1" i="0" u="none" strike="noStrike" kern="1200" baseline="0">
                          <a:solidFill>
                            <a:schemeClr val="accen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dLblPos val="outEnd"/>
              <c:showCatName val="1"/>
              <c:showPercent val="1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9BAB-4C53-985D-972C78CBC788}"/>
                </c:ext>
              </c:extLst>
            </c:dLbl>
            <c:numFmt formatCode="General" sourceLinked="0"/>
            <c:spPr>
              <a:solidFill>
                <a:sysClr val="window" lastClr="FFFFFF"/>
              </a:solidFill>
              <a:ln>
                <a:solidFill>
                  <a:srgbClr val="90C226"/>
                </a:solidFill>
              </a:ln>
              <a:effectLst/>
            </c:spPr>
            <c:dLblPos val="outEnd"/>
            <c:showCatName val="1"/>
            <c:showPercent val="1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val>
            <c:numRef>
              <c:f>TcD!$S$3:$U$3</c:f>
              <c:numCache>
                <c:formatCode>General</c:formatCode>
                <c:ptCount val="3"/>
                <c:pt idx="0">
                  <c:v>5341.5600000000013</c:v>
                </c:pt>
                <c:pt idx="1">
                  <c:v>179.75</c:v>
                </c:pt>
                <c:pt idx="2">
                  <c:v>10990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BAB-4C53-985D-972C78CBC788}"/>
            </c:ext>
          </c:extLst>
        </c:ser>
      </c:pie3DChart>
      <c:spPr>
        <a:noFill/>
        <a:ln>
          <a:noFill/>
        </a:ln>
        <a:effectLst/>
      </c:spPr>
    </c:plotArea>
    <c:plotVisOnly val="1"/>
    <c:dispBlanksAs val="zero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>
        <c:manualLayout>
          <c:xMode val="edge"/>
          <c:yMode val="edge"/>
          <c:x val="0.46580931489073485"/>
          <c:y val="9.2726720482237558E-3"/>
        </c:manualLayout>
      </c:layout>
    </c:title>
    <c:plotArea>
      <c:layout>
        <c:manualLayout>
          <c:layoutTarget val="inner"/>
          <c:xMode val="edge"/>
          <c:yMode val="edge"/>
          <c:x val="6.1006951546905934E-2"/>
          <c:y val="0.18962614338617562"/>
          <c:w val="0.91642804246870435"/>
          <c:h val="0.75937416034859551"/>
        </c:manualLayout>
      </c:layout>
      <c:lineChart>
        <c:grouping val="standard"/>
        <c:ser>
          <c:idx val="0"/>
          <c:order val="0"/>
          <c:tx>
            <c:strRef>
              <c:f>TcD!$V$6</c:f>
              <c:strCache>
                <c:ptCount val="1"/>
                <c:pt idx="0">
                  <c:v>Bpostale-CJ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TcD!$U$7:$U$8</c:f>
              <c:numCache>
                <c:formatCode>dd/mm/yy;@</c:formatCode>
                <c:ptCount val="2"/>
                <c:pt idx="0">
                  <c:v>44346</c:v>
                </c:pt>
                <c:pt idx="1">
                  <c:v>44347</c:v>
                </c:pt>
              </c:numCache>
            </c:numRef>
          </c:cat>
          <c:val>
            <c:numRef>
              <c:f>TcD!$V$7:$V$8</c:f>
              <c:numCache>
                <c:formatCode>#,##0.00\ "€"</c:formatCode>
                <c:ptCount val="2"/>
                <c:pt idx="0">
                  <c:v>4269.3</c:v>
                </c:pt>
                <c:pt idx="1">
                  <c:v>6173.06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F458-4961-AFFE-CC2080479862}"/>
            </c:ext>
          </c:extLst>
        </c:ser>
        <c:marker val="1"/>
        <c:axId val="53696768"/>
        <c:axId val="53612544"/>
      </c:lineChart>
      <c:dateAx>
        <c:axId val="53696768"/>
        <c:scaling>
          <c:orientation val="minMax"/>
        </c:scaling>
        <c:axPos val="b"/>
        <c:numFmt formatCode="dd/mm/yy;@" sourceLinked="1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612544"/>
        <c:crosses val="autoZero"/>
        <c:auto val="1"/>
        <c:lblOffset val="100"/>
        <c:baseTimeUnit val="days"/>
      </c:dateAx>
      <c:valAx>
        <c:axId val="5361254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696768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305236</xdr:colOff>
      <xdr:row>2</xdr:row>
      <xdr:rowOff>23813</xdr:rowOff>
    </xdr:from>
    <xdr:to>
      <xdr:col>1</xdr:col>
      <xdr:colOff>1547813</xdr:colOff>
      <xdr:row>2</xdr:row>
      <xdr:rowOff>326881</xdr:rowOff>
    </xdr:to>
    <xdr:sp macro="[0]!Module1.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305236" y="467591"/>
          <a:ext cx="1242577" cy="303068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FORMULAIRE</a:t>
          </a:r>
        </a:p>
      </xdr:txBody>
    </xdr:sp>
    <xdr:clientData/>
  </xdr:twoCellAnchor>
  <xdr:twoCellAnchor editAs="oneCell">
    <xdr:from>
      <xdr:col>4</xdr:col>
      <xdr:colOff>920029</xdr:colOff>
      <xdr:row>0</xdr:row>
      <xdr:rowOff>0</xdr:rowOff>
    </xdr:from>
    <xdr:to>
      <xdr:col>5</xdr:col>
      <xdr:colOff>11230</xdr:colOff>
      <xdr:row>2</xdr:row>
      <xdr:rowOff>512330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62870" y="0"/>
          <a:ext cx="960121" cy="95971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416718</xdr:colOff>
      <xdr:row>21</xdr:row>
      <xdr:rowOff>11908</xdr:rowOff>
    </xdr:from>
    <xdr:to>
      <xdr:col>19</xdr:col>
      <xdr:colOff>904874</xdr:colOff>
      <xdr:row>57</xdr:row>
      <xdr:rowOff>130969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919163</xdr:colOff>
      <xdr:row>38</xdr:row>
      <xdr:rowOff>71445</xdr:rowOff>
    </xdr:from>
    <xdr:to>
      <xdr:col>4</xdr:col>
      <xdr:colOff>1285875</xdr:colOff>
      <xdr:row>54</xdr:row>
      <xdr:rowOff>147645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5952</xdr:colOff>
      <xdr:row>4</xdr:row>
      <xdr:rowOff>200024</xdr:rowOff>
    </xdr:from>
    <xdr:to>
      <xdr:col>19</xdr:col>
      <xdr:colOff>892968</xdr:colOff>
      <xdr:row>21</xdr:row>
      <xdr:rowOff>73818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6</xdr:col>
      <xdr:colOff>11907</xdr:colOff>
      <xdr:row>0</xdr:row>
      <xdr:rowOff>0</xdr:rowOff>
    </xdr:from>
    <xdr:to>
      <xdr:col>6</xdr:col>
      <xdr:colOff>1059656</xdr:colOff>
      <xdr:row>4</xdr:row>
      <xdr:rowOff>194088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274595" y="0"/>
          <a:ext cx="1047749" cy="1039432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FEH56" refreshedDate="44354.774178819447" createdVersion="7" refreshedVersion="3" minRefreshableVersion="3" recordCount="30">
  <cacheSource type="worksheet">
    <worksheetSource name="T_Données"/>
  </cacheSource>
  <cacheFields count="9">
    <cacheField name="NID" numFmtId="0">
      <sharedItems/>
    </cacheField>
    <cacheField name="Date" numFmtId="14">
      <sharedItems containsSemiMixedTypes="0" containsNonDate="0" containsDate="1" containsString="0" minDate="2021-05-30T00:00:00" maxDate="2021-06-08T00:00:00" count="7">
        <d v="2021-05-30T00:00:00"/>
        <d v="2021-05-31T00:00:00"/>
        <d v="2021-06-01T00:00:00"/>
        <d v="2021-06-02T00:00:00"/>
        <d v="2021-06-03T00:00:00"/>
        <d v="2021-06-04T00:00:00"/>
        <d v="2021-06-07T00:00:00"/>
      </sharedItems>
    </cacheField>
    <cacheField name="Compte" numFmtId="16">
      <sharedItems count="3">
        <s v="LA BANQUE POSTALE - CP"/>
        <s v="LA BANQUE POSTALE - CJ"/>
        <s v="LIVRET A - CP"/>
      </sharedItems>
    </cacheField>
    <cacheField name="Mode" numFmtId="0">
      <sharedItems count="6">
        <s v="CB"/>
        <s v="Virement"/>
        <s v="Paypal"/>
        <s v="Apport"/>
        <s v="Ch N° 1405013"/>
        <s v="Prélévement"/>
      </sharedItems>
    </cacheField>
    <cacheField name="Catégorie" numFmtId="164">
      <sharedItems count="8">
        <s v="BEAUTE-MODE"/>
        <s v="FINANCE"/>
        <s v="TRANSPORT"/>
        <s v="ALIMENTATION"/>
        <s v="LOISIRS"/>
        <s v="HABITATION"/>
        <s v="x"/>
        <s v="FRAIS ANNEXES"/>
      </sharedItems>
    </cacheField>
    <cacheField name="S/Catégorie" numFmtId="164">
      <sharedItems/>
    </cacheField>
    <cacheField name="Débit" numFmtId="164">
      <sharedItems containsString="0" containsBlank="1" containsNumber="1" minValue="-3500" maxValue="-0.99"/>
    </cacheField>
    <cacheField name="Crédit" numFmtId="164">
      <sharedItems containsString="0" containsBlank="1" containsNumber="1" minValue="10" maxValue="3500.17"/>
    </cacheField>
    <cacheField name="Commentaires" numFmtId="164">
      <sharedItems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">
  <r>
    <s v="R001"/>
    <x v="0"/>
    <x v="0"/>
    <x v="0"/>
    <x v="0"/>
    <s v="Bijoux"/>
    <n v="-59"/>
    <m/>
    <s v="HISTOIRE D'OR : bague Eva"/>
  </r>
  <r>
    <s v="R002"/>
    <x v="1"/>
    <x v="1"/>
    <x v="1"/>
    <x v="1"/>
    <s v="Salaire"/>
    <m/>
    <n v="2000"/>
    <s v="Salaire Adila"/>
  </r>
  <r>
    <s v="R003"/>
    <x v="1"/>
    <x v="1"/>
    <x v="0"/>
    <x v="2"/>
    <s v="Public"/>
    <n v="-8.4499999999999993"/>
    <m/>
    <s v="RATP : carnet tickets 1/2 tarif "/>
  </r>
  <r>
    <s v="R004"/>
    <x v="1"/>
    <x v="1"/>
    <x v="0"/>
    <x v="3"/>
    <s v="Grande surface"/>
    <n v="-19.52"/>
    <m/>
    <s v="CASINO"/>
  </r>
  <r>
    <s v="R005"/>
    <x v="1"/>
    <x v="1"/>
    <x v="0"/>
    <x v="3"/>
    <s v="Restaurant"/>
    <n v="-29.5"/>
    <m/>
    <s v="SUSHI KING"/>
  </r>
  <r>
    <s v="R006"/>
    <x v="1"/>
    <x v="1"/>
    <x v="0"/>
    <x v="3"/>
    <s v="Commerce"/>
    <n v="-55.67"/>
    <m/>
    <s v="PRIMEURS"/>
  </r>
  <r>
    <s v="R007"/>
    <x v="1"/>
    <x v="0"/>
    <x v="2"/>
    <x v="4"/>
    <s v="Informatique Hight-tech"/>
    <n v="-62.43"/>
    <m/>
    <s v="ADOBE : photoshop-éléments 2021"/>
  </r>
  <r>
    <s v="R008"/>
    <x v="2"/>
    <x v="1"/>
    <x v="3"/>
    <x v="1"/>
    <s v="Transfert"/>
    <m/>
    <n v="3500.17"/>
    <s v="EDP : Epargne salarial ( transit livret A)"/>
  </r>
  <r>
    <s v="R009"/>
    <x v="2"/>
    <x v="1"/>
    <x v="0"/>
    <x v="5"/>
    <s v="Bricolage-Travaux"/>
    <n v="-27.59"/>
    <m/>
    <s v="AMAZON : support mural TV"/>
  </r>
  <r>
    <s v="R010"/>
    <x v="2"/>
    <x v="1"/>
    <x v="0"/>
    <x v="2"/>
    <s v="Carburant"/>
    <n v="-58.87"/>
    <m/>
    <s v="ESSO : hyundai"/>
  </r>
  <r>
    <s v="R011"/>
    <x v="3"/>
    <x v="1"/>
    <x v="1"/>
    <x v="1"/>
    <s v="Transfert"/>
    <n v="-3500"/>
    <m/>
    <s v="EDP : Epargne salariale"/>
  </r>
  <r>
    <s v="R012"/>
    <x v="3"/>
    <x v="2"/>
    <x v="1"/>
    <x v="1"/>
    <s v="Transfert"/>
    <m/>
    <n v="3500"/>
    <s v="EDP : Epargne salariale"/>
  </r>
  <r>
    <s v="R013"/>
    <x v="3"/>
    <x v="0"/>
    <x v="2"/>
    <x v="4"/>
    <s v="Informatique Hight-tech"/>
    <n v="-17"/>
    <m/>
    <s v="EXCEL PRATIQUE : cours VBA"/>
  </r>
  <r>
    <s v="R014"/>
    <x v="3"/>
    <x v="1"/>
    <x v="1"/>
    <x v="1"/>
    <s v="Dépôt"/>
    <m/>
    <n v="16.059999999999999"/>
    <s v="CREDIT AGRICOLE : cloture du compte"/>
  </r>
  <r>
    <s v="R015"/>
    <x v="4"/>
    <x v="1"/>
    <x v="1"/>
    <x v="1"/>
    <s v="Retrait"/>
    <n v="-10"/>
    <m/>
    <s v="CJ&gt;livret A : suite cloture compte"/>
  </r>
  <r>
    <s v="R016"/>
    <x v="4"/>
    <x v="2"/>
    <x v="1"/>
    <x v="1"/>
    <s v="Dépôt"/>
    <m/>
    <n v="10"/>
    <s v="CJ&gt;livret A : suite cloture compte"/>
  </r>
  <r>
    <s v="R017"/>
    <x v="4"/>
    <x v="1"/>
    <x v="0"/>
    <x v="3"/>
    <s v="Grande surface"/>
    <n v="-238.9"/>
    <m/>
    <s v="CARREFOUR"/>
  </r>
  <r>
    <s v="R018"/>
    <x v="4"/>
    <x v="1"/>
    <x v="0"/>
    <x v="5"/>
    <s v="Bricolage-Travaux"/>
    <n v="-119.99"/>
    <m/>
    <s v="LEROY MERLIN : store vélux,..."/>
  </r>
  <r>
    <s v="R019"/>
    <x v="4"/>
    <x v="1"/>
    <x v="0"/>
    <x v="3"/>
    <s v="Restaurant"/>
    <n v="-51.5"/>
    <m/>
    <s v="SUSHI KING"/>
  </r>
  <r>
    <s v="R020"/>
    <x v="4"/>
    <x v="0"/>
    <x v="2"/>
    <x v="4"/>
    <s v="Informatique Hight-tech"/>
    <n v="-19.989999999999998"/>
    <m/>
    <s v="AVANQUEST : Berlitz anglais"/>
  </r>
  <r>
    <s v="R021"/>
    <x v="4"/>
    <x v="0"/>
    <x v="2"/>
    <x v="4"/>
    <s v="Informatique Hight-tech"/>
    <n v="-9.98"/>
    <m/>
    <s v="ASHAMPOO : Backup PRO 15"/>
  </r>
  <r>
    <s v="R022"/>
    <x v="5"/>
    <x v="0"/>
    <x v="2"/>
    <x v="4"/>
    <s v="Informatique Hight-tech"/>
    <n v="-0.99"/>
    <m/>
    <s v="MICROSOFT : thème"/>
  </r>
  <r>
    <s v="R023"/>
    <x v="5"/>
    <x v="0"/>
    <x v="0"/>
    <x v="0"/>
    <s v="Coiffeur"/>
    <n v="-30"/>
    <m/>
    <s v="ESCALE COIFFURE "/>
  </r>
  <r>
    <s v="R024"/>
    <x v="5"/>
    <x v="1"/>
    <x v="4"/>
    <x v="6"/>
    <s v="x"/>
    <n v="-50"/>
    <m/>
    <s v="Ordre non reporté"/>
  </r>
  <r>
    <s v="R025"/>
    <x v="5"/>
    <x v="2"/>
    <x v="1"/>
    <x v="1"/>
    <s v="Dépôt"/>
    <m/>
    <n v="100"/>
    <s v="CP&gt;Livret A"/>
  </r>
  <r>
    <s v="R026"/>
    <x v="5"/>
    <x v="0"/>
    <x v="1"/>
    <x v="1"/>
    <s v="Retrait"/>
    <n v="-100"/>
    <m/>
    <s v="CP&gt;Livret A"/>
  </r>
  <r>
    <s v="R027"/>
    <x v="6"/>
    <x v="1"/>
    <x v="0"/>
    <x v="1"/>
    <s v="Dépôt"/>
    <n v="-100"/>
    <m/>
    <m/>
  </r>
  <r>
    <s v="R028"/>
    <x v="6"/>
    <x v="1"/>
    <x v="2"/>
    <x v="1"/>
    <s v="Retrait"/>
    <n v="-150"/>
    <m/>
    <m/>
  </r>
  <r>
    <s v="R029"/>
    <x v="6"/>
    <x v="1"/>
    <x v="5"/>
    <x v="7"/>
    <s v="Forfait mobile"/>
    <n v="-11.99"/>
    <m/>
    <s v="Forfait SOSH Alex"/>
  </r>
  <r>
    <s v="R030"/>
    <x v="6"/>
    <x v="1"/>
    <x v="5"/>
    <x v="7"/>
    <s v="Forfait mobile"/>
    <n v="-11.99"/>
    <m/>
    <s v="Forfait SOSH Eva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3" minRefreshableVersion="3" useAutoFormatting="1" rowGrandTotals="0" itemPrintTitles="1" createdVersion="7" indent="0" outline="1" outlineData="1" multipleFieldFilters="0" rowHeaderCaption="Comptes">
  <location ref="E6:F19" firstHeaderRow="1" firstDataRow="1" firstDataCol="1"/>
  <pivotFields count="9">
    <pivotField showAll="0" defaultSubtotal="0"/>
    <pivotField numFmtId="14" showAll="0" defaultSubtotal="0"/>
    <pivotField axis="axisRow" showAll="0" defaultSubtotal="0">
      <items count="3">
        <item x="1"/>
        <item x="0"/>
        <item x="2"/>
      </items>
    </pivotField>
    <pivotField axis="axisRow" dataField="1" showAll="0" defaultSubtotal="0">
      <items count="6">
        <item x="0"/>
        <item x="2"/>
        <item x="5"/>
        <item x="1"/>
        <item x="3"/>
        <item x="4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2"/>
    <field x="3"/>
  </rowFields>
  <rowItems count="13">
    <i>
      <x/>
    </i>
    <i r="1">
      <x/>
    </i>
    <i r="1">
      <x v="1"/>
    </i>
    <i r="1">
      <x v="2"/>
    </i>
    <i r="1">
      <x v="3"/>
    </i>
    <i r="1">
      <x v="4"/>
    </i>
    <i r="1">
      <x v="5"/>
    </i>
    <i>
      <x v="1"/>
    </i>
    <i r="1">
      <x/>
    </i>
    <i r="1">
      <x v="1"/>
    </i>
    <i r="1">
      <x v="3"/>
    </i>
    <i>
      <x v="2"/>
    </i>
    <i r="1">
      <x v="3"/>
    </i>
  </rowItems>
  <colItems count="1">
    <i/>
  </colItems>
  <dataFields count="1">
    <dataField name="Nombre de Mode" fld="3" subtotal="count" baseField="0" baseItem="0"/>
  </dataFields>
  <pivotTableStyleInfo name="PivotStyleMedium3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3" minRefreshableVersion="3" useAutoFormatting="1" itemPrintTitles="1" createdVersion="7" indent="0" outline="1" outlineData="1" chartFormat="1" rowHeaderCaption="GESTION COMPTE">
  <location ref="A6:C25" firstHeaderRow="1" firstDataRow="2" firstDataCol="1" rowPageCount="2" colPageCount="1"/>
  <pivotFields count="9">
    <pivotField showAll="0" defaultSubtotal="0"/>
    <pivotField axis="axisPage" numFmtId="14" showAll="0" defaultSubtotal="0">
      <items count="7">
        <item x="0"/>
        <item x="1"/>
        <item x="2"/>
        <item x="3"/>
        <item x="4"/>
        <item x="5"/>
        <item x="6"/>
      </items>
    </pivotField>
    <pivotField axis="axisPage" showAll="0" defaultSubtotal="0">
      <items count="3">
        <item x="1"/>
        <item x="0"/>
        <item x="2"/>
      </items>
    </pivotField>
    <pivotField axis="axisRow" showAll="0" defaultSubtotal="0">
      <items count="6">
        <item x="0"/>
        <item x="2"/>
        <item x="5"/>
        <item x="1"/>
        <item x="3"/>
        <item x="4"/>
      </items>
    </pivotField>
    <pivotField axis="axisRow" showAll="0" defaultSubtotal="0">
      <items count="8">
        <item x="3"/>
        <item x="0"/>
        <item x="1"/>
        <item x="4"/>
        <item x="2"/>
        <item x="7"/>
        <item x="5"/>
        <item x="6"/>
      </items>
    </pivotField>
    <pivotField showAll="0" defaultSubtotal="0"/>
    <pivotField dataField="1" showAll="0" defaultSubtotal="0"/>
    <pivotField dataField="1" showAll="0" defaultSubtotal="0"/>
    <pivotField showAll="0" defaultSubtotal="0"/>
  </pivotFields>
  <rowFields count="2">
    <field x="3"/>
    <field x="4"/>
  </rowFields>
  <rowItems count="18">
    <i>
      <x/>
    </i>
    <i r="1">
      <x/>
    </i>
    <i r="1">
      <x v="1"/>
    </i>
    <i r="1">
      <x v="2"/>
    </i>
    <i r="1">
      <x v="4"/>
    </i>
    <i r="1">
      <x v="6"/>
    </i>
    <i>
      <x v="1"/>
    </i>
    <i r="1">
      <x v="2"/>
    </i>
    <i r="1">
      <x v="3"/>
    </i>
    <i>
      <x v="2"/>
    </i>
    <i r="1">
      <x v="5"/>
    </i>
    <i>
      <x v="3"/>
    </i>
    <i r="1">
      <x v="2"/>
    </i>
    <i>
      <x v="4"/>
    </i>
    <i r="1">
      <x v="2"/>
    </i>
    <i>
      <x v="5"/>
    </i>
    <i r="1">
      <x v="7"/>
    </i>
    <i t="grand">
      <x/>
    </i>
  </rowItems>
  <colFields count="1">
    <field x="-2"/>
  </colFields>
  <colItems count="2">
    <i>
      <x/>
    </i>
    <i i="1">
      <x v="1"/>
    </i>
  </colItems>
  <pageFields count="2">
    <pageField fld="1" hier="-1"/>
    <pageField fld="2" hier="-1"/>
  </pageFields>
  <dataFields count="2">
    <dataField name="Somme de Débit" fld="6" baseField="0" baseItem="0"/>
    <dataField name="Somme de Crédit" fld="7" baseField="0" baseItem="0"/>
  </dataFields>
  <chartFormats count="2">
    <chartFormat chart="0" format="16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64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Medium3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5" name="T_Données" displayName="T_Données" ref="A5:I35" totalsRowShown="0" headerRowDxfId="310" headerRowBorderDxfId="309">
  <sortState ref="A6:I35">
    <sortCondition ref="B6:B35"/>
  </sortState>
  <tableColumns count="9">
    <tableColumn id="7" name="NID"/>
    <tableColumn id="1" name="Date" dataDxfId="308"/>
    <tableColumn id="2" name="Compte" dataDxfId="307"/>
    <tableColumn id="3" name="Mode" dataDxfId="306"/>
    <tableColumn id="9" name="Catégorie" dataDxfId="305"/>
    <tableColumn id="8" name="S/Catégorie" dataDxfId="304"/>
    <tableColumn id="4" name="Débit" dataDxfId="303"/>
    <tableColumn id="5" name="Crédit" dataDxfId="302"/>
    <tableColumn id="6" name="Commentaires" dataDxfId="301" totalsRowDxfId="30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6" name="T_Recap" displayName="T_Recap" ref="U6:V8" totalsRowShown="0" headerRowBorderDxfId="299" tableBorderDxfId="298" totalsRowBorderDxfId="297">
  <autoFilter ref="U6:V8"/>
  <tableColumns count="2">
    <tableColumn id="1" name="Date " dataDxfId="296">
      <calculatedColumnFormula>Données!B6</calculatedColumnFormula>
    </tableColumn>
    <tableColumn id="2" name="Bpostale-CJ" dataDxfId="295">
      <calculatedColumnFormula>Données!#REF!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_Catégories" displayName="T_Catégories" ref="A1:B56" totalsRowShown="0" headerRowDxfId="294" dataDxfId="293" tableBorderDxfId="292">
  <autoFilter ref="A1:B56">
    <filterColumn colId="0" hiddenButton="1"/>
  </autoFilter>
  <tableColumns count="2">
    <tableColumn id="1" name="Catégorie" dataDxfId="291"/>
    <tableColumn id="2" name="Sous-catégories" dataDxfId="290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2" name="T_Mode" displayName="T_Mode" ref="C1:C9" totalsRowShown="0" tableBorderDxfId="289">
  <autoFilter ref="C1:C9"/>
  <sortState ref="C2:C7">
    <sortCondition ref="C2"/>
  </sortState>
  <tableColumns count="1">
    <tableColumn id="1" name="Modes"/>
  </tableColumns>
  <tableStyleInfo name="TableStyleDark7" showFirstColumn="0" showLastColumn="0" showRowStripes="1" showColumnStripes="0"/>
</table>
</file>

<file path=xl/tables/table5.xml><?xml version="1.0" encoding="utf-8"?>
<table xmlns="http://schemas.openxmlformats.org/spreadsheetml/2006/main" id="7" name="T_Compte" displayName="T_Compte" ref="E1:E4" totalsRowShown="0" tableBorderDxfId="288">
  <autoFilter ref="E1:E4"/>
  <sortState ref="E2:E4">
    <sortCondition ref="E4"/>
  </sortState>
  <tableColumns count="1">
    <tableColumn id="1" name="Comptes"/>
  </tableColumns>
  <tableStyleInfo name="TableStyleDark7" showFirstColumn="0" showLastColumn="0" showRowStripes="1" showColumnStripes="0"/>
</table>
</file>

<file path=xl/tables/table6.xml><?xml version="1.0" encoding="utf-8"?>
<table xmlns="http://schemas.openxmlformats.org/spreadsheetml/2006/main" id="3" name="T_Filtre" displayName="T_Filtre" ref="H1:I7" totalsRowShown="0">
  <autoFilter ref="H1:I7"/>
  <tableColumns count="2">
    <tableColumn id="1" name="Filtrage"/>
    <tableColumn id="2" name="Colonn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_Mvt" displayName="T_Mvt" ref="A1:K97" totalsRowShown="0" headerRowDxfId="11" dataDxfId="10" dataCellStyle="Normal 2">
  <autoFilter ref="A1:K97">
    <filterColumn colId="9"/>
    <filterColumn colId="10"/>
  </autoFilter>
  <tableColumns count="11">
    <tableColumn id="1" name="Mois"/>
    <tableColumn id="2" name="Jour" dataDxfId="9" dataCellStyle="Normal 2"/>
    <tableColumn id="3" name="Compte" dataDxfId="8" dataCellStyle="Normal 2"/>
    <tableColumn id="4" name="Mode" dataDxfId="7" dataCellStyle="Normal 2"/>
    <tableColumn id="5" name="Catégorie" dataDxfId="6" dataCellStyle="Normal 2"/>
    <tableColumn id="6" name="S/Catégorie " dataDxfId="5" dataCellStyle="Normal 2"/>
    <tableColumn id="7" name="Débit" dataDxfId="4" dataCellStyle="Normal 2"/>
    <tableColumn id="8" name="Crédit" dataDxfId="3" dataCellStyle="Normal 2"/>
    <tableColumn id="9" name="Commentaires" dataDxfId="2" dataCellStyle="Normal 2"/>
    <tableColumn id="10" name="Vérif" dataDxfId="1" dataCellStyle="Normal 2"/>
    <tableColumn id="11" name="MoisNum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Facette">
  <a:themeElements>
    <a:clrScheme name="Facette">
      <a:dk1>
        <a:sysClr val="windowText" lastClr="000000"/>
      </a:dk1>
      <a:lt1>
        <a:sysClr val="window" lastClr="FFFFFF"/>
      </a:lt1>
      <a:dk2>
        <a:srgbClr val="2C3C43"/>
      </a:dk2>
      <a:lt2>
        <a:srgbClr val="EBEBEB"/>
      </a:lt2>
      <a:accent1>
        <a:srgbClr val="90C226"/>
      </a:accent1>
      <a:accent2>
        <a:srgbClr val="54A021"/>
      </a:accent2>
      <a:accent3>
        <a:srgbClr val="E6B91E"/>
      </a:accent3>
      <a:accent4>
        <a:srgbClr val="E76618"/>
      </a:accent4>
      <a:accent5>
        <a:srgbClr val="C42F1A"/>
      </a:accent5>
      <a:accent6>
        <a:srgbClr val="918655"/>
      </a:accent6>
      <a:hlink>
        <a:srgbClr val="99CA3C"/>
      </a:hlink>
      <a:folHlink>
        <a:srgbClr val="B9D181"/>
      </a:folHlink>
    </a:clrScheme>
    <a:fontScheme name="Facette">
      <a:majorFont>
        <a:latin typeface="Trebuchet MS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mbre supérieure">
      <a:fillStyleLst>
        <a:solidFill>
          <a:schemeClr val="phClr"/>
        </a:solidFill>
        <a:gradFill rotWithShape="1">
          <a:gsLst>
            <a:gs pos="0">
              <a:schemeClr val="phClr">
                <a:tint val="10000"/>
                <a:satMod val="300000"/>
              </a:schemeClr>
            </a:gs>
            <a:gs pos="34000">
              <a:schemeClr val="phClr">
                <a:tint val="13500"/>
                <a:satMod val="250000"/>
              </a:schemeClr>
            </a:gs>
            <a:gs pos="100000">
              <a:schemeClr val="phClr">
                <a:tint val="60000"/>
                <a:satMod val="200000"/>
              </a:schemeClr>
            </a:gs>
          </a:gsLst>
          <a:path path="circle">
            <a:fillToRect l="50000" t="155000" r="50000" b="-55000"/>
          </a:path>
        </a:gradFill>
        <a:gradFill rotWithShape="1">
          <a:gsLst>
            <a:gs pos="0">
              <a:schemeClr val="phClr">
                <a:tint val="60000"/>
                <a:satMod val="160000"/>
              </a:schemeClr>
            </a:gs>
            <a:gs pos="46000">
              <a:schemeClr val="phClr">
                <a:tint val="86000"/>
                <a:satMod val="160000"/>
              </a:schemeClr>
            </a:gs>
            <a:gs pos="100000">
              <a:schemeClr val="phClr">
                <a:shade val="40000"/>
                <a:satMod val="160000"/>
              </a:schemeClr>
            </a:gs>
          </a:gsLst>
          <a:path path="circle">
            <a:fillToRect l="50000" t="155000" r="50000" b="-55000"/>
          </a:path>
        </a:gradFill>
      </a:fillStyleLst>
      <a:lnStyleLst>
        <a:ln w="9525" cap="flat" cmpd="sng" algn="ctr">
          <a:solidFill>
            <a:schemeClr val="phClr">
              <a:satMod val="12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147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38100" dir="14700000" algn="t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53975" dist="41275" dir="14700000" algn="t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3600000"/>
            </a:lightRig>
          </a:scene3d>
          <a:sp3d prstMaterial="plastic">
            <a:bevelT w="127000" h="38200" prst="relaxedIns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7" Type="http://schemas.openxmlformats.org/officeDocument/2006/relationships/comments" Target="../comments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2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O35"/>
  <sheetViews>
    <sheetView tabSelected="1" zoomScale="88" zoomScaleNormal="88" workbookViewId="0">
      <pane ySplit="5" topLeftCell="A27" activePane="bottomLeft" state="frozen"/>
      <selection pane="bottomLeft" activeCell="C41" sqref="C41"/>
    </sheetView>
  </sheetViews>
  <sheetFormatPr baseColWidth="10" defaultColWidth="11.453125" defaultRowHeight="13"/>
  <cols>
    <col min="1" max="1" width="3.81640625" customWidth="1"/>
    <col min="2" max="2" width="26.7265625" style="1" customWidth="1"/>
    <col min="3" max="8" width="26.7265625" style="2" customWidth="1"/>
    <col min="9" max="9" width="54.7265625" style="30" customWidth="1"/>
    <col min="10" max="10" width="11" bestFit="1" customWidth="1"/>
    <col min="11" max="13" width="18.26953125" customWidth="1"/>
  </cols>
  <sheetData>
    <row r="1" spans="1:15" ht="22.5" customHeight="1">
      <c r="B1" s="37" t="s">
        <v>95</v>
      </c>
      <c r="C1" s="39" t="s">
        <v>87</v>
      </c>
      <c r="D1" s="41">
        <f>COUNTA(T_Données[NID])</f>
        <v>30</v>
      </c>
      <c r="E1" s="71"/>
      <c r="F1" s="32" t="s">
        <v>106</v>
      </c>
      <c r="G1" s="45">
        <f>F3+G3</f>
        <v>5521.3100000000013</v>
      </c>
      <c r="H1" s="29"/>
      <c r="I1" s="72"/>
      <c r="N1" s="4"/>
      <c r="O1" s="4"/>
    </row>
    <row r="2" spans="1:15" ht="12.75" customHeight="1" thickBot="1">
      <c r="B2" s="38"/>
      <c r="C2" s="41"/>
      <c r="D2" s="41"/>
      <c r="E2" s="40"/>
      <c r="F2" s="33" t="s">
        <v>107</v>
      </c>
      <c r="G2" s="34" t="s">
        <v>108</v>
      </c>
      <c r="H2" s="35" t="s">
        <v>109</v>
      </c>
      <c r="I2" s="28"/>
      <c r="J2" s="4"/>
      <c r="N2" s="4"/>
      <c r="O2" s="4"/>
    </row>
    <row r="3" spans="1:15" ht="42" customHeight="1" thickBot="1">
      <c r="B3" s="38"/>
      <c r="C3" s="40"/>
      <c r="D3" s="40"/>
      <c r="E3" s="40"/>
      <c r="F3" s="43">
        <f>F4+SUMPRODUCT((T_Données[Compte]=Listes!E2)*T_Données[Crédit])+SUMPRODUCT((T_Données[Compte]=Listes!E2)*T_Données[Débit])</f>
        <v>5341.5600000000013</v>
      </c>
      <c r="G3" s="44">
        <f>G4+SUMPRODUCT((T_Données[Compte]=Listes!E4)*T_Données[Crédit])+SUMPRODUCT((T_Données[Compte]=Listes!E4)*T_Données[Débit])</f>
        <v>179.75</v>
      </c>
      <c r="H3" s="44">
        <f>H4+SUMPRODUCT((T_Données[Compte]=Listes!E3)*T_Données[Crédit])+SUMPRODUCT((T_Données[Compte]=Listes!E3)*T_Données[Débit])</f>
        <v>10990</v>
      </c>
      <c r="I3" s="28"/>
      <c r="J3" s="4"/>
      <c r="N3" s="4"/>
      <c r="O3" s="4"/>
    </row>
    <row r="4" spans="1:15" ht="42.75" customHeight="1" thickBot="1">
      <c r="B4" s="38"/>
      <c r="C4" s="40"/>
      <c r="D4" s="40"/>
      <c r="E4" s="59" t="s">
        <v>117</v>
      </c>
      <c r="F4" s="58">
        <v>4269.3</v>
      </c>
      <c r="G4" s="44">
        <v>479.14</v>
      </c>
      <c r="H4" s="44">
        <v>7380</v>
      </c>
      <c r="I4" s="28"/>
      <c r="J4" s="4"/>
      <c r="N4" s="4"/>
      <c r="O4" s="4"/>
    </row>
    <row r="5" spans="1:15" ht="22.5" customHeight="1" thickBot="1">
      <c r="A5" s="60" t="s">
        <v>96</v>
      </c>
      <c r="B5" s="70" t="s">
        <v>86</v>
      </c>
      <c r="C5" s="42" t="s">
        <v>9</v>
      </c>
      <c r="D5" s="42" t="s">
        <v>2</v>
      </c>
      <c r="E5" s="42" t="s">
        <v>0</v>
      </c>
      <c r="F5" s="42" t="s">
        <v>1</v>
      </c>
      <c r="G5" s="42" t="s">
        <v>103</v>
      </c>
      <c r="H5" s="42" t="s">
        <v>104</v>
      </c>
      <c r="I5" s="42" t="s">
        <v>105</v>
      </c>
      <c r="J5" s="4"/>
      <c r="K5" s="4"/>
      <c r="L5" s="4"/>
      <c r="M5" s="4"/>
      <c r="N5" s="4"/>
      <c r="O5" s="4"/>
    </row>
    <row r="6" spans="1:15">
      <c r="A6" t="s">
        <v>97</v>
      </c>
      <c r="B6" s="101">
        <v>44346</v>
      </c>
      <c r="C6" s="93" t="s">
        <v>80</v>
      </c>
      <c r="D6" s="94" t="s">
        <v>4</v>
      </c>
      <c r="E6" s="36" t="s">
        <v>38</v>
      </c>
      <c r="F6" s="36" t="s">
        <v>25</v>
      </c>
      <c r="G6" s="36">
        <v>-59</v>
      </c>
      <c r="H6" s="36"/>
      <c r="I6" s="95" t="s">
        <v>146</v>
      </c>
    </row>
    <row r="7" spans="1:15">
      <c r="A7" t="s">
        <v>98</v>
      </c>
      <c r="B7" s="101">
        <v>44347</v>
      </c>
      <c r="C7" s="93" t="s">
        <v>50</v>
      </c>
      <c r="D7" s="94" t="s">
        <v>7</v>
      </c>
      <c r="E7" s="36" t="s">
        <v>34</v>
      </c>
      <c r="F7" s="36" t="s">
        <v>62</v>
      </c>
      <c r="G7" s="36"/>
      <c r="H7" s="36">
        <v>2000</v>
      </c>
      <c r="I7" s="95" t="s">
        <v>90</v>
      </c>
    </row>
    <row r="8" spans="1:15">
      <c r="A8" t="s">
        <v>99</v>
      </c>
      <c r="B8" s="101">
        <v>44347</v>
      </c>
      <c r="C8" s="93" t="s">
        <v>50</v>
      </c>
      <c r="D8" s="94" t="s">
        <v>4</v>
      </c>
      <c r="E8" s="36" t="s">
        <v>35</v>
      </c>
      <c r="F8" s="36" t="s">
        <v>36</v>
      </c>
      <c r="G8" s="36">
        <v>-8.4499999999999993</v>
      </c>
      <c r="H8" s="36"/>
      <c r="I8" s="95" t="s">
        <v>92</v>
      </c>
    </row>
    <row r="9" spans="1:15">
      <c r="A9" t="s">
        <v>100</v>
      </c>
      <c r="B9" s="101">
        <v>44347</v>
      </c>
      <c r="C9" s="93" t="s">
        <v>50</v>
      </c>
      <c r="D9" s="94" t="s">
        <v>4</v>
      </c>
      <c r="E9" s="36" t="s">
        <v>32</v>
      </c>
      <c r="F9" s="36" t="s">
        <v>40</v>
      </c>
      <c r="G9" s="36">
        <v>-19.52</v>
      </c>
      <c r="H9" s="36"/>
      <c r="I9" s="95" t="s">
        <v>93</v>
      </c>
    </row>
    <row r="10" spans="1:15">
      <c r="A10" t="s">
        <v>101</v>
      </c>
      <c r="B10" s="101">
        <v>44347</v>
      </c>
      <c r="C10" s="93" t="s">
        <v>50</v>
      </c>
      <c r="D10" s="94" t="s">
        <v>4</v>
      </c>
      <c r="E10" s="36" t="s">
        <v>32</v>
      </c>
      <c r="F10" s="36" t="s">
        <v>20</v>
      </c>
      <c r="G10" s="36">
        <v>-29.5</v>
      </c>
      <c r="H10" s="36"/>
      <c r="I10" s="95" t="s">
        <v>94</v>
      </c>
    </row>
    <row r="11" spans="1:15">
      <c r="A11" t="s">
        <v>166</v>
      </c>
      <c r="B11" s="101">
        <v>44347</v>
      </c>
      <c r="C11" s="93" t="s">
        <v>50</v>
      </c>
      <c r="D11" s="94" t="s">
        <v>4</v>
      </c>
      <c r="E11" s="36" t="s">
        <v>32</v>
      </c>
      <c r="F11" s="36" t="s">
        <v>37</v>
      </c>
      <c r="G11" s="36">
        <v>-55.67</v>
      </c>
      <c r="H11" s="36"/>
      <c r="I11" s="95" t="s">
        <v>147</v>
      </c>
    </row>
    <row r="12" spans="1:15">
      <c r="A12" t="s">
        <v>167</v>
      </c>
      <c r="B12" s="101">
        <v>44347</v>
      </c>
      <c r="C12" s="93" t="s">
        <v>80</v>
      </c>
      <c r="D12" s="94" t="s">
        <v>11</v>
      </c>
      <c r="E12" s="36" t="s">
        <v>39</v>
      </c>
      <c r="F12" s="36" t="s">
        <v>75</v>
      </c>
      <c r="G12" s="36">
        <v>-62.43</v>
      </c>
      <c r="H12" s="36"/>
      <c r="I12" s="95" t="s">
        <v>148</v>
      </c>
    </row>
    <row r="13" spans="1:15">
      <c r="A13" t="s">
        <v>168</v>
      </c>
      <c r="B13" s="101">
        <v>44348</v>
      </c>
      <c r="C13" s="93" t="s">
        <v>50</v>
      </c>
      <c r="D13" s="94" t="s">
        <v>91</v>
      </c>
      <c r="E13" s="36" t="s">
        <v>34</v>
      </c>
      <c r="F13" s="36" t="s">
        <v>149</v>
      </c>
      <c r="G13" s="36"/>
      <c r="H13" s="36">
        <v>3500.17</v>
      </c>
      <c r="I13" s="95" t="s">
        <v>150</v>
      </c>
    </row>
    <row r="14" spans="1:15">
      <c r="A14" t="s">
        <v>169</v>
      </c>
      <c r="B14" s="101">
        <v>44348</v>
      </c>
      <c r="C14" s="93" t="s">
        <v>50</v>
      </c>
      <c r="D14" s="94" t="s">
        <v>4</v>
      </c>
      <c r="E14" s="36" t="s">
        <v>28</v>
      </c>
      <c r="F14" s="36" t="s">
        <v>68</v>
      </c>
      <c r="G14" s="36">
        <v>-27.59</v>
      </c>
      <c r="H14" s="36"/>
      <c r="I14" s="95" t="s">
        <v>151</v>
      </c>
    </row>
    <row r="15" spans="1:15">
      <c r="A15" t="s">
        <v>170</v>
      </c>
      <c r="B15" s="101">
        <v>44348</v>
      </c>
      <c r="C15" s="93" t="s">
        <v>50</v>
      </c>
      <c r="D15" s="94" t="s">
        <v>4</v>
      </c>
      <c r="E15" s="36" t="s">
        <v>35</v>
      </c>
      <c r="F15" s="36" t="s">
        <v>12</v>
      </c>
      <c r="G15" s="36">
        <v>-58.87</v>
      </c>
      <c r="H15" s="36"/>
      <c r="I15" s="95" t="s">
        <v>152</v>
      </c>
    </row>
    <row r="16" spans="1:15">
      <c r="A16" t="s">
        <v>171</v>
      </c>
      <c r="B16" s="101">
        <v>44349</v>
      </c>
      <c r="C16" s="93" t="s">
        <v>50</v>
      </c>
      <c r="D16" s="94" t="s">
        <v>7</v>
      </c>
      <c r="E16" s="36" t="s">
        <v>34</v>
      </c>
      <c r="F16" s="36" t="s">
        <v>149</v>
      </c>
      <c r="G16" s="36">
        <v>-3500</v>
      </c>
      <c r="H16" s="36"/>
      <c r="I16" s="95" t="s">
        <v>153</v>
      </c>
    </row>
    <row r="17" spans="1:9">
      <c r="A17" t="s">
        <v>172</v>
      </c>
      <c r="B17" s="101">
        <v>44349</v>
      </c>
      <c r="C17" s="93" t="s">
        <v>56</v>
      </c>
      <c r="D17" s="94" t="s">
        <v>7</v>
      </c>
      <c r="E17" s="36" t="s">
        <v>34</v>
      </c>
      <c r="F17" s="36" t="s">
        <v>149</v>
      </c>
      <c r="G17" s="36"/>
      <c r="H17" s="36">
        <v>3500</v>
      </c>
      <c r="I17" s="95" t="s">
        <v>153</v>
      </c>
    </row>
    <row r="18" spans="1:9">
      <c r="A18" t="s">
        <v>173</v>
      </c>
      <c r="B18" s="101">
        <v>44349</v>
      </c>
      <c r="C18" s="93" t="s">
        <v>80</v>
      </c>
      <c r="D18" s="94" t="s">
        <v>11</v>
      </c>
      <c r="E18" s="36" t="s">
        <v>39</v>
      </c>
      <c r="F18" s="36" t="s">
        <v>75</v>
      </c>
      <c r="G18" s="36">
        <v>-17</v>
      </c>
      <c r="H18" s="36"/>
      <c r="I18" s="95" t="s">
        <v>154</v>
      </c>
    </row>
    <row r="19" spans="1:9">
      <c r="A19" t="s">
        <v>174</v>
      </c>
      <c r="B19" s="101">
        <v>44349</v>
      </c>
      <c r="C19" s="93" t="s">
        <v>50</v>
      </c>
      <c r="D19" s="94" t="s">
        <v>7</v>
      </c>
      <c r="E19" s="36" t="s">
        <v>34</v>
      </c>
      <c r="F19" s="36" t="s">
        <v>51</v>
      </c>
      <c r="G19" s="36"/>
      <c r="H19" s="36">
        <v>16.059999999999999</v>
      </c>
      <c r="I19" s="95" t="s">
        <v>155</v>
      </c>
    </row>
    <row r="20" spans="1:9">
      <c r="A20" t="s">
        <v>175</v>
      </c>
      <c r="B20" s="101">
        <v>44350</v>
      </c>
      <c r="C20" s="93" t="s">
        <v>50</v>
      </c>
      <c r="D20" s="94" t="s">
        <v>7</v>
      </c>
      <c r="E20" s="36" t="s">
        <v>34</v>
      </c>
      <c r="F20" s="36" t="s">
        <v>52</v>
      </c>
      <c r="G20" s="36">
        <v>-10</v>
      </c>
      <c r="H20" s="36"/>
      <c r="I20" s="95" t="s">
        <v>156</v>
      </c>
    </row>
    <row r="21" spans="1:9">
      <c r="A21" t="s">
        <v>176</v>
      </c>
      <c r="B21" s="101">
        <v>44350</v>
      </c>
      <c r="C21" s="93" t="s">
        <v>56</v>
      </c>
      <c r="D21" s="94" t="s">
        <v>7</v>
      </c>
      <c r="E21" s="36" t="s">
        <v>34</v>
      </c>
      <c r="F21" s="36" t="s">
        <v>51</v>
      </c>
      <c r="G21" s="36"/>
      <c r="H21" s="36">
        <v>10</v>
      </c>
      <c r="I21" s="95" t="s">
        <v>156</v>
      </c>
    </row>
    <row r="22" spans="1:9">
      <c r="A22" t="s">
        <v>177</v>
      </c>
      <c r="B22" s="101">
        <v>44350</v>
      </c>
      <c r="C22" s="93" t="s">
        <v>50</v>
      </c>
      <c r="D22" s="94" t="s">
        <v>4</v>
      </c>
      <c r="E22" s="36" t="s">
        <v>32</v>
      </c>
      <c r="F22" s="36" t="s">
        <v>40</v>
      </c>
      <c r="G22" s="36">
        <v>-238.9</v>
      </c>
      <c r="H22" s="36"/>
      <c r="I22" s="95" t="s">
        <v>157</v>
      </c>
    </row>
    <row r="23" spans="1:9">
      <c r="A23" t="s">
        <v>178</v>
      </c>
      <c r="B23" s="101">
        <v>44350</v>
      </c>
      <c r="C23" s="93" t="s">
        <v>50</v>
      </c>
      <c r="D23" s="94" t="s">
        <v>4</v>
      </c>
      <c r="E23" s="36" t="s">
        <v>28</v>
      </c>
      <c r="F23" s="36" t="s">
        <v>68</v>
      </c>
      <c r="G23" s="36">
        <v>-119.99</v>
      </c>
      <c r="H23" s="36"/>
      <c r="I23" s="95" t="s">
        <v>158</v>
      </c>
    </row>
    <row r="24" spans="1:9">
      <c r="A24" t="s">
        <v>179</v>
      </c>
      <c r="B24" s="101">
        <v>44350</v>
      </c>
      <c r="C24" s="93" t="s">
        <v>50</v>
      </c>
      <c r="D24" s="94" t="s">
        <v>4</v>
      </c>
      <c r="E24" s="36" t="s">
        <v>32</v>
      </c>
      <c r="F24" s="36" t="s">
        <v>20</v>
      </c>
      <c r="G24" s="36">
        <v>-51.5</v>
      </c>
      <c r="H24" s="36"/>
      <c r="I24" s="95" t="s">
        <v>94</v>
      </c>
    </row>
    <row r="25" spans="1:9">
      <c r="A25" t="s">
        <v>180</v>
      </c>
      <c r="B25" s="101">
        <v>44350</v>
      </c>
      <c r="C25" s="93" t="s">
        <v>80</v>
      </c>
      <c r="D25" s="94" t="s">
        <v>11</v>
      </c>
      <c r="E25" s="36" t="s">
        <v>39</v>
      </c>
      <c r="F25" s="36" t="s">
        <v>75</v>
      </c>
      <c r="G25" s="36">
        <v>-19.989999999999998</v>
      </c>
      <c r="H25" s="36"/>
      <c r="I25" s="95" t="s">
        <v>159</v>
      </c>
    </row>
    <row r="26" spans="1:9">
      <c r="A26" t="s">
        <v>181</v>
      </c>
      <c r="B26" s="101">
        <v>44350</v>
      </c>
      <c r="C26" s="93" t="s">
        <v>80</v>
      </c>
      <c r="D26" s="94" t="s">
        <v>11</v>
      </c>
      <c r="E26" s="36" t="s">
        <v>39</v>
      </c>
      <c r="F26" s="36" t="s">
        <v>75</v>
      </c>
      <c r="G26" s="36">
        <v>-9.98</v>
      </c>
      <c r="H26" s="36"/>
      <c r="I26" s="95" t="s">
        <v>160</v>
      </c>
    </row>
    <row r="27" spans="1:9">
      <c r="A27" t="s">
        <v>182</v>
      </c>
      <c r="B27" s="101">
        <v>44351</v>
      </c>
      <c r="C27" s="93" t="s">
        <v>80</v>
      </c>
      <c r="D27" s="94" t="s">
        <v>11</v>
      </c>
      <c r="E27" s="36" t="s">
        <v>39</v>
      </c>
      <c r="F27" s="36" t="s">
        <v>75</v>
      </c>
      <c r="G27" s="36">
        <v>-0.99</v>
      </c>
      <c r="H27" s="36"/>
      <c r="I27" s="95" t="s">
        <v>161</v>
      </c>
    </row>
    <row r="28" spans="1:9">
      <c r="A28" t="s">
        <v>183</v>
      </c>
      <c r="B28" s="101">
        <v>44351</v>
      </c>
      <c r="C28" s="93" t="s">
        <v>80</v>
      </c>
      <c r="D28" s="94" t="s">
        <v>4</v>
      </c>
      <c r="E28" s="36" t="s">
        <v>38</v>
      </c>
      <c r="F28" s="36" t="s">
        <v>10</v>
      </c>
      <c r="G28" s="36">
        <v>-30</v>
      </c>
      <c r="H28" s="36"/>
      <c r="I28" s="95" t="s">
        <v>162</v>
      </c>
    </row>
    <row r="29" spans="1:9">
      <c r="A29" t="s">
        <v>184</v>
      </c>
      <c r="B29" s="101">
        <v>44351</v>
      </c>
      <c r="C29" s="93" t="s">
        <v>50</v>
      </c>
      <c r="D29" s="94" t="s">
        <v>163</v>
      </c>
      <c r="E29" s="36" t="s">
        <v>164</v>
      </c>
      <c r="F29" s="36" t="s">
        <v>164</v>
      </c>
      <c r="G29" s="36">
        <v>-50</v>
      </c>
      <c r="H29" s="36"/>
      <c r="I29" s="95" t="s">
        <v>165</v>
      </c>
    </row>
    <row r="30" spans="1:9">
      <c r="A30" t="s">
        <v>185</v>
      </c>
      <c r="B30" s="101">
        <v>44351</v>
      </c>
      <c r="C30" s="93" t="s">
        <v>56</v>
      </c>
      <c r="D30" s="94" t="s">
        <v>7</v>
      </c>
      <c r="E30" s="36" t="s">
        <v>34</v>
      </c>
      <c r="F30" s="96" t="s">
        <v>51</v>
      </c>
      <c r="G30" s="36"/>
      <c r="H30" s="36">
        <v>100</v>
      </c>
      <c r="I30" s="97" t="s">
        <v>123</v>
      </c>
    </row>
    <row r="31" spans="1:9">
      <c r="A31" t="s">
        <v>186</v>
      </c>
      <c r="B31" s="101">
        <v>44351</v>
      </c>
      <c r="C31" s="93" t="s">
        <v>80</v>
      </c>
      <c r="D31" s="94" t="s">
        <v>7</v>
      </c>
      <c r="E31" s="36" t="s">
        <v>34</v>
      </c>
      <c r="F31" s="96" t="s">
        <v>52</v>
      </c>
      <c r="G31" s="36">
        <v>-100</v>
      </c>
      <c r="H31" s="36"/>
      <c r="I31" s="95" t="s">
        <v>123</v>
      </c>
    </row>
    <row r="32" spans="1:9">
      <c r="A32" t="s">
        <v>187</v>
      </c>
      <c r="B32" s="101">
        <v>44354</v>
      </c>
      <c r="C32" s="93" t="s">
        <v>50</v>
      </c>
      <c r="D32" s="94" t="s">
        <v>4</v>
      </c>
      <c r="E32" s="36" t="s">
        <v>34</v>
      </c>
      <c r="F32" s="36" t="s">
        <v>51</v>
      </c>
      <c r="G32" s="36">
        <v>-100</v>
      </c>
      <c r="H32" s="36"/>
      <c r="I32" s="95"/>
    </row>
    <row r="33" spans="1:9">
      <c r="A33" t="s">
        <v>188</v>
      </c>
      <c r="B33" s="101">
        <v>44354</v>
      </c>
      <c r="C33" s="93" t="s">
        <v>50</v>
      </c>
      <c r="D33" s="94" t="s">
        <v>11</v>
      </c>
      <c r="E33" s="36" t="s">
        <v>34</v>
      </c>
      <c r="F33" s="36" t="s">
        <v>52</v>
      </c>
      <c r="G33" s="36">
        <v>-150</v>
      </c>
      <c r="H33" s="36"/>
      <c r="I33" s="95"/>
    </row>
    <row r="34" spans="1:9">
      <c r="A34" t="s">
        <v>189</v>
      </c>
      <c r="B34" s="102">
        <v>44354</v>
      </c>
      <c r="C34" s="98" t="s">
        <v>50</v>
      </c>
      <c r="D34" s="99" t="s">
        <v>122</v>
      </c>
      <c r="E34" s="79" t="s">
        <v>71</v>
      </c>
      <c r="F34" s="79" t="s">
        <v>81</v>
      </c>
      <c r="G34" s="79">
        <v>-11.99</v>
      </c>
      <c r="H34" s="79"/>
      <c r="I34" s="100" t="s">
        <v>125</v>
      </c>
    </row>
    <row r="35" spans="1:9">
      <c r="A35" t="s">
        <v>190</v>
      </c>
      <c r="B35" s="102">
        <v>44354</v>
      </c>
      <c r="C35" s="98" t="s">
        <v>50</v>
      </c>
      <c r="D35" s="99" t="s">
        <v>122</v>
      </c>
      <c r="E35" s="79" t="s">
        <v>71</v>
      </c>
      <c r="F35" s="79" t="s">
        <v>81</v>
      </c>
      <c r="G35" s="79">
        <v>-11.99</v>
      </c>
      <c r="H35" s="79"/>
      <c r="I35" s="100" t="s">
        <v>126</v>
      </c>
    </row>
  </sheetData>
  <sortState ref="A6:I35">
    <sortCondition ref="B6"/>
  </sortState>
  <phoneticPr fontId="16" type="noConversion"/>
  <conditionalFormatting sqref="G1 G3:H4">
    <cfRule type="cellIs" dxfId="318" priority="22" operator="lessThan">
      <formula>0</formula>
    </cfRule>
    <cfRule type="cellIs" dxfId="317" priority="23" operator="greaterThanOrEqual">
      <formula>0</formula>
    </cfRule>
  </conditionalFormatting>
  <conditionalFormatting sqref="B6:I9742">
    <cfRule type="expression" dxfId="316" priority="19">
      <formula>$E6="LA BANQUE POSTALE - CP"</formula>
    </cfRule>
    <cfRule type="expression" dxfId="315" priority="20">
      <formula>$E6="LA BANQUE POSTALE - CJ"</formula>
    </cfRule>
    <cfRule type="expression" dxfId="314" priority="21">
      <formula>$E6="LIVRET A - CP"</formula>
    </cfRule>
  </conditionalFormatting>
  <conditionalFormatting sqref="B6:I35">
    <cfRule type="expression" dxfId="313" priority="1">
      <formula>$D6="LA BANQUE POSTALE - CP"</formula>
    </cfRule>
    <cfRule type="expression" dxfId="312" priority="2">
      <formula>$D6="LA BANQUE POSTALE - CJ"</formula>
    </cfRule>
    <cfRule type="expression" dxfId="311" priority="3">
      <formula>$D6="LIVRET A - CP"</formula>
    </cfRule>
  </conditionalFormatting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X35"/>
  <sheetViews>
    <sheetView showGridLines="0" showRowColHeaders="0" zoomScale="80" zoomScaleNormal="80"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E6" sqref="E6"/>
    </sheetView>
  </sheetViews>
  <sheetFormatPr baseColWidth="10" defaultRowHeight="13"/>
  <cols>
    <col min="1" max="1" width="19.26953125" customWidth="1"/>
    <col min="2" max="2" width="15.36328125" customWidth="1"/>
    <col min="3" max="3" width="16.36328125" customWidth="1"/>
    <col min="4" max="4" width="1" customWidth="1"/>
    <col min="5" max="5" width="25.1796875" customWidth="1"/>
    <col min="6" max="6" width="15.36328125" bestFit="1" customWidth="1"/>
    <col min="7" max="8" width="16.1796875" customWidth="1"/>
    <col min="9" max="9" width="26.81640625" bestFit="1" customWidth="1"/>
    <col min="10" max="10" width="6.54296875" bestFit="1" customWidth="1"/>
    <col min="11" max="12" width="15" bestFit="1" customWidth="1"/>
    <col min="13" max="13" width="6" bestFit="1" customWidth="1"/>
    <col min="14" max="14" width="10" bestFit="1" customWidth="1"/>
    <col min="15" max="15" width="8" bestFit="1" customWidth="1"/>
    <col min="16" max="16" width="23" bestFit="1" customWidth="1"/>
    <col min="17" max="17" width="11" bestFit="1" customWidth="1"/>
    <col min="18" max="19" width="13.54296875" customWidth="1"/>
    <col min="20" max="20" width="13.54296875" style="53" customWidth="1"/>
    <col min="21" max="21" width="12" bestFit="1" customWidth="1"/>
    <col min="22" max="22" width="15" customWidth="1"/>
    <col min="23" max="23" width="12" bestFit="1" customWidth="1"/>
    <col min="24" max="24" width="9.81640625" style="46" bestFit="1" customWidth="1"/>
    <col min="25" max="25" width="21.26953125" bestFit="1" customWidth="1"/>
    <col min="26" max="26" width="6" bestFit="1" customWidth="1"/>
    <col min="27" max="27" width="7" bestFit="1" customWidth="1"/>
    <col min="28" max="29" width="15" bestFit="1" customWidth="1"/>
    <col min="30" max="30" width="6" bestFit="1" customWidth="1"/>
    <col min="31" max="31" width="10" bestFit="1" customWidth="1"/>
    <col min="32" max="32" width="8" bestFit="1" customWidth="1"/>
    <col min="33" max="33" width="10" bestFit="1" customWidth="1"/>
    <col min="34" max="34" width="11" bestFit="1" customWidth="1"/>
    <col min="35" max="35" width="10" bestFit="1" customWidth="1"/>
    <col min="36" max="36" width="16.1796875" bestFit="1" customWidth="1"/>
    <col min="37" max="37" width="17.1796875" bestFit="1" customWidth="1"/>
    <col min="38" max="38" width="11" bestFit="1" customWidth="1"/>
    <col min="39" max="55" width="8" bestFit="1" customWidth="1"/>
    <col min="56" max="56" width="5" bestFit="1" customWidth="1"/>
    <col min="57" max="59" width="8" bestFit="1" customWidth="1"/>
    <col min="60" max="61" width="7" bestFit="1" customWidth="1"/>
    <col min="62" max="71" width="8" bestFit="1" customWidth="1"/>
    <col min="72" max="72" width="7" bestFit="1" customWidth="1"/>
    <col min="73" max="73" width="8" bestFit="1" customWidth="1"/>
    <col min="74" max="74" width="16.1796875" bestFit="1" customWidth="1"/>
    <col min="75" max="75" width="17.1796875" bestFit="1" customWidth="1"/>
  </cols>
  <sheetData>
    <row r="1" spans="1:22" ht="18">
      <c r="A1" s="37" t="s">
        <v>79</v>
      </c>
      <c r="B1" s="47"/>
      <c r="C1" s="47"/>
      <c r="D1" s="47"/>
      <c r="E1" s="106">
        <f ca="1">TODAY()</f>
        <v>44354</v>
      </c>
      <c r="F1" s="106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51"/>
      <c r="U1" s="48"/>
      <c r="V1" s="48"/>
    </row>
    <row r="2" spans="1:22" ht="15.5">
      <c r="A2" s="47"/>
      <c r="B2" s="47"/>
      <c r="C2" s="47"/>
      <c r="D2" s="47"/>
      <c r="E2" s="47"/>
      <c r="F2" s="47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9" t="s">
        <v>83</v>
      </c>
      <c r="T2" s="52" t="s">
        <v>84</v>
      </c>
      <c r="U2" s="50" t="s">
        <v>85</v>
      </c>
      <c r="V2" s="48"/>
    </row>
    <row r="3" spans="1:22" ht="15.5">
      <c r="A3" s="73" t="s">
        <v>86</v>
      </c>
      <c r="B3" t="s">
        <v>112</v>
      </c>
      <c r="C3" s="47"/>
      <c r="D3" s="47"/>
      <c r="E3" s="47"/>
      <c r="F3" s="47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9">
        <f>Données!F3</f>
        <v>5341.5600000000013</v>
      </c>
      <c r="T3" s="52">
        <f>Données!G3</f>
        <v>179.75</v>
      </c>
      <c r="U3" s="50">
        <f>Données!H3</f>
        <v>10990</v>
      </c>
      <c r="V3" s="48"/>
    </row>
    <row r="4" spans="1:22" ht="15.5">
      <c r="A4" s="73" t="s">
        <v>9</v>
      </c>
      <c r="B4" t="s">
        <v>112</v>
      </c>
      <c r="C4" s="47"/>
      <c r="D4" s="47"/>
      <c r="E4" s="47"/>
      <c r="F4" s="47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51"/>
      <c r="U4" s="48"/>
      <c r="V4" s="48"/>
    </row>
    <row r="5" spans="1:22" ht="15.5">
      <c r="A5" s="47"/>
      <c r="B5" s="47"/>
      <c r="C5" s="47"/>
      <c r="D5" s="47"/>
      <c r="E5" s="47"/>
      <c r="F5" s="47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51"/>
      <c r="U5" s="48"/>
      <c r="V5" s="48"/>
    </row>
    <row r="6" spans="1:22">
      <c r="B6" s="73" t="s">
        <v>113</v>
      </c>
      <c r="E6" s="73" t="s">
        <v>8</v>
      </c>
      <c r="F6" t="s">
        <v>116</v>
      </c>
      <c r="T6" s="3"/>
      <c r="U6" s="56" t="s">
        <v>88</v>
      </c>
      <c r="V6" s="57" t="s">
        <v>89</v>
      </c>
    </row>
    <row r="7" spans="1:22">
      <c r="A7" s="73" t="s">
        <v>110</v>
      </c>
      <c r="B7" t="s">
        <v>114</v>
      </c>
      <c r="C7" t="s">
        <v>115</v>
      </c>
      <c r="E7" s="75" t="s">
        <v>50</v>
      </c>
      <c r="F7" s="76"/>
      <c r="T7" s="3"/>
      <c r="U7" s="54">
        <f>Données!B6</f>
        <v>44346</v>
      </c>
      <c r="V7" s="55">
        <f>Données!F4</f>
        <v>4269.3</v>
      </c>
    </row>
    <row r="8" spans="1:22">
      <c r="A8" s="75" t="s">
        <v>4</v>
      </c>
      <c r="B8" s="76"/>
      <c r="C8" s="76"/>
      <c r="E8" s="74" t="s">
        <v>4</v>
      </c>
      <c r="F8" s="76">
        <v>10</v>
      </c>
      <c r="T8" s="3"/>
      <c r="U8" s="54">
        <f>Données!B7</f>
        <v>44347</v>
      </c>
      <c r="V8" s="55">
        <v>6173.06</v>
      </c>
    </row>
    <row r="9" spans="1:22">
      <c r="A9" s="74" t="s">
        <v>32</v>
      </c>
      <c r="B9" s="76">
        <v>-395.09000000000003</v>
      </c>
      <c r="C9" s="76"/>
      <c r="E9" s="74" t="s">
        <v>11</v>
      </c>
      <c r="F9" s="76">
        <v>1</v>
      </c>
      <c r="T9" s="3"/>
      <c r="U9" s="46"/>
    </row>
    <row r="10" spans="1:22">
      <c r="A10" s="74" t="s">
        <v>38</v>
      </c>
      <c r="B10" s="76">
        <v>-89</v>
      </c>
      <c r="C10" s="76"/>
      <c r="E10" s="74" t="s">
        <v>122</v>
      </c>
      <c r="F10" s="76">
        <v>2</v>
      </c>
      <c r="T10" s="3"/>
      <c r="U10" s="46"/>
    </row>
    <row r="11" spans="1:22">
      <c r="A11" s="74" t="s">
        <v>34</v>
      </c>
      <c r="B11" s="76">
        <v>-100</v>
      </c>
      <c r="C11" s="76"/>
      <c r="E11" s="74" t="s">
        <v>7</v>
      </c>
      <c r="F11" s="76">
        <v>4</v>
      </c>
      <c r="T11" s="3"/>
      <c r="U11" s="46"/>
    </row>
    <row r="12" spans="1:22">
      <c r="A12" s="74" t="s">
        <v>35</v>
      </c>
      <c r="B12" s="76">
        <v>-67.319999999999993</v>
      </c>
      <c r="C12" s="76"/>
      <c r="E12" s="74" t="s">
        <v>91</v>
      </c>
      <c r="F12" s="76">
        <v>1</v>
      </c>
      <c r="T12" s="3"/>
      <c r="U12" s="46"/>
    </row>
    <row r="13" spans="1:22">
      <c r="A13" s="74" t="s">
        <v>28</v>
      </c>
      <c r="B13" s="76">
        <v>-147.57999999999998</v>
      </c>
      <c r="C13" s="76"/>
      <c r="E13" s="74" t="s">
        <v>163</v>
      </c>
      <c r="F13" s="76">
        <v>1</v>
      </c>
      <c r="U13" s="46"/>
    </row>
    <row r="14" spans="1:22">
      <c r="A14" s="75" t="s">
        <v>11</v>
      </c>
      <c r="B14" s="76"/>
      <c r="C14" s="76"/>
      <c r="E14" s="75" t="s">
        <v>80</v>
      </c>
      <c r="F14" s="76"/>
      <c r="U14" s="46"/>
    </row>
    <row r="15" spans="1:22">
      <c r="A15" s="74" t="s">
        <v>34</v>
      </c>
      <c r="B15" s="76">
        <v>-150</v>
      </c>
      <c r="C15" s="76"/>
      <c r="E15" s="74" t="s">
        <v>4</v>
      </c>
      <c r="F15" s="76">
        <v>2</v>
      </c>
      <c r="U15" s="46"/>
    </row>
    <row r="16" spans="1:22">
      <c r="A16" s="74" t="s">
        <v>39</v>
      </c>
      <c r="B16" s="76">
        <v>-110.39</v>
      </c>
      <c r="C16" s="76"/>
      <c r="E16" s="74" t="s">
        <v>11</v>
      </c>
      <c r="F16" s="76">
        <v>5</v>
      </c>
      <c r="U16" s="46"/>
    </row>
    <row r="17" spans="1:21">
      <c r="A17" s="75" t="s">
        <v>122</v>
      </c>
      <c r="B17" s="76"/>
      <c r="C17" s="76"/>
      <c r="E17" s="74" t="s">
        <v>7</v>
      </c>
      <c r="F17" s="76">
        <v>1</v>
      </c>
      <c r="U17" s="46"/>
    </row>
    <row r="18" spans="1:21">
      <c r="A18" s="74" t="s">
        <v>71</v>
      </c>
      <c r="B18" s="76">
        <v>-23.98</v>
      </c>
      <c r="C18" s="76"/>
      <c r="E18" s="75" t="s">
        <v>56</v>
      </c>
      <c r="F18" s="76"/>
      <c r="U18" s="46"/>
    </row>
    <row r="19" spans="1:21">
      <c r="A19" s="75" t="s">
        <v>7</v>
      </c>
      <c r="B19" s="76"/>
      <c r="C19" s="76"/>
      <c r="E19" s="74" t="s">
        <v>7</v>
      </c>
      <c r="F19" s="76">
        <v>3</v>
      </c>
      <c r="U19" s="46"/>
    </row>
    <row r="20" spans="1:21">
      <c r="A20" s="74" t="s">
        <v>34</v>
      </c>
      <c r="B20" s="76">
        <v>-3610</v>
      </c>
      <c r="C20" s="76">
        <v>5626.06</v>
      </c>
      <c r="U20" s="46"/>
    </row>
    <row r="21" spans="1:21">
      <c r="A21" s="75" t="s">
        <v>91</v>
      </c>
      <c r="B21" s="76"/>
      <c r="C21" s="76"/>
      <c r="U21" s="46"/>
    </row>
    <row r="22" spans="1:21">
      <c r="A22" s="74" t="s">
        <v>34</v>
      </c>
      <c r="B22" s="76"/>
      <c r="C22" s="76">
        <v>3500.17</v>
      </c>
      <c r="U22" s="46"/>
    </row>
    <row r="23" spans="1:21">
      <c r="A23" s="75" t="s">
        <v>163</v>
      </c>
      <c r="B23" s="76"/>
      <c r="C23" s="76"/>
      <c r="U23" s="46"/>
    </row>
    <row r="24" spans="1:21">
      <c r="A24" s="74" t="s">
        <v>164</v>
      </c>
      <c r="B24" s="76">
        <v>-50</v>
      </c>
      <c r="C24" s="76"/>
      <c r="U24" s="46"/>
    </row>
    <row r="25" spans="1:21">
      <c r="A25" s="75" t="s">
        <v>111</v>
      </c>
      <c r="B25" s="76">
        <v>-4743.3600000000006</v>
      </c>
      <c r="C25" s="76">
        <v>9126.23</v>
      </c>
      <c r="U25" s="46"/>
    </row>
    <row r="26" spans="1:21">
      <c r="U26" s="46"/>
    </row>
    <row r="27" spans="1:21">
      <c r="U27" s="46"/>
    </row>
    <row r="28" spans="1:21">
      <c r="U28" s="46"/>
    </row>
    <row r="29" spans="1:21">
      <c r="U29" s="46"/>
    </row>
    <row r="30" spans="1:21">
      <c r="U30" s="46"/>
    </row>
    <row r="31" spans="1:21">
      <c r="U31" s="46"/>
    </row>
    <row r="32" spans="1:21">
      <c r="U32" s="46"/>
    </row>
    <row r="33" spans="21:21">
      <c r="U33" s="46"/>
    </row>
    <row r="34" spans="21:21">
      <c r="U34" s="46"/>
    </row>
    <row r="35" spans="21:21">
      <c r="U35" s="46"/>
    </row>
  </sheetData>
  <mergeCells count="1">
    <mergeCell ref="E1:F1"/>
  </mergeCells>
  <pageMargins left="0.7" right="0.7" top="0.75" bottom="0.75" header="0.3" footer="0.3"/>
  <pageSetup paperSize="9" orientation="portrait" r:id="rId3"/>
  <drawing r:id="rId4"/>
  <legacyDrawing r:id="rId5"/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tabColor rgb="FFFF0000"/>
  </sheetPr>
  <dimension ref="A1:X56"/>
  <sheetViews>
    <sheetView showGridLines="0" topLeftCell="F1" zoomScale="80" zoomScaleNormal="80" workbookViewId="0">
      <selection activeCell="X1" sqref="X1"/>
    </sheetView>
  </sheetViews>
  <sheetFormatPr baseColWidth="10" defaultColWidth="9.1796875" defaultRowHeight="13"/>
  <cols>
    <col min="1" max="1" width="23" style="21" bestFit="1" customWidth="1"/>
    <col min="2" max="2" width="48.81640625" customWidth="1"/>
    <col min="3" max="3" width="15.1796875" bestFit="1" customWidth="1"/>
    <col min="4" max="4" width="2.453125" customWidth="1"/>
    <col min="5" max="5" width="25.1796875" bestFit="1" customWidth="1"/>
    <col min="6" max="6" width="10" customWidth="1"/>
    <col min="7" max="7" width="14.26953125" hidden="1" customWidth="1"/>
    <col min="8" max="8" width="16.08984375" customWidth="1"/>
    <col min="24" max="24" width="11.26953125" bestFit="1" customWidth="1"/>
  </cols>
  <sheetData>
    <row r="1" spans="1:24">
      <c r="A1" s="25" t="s">
        <v>0</v>
      </c>
      <c r="B1" s="61" t="s">
        <v>102</v>
      </c>
      <c r="C1" s="3" t="s">
        <v>3</v>
      </c>
      <c r="E1" s="3" t="s">
        <v>8</v>
      </c>
      <c r="G1" s="5" t="s">
        <v>1</v>
      </c>
      <c r="H1" s="77" t="s">
        <v>118</v>
      </c>
      <c r="I1" t="s">
        <v>119</v>
      </c>
      <c r="X1" s="92">
        <f ca="1">TODAY()</f>
        <v>44354</v>
      </c>
    </row>
    <row r="2" spans="1:24">
      <c r="A2" s="22" t="s">
        <v>34</v>
      </c>
      <c r="B2" s="69" t="s">
        <v>51</v>
      </c>
      <c r="C2" s="3" t="s">
        <v>4</v>
      </c>
      <c r="E2" t="s">
        <v>50</v>
      </c>
      <c r="G2" s="7" t="e">
        <f>INDEX(#REF!,ROW()-1,MATCH(c_c,#REF!,0))</f>
        <v>#REF!</v>
      </c>
      <c r="H2" t="s">
        <v>86</v>
      </c>
      <c r="I2">
        <v>2</v>
      </c>
    </row>
    <row r="3" spans="1:24">
      <c r="A3" s="22" t="s">
        <v>34</v>
      </c>
      <c r="B3" s="69" t="s">
        <v>52</v>
      </c>
      <c r="C3" s="3" t="s">
        <v>5</v>
      </c>
      <c r="E3" s="3" t="s">
        <v>56</v>
      </c>
      <c r="G3" s="7" t="e">
        <f>INDEX(#REF!,ROW()-1,MATCH(c_c,#REF!,0))</f>
        <v>#REF!</v>
      </c>
      <c r="H3" t="s">
        <v>8</v>
      </c>
      <c r="I3">
        <v>3</v>
      </c>
    </row>
    <row r="4" spans="1:24">
      <c r="A4" s="22" t="s">
        <v>34</v>
      </c>
      <c r="B4" s="69" t="s">
        <v>62</v>
      </c>
      <c r="C4" t="s">
        <v>53</v>
      </c>
      <c r="E4" s="31" t="s">
        <v>80</v>
      </c>
      <c r="G4" s="7" t="e">
        <f>INDEX(#REF!,ROW()-1,MATCH(c_c,#REF!,0))</f>
        <v>#REF!</v>
      </c>
      <c r="H4" t="s">
        <v>2</v>
      </c>
      <c r="I4">
        <v>4</v>
      </c>
    </row>
    <row r="5" spans="1:24">
      <c r="A5" s="22" t="s">
        <v>34</v>
      </c>
      <c r="B5" s="69" t="s">
        <v>22</v>
      </c>
      <c r="C5" s="3" t="s">
        <v>11</v>
      </c>
      <c r="G5" s="7" t="e">
        <f>INDEX(#REF!,ROW()-1,MATCH(c_c,#REF!,0))</f>
        <v>#REF!</v>
      </c>
      <c r="H5" t="s">
        <v>0</v>
      </c>
      <c r="I5">
        <v>5</v>
      </c>
    </row>
    <row r="6" spans="1:24">
      <c r="A6" s="22" t="s">
        <v>34</v>
      </c>
      <c r="B6" s="69" t="s">
        <v>26</v>
      </c>
      <c r="C6" s="3" t="s">
        <v>6</v>
      </c>
      <c r="G6" s="7" t="e">
        <f>INDEX(#REF!,ROW()-1,MATCH(c_c,#REF!,0))</f>
        <v>#REF!</v>
      </c>
      <c r="H6" t="s">
        <v>120</v>
      </c>
      <c r="I6">
        <v>6</v>
      </c>
    </row>
    <row r="7" spans="1:24">
      <c r="A7" s="22" t="s">
        <v>34</v>
      </c>
      <c r="B7" s="69" t="s">
        <v>55</v>
      </c>
      <c r="C7" s="3" t="s">
        <v>7</v>
      </c>
      <c r="G7" s="7" t="e">
        <f>INDEX(#REF!,ROW()-1,MATCH(c_c,#REF!,0))</f>
        <v>#REF!</v>
      </c>
      <c r="H7" t="s">
        <v>105</v>
      </c>
      <c r="I7">
        <v>9</v>
      </c>
    </row>
    <row r="8" spans="1:24">
      <c r="A8" s="22" t="s">
        <v>34</v>
      </c>
      <c r="B8" s="69" t="s">
        <v>72</v>
      </c>
      <c r="C8" t="s">
        <v>77</v>
      </c>
      <c r="G8" s="7" t="e">
        <f>INDEX(#REF!,ROW()-1,MATCH(c_c,#REF!,0))</f>
        <v>#REF!</v>
      </c>
    </row>
    <row r="9" spans="1:24">
      <c r="A9" s="23" t="s">
        <v>71</v>
      </c>
      <c r="B9" s="9" t="s">
        <v>81</v>
      </c>
      <c r="C9" t="s">
        <v>91</v>
      </c>
      <c r="G9" s="7" t="e">
        <f>INDEX(#REF!,ROW()-1,MATCH(c_c,#REF!,0))</f>
        <v>#REF!</v>
      </c>
    </row>
    <row r="10" spans="1:24">
      <c r="A10" s="23" t="s">
        <v>71</v>
      </c>
      <c r="B10" s="9" t="s">
        <v>24</v>
      </c>
      <c r="G10" s="7" t="e">
        <f>INDEX(#REF!,ROW()-1,MATCH(c_c,#REF!,0))</f>
        <v>#REF!</v>
      </c>
    </row>
    <row r="11" spans="1:24">
      <c r="A11" s="23" t="s">
        <v>71</v>
      </c>
      <c r="B11" s="26" t="s">
        <v>59</v>
      </c>
      <c r="G11" s="7" t="e">
        <f>INDEX(#REF!,ROW()-1,MATCH(c_c,#REF!,0))</f>
        <v>#REF!</v>
      </c>
    </row>
    <row r="12" spans="1:24">
      <c r="A12" s="23" t="s">
        <v>71</v>
      </c>
      <c r="B12" s="9" t="s">
        <v>58</v>
      </c>
      <c r="G12" s="7" t="e">
        <f>INDEX(#REF!,ROW()-1,MATCH(c_c,#REF!,0))</f>
        <v>#REF!</v>
      </c>
    </row>
    <row r="13" spans="1:24">
      <c r="A13" s="24" t="s">
        <v>28</v>
      </c>
      <c r="B13" s="10" t="s">
        <v>57</v>
      </c>
      <c r="G13" s="7" t="e">
        <f>INDEX(#REF!,ROW()-1,MATCH(c_c,#REF!,0))</f>
        <v>#REF!</v>
      </c>
    </row>
    <row r="14" spans="1:24">
      <c r="A14" s="24" t="s">
        <v>28</v>
      </c>
      <c r="B14" s="20" t="s">
        <v>48</v>
      </c>
      <c r="G14" s="7" t="e">
        <f>INDEX(#REF!,ROW()-1,MATCH(c_c,#REF!,0))</f>
        <v>#REF!</v>
      </c>
    </row>
    <row r="15" spans="1:24">
      <c r="A15" s="24" t="s">
        <v>28</v>
      </c>
      <c r="B15" s="20" t="s">
        <v>46</v>
      </c>
      <c r="G15" s="7" t="e">
        <f>INDEX(#REF!,ROW()-1,MATCH(c_c,#REF!,0))</f>
        <v>#REF!</v>
      </c>
    </row>
    <row r="16" spans="1:24">
      <c r="A16" s="24" t="s">
        <v>28</v>
      </c>
      <c r="B16" s="10" t="s">
        <v>61</v>
      </c>
      <c r="G16" s="7" t="e">
        <f>INDEX(#REF!,ROW()-1,MATCH(c_c,#REF!,0))</f>
        <v>#REF!</v>
      </c>
    </row>
    <row r="17" spans="1:7">
      <c r="A17" s="24" t="s">
        <v>28</v>
      </c>
      <c r="B17" s="10" t="s">
        <v>30</v>
      </c>
      <c r="G17" s="7" t="e">
        <f>INDEX(#REF!,ROW()-1,MATCH(c_c,#REF!,0))</f>
        <v>#REF!</v>
      </c>
    </row>
    <row r="18" spans="1:7">
      <c r="A18" s="24" t="s">
        <v>28</v>
      </c>
      <c r="B18" s="10" t="s">
        <v>29</v>
      </c>
      <c r="G18" s="7" t="e">
        <f>INDEX(#REF!,ROW()-1,MATCH(c_c,#REF!,0))</f>
        <v>#REF!</v>
      </c>
    </row>
    <row r="19" spans="1:7">
      <c r="A19" s="24" t="s">
        <v>28</v>
      </c>
      <c r="B19" s="10" t="s">
        <v>82</v>
      </c>
      <c r="G19" s="7" t="e">
        <f>INDEX(#REF!,ROW()-1,MATCH(c_c,#REF!,0))</f>
        <v>#REF!</v>
      </c>
    </row>
    <row r="20" spans="1:7">
      <c r="A20" s="24" t="s">
        <v>28</v>
      </c>
      <c r="B20" s="10" t="s">
        <v>68</v>
      </c>
      <c r="G20" s="7" t="e">
        <f>INDEX(#REF!,ROW()-1,MATCH(c_c,#REF!,0))</f>
        <v>#REF!</v>
      </c>
    </row>
    <row r="21" spans="1:7">
      <c r="A21" s="62" t="s">
        <v>35</v>
      </c>
      <c r="B21" s="8" t="s">
        <v>47</v>
      </c>
      <c r="G21" s="7" t="e">
        <f>INDEX(#REF!,ROW()-1,MATCH(c_c,#REF!,0))</f>
        <v>#REF!</v>
      </c>
    </row>
    <row r="22" spans="1:7">
      <c r="A22" s="62" t="s">
        <v>35</v>
      </c>
      <c r="B22" s="13" t="s">
        <v>12</v>
      </c>
      <c r="G22" s="7" t="e">
        <f>INDEX(#REF!,ROW()-1,MATCH(c_c,#REF!,0))</f>
        <v>#REF!</v>
      </c>
    </row>
    <row r="23" spans="1:7">
      <c r="A23" s="62" t="s">
        <v>35</v>
      </c>
      <c r="B23" s="13" t="s">
        <v>23</v>
      </c>
      <c r="G23" s="7" t="e">
        <f>INDEX(#REF!,ROW()-1,MATCH(c_c,#REF!,0))</f>
        <v>#REF!</v>
      </c>
    </row>
    <row r="24" spans="1:7">
      <c r="A24" s="62" t="s">
        <v>35</v>
      </c>
      <c r="B24" s="8" t="s">
        <v>49</v>
      </c>
      <c r="G24" s="6" t="s">
        <v>21</v>
      </c>
    </row>
    <row r="25" spans="1:7">
      <c r="A25" s="62" t="s">
        <v>35</v>
      </c>
      <c r="B25" s="8" t="s">
        <v>36</v>
      </c>
    </row>
    <row r="26" spans="1:7">
      <c r="A26" s="62" t="s">
        <v>35</v>
      </c>
      <c r="B26" s="8" t="s">
        <v>73</v>
      </c>
    </row>
    <row r="27" spans="1:7">
      <c r="A27" s="63" t="s">
        <v>31</v>
      </c>
      <c r="B27" s="15" t="s">
        <v>76</v>
      </c>
    </row>
    <row r="28" spans="1:7">
      <c r="A28" s="63" t="s">
        <v>31</v>
      </c>
      <c r="B28" s="15" t="s">
        <v>13</v>
      </c>
    </row>
    <row r="29" spans="1:7">
      <c r="A29" s="63" t="s">
        <v>31</v>
      </c>
      <c r="B29" s="11" t="s">
        <v>27</v>
      </c>
    </row>
    <row r="30" spans="1:7">
      <c r="A30" s="63" t="s">
        <v>31</v>
      </c>
      <c r="B30" s="11" t="s">
        <v>19</v>
      </c>
    </row>
    <row r="31" spans="1:7">
      <c r="A31" s="63" t="s">
        <v>31</v>
      </c>
      <c r="B31" s="11" t="s">
        <v>14</v>
      </c>
    </row>
    <row r="32" spans="1:7">
      <c r="A32" s="63" t="s">
        <v>31</v>
      </c>
      <c r="B32" s="11" t="s">
        <v>74</v>
      </c>
    </row>
    <row r="33" spans="1:2">
      <c r="A33" s="64" t="s">
        <v>32</v>
      </c>
      <c r="B33" s="17" t="s">
        <v>37</v>
      </c>
    </row>
    <row r="34" spans="1:2">
      <c r="A34" s="64" t="s">
        <v>32</v>
      </c>
      <c r="B34" s="19" t="s">
        <v>40</v>
      </c>
    </row>
    <row r="35" spans="1:2">
      <c r="A35" s="64" t="s">
        <v>32</v>
      </c>
      <c r="B35" s="18" t="s">
        <v>20</v>
      </c>
    </row>
    <row r="36" spans="1:2">
      <c r="A36" s="65" t="s">
        <v>38</v>
      </c>
      <c r="B36" s="16" t="s">
        <v>25</v>
      </c>
    </row>
    <row r="37" spans="1:2">
      <c r="A37" s="65" t="s">
        <v>38</v>
      </c>
      <c r="B37" s="16" t="s">
        <v>10</v>
      </c>
    </row>
    <row r="38" spans="1:2">
      <c r="A38" s="65" t="s">
        <v>38</v>
      </c>
      <c r="B38" s="16" t="s">
        <v>54</v>
      </c>
    </row>
    <row r="39" spans="1:2">
      <c r="A39" s="65" t="s">
        <v>38</v>
      </c>
      <c r="B39" s="16" t="s">
        <v>60</v>
      </c>
    </row>
    <row r="40" spans="1:2">
      <c r="A40" s="65" t="s">
        <v>38</v>
      </c>
      <c r="B40" s="16" t="s">
        <v>78</v>
      </c>
    </row>
    <row r="41" spans="1:2">
      <c r="A41" s="66" t="s">
        <v>33</v>
      </c>
      <c r="B41" s="14" t="s">
        <v>42</v>
      </c>
    </row>
    <row r="42" spans="1:2">
      <c r="A42" s="66" t="s">
        <v>33</v>
      </c>
      <c r="B42" s="14" t="s">
        <v>41</v>
      </c>
    </row>
    <row r="43" spans="1:2">
      <c r="A43" s="67" t="s">
        <v>39</v>
      </c>
      <c r="B43" s="12" t="s">
        <v>43</v>
      </c>
    </row>
    <row r="44" spans="1:2">
      <c r="A44" s="67" t="s">
        <v>39</v>
      </c>
      <c r="B44" s="12" t="s">
        <v>16</v>
      </c>
    </row>
    <row r="45" spans="1:2">
      <c r="A45" s="67" t="s">
        <v>39</v>
      </c>
      <c r="B45" s="12" t="s">
        <v>75</v>
      </c>
    </row>
    <row r="46" spans="1:2">
      <c r="A46" s="67" t="s">
        <v>39</v>
      </c>
      <c r="B46" s="12" t="s">
        <v>70</v>
      </c>
    </row>
    <row r="47" spans="1:2">
      <c r="A47" s="67" t="s">
        <v>39</v>
      </c>
      <c r="B47" s="12" t="s">
        <v>44</v>
      </c>
    </row>
    <row r="48" spans="1:2">
      <c r="A48" s="67" t="s">
        <v>39</v>
      </c>
      <c r="B48" s="12" t="s">
        <v>45</v>
      </c>
    </row>
    <row r="49" spans="1:2">
      <c r="A49" s="67" t="s">
        <v>39</v>
      </c>
      <c r="B49" s="12" t="s">
        <v>17</v>
      </c>
    </row>
    <row r="50" spans="1:2">
      <c r="A50" s="67" t="s">
        <v>39</v>
      </c>
      <c r="B50" s="12" t="s">
        <v>15</v>
      </c>
    </row>
    <row r="51" spans="1:2">
      <c r="A51" s="67" t="s">
        <v>39</v>
      </c>
      <c r="B51" s="12" t="s">
        <v>18</v>
      </c>
    </row>
    <row r="52" spans="1:2">
      <c r="A52" s="67" t="s">
        <v>39</v>
      </c>
      <c r="B52" s="12" t="s">
        <v>66</v>
      </c>
    </row>
    <row r="53" spans="1:2">
      <c r="A53" s="68" t="s">
        <v>67</v>
      </c>
      <c r="B53" s="27" t="s">
        <v>63</v>
      </c>
    </row>
    <row r="54" spans="1:2">
      <c r="A54" s="68" t="s">
        <v>67</v>
      </c>
      <c r="B54" s="27" t="s">
        <v>64</v>
      </c>
    </row>
    <row r="55" spans="1:2">
      <c r="A55" s="68" t="s">
        <v>67</v>
      </c>
      <c r="B55" s="27" t="s">
        <v>69</v>
      </c>
    </row>
    <row r="56" spans="1:2">
      <c r="A56" s="68" t="s">
        <v>67</v>
      </c>
      <c r="B56" s="27" t="s">
        <v>65</v>
      </c>
    </row>
  </sheetData>
  <pageMargins left="0.7" right="0.7" top="0.75" bottom="0.75" header="0.3" footer="0.3"/>
  <pageSetup paperSize="9" orientation="portrait" horizontalDpi="0" verticalDpi="0" r:id="rId1"/>
  <tableParts count="4">
    <tablePart r:id="rId2"/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K97"/>
  <sheetViews>
    <sheetView workbookViewId="0">
      <pane ySplit="1" topLeftCell="A17" activePane="bottomLeft" state="frozen"/>
      <selection pane="bottomLeft" activeCell="A2" sqref="A2:XFD2"/>
    </sheetView>
  </sheetViews>
  <sheetFormatPr baseColWidth="10" defaultRowHeight="13"/>
  <cols>
    <col min="1" max="1" width="9" customWidth="1"/>
    <col min="2" max="2" width="6.81640625" customWidth="1"/>
    <col min="3" max="3" width="27.6328125" customWidth="1"/>
    <col min="4" max="4" width="17.08984375" customWidth="1"/>
    <col min="5" max="5" width="24.6328125" customWidth="1"/>
    <col min="6" max="6" width="19.54296875" customWidth="1"/>
    <col min="9" max="9" width="23.90625" customWidth="1"/>
    <col min="10" max="11" width="10.90625" style="105"/>
  </cols>
  <sheetData>
    <row r="1" spans="1:11" ht="13.5" thickBot="1">
      <c r="A1" t="s">
        <v>142</v>
      </c>
      <c r="B1" t="s">
        <v>143</v>
      </c>
      <c r="C1" t="s">
        <v>9</v>
      </c>
      <c r="D1" s="78" t="s">
        <v>2</v>
      </c>
      <c r="E1" s="78" t="s">
        <v>0</v>
      </c>
      <c r="F1" s="78" t="s">
        <v>121</v>
      </c>
      <c r="G1" s="90" t="s">
        <v>103</v>
      </c>
      <c r="H1" s="90" t="s">
        <v>104</v>
      </c>
      <c r="I1" s="90" t="s">
        <v>105</v>
      </c>
      <c r="J1" s="91" t="s">
        <v>144</v>
      </c>
      <c r="K1" s="91" t="s">
        <v>191</v>
      </c>
    </row>
    <row r="2" spans="1:11">
      <c r="A2" t="s">
        <v>130</v>
      </c>
      <c r="B2" s="80">
        <v>28</v>
      </c>
      <c r="C2" s="83" t="s">
        <v>80</v>
      </c>
      <c r="D2" s="87" t="s">
        <v>122</v>
      </c>
      <c r="E2" s="87" t="s">
        <v>34</v>
      </c>
      <c r="F2" s="87" t="s">
        <v>52</v>
      </c>
      <c r="G2" s="85">
        <v>-100</v>
      </c>
      <c r="H2" s="85"/>
      <c r="I2" s="83" t="s">
        <v>123</v>
      </c>
      <c r="J2" s="103"/>
      <c r="K2" s="104" t="s">
        <v>192</v>
      </c>
    </row>
    <row r="3" spans="1:11">
      <c r="A3" t="s">
        <v>130</v>
      </c>
      <c r="B3" s="81">
        <v>28</v>
      </c>
      <c r="C3" s="84" t="s">
        <v>56</v>
      </c>
      <c r="D3" s="88" t="s">
        <v>7</v>
      </c>
      <c r="E3" s="88" t="s">
        <v>34</v>
      </c>
      <c r="F3" s="88" t="s">
        <v>51</v>
      </c>
      <c r="G3" s="84"/>
      <c r="H3" s="84">
        <v>100</v>
      </c>
      <c r="I3" s="84" t="s">
        <v>124</v>
      </c>
      <c r="J3" s="103"/>
      <c r="K3" s="104" t="s">
        <v>192</v>
      </c>
    </row>
    <row r="4" spans="1:11">
      <c r="A4" t="s">
        <v>130</v>
      </c>
      <c r="B4" s="80">
        <v>31</v>
      </c>
      <c r="C4" s="85" t="s">
        <v>80</v>
      </c>
      <c r="D4" s="87" t="s">
        <v>7</v>
      </c>
      <c r="E4" s="87" t="s">
        <v>34</v>
      </c>
      <c r="F4" s="87" t="s">
        <v>62</v>
      </c>
      <c r="G4" s="85"/>
      <c r="H4" s="85">
        <v>2000</v>
      </c>
      <c r="I4" s="85" t="s">
        <v>90</v>
      </c>
      <c r="J4" s="103"/>
      <c r="K4" s="104" t="s">
        <v>192</v>
      </c>
    </row>
    <row r="5" spans="1:11">
      <c r="A5" t="s">
        <v>130</v>
      </c>
      <c r="B5" s="81">
        <v>7</v>
      </c>
      <c r="C5" s="84" t="s">
        <v>50</v>
      </c>
      <c r="D5" s="88" t="s">
        <v>122</v>
      </c>
      <c r="E5" s="88" t="s">
        <v>71</v>
      </c>
      <c r="F5" s="88" t="s">
        <v>81</v>
      </c>
      <c r="G5" s="84">
        <v>-11.99</v>
      </c>
      <c r="H5" s="84"/>
      <c r="I5" s="84" t="s">
        <v>125</v>
      </c>
      <c r="J5" s="103"/>
      <c r="K5" s="104" t="s">
        <v>192</v>
      </c>
    </row>
    <row r="6" spans="1:11">
      <c r="A6" t="s">
        <v>130</v>
      </c>
      <c r="B6" s="80">
        <v>7</v>
      </c>
      <c r="C6" s="85" t="s">
        <v>50</v>
      </c>
      <c r="D6" s="87" t="s">
        <v>122</v>
      </c>
      <c r="E6" s="87" t="s">
        <v>71</v>
      </c>
      <c r="F6" s="87" t="s">
        <v>81</v>
      </c>
      <c r="G6" s="85">
        <v>-11.99</v>
      </c>
      <c r="H6" s="85"/>
      <c r="I6" s="85" t="s">
        <v>126</v>
      </c>
      <c r="J6" s="103"/>
      <c r="K6" s="104" t="s">
        <v>192</v>
      </c>
    </row>
    <row r="7" spans="1:11">
      <c r="A7" t="s">
        <v>130</v>
      </c>
      <c r="B7" s="81">
        <v>17</v>
      </c>
      <c r="C7" s="84" t="s">
        <v>80</v>
      </c>
      <c r="D7" s="88" t="s">
        <v>122</v>
      </c>
      <c r="E7" s="88" t="s">
        <v>71</v>
      </c>
      <c r="F7" s="88" t="s">
        <v>81</v>
      </c>
      <c r="G7" s="84">
        <v>-12.99</v>
      </c>
      <c r="H7" s="84"/>
      <c r="I7" s="84" t="s">
        <v>127</v>
      </c>
      <c r="J7" s="103"/>
      <c r="K7" s="104" t="s">
        <v>192</v>
      </c>
    </row>
    <row r="8" spans="1:11">
      <c r="A8" t="s">
        <v>130</v>
      </c>
      <c r="B8" s="80">
        <v>17</v>
      </c>
      <c r="C8" s="85" t="s">
        <v>50</v>
      </c>
      <c r="D8" s="87" t="s">
        <v>122</v>
      </c>
      <c r="E8" s="87" t="s">
        <v>34</v>
      </c>
      <c r="F8" s="87" t="s">
        <v>26</v>
      </c>
      <c r="G8" s="85">
        <v>-13</v>
      </c>
      <c r="H8" s="85"/>
      <c r="I8" s="85" t="s">
        <v>128</v>
      </c>
      <c r="J8" s="103"/>
      <c r="K8" s="104" t="s">
        <v>192</v>
      </c>
    </row>
    <row r="9" spans="1:11">
      <c r="A9" t="s">
        <v>130</v>
      </c>
      <c r="B9" s="82">
        <v>17</v>
      </c>
      <c r="C9" s="86" t="s">
        <v>50</v>
      </c>
      <c r="D9" s="89" t="s">
        <v>122</v>
      </c>
      <c r="E9" s="89" t="s">
        <v>34</v>
      </c>
      <c r="F9" s="89" t="s">
        <v>26</v>
      </c>
      <c r="G9" s="86">
        <v>-180</v>
      </c>
      <c r="H9" s="86"/>
      <c r="I9" s="86" t="s">
        <v>129</v>
      </c>
      <c r="J9" s="103"/>
      <c r="K9" s="104" t="s">
        <v>192</v>
      </c>
    </row>
    <row r="10" spans="1:11">
      <c r="A10" t="s">
        <v>131</v>
      </c>
      <c r="B10" s="80">
        <v>28</v>
      </c>
      <c r="C10" s="83" t="s">
        <v>80</v>
      </c>
      <c r="D10" s="87" t="s">
        <v>122</v>
      </c>
      <c r="E10" s="87" t="s">
        <v>34</v>
      </c>
      <c r="F10" s="87" t="s">
        <v>52</v>
      </c>
      <c r="G10" s="85">
        <v>-100</v>
      </c>
      <c r="H10" s="85"/>
      <c r="I10" s="83" t="s">
        <v>123</v>
      </c>
      <c r="J10" s="103"/>
      <c r="K10" s="104" t="s">
        <v>193</v>
      </c>
    </row>
    <row r="11" spans="1:11">
      <c r="A11" t="s">
        <v>131</v>
      </c>
      <c r="B11" s="81">
        <v>28</v>
      </c>
      <c r="C11" s="84" t="s">
        <v>56</v>
      </c>
      <c r="D11" s="88" t="s">
        <v>7</v>
      </c>
      <c r="E11" s="88" t="s">
        <v>34</v>
      </c>
      <c r="F11" s="88" t="s">
        <v>51</v>
      </c>
      <c r="G11" s="84"/>
      <c r="H11" s="84">
        <v>100</v>
      </c>
      <c r="I11" s="84" t="s">
        <v>124</v>
      </c>
      <c r="J11" s="103"/>
      <c r="K11" s="104" t="s">
        <v>193</v>
      </c>
    </row>
    <row r="12" spans="1:11">
      <c r="A12" t="s">
        <v>131</v>
      </c>
      <c r="B12" s="80">
        <v>28</v>
      </c>
      <c r="C12" s="85" t="s">
        <v>80</v>
      </c>
      <c r="D12" s="87" t="s">
        <v>7</v>
      </c>
      <c r="E12" s="87" t="s">
        <v>34</v>
      </c>
      <c r="F12" s="87" t="s">
        <v>62</v>
      </c>
      <c r="G12" s="85"/>
      <c r="H12" s="85">
        <v>2000</v>
      </c>
      <c r="I12" s="85" t="s">
        <v>90</v>
      </c>
      <c r="J12" s="103"/>
      <c r="K12" s="104" t="s">
        <v>193</v>
      </c>
    </row>
    <row r="13" spans="1:11">
      <c r="A13" t="s">
        <v>131</v>
      </c>
      <c r="B13" s="81">
        <v>7</v>
      </c>
      <c r="C13" s="84" t="s">
        <v>50</v>
      </c>
      <c r="D13" s="88" t="s">
        <v>122</v>
      </c>
      <c r="E13" s="88" t="s">
        <v>71</v>
      </c>
      <c r="F13" s="88" t="s">
        <v>81</v>
      </c>
      <c r="G13" s="84">
        <v>-11.99</v>
      </c>
      <c r="H13" s="84"/>
      <c r="I13" s="84" t="s">
        <v>125</v>
      </c>
      <c r="J13" s="103"/>
      <c r="K13" s="104" t="s">
        <v>193</v>
      </c>
    </row>
    <row r="14" spans="1:11">
      <c r="A14" t="s">
        <v>131</v>
      </c>
      <c r="B14" s="80">
        <v>7</v>
      </c>
      <c r="C14" s="85" t="s">
        <v>50</v>
      </c>
      <c r="D14" s="87" t="s">
        <v>122</v>
      </c>
      <c r="E14" s="87" t="s">
        <v>71</v>
      </c>
      <c r="F14" s="87" t="s">
        <v>81</v>
      </c>
      <c r="G14" s="85">
        <v>-11.99</v>
      </c>
      <c r="H14" s="85"/>
      <c r="I14" s="85" t="s">
        <v>126</v>
      </c>
      <c r="J14" s="103"/>
      <c r="K14" s="104" t="s">
        <v>193</v>
      </c>
    </row>
    <row r="15" spans="1:11">
      <c r="A15" t="s">
        <v>131</v>
      </c>
      <c r="B15" s="81">
        <v>17</v>
      </c>
      <c r="C15" s="84" t="s">
        <v>80</v>
      </c>
      <c r="D15" s="88" t="s">
        <v>122</v>
      </c>
      <c r="E15" s="88" t="s">
        <v>71</v>
      </c>
      <c r="F15" s="88" t="s">
        <v>81</v>
      </c>
      <c r="G15" s="84">
        <v>-12.99</v>
      </c>
      <c r="H15" s="84"/>
      <c r="I15" s="84" t="s">
        <v>127</v>
      </c>
      <c r="J15" s="103"/>
      <c r="K15" s="104" t="s">
        <v>193</v>
      </c>
    </row>
    <row r="16" spans="1:11">
      <c r="A16" t="s">
        <v>131</v>
      </c>
      <c r="B16" s="80">
        <v>17</v>
      </c>
      <c r="C16" s="85" t="s">
        <v>50</v>
      </c>
      <c r="D16" s="87" t="s">
        <v>122</v>
      </c>
      <c r="E16" s="87" t="s">
        <v>34</v>
      </c>
      <c r="F16" s="87" t="s">
        <v>26</v>
      </c>
      <c r="G16" s="85">
        <v>-13</v>
      </c>
      <c r="H16" s="85"/>
      <c r="I16" s="85" t="s">
        <v>128</v>
      </c>
      <c r="J16" s="103"/>
      <c r="K16" s="104" t="s">
        <v>193</v>
      </c>
    </row>
    <row r="17" spans="1:11">
      <c r="A17" t="s">
        <v>131</v>
      </c>
      <c r="B17" s="82">
        <v>17</v>
      </c>
      <c r="C17" s="86" t="s">
        <v>50</v>
      </c>
      <c r="D17" s="89" t="s">
        <v>122</v>
      </c>
      <c r="E17" s="89" t="s">
        <v>34</v>
      </c>
      <c r="F17" s="89" t="s">
        <v>26</v>
      </c>
      <c r="G17" s="86">
        <v>-180</v>
      </c>
      <c r="H17" s="86"/>
      <c r="I17" s="86" t="s">
        <v>129</v>
      </c>
      <c r="J17" s="103"/>
      <c r="K17" s="104" t="s">
        <v>193</v>
      </c>
    </row>
    <row r="18" spans="1:11">
      <c r="A18" t="s">
        <v>132</v>
      </c>
      <c r="B18" s="80">
        <v>28</v>
      </c>
      <c r="C18" s="83" t="s">
        <v>80</v>
      </c>
      <c r="D18" s="87" t="s">
        <v>122</v>
      </c>
      <c r="E18" s="87" t="s">
        <v>34</v>
      </c>
      <c r="F18" s="87" t="s">
        <v>52</v>
      </c>
      <c r="G18" s="85">
        <v>-100</v>
      </c>
      <c r="H18" s="85"/>
      <c r="I18" s="83" t="s">
        <v>123</v>
      </c>
      <c r="J18" s="103"/>
      <c r="K18" s="104" t="s">
        <v>194</v>
      </c>
    </row>
    <row r="19" spans="1:11">
      <c r="A19" t="s">
        <v>132</v>
      </c>
      <c r="B19" s="81">
        <v>28</v>
      </c>
      <c r="C19" s="84" t="s">
        <v>56</v>
      </c>
      <c r="D19" s="88" t="s">
        <v>7</v>
      </c>
      <c r="E19" s="88" t="s">
        <v>34</v>
      </c>
      <c r="F19" s="88" t="s">
        <v>51</v>
      </c>
      <c r="G19" s="84"/>
      <c r="H19" s="84">
        <v>100</v>
      </c>
      <c r="I19" s="84" t="s">
        <v>124</v>
      </c>
      <c r="J19" s="103"/>
      <c r="K19" s="104" t="s">
        <v>194</v>
      </c>
    </row>
    <row r="20" spans="1:11">
      <c r="A20" t="s">
        <v>132</v>
      </c>
      <c r="B20" s="80">
        <v>31</v>
      </c>
      <c r="C20" s="85" t="s">
        <v>80</v>
      </c>
      <c r="D20" s="87" t="s">
        <v>7</v>
      </c>
      <c r="E20" s="87" t="s">
        <v>34</v>
      </c>
      <c r="F20" s="87" t="s">
        <v>62</v>
      </c>
      <c r="G20" s="85"/>
      <c r="H20" s="85">
        <v>2000</v>
      </c>
      <c r="I20" s="85" t="s">
        <v>90</v>
      </c>
      <c r="J20" s="103"/>
      <c r="K20" s="104" t="s">
        <v>194</v>
      </c>
    </row>
    <row r="21" spans="1:11">
      <c r="A21" t="s">
        <v>132</v>
      </c>
      <c r="B21" s="81">
        <v>7</v>
      </c>
      <c r="C21" s="84" t="s">
        <v>50</v>
      </c>
      <c r="D21" s="88" t="s">
        <v>122</v>
      </c>
      <c r="E21" s="88" t="s">
        <v>71</v>
      </c>
      <c r="F21" s="88" t="s">
        <v>81</v>
      </c>
      <c r="G21" s="84">
        <v>-11.99</v>
      </c>
      <c r="H21" s="84"/>
      <c r="I21" s="84" t="s">
        <v>125</v>
      </c>
      <c r="J21" s="103"/>
      <c r="K21" s="104" t="s">
        <v>194</v>
      </c>
    </row>
    <row r="22" spans="1:11">
      <c r="A22" t="s">
        <v>132</v>
      </c>
      <c r="B22" s="80">
        <v>7</v>
      </c>
      <c r="C22" s="85" t="s">
        <v>50</v>
      </c>
      <c r="D22" s="87" t="s">
        <v>122</v>
      </c>
      <c r="E22" s="87" t="s">
        <v>71</v>
      </c>
      <c r="F22" s="87" t="s">
        <v>81</v>
      </c>
      <c r="G22" s="85">
        <v>-11.99</v>
      </c>
      <c r="H22" s="85"/>
      <c r="I22" s="85" t="s">
        <v>126</v>
      </c>
      <c r="J22" s="103"/>
      <c r="K22" s="104" t="s">
        <v>194</v>
      </c>
    </row>
    <row r="23" spans="1:11">
      <c r="A23" t="s">
        <v>132</v>
      </c>
      <c r="B23" s="81">
        <v>17</v>
      </c>
      <c r="C23" s="84" t="s">
        <v>80</v>
      </c>
      <c r="D23" s="88" t="s">
        <v>122</v>
      </c>
      <c r="E23" s="88" t="s">
        <v>71</v>
      </c>
      <c r="F23" s="88" t="s">
        <v>81</v>
      </c>
      <c r="G23" s="84">
        <v>-12.99</v>
      </c>
      <c r="H23" s="84"/>
      <c r="I23" s="84" t="s">
        <v>127</v>
      </c>
      <c r="J23" s="103"/>
      <c r="K23" s="104" t="s">
        <v>194</v>
      </c>
    </row>
    <row r="24" spans="1:11">
      <c r="A24" t="s">
        <v>132</v>
      </c>
      <c r="B24" s="80">
        <v>17</v>
      </c>
      <c r="C24" s="85" t="s">
        <v>50</v>
      </c>
      <c r="D24" s="87" t="s">
        <v>122</v>
      </c>
      <c r="E24" s="87" t="s">
        <v>34</v>
      </c>
      <c r="F24" s="87" t="s">
        <v>26</v>
      </c>
      <c r="G24" s="85">
        <v>-13</v>
      </c>
      <c r="H24" s="85"/>
      <c r="I24" s="85" t="s">
        <v>128</v>
      </c>
      <c r="J24" s="103"/>
      <c r="K24" s="104" t="s">
        <v>194</v>
      </c>
    </row>
    <row r="25" spans="1:11">
      <c r="A25" t="s">
        <v>132</v>
      </c>
      <c r="B25" s="82">
        <v>17</v>
      </c>
      <c r="C25" s="86" t="s">
        <v>50</v>
      </c>
      <c r="D25" s="89" t="s">
        <v>122</v>
      </c>
      <c r="E25" s="89" t="s">
        <v>34</v>
      </c>
      <c r="F25" s="89" t="s">
        <v>26</v>
      </c>
      <c r="G25" s="86">
        <v>-180</v>
      </c>
      <c r="H25" s="86"/>
      <c r="I25" s="86" t="s">
        <v>129</v>
      </c>
      <c r="J25" s="103"/>
      <c r="K25" s="104" t="s">
        <v>194</v>
      </c>
    </row>
    <row r="26" spans="1:11">
      <c r="A26" t="s">
        <v>133</v>
      </c>
      <c r="B26" s="80">
        <v>28</v>
      </c>
      <c r="C26" s="83" t="s">
        <v>80</v>
      </c>
      <c r="D26" s="87" t="s">
        <v>122</v>
      </c>
      <c r="E26" s="87" t="s">
        <v>34</v>
      </c>
      <c r="F26" s="87" t="s">
        <v>52</v>
      </c>
      <c r="G26" s="85">
        <v>-100</v>
      </c>
      <c r="H26" s="85"/>
      <c r="I26" s="83" t="s">
        <v>123</v>
      </c>
      <c r="J26" s="103"/>
      <c r="K26" s="104" t="s">
        <v>195</v>
      </c>
    </row>
    <row r="27" spans="1:11">
      <c r="A27" t="s">
        <v>133</v>
      </c>
      <c r="B27" s="81">
        <v>28</v>
      </c>
      <c r="C27" s="84" t="s">
        <v>56</v>
      </c>
      <c r="D27" s="88" t="s">
        <v>7</v>
      </c>
      <c r="E27" s="88" t="s">
        <v>34</v>
      </c>
      <c r="F27" s="88" t="s">
        <v>51</v>
      </c>
      <c r="G27" s="84"/>
      <c r="H27" s="84">
        <v>100</v>
      </c>
      <c r="I27" s="84" t="s">
        <v>124</v>
      </c>
      <c r="J27" s="103"/>
      <c r="K27" s="104" t="s">
        <v>195</v>
      </c>
    </row>
    <row r="28" spans="1:11">
      <c r="A28" t="s">
        <v>133</v>
      </c>
      <c r="B28" s="80">
        <v>30</v>
      </c>
      <c r="C28" s="85" t="s">
        <v>80</v>
      </c>
      <c r="D28" s="87" t="s">
        <v>7</v>
      </c>
      <c r="E28" s="87" t="s">
        <v>34</v>
      </c>
      <c r="F28" s="87" t="s">
        <v>62</v>
      </c>
      <c r="G28" s="85"/>
      <c r="H28" s="85">
        <v>2000</v>
      </c>
      <c r="I28" s="85" t="s">
        <v>90</v>
      </c>
      <c r="J28" s="103"/>
      <c r="K28" s="104" t="s">
        <v>195</v>
      </c>
    </row>
    <row r="29" spans="1:11">
      <c r="A29" t="s">
        <v>133</v>
      </c>
      <c r="B29" s="81">
        <v>7</v>
      </c>
      <c r="C29" s="84" t="s">
        <v>50</v>
      </c>
      <c r="D29" s="88" t="s">
        <v>122</v>
      </c>
      <c r="E29" s="88" t="s">
        <v>71</v>
      </c>
      <c r="F29" s="88" t="s">
        <v>81</v>
      </c>
      <c r="G29" s="84">
        <v>-11.99</v>
      </c>
      <c r="H29" s="84"/>
      <c r="I29" s="84" t="s">
        <v>125</v>
      </c>
      <c r="J29" s="103"/>
      <c r="K29" s="104" t="s">
        <v>195</v>
      </c>
    </row>
    <row r="30" spans="1:11">
      <c r="A30" t="s">
        <v>133</v>
      </c>
      <c r="B30" s="80">
        <v>7</v>
      </c>
      <c r="C30" s="85" t="s">
        <v>50</v>
      </c>
      <c r="D30" s="87" t="s">
        <v>122</v>
      </c>
      <c r="E30" s="87" t="s">
        <v>71</v>
      </c>
      <c r="F30" s="87" t="s">
        <v>81</v>
      </c>
      <c r="G30" s="85">
        <v>-11.99</v>
      </c>
      <c r="H30" s="85"/>
      <c r="I30" s="85" t="s">
        <v>126</v>
      </c>
      <c r="J30" s="103"/>
      <c r="K30" s="104" t="s">
        <v>195</v>
      </c>
    </row>
    <row r="31" spans="1:11">
      <c r="A31" t="s">
        <v>133</v>
      </c>
      <c r="B31" s="81">
        <v>17</v>
      </c>
      <c r="C31" s="84" t="s">
        <v>80</v>
      </c>
      <c r="D31" s="88" t="s">
        <v>122</v>
      </c>
      <c r="E31" s="88" t="s">
        <v>71</v>
      </c>
      <c r="F31" s="88" t="s">
        <v>81</v>
      </c>
      <c r="G31" s="84">
        <v>-12.99</v>
      </c>
      <c r="H31" s="84"/>
      <c r="I31" s="84" t="s">
        <v>127</v>
      </c>
      <c r="J31" s="103"/>
      <c r="K31" s="104" t="s">
        <v>195</v>
      </c>
    </row>
    <row r="32" spans="1:11">
      <c r="A32" t="s">
        <v>133</v>
      </c>
      <c r="B32" s="80">
        <v>17</v>
      </c>
      <c r="C32" s="85" t="s">
        <v>50</v>
      </c>
      <c r="D32" s="87" t="s">
        <v>122</v>
      </c>
      <c r="E32" s="87" t="s">
        <v>34</v>
      </c>
      <c r="F32" s="87" t="s">
        <v>26</v>
      </c>
      <c r="G32" s="85">
        <v>-13</v>
      </c>
      <c r="H32" s="85"/>
      <c r="I32" s="85" t="s">
        <v>128</v>
      </c>
      <c r="J32" s="103"/>
      <c r="K32" s="104" t="s">
        <v>195</v>
      </c>
    </row>
    <row r="33" spans="1:11">
      <c r="A33" t="s">
        <v>133</v>
      </c>
      <c r="B33" s="82">
        <v>17</v>
      </c>
      <c r="C33" s="86" t="s">
        <v>50</v>
      </c>
      <c r="D33" s="89" t="s">
        <v>122</v>
      </c>
      <c r="E33" s="89" t="s">
        <v>34</v>
      </c>
      <c r="F33" s="89" t="s">
        <v>26</v>
      </c>
      <c r="G33" s="86">
        <v>-180</v>
      </c>
      <c r="H33" s="86"/>
      <c r="I33" s="86" t="s">
        <v>129</v>
      </c>
      <c r="J33" s="103"/>
      <c r="K33" s="104" t="s">
        <v>195</v>
      </c>
    </row>
    <row r="34" spans="1:11">
      <c r="A34" t="s">
        <v>134</v>
      </c>
      <c r="B34" s="80">
        <v>28</v>
      </c>
      <c r="C34" s="83" t="s">
        <v>80</v>
      </c>
      <c r="D34" s="87" t="s">
        <v>122</v>
      </c>
      <c r="E34" s="87" t="s">
        <v>34</v>
      </c>
      <c r="F34" s="87" t="s">
        <v>52</v>
      </c>
      <c r="G34" s="85">
        <v>-100</v>
      </c>
      <c r="H34" s="85"/>
      <c r="I34" s="83" t="s">
        <v>123</v>
      </c>
      <c r="J34" s="103"/>
      <c r="K34" s="104" t="s">
        <v>196</v>
      </c>
    </row>
    <row r="35" spans="1:11">
      <c r="A35" t="s">
        <v>134</v>
      </c>
      <c r="B35" s="81">
        <v>28</v>
      </c>
      <c r="C35" s="84" t="s">
        <v>56</v>
      </c>
      <c r="D35" s="88" t="s">
        <v>7</v>
      </c>
      <c r="E35" s="88" t="s">
        <v>34</v>
      </c>
      <c r="F35" s="88" t="s">
        <v>51</v>
      </c>
      <c r="G35" s="84"/>
      <c r="H35" s="84">
        <v>100</v>
      </c>
      <c r="I35" s="84" t="s">
        <v>124</v>
      </c>
      <c r="J35" s="103"/>
      <c r="K35" s="104" t="s">
        <v>196</v>
      </c>
    </row>
    <row r="36" spans="1:11">
      <c r="A36" t="s">
        <v>134</v>
      </c>
      <c r="B36" s="80">
        <v>31</v>
      </c>
      <c r="C36" s="85" t="s">
        <v>80</v>
      </c>
      <c r="D36" s="87" t="s">
        <v>7</v>
      </c>
      <c r="E36" s="87" t="s">
        <v>34</v>
      </c>
      <c r="F36" s="87" t="s">
        <v>62</v>
      </c>
      <c r="G36" s="85"/>
      <c r="H36" s="85">
        <v>2000</v>
      </c>
      <c r="I36" s="85" t="s">
        <v>90</v>
      </c>
      <c r="J36" s="103"/>
      <c r="K36" s="104" t="s">
        <v>196</v>
      </c>
    </row>
    <row r="37" spans="1:11">
      <c r="A37" t="s">
        <v>134</v>
      </c>
      <c r="B37" s="81">
        <v>7</v>
      </c>
      <c r="C37" s="84" t="s">
        <v>50</v>
      </c>
      <c r="D37" s="88" t="s">
        <v>122</v>
      </c>
      <c r="E37" s="88" t="s">
        <v>71</v>
      </c>
      <c r="F37" s="88" t="s">
        <v>81</v>
      </c>
      <c r="G37" s="84">
        <v>-11.99</v>
      </c>
      <c r="H37" s="84"/>
      <c r="I37" s="84" t="s">
        <v>125</v>
      </c>
      <c r="J37" s="103"/>
      <c r="K37" s="104" t="s">
        <v>196</v>
      </c>
    </row>
    <row r="38" spans="1:11">
      <c r="A38" t="s">
        <v>134</v>
      </c>
      <c r="B38" s="80">
        <v>7</v>
      </c>
      <c r="C38" s="85" t="s">
        <v>50</v>
      </c>
      <c r="D38" s="87" t="s">
        <v>122</v>
      </c>
      <c r="E38" s="87" t="s">
        <v>71</v>
      </c>
      <c r="F38" s="87" t="s">
        <v>81</v>
      </c>
      <c r="G38" s="85">
        <v>-11.99</v>
      </c>
      <c r="H38" s="85"/>
      <c r="I38" s="85" t="s">
        <v>126</v>
      </c>
      <c r="J38" s="103"/>
      <c r="K38" s="104" t="s">
        <v>196</v>
      </c>
    </row>
    <row r="39" spans="1:11">
      <c r="A39" t="s">
        <v>134</v>
      </c>
      <c r="B39" s="81">
        <v>17</v>
      </c>
      <c r="C39" s="84" t="s">
        <v>80</v>
      </c>
      <c r="D39" s="88" t="s">
        <v>122</v>
      </c>
      <c r="E39" s="88" t="s">
        <v>71</v>
      </c>
      <c r="F39" s="88" t="s">
        <v>81</v>
      </c>
      <c r="G39" s="84">
        <v>-12.99</v>
      </c>
      <c r="H39" s="84"/>
      <c r="I39" s="84" t="s">
        <v>127</v>
      </c>
      <c r="J39" s="103"/>
      <c r="K39" s="104" t="s">
        <v>196</v>
      </c>
    </row>
    <row r="40" spans="1:11">
      <c r="A40" t="s">
        <v>134</v>
      </c>
      <c r="B40" s="80">
        <v>17</v>
      </c>
      <c r="C40" s="85" t="s">
        <v>50</v>
      </c>
      <c r="D40" s="87" t="s">
        <v>122</v>
      </c>
      <c r="E40" s="87" t="s">
        <v>34</v>
      </c>
      <c r="F40" s="87" t="s">
        <v>26</v>
      </c>
      <c r="G40" s="85">
        <v>-13</v>
      </c>
      <c r="H40" s="85"/>
      <c r="I40" s="85" t="s">
        <v>128</v>
      </c>
      <c r="J40" s="103"/>
      <c r="K40" s="104" t="s">
        <v>196</v>
      </c>
    </row>
    <row r="41" spans="1:11">
      <c r="A41" t="s">
        <v>134</v>
      </c>
      <c r="B41" s="82">
        <v>17</v>
      </c>
      <c r="C41" s="86" t="s">
        <v>50</v>
      </c>
      <c r="D41" s="89" t="s">
        <v>122</v>
      </c>
      <c r="E41" s="89" t="s">
        <v>34</v>
      </c>
      <c r="F41" s="89" t="s">
        <v>26</v>
      </c>
      <c r="G41" s="86">
        <v>-180</v>
      </c>
      <c r="H41" s="86"/>
      <c r="I41" s="86" t="s">
        <v>129</v>
      </c>
      <c r="J41" s="103"/>
      <c r="K41" s="104" t="s">
        <v>196</v>
      </c>
    </row>
    <row r="42" spans="1:11">
      <c r="A42" t="s">
        <v>135</v>
      </c>
      <c r="B42" s="80">
        <v>28</v>
      </c>
      <c r="C42" s="83" t="s">
        <v>80</v>
      </c>
      <c r="D42" s="87" t="s">
        <v>122</v>
      </c>
      <c r="E42" s="87" t="s">
        <v>34</v>
      </c>
      <c r="F42" s="87" t="s">
        <v>52</v>
      </c>
      <c r="G42" s="85">
        <v>-100</v>
      </c>
      <c r="H42" s="85"/>
      <c r="I42" s="83" t="s">
        <v>123</v>
      </c>
      <c r="J42" s="103"/>
      <c r="K42" s="104" t="s">
        <v>197</v>
      </c>
    </row>
    <row r="43" spans="1:11">
      <c r="A43" t="s">
        <v>135</v>
      </c>
      <c r="B43" s="81">
        <v>28</v>
      </c>
      <c r="C43" s="84" t="s">
        <v>56</v>
      </c>
      <c r="D43" s="88" t="s">
        <v>7</v>
      </c>
      <c r="E43" s="88" t="s">
        <v>34</v>
      </c>
      <c r="F43" s="88" t="s">
        <v>51</v>
      </c>
      <c r="G43" s="84"/>
      <c r="H43" s="84">
        <v>100</v>
      </c>
      <c r="I43" s="84" t="s">
        <v>124</v>
      </c>
      <c r="J43" s="103"/>
      <c r="K43" s="104" t="s">
        <v>197</v>
      </c>
    </row>
    <row r="44" spans="1:11">
      <c r="A44" t="s">
        <v>135</v>
      </c>
      <c r="B44" s="80">
        <v>30</v>
      </c>
      <c r="C44" s="85" t="s">
        <v>80</v>
      </c>
      <c r="D44" s="87" t="s">
        <v>7</v>
      </c>
      <c r="E44" s="87" t="s">
        <v>34</v>
      </c>
      <c r="F44" s="87" t="s">
        <v>62</v>
      </c>
      <c r="G44" s="85"/>
      <c r="H44" s="85">
        <v>2000</v>
      </c>
      <c r="I44" s="85" t="s">
        <v>90</v>
      </c>
      <c r="J44" s="103"/>
      <c r="K44" s="104" t="s">
        <v>197</v>
      </c>
    </row>
    <row r="45" spans="1:11">
      <c r="A45" t="s">
        <v>135</v>
      </c>
      <c r="B45" s="81">
        <v>7</v>
      </c>
      <c r="C45" s="84" t="s">
        <v>50</v>
      </c>
      <c r="D45" s="88" t="s">
        <v>122</v>
      </c>
      <c r="E45" s="88" t="s">
        <v>71</v>
      </c>
      <c r="F45" s="88" t="s">
        <v>81</v>
      </c>
      <c r="G45" s="84">
        <v>-11.99</v>
      </c>
      <c r="H45" s="84"/>
      <c r="I45" s="84" t="s">
        <v>125</v>
      </c>
      <c r="J45" s="103" t="s">
        <v>145</v>
      </c>
      <c r="K45" s="104" t="s">
        <v>197</v>
      </c>
    </row>
    <row r="46" spans="1:11">
      <c r="A46" t="s">
        <v>135</v>
      </c>
      <c r="B46" s="80">
        <v>7</v>
      </c>
      <c r="C46" s="85" t="s">
        <v>50</v>
      </c>
      <c r="D46" s="87" t="s">
        <v>122</v>
      </c>
      <c r="E46" s="87" t="s">
        <v>71</v>
      </c>
      <c r="F46" s="87" t="s">
        <v>81</v>
      </c>
      <c r="G46" s="85">
        <v>-11.99</v>
      </c>
      <c r="H46" s="85"/>
      <c r="I46" s="85" t="s">
        <v>126</v>
      </c>
      <c r="J46" s="103" t="s">
        <v>145</v>
      </c>
      <c r="K46" s="104" t="s">
        <v>197</v>
      </c>
    </row>
    <row r="47" spans="1:11">
      <c r="A47" t="s">
        <v>135</v>
      </c>
      <c r="B47" s="81">
        <v>17</v>
      </c>
      <c r="C47" s="84" t="s">
        <v>80</v>
      </c>
      <c r="D47" s="88" t="s">
        <v>122</v>
      </c>
      <c r="E47" s="88" t="s">
        <v>71</v>
      </c>
      <c r="F47" s="88" t="s">
        <v>81</v>
      </c>
      <c r="G47" s="84">
        <v>-12.99</v>
      </c>
      <c r="H47" s="84"/>
      <c r="I47" s="84" t="s">
        <v>127</v>
      </c>
      <c r="J47" s="103"/>
      <c r="K47" s="104" t="s">
        <v>197</v>
      </c>
    </row>
    <row r="48" spans="1:11">
      <c r="A48" t="s">
        <v>135</v>
      </c>
      <c r="B48" s="80">
        <v>17</v>
      </c>
      <c r="C48" s="85" t="s">
        <v>50</v>
      </c>
      <c r="D48" s="87" t="s">
        <v>122</v>
      </c>
      <c r="E48" s="87" t="s">
        <v>34</v>
      </c>
      <c r="F48" s="87" t="s">
        <v>26</v>
      </c>
      <c r="G48" s="85">
        <v>-13</v>
      </c>
      <c r="H48" s="85"/>
      <c r="I48" s="85" t="s">
        <v>128</v>
      </c>
      <c r="J48" s="103"/>
      <c r="K48" s="104" t="s">
        <v>197</v>
      </c>
    </row>
    <row r="49" spans="1:11">
      <c r="A49" t="s">
        <v>135</v>
      </c>
      <c r="B49" s="82">
        <v>17</v>
      </c>
      <c r="C49" s="86" t="s">
        <v>50</v>
      </c>
      <c r="D49" s="89" t="s">
        <v>122</v>
      </c>
      <c r="E49" s="89" t="s">
        <v>34</v>
      </c>
      <c r="F49" s="89" t="s">
        <v>26</v>
      </c>
      <c r="G49" s="86">
        <v>-180</v>
      </c>
      <c r="H49" s="86"/>
      <c r="I49" s="86" t="s">
        <v>129</v>
      </c>
      <c r="J49" s="103"/>
      <c r="K49" s="104" t="s">
        <v>197</v>
      </c>
    </row>
    <row r="50" spans="1:11">
      <c r="A50" t="s">
        <v>136</v>
      </c>
      <c r="B50" s="80">
        <v>28</v>
      </c>
      <c r="C50" s="83" t="s">
        <v>80</v>
      </c>
      <c r="D50" s="87" t="s">
        <v>122</v>
      </c>
      <c r="E50" s="87" t="s">
        <v>34</v>
      </c>
      <c r="F50" s="87" t="s">
        <v>52</v>
      </c>
      <c r="G50" s="85">
        <v>-100</v>
      </c>
      <c r="H50" s="85"/>
      <c r="I50" s="83" t="s">
        <v>123</v>
      </c>
      <c r="J50" s="103"/>
      <c r="K50" s="104" t="s">
        <v>198</v>
      </c>
    </row>
    <row r="51" spans="1:11">
      <c r="A51" t="s">
        <v>136</v>
      </c>
      <c r="B51" s="81">
        <v>28</v>
      </c>
      <c r="C51" s="84" t="s">
        <v>56</v>
      </c>
      <c r="D51" s="88" t="s">
        <v>7</v>
      </c>
      <c r="E51" s="88" t="s">
        <v>34</v>
      </c>
      <c r="F51" s="88" t="s">
        <v>51</v>
      </c>
      <c r="G51" s="84"/>
      <c r="H51" s="84">
        <v>100</v>
      </c>
      <c r="I51" s="84" t="s">
        <v>124</v>
      </c>
      <c r="J51" s="103"/>
      <c r="K51" s="104" t="s">
        <v>198</v>
      </c>
    </row>
    <row r="52" spans="1:11">
      <c r="A52" t="s">
        <v>136</v>
      </c>
      <c r="B52" s="80">
        <v>31</v>
      </c>
      <c r="C52" s="85" t="s">
        <v>80</v>
      </c>
      <c r="D52" s="87" t="s">
        <v>7</v>
      </c>
      <c r="E52" s="87" t="s">
        <v>34</v>
      </c>
      <c r="F52" s="87" t="s">
        <v>62</v>
      </c>
      <c r="G52" s="85"/>
      <c r="H52" s="85">
        <v>2000</v>
      </c>
      <c r="I52" s="85" t="s">
        <v>90</v>
      </c>
      <c r="J52" s="103"/>
      <c r="K52" s="104" t="s">
        <v>198</v>
      </c>
    </row>
    <row r="53" spans="1:11">
      <c r="A53" t="s">
        <v>136</v>
      </c>
      <c r="B53" s="81">
        <v>7</v>
      </c>
      <c r="C53" s="84" t="s">
        <v>50</v>
      </c>
      <c r="D53" s="88" t="s">
        <v>122</v>
      </c>
      <c r="E53" s="88" t="s">
        <v>71</v>
      </c>
      <c r="F53" s="88" t="s">
        <v>81</v>
      </c>
      <c r="G53" s="84">
        <v>-11.99</v>
      </c>
      <c r="H53" s="84"/>
      <c r="I53" s="84" t="s">
        <v>125</v>
      </c>
      <c r="J53" s="103"/>
      <c r="K53" s="104" t="s">
        <v>198</v>
      </c>
    </row>
    <row r="54" spans="1:11">
      <c r="A54" t="s">
        <v>136</v>
      </c>
      <c r="B54" s="80">
        <v>7</v>
      </c>
      <c r="C54" s="85" t="s">
        <v>50</v>
      </c>
      <c r="D54" s="87" t="s">
        <v>122</v>
      </c>
      <c r="E54" s="87" t="s">
        <v>71</v>
      </c>
      <c r="F54" s="87" t="s">
        <v>81</v>
      </c>
      <c r="G54" s="85">
        <v>-11.99</v>
      </c>
      <c r="H54" s="85"/>
      <c r="I54" s="85" t="s">
        <v>126</v>
      </c>
      <c r="J54" s="103"/>
      <c r="K54" s="104" t="s">
        <v>198</v>
      </c>
    </row>
    <row r="55" spans="1:11">
      <c r="A55" t="s">
        <v>136</v>
      </c>
      <c r="B55" s="81">
        <v>17</v>
      </c>
      <c r="C55" s="84" t="s">
        <v>80</v>
      </c>
      <c r="D55" s="88" t="s">
        <v>122</v>
      </c>
      <c r="E55" s="88" t="s">
        <v>71</v>
      </c>
      <c r="F55" s="88" t="s">
        <v>81</v>
      </c>
      <c r="G55" s="84">
        <v>-12.99</v>
      </c>
      <c r="H55" s="84"/>
      <c r="I55" s="84" t="s">
        <v>127</v>
      </c>
      <c r="J55" s="103"/>
      <c r="K55" s="104" t="s">
        <v>198</v>
      </c>
    </row>
    <row r="56" spans="1:11">
      <c r="A56" t="s">
        <v>136</v>
      </c>
      <c r="B56" s="80">
        <v>17</v>
      </c>
      <c r="C56" s="85" t="s">
        <v>50</v>
      </c>
      <c r="D56" s="87" t="s">
        <v>122</v>
      </c>
      <c r="E56" s="87" t="s">
        <v>34</v>
      </c>
      <c r="F56" s="87" t="s">
        <v>26</v>
      </c>
      <c r="G56" s="85">
        <v>-13</v>
      </c>
      <c r="H56" s="85"/>
      <c r="I56" s="85" t="s">
        <v>128</v>
      </c>
      <c r="J56" s="103"/>
      <c r="K56" s="104" t="s">
        <v>198</v>
      </c>
    </row>
    <row r="57" spans="1:11">
      <c r="A57" t="s">
        <v>136</v>
      </c>
      <c r="B57" s="82">
        <v>17</v>
      </c>
      <c r="C57" s="86" t="s">
        <v>50</v>
      </c>
      <c r="D57" s="89" t="s">
        <v>122</v>
      </c>
      <c r="E57" s="89" t="s">
        <v>34</v>
      </c>
      <c r="F57" s="89" t="s">
        <v>26</v>
      </c>
      <c r="G57" s="86">
        <v>-180</v>
      </c>
      <c r="H57" s="86"/>
      <c r="I57" s="86" t="s">
        <v>129</v>
      </c>
      <c r="J57" s="103"/>
      <c r="K57" s="104" t="s">
        <v>198</v>
      </c>
    </row>
    <row r="58" spans="1:11">
      <c r="A58" t="s">
        <v>137</v>
      </c>
      <c r="B58" s="80">
        <v>28</v>
      </c>
      <c r="C58" s="83" t="s">
        <v>80</v>
      </c>
      <c r="D58" s="87" t="s">
        <v>122</v>
      </c>
      <c r="E58" s="87" t="s">
        <v>34</v>
      </c>
      <c r="F58" s="87" t="s">
        <v>52</v>
      </c>
      <c r="G58" s="85">
        <v>-100</v>
      </c>
      <c r="H58" s="85"/>
      <c r="I58" s="83" t="s">
        <v>123</v>
      </c>
      <c r="J58" s="103"/>
      <c r="K58" s="104" t="s">
        <v>199</v>
      </c>
    </row>
    <row r="59" spans="1:11">
      <c r="A59" t="s">
        <v>137</v>
      </c>
      <c r="B59" s="81">
        <v>28</v>
      </c>
      <c r="C59" s="84" t="s">
        <v>56</v>
      </c>
      <c r="D59" s="88" t="s">
        <v>7</v>
      </c>
      <c r="E59" s="88" t="s">
        <v>34</v>
      </c>
      <c r="F59" s="88" t="s">
        <v>51</v>
      </c>
      <c r="G59" s="84"/>
      <c r="H59" s="84">
        <v>100</v>
      </c>
      <c r="I59" s="84" t="s">
        <v>124</v>
      </c>
      <c r="J59" s="103"/>
      <c r="K59" s="104" t="s">
        <v>199</v>
      </c>
    </row>
    <row r="60" spans="1:11">
      <c r="A60" t="s">
        <v>137</v>
      </c>
      <c r="B60" s="80">
        <v>31</v>
      </c>
      <c r="C60" s="85" t="s">
        <v>80</v>
      </c>
      <c r="D60" s="87" t="s">
        <v>7</v>
      </c>
      <c r="E60" s="87" t="s">
        <v>34</v>
      </c>
      <c r="F60" s="87" t="s">
        <v>62</v>
      </c>
      <c r="G60" s="85"/>
      <c r="H60" s="85">
        <v>2000</v>
      </c>
      <c r="I60" s="85" t="s">
        <v>90</v>
      </c>
      <c r="J60" s="103"/>
      <c r="K60" s="104" t="s">
        <v>199</v>
      </c>
    </row>
    <row r="61" spans="1:11">
      <c r="A61" t="s">
        <v>137</v>
      </c>
      <c r="B61" s="81">
        <v>7</v>
      </c>
      <c r="C61" s="84" t="s">
        <v>50</v>
      </c>
      <c r="D61" s="88" t="s">
        <v>122</v>
      </c>
      <c r="E61" s="88" t="s">
        <v>71</v>
      </c>
      <c r="F61" s="88" t="s">
        <v>81</v>
      </c>
      <c r="G61" s="84">
        <v>-11.99</v>
      </c>
      <c r="H61" s="84"/>
      <c r="I61" s="84" t="s">
        <v>125</v>
      </c>
      <c r="J61" s="103"/>
      <c r="K61" s="104" t="s">
        <v>199</v>
      </c>
    </row>
    <row r="62" spans="1:11">
      <c r="A62" t="s">
        <v>137</v>
      </c>
      <c r="B62" s="80">
        <v>7</v>
      </c>
      <c r="C62" s="85" t="s">
        <v>50</v>
      </c>
      <c r="D62" s="87" t="s">
        <v>122</v>
      </c>
      <c r="E62" s="87" t="s">
        <v>71</v>
      </c>
      <c r="F62" s="87" t="s">
        <v>81</v>
      </c>
      <c r="G62" s="85">
        <v>-11.99</v>
      </c>
      <c r="H62" s="85"/>
      <c r="I62" s="85" t="s">
        <v>126</v>
      </c>
      <c r="J62" s="103"/>
      <c r="K62" s="104" t="s">
        <v>199</v>
      </c>
    </row>
    <row r="63" spans="1:11">
      <c r="A63" t="s">
        <v>137</v>
      </c>
      <c r="B63" s="81">
        <v>17</v>
      </c>
      <c r="C63" s="84" t="s">
        <v>80</v>
      </c>
      <c r="D63" s="88" t="s">
        <v>122</v>
      </c>
      <c r="E63" s="88" t="s">
        <v>71</v>
      </c>
      <c r="F63" s="88" t="s">
        <v>81</v>
      </c>
      <c r="G63" s="84">
        <v>-12.99</v>
      </c>
      <c r="H63" s="84"/>
      <c r="I63" s="84" t="s">
        <v>127</v>
      </c>
      <c r="J63" s="103"/>
      <c r="K63" s="104" t="s">
        <v>199</v>
      </c>
    </row>
    <row r="64" spans="1:11">
      <c r="A64" t="s">
        <v>137</v>
      </c>
      <c r="B64" s="80">
        <v>17</v>
      </c>
      <c r="C64" s="85" t="s">
        <v>50</v>
      </c>
      <c r="D64" s="87" t="s">
        <v>122</v>
      </c>
      <c r="E64" s="87" t="s">
        <v>34</v>
      </c>
      <c r="F64" s="87" t="s">
        <v>26</v>
      </c>
      <c r="G64" s="85">
        <v>-13</v>
      </c>
      <c r="H64" s="85"/>
      <c r="I64" s="85" t="s">
        <v>128</v>
      </c>
      <c r="J64" s="103"/>
      <c r="K64" s="104" t="s">
        <v>199</v>
      </c>
    </row>
    <row r="65" spans="1:11">
      <c r="A65" t="s">
        <v>137</v>
      </c>
      <c r="B65" s="82">
        <v>17</v>
      </c>
      <c r="C65" s="86" t="s">
        <v>50</v>
      </c>
      <c r="D65" s="89" t="s">
        <v>122</v>
      </c>
      <c r="E65" s="89" t="s">
        <v>34</v>
      </c>
      <c r="F65" s="89" t="s">
        <v>26</v>
      </c>
      <c r="G65" s="86">
        <v>-180</v>
      </c>
      <c r="H65" s="86"/>
      <c r="I65" s="86" t="s">
        <v>129</v>
      </c>
      <c r="J65" s="103"/>
      <c r="K65" s="104" t="s">
        <v>199</v>
      </c>
    </row>
    <row r="66" spans="1:11">
      <c r="A66" t="s">
        <v>138</v>
      </c>
      <c r="B66" s="80">
        <v>28</v>
      </c>
      <c r="C66" s="83" t="s">
        <v>80</v>
      </c>
      <c r="D66" s="87" t="s">
        <v>122</v>
      </c>
      <c r="E66" s="87" t="s">
        <v>34</v>
      </c>
      <c r="F66" s="87" t="s">
        <v>52</v>
      </c>
      <c r="G66" s="85">
        <v>-100</v>
      </c>
      <c r="H66" s="85"/>
      <c r="I66" s="83" t="s">
        <v>123</v>
      </c>
      <c r="J66" s="103"/>
      <c r="K66" s="104" t="s">
        <v>200</v>
      </c>
    </row>
    <row r="67" spans="1:11">
      <c r="A67" t="s">
        <v>138</v>
      </c>
      <c r="B67" s="81">
        <v>28</v>
      </c>
      <c r="C67" s="84" t="s">
        <v>56</v>
      </c>
      <c r="D67" s="88" t="s">
        <v>7</v>
      </c>
      <c r="E67" s="88" t="s">
        <v>34</v>
      </c>
      <c r="F67" s="88" t="s">
        <v>51</v>
      </c>
      <c r="G67" s="84"/>
      <c r="H67" s="84">
        <v>100</v>
      </c>
      <c r="I67" s="84" t="s">
        <v>124</v>
      </c>
      <c r="J67" s="103"/>
      <c r="K67" s="104" t="s">
        <v>200</v>
      </c>
    </row>
    <row r="68" spans="1:11">
      <c r="A68" t="s">
        <v>138</v>
      </c>
      <c r="B68" s="80">
        <v>30</v>
      </c>
      <c r="C68" s="85" t="s">
        <v>80</v>
      </c>
      <c r="D68" s="87" t="s">
        <v>7</v>
      </c>
      <c r="E68" s="87" t="s">
        <v>34</v>
      </c>
      <c r="F68" s="87" t="s">
        <v>62</v>
      </c>
      <c r="G68" s="85"/>
      <c r="H68" s="85">
        <v>2000</v>
      </c>
      <c r="I68" s="85" t="s">
        <v>90</v>
      </c>
      <c r="J68" s="103"/>
      <c r="K68" s="104" t="s">
        <v>200</v>
      </c>
    </row>
    <row r="69" spans="1:11">
      <c r="A69" t="s">
        <v>138</v>
      </c>
      <c r="B69" s="81">
        <v>7</v>
      </c>
      <c r="C69" s="84" t="s">
        <v>50</v>
      </c>
      <c r="D69" s="88" t="s">
        <v>122</v>
      </c>
      <c r="E69" s="88" t="s">
        <v>71</v>
      </c>
      <c r="F69" s="88" t="s">
        <v>81</v>
      </c>
      <c r="G69" s="84">
        <v>-11.99</v>
      </c>
      <c r="H69" s="84"/>
      <c r="I69" s="84" t="s">
        <v>125</v>
      </c>
      <c r="J69" s="103"/>
      <c r="K69" s="104" t="s">
        <v>200</v>
      </c>
    </row>
    <row r="70" spans="1:11">
      <c r="A70" t="s">
        <v>138</v>
      </c>
      <c r="B70" s="80">
        <v>7</v>
      </c>
      <c r="C70" s="85" t="s">
        <v>50</v>
      </c>
      <c r="D70" s="87" t="s">
        <v>122</v>
      </c>
      <c r="E70" s="87" t="s">
        <v>71</v>
      </c>
      <c r="F70" s="87" t="s">
        <v>81</v>
      </c>
      <c r="G70" s="85">
        <v>-11.99</v>
      </c>
      <c r="H70" s="85"/>
      <c r="I70" s="85" t="s">
        <v>126</v>
      </c>
      <c r="J70" s="103"/>
      <c r="K70" s="104" t="s">
        <v>200</v>
      </c>
    </row>
    <row r="71" spans="1:11">
      <c r="A71" t="s">
        <v>138</v>
      </c>
      <c r="B71" s="81">
        <v>17</v>
      </c>
      <c r="C71" s="84" t="s">
        <v>80</v>
      </c>
      <c r="D71" s="88" t="s">
        <v>122</v>
      </c>
      <c r="E71" s="88" t="s">
        <v>71</v>
      </c>
      <c r="F71" s="88" t="s">
        <v>81</v>
      </c>
      <c r="G71" s="84">
        <v>-12.99</v>
      </c>
      <c r="H71" s="84"/>
      <c r="I71" s="84" t="s">
        <v>127</v>
      </c>
      <c r="J71" s="103"/>
      <c r="K71" s="104" t="s">
        <v>200</v>
      </c>
    </row>
    <row r="72" spans="1:11">
      <c r="A72" t="s">
        <v>138</v>
      </c>
      <c r="B72" s="80">
        <v>17</v>
      </c>
      <c r="C72" s="85" t="s">
        <v>50</v>
      </c>
      <c r="D72" s="87" t="s">
        <v>122</v>
      </c>
      <c r="E72" s="87" t="s">
        <v>34</v>
      </c>
      <c r="F72" s="87" t="s">
        <v>26</v>
      </c>
      <c r="G72" s="85">
        <v>-13</v>
      </c>
      <c r="H72" s="85"/>
      <c r="I72" s="85" t="s">
        <v>128</v>
      </c>
      <c r="J72" s="103"/>
      <c r="K72" s="104" t="s">
        <v>200</v>
      </c>
    </row>
    <row r="73" spans="1:11">
      <c r="A73" t="s">
        <v>138</v>
      </c>
      <c r="B73" s="82">
        <v>17</v>
      </c>
      <c r="C73" s="86" t="s">
        <v>50</v>
      </c>
      <c r="D73" s="89" t="s">
        <v>122</v>
      </c>
      <c r="E73" s="89" t="s">
        <v>34</v>
      </c>
      <c r="F73" s="89" t="s">
        <v>26</v>
      </c>
      <c r="G73" s="86">
        <v>-180</v>
      </c>
      <c r="H73" s="86"/>
      <c r="I73" s="86" t="s">
        <v>129</v>
      </c>
      <c r="J73" s="103"/>
      <c r="K73" s="104" t="s">
        <v>200</v>
      </c>
    </row>
    <row r="74" spans="1:11">
      <c r="A74" t="s">
        <v>139</v>
      </c>
      <c r="B74" s="80">
        <v>28</v>
      </c>
      <c r="C74" s="83" t="s">
        <v>80</v>
      </c>
      <c r="D74" s="87" t="s">
        <v>122</v>
      </c>
      <c r="E74" s="87" t="s">
        <v>34</v>
      </c>
      <c r="F74" s="87" t="s">
        <v>52</v>
      </c>
      <c r="G74" s="85">
        <v>-100</v>
      </c>
      <c r="H74" s="85"/>
      <c r="I74" s="83" t="s">
        <v>123</v>
      </c>
      <c r="J74" s="103"/>
      <c r="K74" s="104" t="s">
        <v>201</v>
      </c>
    </row>
    <row r="75" spans="1:11">
      <c r="A75" t="s">
        <v>139</v>
      </c>
      <c r="B75" s="81">
        <v>28</v>
      </c>
      <c r="C75" s="84" t="s">
        <v>56</v>
      </c>
      <c r="D75" s="88" t="s">
        <v>7</v>
      </c>
      <c r="E75" s="88" t="s">
        <v>34</v>
      </c>
      <c r="F75" s="88" t="s">
        <v>51</v>
      </c>
      <c r="G75" s="84"/>
      <c r="H75" s="84">
        <v>100</v>
      </c>
      <c r="I75" s="84" t="s">
        <v>124</v>
      </c>
      <c r="J75" s="103"/>
      <c r="K75" s="104" t="s">
        <v>201</v>
      </c>
    </row>
    <row r="76" spans="1:11">
      <c r="A76" t="s">
        <v>139</v>
      </c>
      <c r="B76" s="80">
        <v>31</v>
      </c>
      <c r="C76" s="85" t="s">
        <v>80</v>
      </c>
      <c r="D76" s="87" t="s">
        <v>7</v>
      </c>
      <c r="E76" s="87" t="s">
        <v>34</v>
      </c>
      <c r="F76" s="87" t="s">
        <v>62</v>
      </c>
      <c r="G76" s="85"/>
      <c r="H76" s="85">
        <v>2000</v>
      </c>
      <c r="I76" s="85" t="s">
        <v>90</v>
      </c>
      <c r="J76" s="103"/>
      <c r="K76" s="104" t="s">
        <v>201</v>
      </c>
    </row>
    <row r="77" spans="1:11">
      <c r="A77" t="s">
        <v>139</v>
      </c>
      <c r="B77" s="81">
        <v>7</v>
      </c>
      <c r="C77" s="84" t="s">
        <v>50</v>
      </c>
      <c r="D77" s="88" t="s">
        <v>122</v>
      </c>
      <c r="E77" s="88" t="s">
        <v>71</v>
      </c>
      <c r="F77" s="88" t="s">
        <v>81</v>
      </c>
      <c r="G77" s="84">
        <v>-11.99</v>
      </c>
      <c r="H77" s="84"/>
      <c r="I77" s="84" t="s">
        <v>125</v>
      </c>
      <c r="J77" s="103"/>
      <c r="K77" s="104" t="s">
        <v>201</v>
      </c>
    </row>
    <row r="78" spans="1:11">
      <c r="A78" t="s">
        <v>139</v>
      </c>
      <c r="B78" s="80">
        <v>7</v>
      </c>
      <c r="C78" s="85" t="s">
        <v>50</v>
      </c>
      <c r="D78" s="87" t="s">
        <v>122</v>
      </c>
      <c r="E78" s="87" t="s">
        <v>71</v>
      </c>
      <c r="F78" s="87" t="s">
        <v>81</v>
      </c>
      <c r="G78" s="85">
        <v>-11.99</v>
      </c>
      <c r="H78" s="85"/>
      <c r="I78" s="85" t="s">
        <v>126</v>
      </c>
      <c r="J78" s="103"/>
      <c r="K78" s="104" t="s">
        <v>201</v>
      </c>
    </row>
    <row r="79" spans="1:11">
      <c r="A79" t="s">
        <v>139</v>
      </c>
      <c r="B79" s="81">
        <v>17</v>
      </c>
      <c r="C79" s="84" t="s">
        <v>80</v>
      </c>
      <c r="D79" s="88" t="s">
        <v>122</v>
      </c>
      <c r="E79" s="88" t="s">
        <v>71</v>
      </c>
      <c r="F79" s="88" t="s">
        <v>81</v>
      </c>
      <c r="G79" s="84">
        <v>-12.99</v>
      </c>
      <c r="H79" s="84"/>
      <c r="I79" s="84" t="s">
        <v>127</v>
      </c>
      <c r="J79" s="103"/>
      <c r="K79" s="104" t="s">
        <v>201</v>
      </c>
    </row>
    <row r="80" spans="1:11">
      <c r="A80" t="s">
        <v>139</v>
      </c>
      <c r="B80" s="80">
        <v>17</v>
      </c>
      <c r="C80" s="85" t="s">
        <v>50</v>
      </c>
      <c r="D80" s="87" t="s">
        <v>122</v>
      </c>
      <c r="E80" s="87" t="s">
        <v>34</v>
      </c>
      <c r="F80" s="87" t="s">
        <v>26</v>
      </c>
      <c r="G80" s="85">
        <v>-13</v>
      </c>
      <c r="H80" s="85"/>
      <c r="I80" s="85" t="s">
        <v>128</v>
      </c>
      <c r="J80" s="103"/>
      <c r="K80" s="104" t="s">
        <v>201</v>
      </c>
    </row>
    <row r="81" spans="1:11">
      <c r="A81" t="s">
        <v>139</v>
      </c>
      <c r="B81" s="82">
        <v>17</v>
      </c>
      <c r="C81" s="86" t="s">
        <v>50</v>
      </c>
      <c r="D81" s="89" t="s">
        <v>122</v>
      </c>
      <c r="E81" s="89" t="s">
        <v>34</v>
      </c>
      <c r="F81" s="89" t="s">
        <v>26</v>
      </c>
      <c r="G81" s="86">
        <v>-180</v>
      </c>
      <c r="H81" s="86"/>
      <c r="I81" s="86" t="s">
        <v>129</v>
      </c>
      <c r="J81" s="103"/>
      <c r="K81" s="104" t="s">
        <v>201</v>
      </c>
    </row>
    <row r="82" spans="1:11">
      <c r="A82" t="s">
        <v>140</v>
      </c>
      <c r="B82" s="80">
        <v>28</v>
      </c>
      <c r="C82" s="83" t="s">
        <v>80</v>
      </c>
      <c r="D82" s="87" t="s">
        <v>122</v>
      </c>
      <c r="E82" s="87" t="s">
        <v>34</v>
      </c>
      <c r="F82" s="87" t="s">
        <v>52</v>
      </c>
      <c r="G82" s="85">
        <v>-100</v>
      </c>
      <c r="H82" s="85"/>
      <c r="I82" s="83" t="s">
        <v>123</v>
      </c>
      <c r="J82" s="103"/>
      <c r="K82" s="104" t="s">
        <v>202</v>
      </c>
    </row>
    <row r="83" spans="1:11">
      <c r="A83" t="s">
        <v>140</v>
      </c>
      <c r="B83" s="81">
        <v>28</v>
      </c>
      <c r="C83" s="84" t="s">
        <v>56</v>
      </c>
      <c r="D83" s="88" t="s">
        <v>7</v>
      </c>
      <c r="E83" s="88" t="s">
        <v>34</v>
      </c>
      <c r="F83" s="88" t="s">
        <v>51</v>
      </c>
      <c r="G83" s="84"/>
      <c r="H83" s="84">
        <v>100</v>
      </c>
      <c r="I83" s="84" t="s">
        <v>124</v>
      </c>
      <c r="J83" s="103"/>
      <c r="K83" s="104" t="s">
        <v>202</v>
      </c>
    </row>
    <row r="84" spans="1:11">
      <c r="A84" t="s">
        <v>140</v>
      </c>
      <c r="B84" s="80">
        <v>30</v>
      </c>
      <c r="C84" s="85" t="s">
        <v>80</v>
      </c>
      <c r="D84" s="87" t="s">
        <v>7</v>
      </c>
      <c r="E84" s="87" t="s">
        <v>34</v>
      </c>
      <c r="F84" s="87" t="s">
        <v>62</v>
      </c>
      <c r="G84" s="85"/>
      <c r="H84" s="85">
        <v>2000</v>
      </c>
      <c r="I84" s="85" t="s">
        <v>90</v>
      </c>
      <c r="J84" s="103"/>
      <c r="K84" s="104" t="s">
        <v>202</v>
      </c>
    </row>
    <row r="85" spans="1:11">
      <c r="A85" t="s">
        <v>140</v>
      </c>
      <c r="B85" s="81">
        <v>7</v>
      </c>
      <c r="C85" s="84" t="s">
        <v>50</v>
      </c>
      <c r="D85" s="88" t="s">
        <v>122</v>
      </c>
      <c r="E85" s="88" t="s">
        <v>71</v>
      </c>
      <c r="F85" s="88" t="s">
        <v>81</v>
      </c>
      <c r="G85" s="84">
        <v>-11.99</v>
      </c>
      <c r="H85" s="84"/>
      <c r="I85" s="84" t="s">
        <v>125</v>
      </c>
      <c r="J85" s="103"/>
      <c r="K85" s="104" t="s">
        <v>202</v>
      </c>
    </row>
    <row r="86" spans="1:11">
      <c r="A86" t="s">
        <v>140</v>
      </c>
      <c r="B86" s="80">
        <v>7</v>
      </c>
      <c r="C86" s="85" t="s">
        <v>50</v>
      </c>
      <c r="D86" s="87" t="s">
        <v>122</v>
      </c>
      <c r="E86" s="87" t="s">
        <v>71</v>
      </c>
      <c r="F86" s="87" t="s">
        <v>81</v>
      </c>
      <c r="G86" s="85">
        <v>-11.99</v>
      </c>
      <c r="H86" s="85"/>
      <c r="I86" s="85" t="s">
        <v>126</v>
      </c>
      <c r="J86" s="103"/>
      <c r="K86" s="104" t="s">
        <v>202</v>
      </c>
    </row>
    <row r="87" spans="1:11">
      <c r="A87" t="s">
        <v>140</v>
      </c>
      <c r="B87" s="81">
        <v>17</v>
      </c>
      <c r="C87" s="84" t="s">
        <v>80</v>
      </c>
      <c r="D87" s="88" t="s">
        <v>122</v>
      </c>
      <c r="E87" s="88" t="s">
        <v>71</v>
      </c>
      <c r="F87" s="88" t="s">
        <v>81</v>
      </c>
      <c r="G87" s="84">
        <v>-12.99</v>
      </c>
      <c r="H87" s="84"/>
      <c r="I87" s="84" t="s">
        <v>127</v>
      </c>
      <c r="J87" s="103"/>
      <c r="K87" s="104" t="s">
        <v>202</v>
      </c>
    </row>
    <row r="88" spans="1:11">
      <c r="A88" t="s">
        <v>140</v>
      </c>
      <c r="B88" s="80">
        <v>17</v>
      </c>
      <c r="C88" s="85" t="s">
        <v>50</v>
      </c>
      <c r="D88" s="87" t="s">
        <v>122</v>
      </c>
      <c r="E88" s="87" t="s">
        <v>34</v>
      </c>
      <c r="F88" s="87" t="s">
        <v>26</v>
      </c>
      <c r="G88" s="85">
        <v>-13</v>
      </c>
      <c r="H88" s="85"/>
      <c r="I88" s="85" t="s">
        <v>128</v>
      </c>
      <c r="J88" s="103"/>
      <c r="K88" s="104" t="s">
        <v>202</v>
      </c>
    </row>
    <row r="89" spans="1:11">
      <c r="A89" t="s">
        <v>140</v>
      </c>
      <c r="B89" s="82">
        <v>17</v>
      </c>
      <c r="C89" s="86" t="s">
        <v>50</v>
      </c>
      <c r="D89" s="89" t="s">
        <v>122</v>
      </c>
      <c r="E89" s="89" t="s">
        <v>34</v>
      </c>
      <c r="F89" s="89" t="s">
        <v>26</v>
      </c>
      <c r="G89" s="86">
        <v>-180</v>
      </c>
      <c r="H89" s="86"/>
      <c r="I89" s="86" t="s">
        <v>129</v>
      </c>
      <c r="J89" s="103"/>
      <c r="K89" s="104" t="s">
        <v>202</v>
      </c>
    </row>
    <row r="90" spans="1:11">
      <c r="A90" t="s">
        <v>141</v>
      </c>
      <c r="B90" s="80">
        <v>28</v>
      </c>
      <c r="C90" s="83" t="s">
        <v>80</v>
      </c>
      <c r="D90" s="87" t="s">
        <v>122</v>
      </c>
      <c r="E90" s="87" t="s">
        <v>34</v>
      </c>
      <c r="F90" s="87" t="s">
        <v>52</v>
      </c>
      <c r="G90" s="85">
        <v>-100</v>
      </c>
      <c r="H90" s="85"/>
      <c r="I90" s="83" t="s">
        <v>123</v>
      </c>
      <c r="J90" s="103"/>
      <c r="K90" s="104" t="s">
        <v>203</v>
      </c>
    </row>
    <row r="91" spans="1:11">
      <c r="A91" t="s">
        <v>141</v>
      </c>
      <c r="B91" s="81">
        <v>28</v>
      </c>
      <c r="C91" s="84" t="s">
        <v>56</v>
      </c>
      <c r="D91" s="88" t="s">
        <v>7</v>
      </c>
      <c r="E91" s="88" t="s">
        <v>34</v>
      </c>
      <c r="F91" s="88" t="s">
        <v>51</v>
      </c>
      <c r="G91" s="84"/>
      <c r="H91" s="84">
        <v>100</v>
      </c>
      <c r="I91" s="84" t="s">
        <v>124</v>
      </c>
      <c r="J91" s="103"/>
      <c r="K91" s="104" t="s">
        <v>203</v>
      </c>
    </row>
    <row r="92" spans="1:11">
      <c r="A92" t="s">
        <v>141</v>
      </c>
      <c r="B92" s="80">
        <v>31</v>
      </c>
      <c r="C92" s="85" t="s">
        <v>80</v>
      </c>
      <c r="D92" s="87" t="s">
        <v>7</v>
      </c>
      <c r="E92" s="87" t="s">
        <v>34</v>
      </c>
      <c r="F92" s="87" t="s">
        <v>62</v>
      </c>
      <c r="G92" s="85"/>
      <c r="H92" s="85">
        <v>2000</v>
      </c>
      <c r="I92" s="85" t="s">
        <v>90</v>
      </c>
      <c r="J92" s="103"/>
      <c r="K92" s="104" t="s">
        <v>203</v>
      </c>
    </row>
    <row r="93" spans="1:11">
      <c r="A93" t="s">
        <v>141</v>
      </c>
      <c r="B93" s="81">
        <v>7</v>
      </c>
      <c r="C93" s="84" t="s">
        <v>50</v>
      </c>
      <c r="D93" s="88" t="s">
        <v>122</v>
      </c>
      <c r="E93" s="88" t="s">
        <v>71</v>
      </c>
      <c r="F93" s="88" t="s">
        <v>81</v>
      </c>
      <c r="G93" s="84">
        <v>-11.99</v>
      </c>
      <c r="H93" s="84"/>
      <c r="I93" s="84" t="s">
        <v>125</v>
      </c>
      <c r="J93" s="103"/>
      <c r="K93" s="104" t="s">
        <v>203</v>
      </c>
    </row>
    <row r="94" spans="1:11">
      <c r="A94" t="s">
        <v>141</v>
      </c>
      <c r="B94" s="80">
        <v>7</v>
      </c>
      <c r="C94" s="85" t="s">
        <v>50</v>
      </c>
      <c r="D94" s="87" t="s">
        <v>122</v>
      </c>
      <c r="E94" s="87" t="s">
        <v>71</v>
      </c>
      <c r="F94" s="87" t="s">
        <v>81</v>
      </c>
      <c r="G94" s="85">
        <v>-11.99</v>
      </c>
      <c r="H94" s="85"/>
      <c r="I94" s="85" t="s">
        <v>126</v>
      </c>
      <c r="J94" s="103"/>
      <c r="K94" s="104" t="s">
        <v>203</v>
      </c>
    </row>
    <row r="95" spans="1:11">
      <c r="A95" t="s">
        <v>141</v>
      </c>
      <c r="B95" s="81">
        <v>17</v>
      </c>
      <c r="C95" s="84" t="s">
        <v>80</v>
      </c>
      <c r="D95" s="88" t="s">
        <v>122</v>
      </c>
      <c r="E95" s="88" t="s">
        <v>71</v>
      </c>
      <c r="F95" s="88" t="s">
        <v>81</v>
      </c>
      <c r="G95" s="84">
        <v>-12.99</v>
      </c>
      <c r="H95" s="84"/>
      <c r="I95" s="84" t="s">
        <v>127</v>
      </c>
      <c r="J95" s="103"/>
      <c r="K95" s="104" t="s">
        <v>203</v>
      </c>
    </row>
    <row r="96" spans="1:11">
      <c r="A96" t="s">
        <v>141</v>
      </c>
      <c r="B96" s="80">
        <v>17</v>
      </c>
      <c r="C96" s="85" t="s">
        <v>50</v>
      </c>
      <c r="D96" s="87" t="s">
        <v>122</v>
      </c>
      <c r="E96" s="87" t="s">
        <v>34</v>
      </c>
      <c r="F96" s="87" t="s">
        <v>26</v>
      </c>
      <c r="G96" s="85">
        <v>-13</v>
      </c>
      <c r="H96" s="85"/>
      <c r="I96" s="85" t="s">
        <v>128</v>
      </c>
      <c r="J96" s="103"/>
      <c r="K96" s="104" t="s">
        <v>203</v>
      </c>
    </row>
    <row r="97" spans="1:11">
      <c r="A97" t="s">
        <v>141</v>
      </c>
      <c r="B97" s="82">
        <v>17</v>
      </c>
      <c r="C97" s="86" t="s">
        <v>50</v>
      </c>
      <c r="D97" s="89" t="s">
        <v>122</v>
      </c>
      <c r="E97" s="89" t="s">
        <v>34</v>
      </c>
      <c r="F97" s="89" t="s">
        <v>26</v>
      </c>
      <c r="G97" s="86">
        <v>-180</v>
      </c>
      <c r="H97" s="86"/>
      <c r="I97" s="86" t="s">
        <v>129</v>
      </c>
      <c r="J97" s="103"/>
      <c r="K97" s="104" t="s">
        <v>203</v>
      </c>
    </row>
  </sheetData>
  <conditionalFormatting sqref="B2:B9">
    <cfRule type="expression" dxfId="287" priority="274">
      <formula>$G2="LA BANQUE POSTALE - CP"</formula>
    </cfRule>
    <cfRule type="expression" dxfId="286" priority="275">
      <formula>$G2="LA BANQUE POSTALE - CJ"</formula>
    </cfRule>
    <cfRule type="expression" dxfId="285" priority="276">
      <formula>$G2="LIVRET A - CP"</formula>
    </cfRule>
  </conditionalFormatting>
  <conditionalFormatting sqref="C2">
    <cfRule type="expression" dxfId="284" priority="271">
      <formula>$C2="LA BANQUE POSTALE - CP"</formula>
    </cfRule>
    <cfRule type="expression" dxfId="283" priority="272">
      <formula>$C2="LA BANQUE POSTALE - CJ"</formula>
    </cfRule>
    <cfRule type="expression" dxfId="282" priority="273">
      <formula>$C2="LIVRET A - CP"</formula>
    </cfRule>
  </conditionalFormatting>
  <conditionalFormatting sqref="E2:E9">
    <cfRule type="expression" dxfId="281" priority="268">
      <formula>$G2="LA BANQUE POSTALE - CP"</formula>
    </cfRule>
    <cfRule type="expression" dxfId="280" priority="269">
      <formula>$G2="LA BANQUE POSTALE - CJ"</formula>
    </cfRule>
    <cfRule type="expression" dxfId="279" priority="270">
      <formula>$G2="LIVRET A - CP"</formula>
    </cfRule>
  </conditionalFormatting>
  <conditionalFormatting sqref="E2:F9">
    <cfRule type="expression" dxfId="278" priority="265">
      <formula>$G2="LA BANQUE POSTALE - CP"</formula>
    </cfRule>
    <cfRule type="expression" dxfId="277" priority="266">
      <formula>$G2="LA BANQUE POSTALE - CJ"</formula>
    </cfRule>
    <cfRule type="expression" dxfId="276" priority="267">
      <formula>$G2="LIVRET A - CP"</formula>
    </cfRule>
  </conditionalFormatting>
  <conditionalFormatting sqref="B10:B17">
    <cfRule type="expression" dxfId="275" priority="262">
      <formula>$G10="LA BANQUE POSTALE - CP"</formula>
    </cfRule>
    <cfRule type="expression" dxfId="274" priority="263">
      <formula>$G10="LA BANQUE POSTALE - CJ"</formula>
    </cfRule>
    <cfRule type="expression" dxfId="273" priority="264">
      <formula>$G10="LIVRET A - CP"</formula>
    </cfRule>
  </conditionalFormatting>
  <conditionalFormatting sqref="C10">
    <cfRule type="expression" dxfId="272" priority="259">
      <formula>$C10="LA BANQUE POSTALE - CP"</formula>
    </cfRule>
    <cfRule type="expression" dxfId="271" priority="260">
      <formula>$C10="LA BANQUE POSTALE - CJ"</formula>
    </cfRule>
    <cfRule type="expression" dxfId="270" priority="261">
      <formula>$C10="LIVRET A - CP"</formula>
    </cfRule>
  </conditionalFormatting>
  <conditionalFormatting sqref="E10:E17">
    <cfRule type="expression" dxfId="269" priority="256">
      <formula>$G10="LA BANQUE POSTALE - CP"</formula>
    </cfRule>
    <cfRule type="expression" dxfId="268" priority="257">
      <formula>$G10="LA BANQUE POSTALE - CJ"</formula>
    </cfRule>
    <cfRule type="expression" dxfId="267" priority="258">
      <formula>$G10="LIVRET A - CP"</formula>
    </cfRule>
  </conditionalFormatting>
  <conditionalFormatting sqref="E10:F17">
    <cfRule type="expression" dxfId="266" priority="253">
      <formula>$G10="LA BANQUE POSTALE - CP"</formula>
    </cfRule>
    <cfRule type="expression" dxfId="265" priority="254">
      <formula>$G10="LA BANQUE POSTALE - CJ"</formula>
    </cfRule>
    <cfRule type="expression" dxfId="264" priority="255">
      <formula>$G10="LIVRET A - CP"</formula>
    </cfRule>
  </conditionalFormatting>
  <conditionalFormatting sqref="B10:B17">
    <cfRule type="expression" dxfId="263" priority="250">
      <formula>$G10="LA BANQUE POSTALE - CP"</formula>
    </cfRule>
    <cfRule type="expression" dxfId="262" priority="251">
      <formula>$G10="LA BANQUE POSTALE - CJ"</formula>
    </cfRule>
    <cfRule type="expression" dxfId="261" priority="252">
      <formula>$G10="LIVRET A - CP"</formula>
    </cfRule>
  </conditionalFormatting>
  <conditionalFormatting sqref="C10">
    <cfRule type="expression" dxfId="260" priority="247">
      <formula>$C10="LA BANQUE POSTALE - CP"</formula>
    </cfRule>
    <cfRule type="expression" dxfId="259" priority="248">
      <formula>$C10="LA BANQUE POSTALE - CJ"</formula>
    </cfRule>
    <cfRule type="expression" dxfId="258" priority="249">
      <formula>$C10="LIVRET A - CP"</formula>
    </cfRule>
  </conditionalFormatting>
  <conditionalFormatting sqref="E10:E17">
    <cfRule type="expression" dxfId="257" priority="244">
      <formula>$G10="LA BANQUE POSTALE - CP"</formula>
    </cfRule>
    <cfRule type="expression" dxfId="256" priority="245">
      <formula>$G10="LA BANQUE POSTALE - CJ"</formula>
    </cfRule>
    <cfRule type="expression" dxfId="255" priority="246">
      <formula>$G10="LIVRET A - CP"</formula>
    </cfRule>
  </conditionalFormatting>
  <conditionalFormatting sqref="E10:F17">
    <cfRule type="expression" dxfId="254" priority="241">
      <formula>$G10="LA BANQUE POSTALE - CP"</formula>
    </cfRule>
    <cfRule type="expression" dxfId="253" priority="242">
      <formula>$G10="LA BANQUE POSTALE - CJ"</formula>
    </cfRule>
    <cfRule type="expression" dxfId="252" priority="243">
      <formula>$G10="LIVRET A - CP"</formula>
    </cfRule>
  </conditionalFormatting>
  <conditionalFormatting sqref="B18:B25">
    <cfRule type="expression" dxfId="251" priority="238">
      <formula>$G18="LA BANQUE POSTALE - CP"</formula>
    </cfRule>
    <cfRule type="expression" dxfId="250" priority="239">
      <formula>$G18="LA BANQUE POSTALE - CJ"</formula>
    </cfRule>
    <cfRule type="expression" dxfId="249" priority="240">
      <formula>$G18="LIVRET A - CP"</formula>
    </cfRule>
  </conditionalFormatting>
  <conditionalFormatting sqref="C18">
    <cfRule type="expression" dxfId="248" priority="235">
      <formula>$C18="LA BANQUE POSTALE - CP"</formula>
    </cfRule>
    <cfRule type="expression" dxfId="247" priority="236">
      <formula>$C18="LA BANQUE POSTALE - CJ"</formula>
    </cfRule>
    <cfRule type="expression" dxfId="246" priority="237">
      <formula>$C18="LIVRET A - CP"</formula>
    </cfRule>
  </conditionalFormatting>
  <conditionalFormatting sqref="E18:E25">
    <cfRule type="expression" dxfId="245" priority="232">
      <formula>$G18="LA BANQUE POSTALE - CP"</formula>
    </cfRule>
    <cfRule type="expression" dxfId="244" priority="233">
      <formula>$G18="LA BANQUE POSTALE - CJ"</formula>
    </cfRule>
    <cfRule type="expression" dxfId="243" priority="234">
      <formula>$G18="LIVRET A - CP"</formula>
    </cfRule>
  </conditionalFormatting>
  <conditionalFormatting sqref="E18:F25">
    <cfRule type="expression" dxfId="242" priority="229">
      <formula>$G18="LA BANQUE POSTALE - CP"</formula>
    </cfRule>
    <cfRule type="expression" dxfId="241" priority="230">
      <formula>$G18="LA BANQUE POSTALE - CJ"</formula>
    </cfRule>
    <cfRule type="expression" dxfId="240" priority="231">
      <formula>$G18="LIVRET A - CP"</formula>
    </cfRule>
  </conditionalFormatting>
  <conditionalFormatting sqref="B18:B25">
    <cfRule type="expression" dxfId="239" priority="226">
      <formula>$G18="LA BANQUE POSTALE - CP"</formula>
    </cfRule>
    <cfRule type="expression" dxfId="238" priority="227">
      <formula>$G18="LA BANQUE POSTALE - CJ"</formula>
    </cfRule>
    <cfRule type="expression" dxfId="237" priority="228">
      <formula>$G18="LIVRET A - CP"</formula>
    </cfRule>
  </conditionalFormatting>
  <conditionalFormatting sqref="C18">
    <cfRule type="expression" dxfId="236" priority="223">
      <formula>$C18="LA BANQUE POSTALE - CP"</formula>
    </cfRule>
    <cfRule type="expression" dxfId="235" priority="224">
      <formula>$C18="LA BANQUE POSTALE - CJ"</formula>
    </cfRule>
    <cfRule type="expression" dxfId="234" priority="225">
      <formula>$C18="LIVRET A - CP"</formula>
    </cfRule>
  </conditionalFormatting>
  <conditionalFormatting sqref="E18:E25">
    <cfRule type="expression" dxfId="233" priority="220">
      <formula>$G18="LA BANQUE POSTALE - CP"</formula>
    </cfRule>
    <cfRule type="expression" dxfId="232" priority="221">
      <formula>$G18="LA BANQUE POSTALE - CJ"</formula>
    </cfRule>
    <cfRule type="expression" dxfId="231" priority="222">
      <formula>$G18="LIVRET A - CP"</formula>
    </cfRule>
  </conditionalFormatting>
  <conditionalFormatting sqref="E18:F25">
    <cfRule type="expression" dxfId="230" priority="217">
      <formula>$G18="LA BANQUE POSTALE - CP"</formula>
    </cfRule>
    <cfRule type="expression" dxfId="229" priority="218">
      <formula>$G18="LA BANQUE POSTALE - CJ"</formula>
    </cfRule>
    <cfRule type="expression" dxfId="228" priority="219">
      <formula>$G18="LIVRET A - CP"</formula>
    </cfRule>
  </conditionalFormatting>
  <conditionalFormatting sqref="B26:B33">
    <cfRule type="expression" dxfId="227" priority="214">
      <formula>$G26="LA BANQUE POSTALE - CP"</formula>
    </cfRule>
    <cfRule type="expression" dxfId="226" priority="215">
      <formula>$G26="LA BANQUE POSTALE - CJ"</formula>
    </cfRule>
    <cfRule type="expression" dxfId="225" priority="216">
      <formula>$G26="LIVRET A - CP"</formula>
    </cfRule>
  </conditionalFormatting>
  <conditionalFormatting sqref="C26">
    <cfRule type="expression" dxfId="224" priority="211">
      <formula>$C26="LA BANQUE POSTALE - CP"</formula>
    </cfRule>
    <cfRule type="expression" dxfId="223" priority="212">
      <formula>$C26="LA BANQUE POSTALE - CJ"</formula>
    </cfRule>
    <cfRule type="expression" dxfId="222" priority="213">
      <formula>$C26="LIVRET A - CP"</formula>
    </cfRule>
  </conditionalFormatting>
  <conditionalFormatting sqref="E26:E33">
    <cfRule type="expression" dxfId="221" priority="208">
      <formula>$G26="LA BANQUE POSTALE - CP"</formula>
    </cfRule>
    <cfRule type="expression" dxfId="220" priority="209">
      <formula>$G26="LA BANQUE POSTALE - CJ"</formula>
    </cfRule>
    <cfRule type="expression" dxfId="219" priority="210">
      <formula>$G26="LIVRET A - CP"</formula>
    </cfRule>
  </conditionalFormatting>
  <conditionalFormatting sqref="E26:F33">
    <cfRule type="expression" dxfId="218" priority="205">
      <formula>$G26="LA BANQUE POSTALE - CP"</formula>
    </cfRule>
    <cfRule type="expression" dxfId="217" priority="206">
      <formula>$G26="LA BANQUE POSTALE - CJ"</formula>
    </cfRule>
    <cfRule type="expression" dxfId="216" priority="207">
      <formula>$G26="LIVRET A - CP"</formula>
    </cfRule>
  </conditionalFormatting>
  <conditionalFormatting sqref="B26:B33">
    <cfRule type="expression" dxfId="215" priority="202">
      <formula>$G26="LA BANQUE POSTALE - CP"</formula>
    </cfRule>
    <cfRule type="expression" dxfId="214" priority="203">
      <formula>$G26="LA BANQUE POSTALE - CJ"</formula>
    </cfRule>
    <cfRule type="expression" dxfId="213" priority="204">
      <formula>$G26="LIVRET A - CP"</formula>
    </cfRule>
  </conditionalFormatting>
  <conditionalFormatting sqref="C26">
    <cfRule type="expression" dxfId="212" priority="199">
      <formula>$C26="LA BANQUE POSTALE - CP"</formula>
    </cfRule>
    <cfRule type="expression" dxfId="211" priority="200">
      <formula>$C26="LA BANQUE POSTALE - CJ"</formula>
    </cfRule>
    <cfRule type="expression" dxfId="210" priority="201">
      <formula>$C26="LIVRET A - CP"</formula>
    </cfRule>
  </conditionalFormatting>
  <conditionalFormatting sqref="E26:E33">
    <cfRule type="expression" dxfId="209" priority="196">
      <formula>$G26="LA BANQUE POSTALE - CP"</formula>
    </cfRule>
    <cfRule type="expression" dxfId="208" priority="197">
      <formula>$G26="LA BANQUE POSTALE - CJ"</formula>
    </cfRule>
    <cfRule type="expression" dxfId="207" priority="198">
      <formula>$G26="LIVRET A - CP"</formula>
    </cfRule>
  </conditionalFormatting>
  <conditionalFormatting sqref="E26:F33">
    <cfRule type="expression" dxfId="206" priority="193">
      <formula>$G26="LA BANQUE POSTALE - CP"</formula>
    </cfRule>
    <cfRule type="expression" dxfId="205" priority="194">
      <formula>$G26="LA BANQUE POSTALE - CJ"</formula>
    </cfRule>
    <cfRule type="expression" dxfId="204" priority="195">
      <formula>$G26="LIVRET A - CP"</formula>
    </cfRule>
  </conditionalFormatting>
  <conditionalFormatting sqref="B34:B41">
    <cfRule type="expression" dxfId="203" priority="190">
      <formula>$G34="LA BANQUE POSTALE - CP"</formula>
    </cfRule>
    <cfRule type="expression" dxfId="202" priority="191">
      <formula>$G34="LA BANQUE POSTALE - CJ"</formula>
    </cfRule>
    <cfRule type="expression" dxfId="201" priority="192">
      <formula>$G34="LIVRET A - CP"</formula>
    </cfRule>
  </conditionalFormatting>
  <conditionalFormatting sqref="C34">
    <cfRule type="expression" dxfId="200" priority="187">
      <formula>$C34="LA BANQUE POSTALE - CP"</formula>
    </cfRule>
    <cfRule type="expression" dxfId="199" priority="188">
      <formula>$C34="LA BANQUE POSTALE - CJ"</formula>
    </cfRule>
    <cfRule type="expression" dxfId="198" priority="189">
      <formula>$C34="LIVRET A - CP"</formula>
    </cfRule>
  </conditionalFormatting>
  <conditionalFormatting sqref="E34:E41">
    <cfRule type="expression" dxfId="197" priority="184">
      <formula>$G34="LA BANQUE POSTALE - CP"</formula>
    </cfRule>
    <cfRule type="expression" dxfId="196" priority="185">
      <formula>$G34="LA BANQUE POSTALE - CJ"</formula>
    </cfRule>
    <cfRule type="expression" dxfId="195" priority="186">
      <formula>$G34="LIVRET A - CP"</formula>
    </cfRule>
  </conditionalFormatting>
  <conditionalFormatting sqref="E34:F41">
    <cfRule type="expression" dxfId="194" priority="181">
      <formula>$G34="LA BANQUE POSTALE - CP"</formula>
    </cfRule>
    <cfRule type="expression" dxfId="193" priority="182">
      <formula>$G34="LA BANQUE POSTALE - CJ"</formula>
    </cfRule>
    <cfRule type="expression" dxfId="192" priority="183">
      <formula>$G34="LIVRET A - CP"</formula>
    </cfRule>
  </conditionalFormatting>
  <conditionalFormatting sqref="B34:B41">
    <cfRule type="expression" dxfId="191" priority="178">
      <formula>$G34="LA BANQUE POSTALE - CP"</formula>
    </cfRule>
    <cfRule type="expression" dxfId="190" priority="179">
      <formula>$G34="LA BANQUE POSTALE - CJ"</formula>
    </cfRule>
    <cfRule type="expression" dxfId="189" priority="180">
      <formula>$G34="LIVRET A - CP"</formula>
    </cfRule>
  </conditionalFormatting>
  <conditionalFormatting sqref="C34">
    <cfRule type="expression" dxfId="188" priority="175">
      <formula>$C34="LA BANQUE POSTALE - CP"</formula>
    </cfRule>
    <cfRule type="expression" dxfId="187" priority="176">
      <formula>$C34="LA BANQUE POSTALE - CJ"</formula>
    </cfRule>
    <cfRule type="expression" dxfId="186" priority="177">
      <formula>$C34="LIVRET A - CP"</formula>
    </cfRule>
  </conditionalFormatting>
  <conditionalFormatting sqref="E34:E41">
    <cfRule type="expression" dxfId="185" priority="172">
      <formula>$G34="LA BANQUE POSTALE - CP"</formula>
    </cfRule>
    <cfRule type="expression" dxfId="184" priority="173">
      <formula>$G34="LA BANQUE POSTALE - CJ"</formula>
    </cfRule>
    <cfRule type="expression" dxfId="183" priority="174">
      <formula>$G34="LIVRET A - CP"</formula>
    </cfRule>
  </conditionalFormatting>
  <conditionalFormatting sqref="E34:F41">
    <cfRule type="expression" dxfId="182" priority="169">
      <formula>$G34="LA BANQUE POSTALE - CP"</formula>
    </cfRule>
    <cfRule type="expression" dxfId="181" priority="170">
      <formula>$G34="LA BANQUE POSTALE - CJ"</formula>
    </cfRule>
    <cfRule type="expression" dxfId="180" priority="171">
      <formula>$G34="LIVRET A - CP"</formula>
    </cfRule>
  </conditionalFormatting>
  <conditionalFormatting sqref="B42:B49">
    <cfRule type="expression" dxfId="179" priority="166">
      <formula>$G42="LA BANQUE POSTALE - CP"</formula>
    </cfRule>
    <cfRule type="expression" dxfId="178" priority="167">
      <formula>$G42="LA BANQUE POSTALE - CJ"</formula>
    </cfRule>
    <cfRule type="expression" dxfId="177" priority="168">
      <formula>$G42="LIVRET A - CP"</formula>
    </cfRule>
  </conditionalFormatting>
  <conditionalFormatting sqref="C42">
    <cfRule type="expression" dxfId="176" priority="163">
      <formula>$C42="LA BANQUE POSTALE - CP"</formula>
    </cfRule>
    <cfRule type="expression" dxfId="175" priority="164">
      <formula>$C42="LA BANQUE POSTALE - CJ"</formula>
    </cfRule>
    <cfRule type="expression" dxfId="174" priority="165">
      <formula>$C42="LIVRET A - CP"</formula>
    </cfRule>
  </conditionalFormatting>
  <conditionalFormatting sqref="E42:E49">
    <cfRule type="expression" dxfId="173" priority="160">
      <formula>$G42="LA BANQUE POSTALE - CP"</formula>
    </cfRule>
    <cfRule type="expression" dxfId="172" priority="161">
      <formula>$G42="LA BANQUE POSTALE - CJ"</formula>
    </cfRule>
    <cfRule type="expression" dxfId="171" priority="162">
      <formula>$G42="LIVRET A - CP"</formula>
    </cfRule>
  </conditionalFormatting>
  <conditionalFormatting sqref="E42:F49">
    <cfRule type="expression" dxfId="170" priority="157">
      <formula>$G42="LA BANQUE POSTALE - CP"</formula>
    </cfRule>
    <cfRule type="expression" dxfId="169" priority="158">
      <formula>$G42="LA BANQUE POSTALE - CJ"</formula>
    </cfRule>
    <cfRule type="expression" dxfId="168" priority="159">
      <formula>$G42="LIVRET A - CP"</formula>
    </cfRule>
  </conditionalFormatting>
  <conditionalFormatting sqref="B42:B49">
    <cfRule type="expression" dxfId="167" priority="154">
      <formula>$G42="LA BANQUE POSTALE - CP"</formula>
    </cfRule>
    <cfRule type="expression" dxfId="166" priority="155">
      <formula>$G42="LA BANQUE POSTALE - CJ"</formula>
    </cfRule>
    <cfRule type="expression" dxfId="165" priority="156">
      <formula>$G42="LIVRET A - CP"</formula>
    </cfRule>
  </conditionalFormatting>
  <conditionalFormatting sqref="C42">
    <cfRule type="expression" dxfId="164" priority="151">
      <formula>$C42="LA BANQUE POSTALE - CP"</formula>
    </cfRule>
    <cfRule type="expression" dxfId="163" priority="152">
      <formula>$C42="LA BANQUE POSTALE - CJ"</formula>
    </cfRule>
    <cfRule type="expression" dxfId="162" priority="153">
      <formula>$C42="LIVRET A - CP"</formula>
    </cfRule>
  </conditionalFormatting>
  <conditionalFormatting sqref="E42:E49">
    <cfRule type="expression" dxfId="161" priority="148">
      <formula>$G42="LA BANQUE POSTALE - CP"</formula>
    </cfRule>
    <cfRule type="expression" dxfId="160" priority="149">
      <formula>$G42="LA BANQUE POSTALE - CJ"</formula>
    </cfRule>
    <cfRule type="expression" dxfId="159" priority="150">
      <formula>$G42="LIVRET A - CP"</formula>
    </cfRule>
  </conditionalFormatting>
  <conditionalFormatting sqref="E42:F49">
    <cfRule type="expression" dxfId="158" priority="145">
      <formula>$G42="LA BANQUE POSTALE - CP"</formula>
    </cfRule>
    <cfRule type="expression" dxfId="157" priority="146">
      <formula>$G42="LA BANQUE POSTALE - CJ"</formula>
    </cfRule>
    <cfRule type="expression" dxfId="156" priority="147">
      <formula>$G42="LIVRET A - CP"</formula>
    </cfRule>
  </conditionalFormatting>
  <conditionalFormatting sqref="B50:B57">
    <cfRule type="expression" dxfId="155" priority="142">
      <formula>$G50="LA BANQUE POSTALE - CP"</formula>
    </cfRule>
    <cfRule type="expression" dxfId="154" priority="143">
      <formula>$G50="LA BANQUE POSTALE - CJ"</formula>
    </cfRule>
    <cfRule type="expression" dxfId="153" priority="144">
      <formula>$G50="LIVRET A - CP"</formula>
    </cfRule>
  </conditionalFormatting>
  <conditionalFormatting sqref="C50">
    <cfRule type="expression" dxfId="152" priority="139">
      <formula>$C50="LA BANQUE POSTALE - CP"</formula>
    </cfRule>
    <cfRule type="expression" dxfId="151" priority="140">
      <formula>$C50="LA BANQUE POSTALE - CJ"</formula>
    </cfRule>
    <cfRule type="expression" dxfId="150" priority="141">
      <formula>$C50="LIVRET A - CP"</formula>
    </cfRule>
  </conditionalFormatting>
  <conditionalFormatting sqref="E50:E57">
    <cfRule type="expression" dxfId="149" priority="136">
      <formula>$G50="LA BANQUE POSTALE - CP"</formula>
    </cfRule>
    <cfRule type="expression" dxfId="148" priority="137">
      <formula>$G50="LA BANQUE POSTALE - CJ"</formula>
    </cfRule>
    <cfRule type="expression" dxfId="147" priority="138">
      <formula>$G50="LIVRET A - CP"</formula>
    </cfRule>
  </conditionalFormatting>
  <conditionalFormatting sqref="E50:F57">
    <cfRule type="expression" dxfId="146" priority="133">
      <formula>$G50="LA BANQUE POSTALE - CP"</formula>
    </cfRule>
    <cfRule type="expression" dxfId="145" priority="134">
      <formula>$G50="LA BANQUE POSTALE - CJ"</formula>
    </cfRule>
    <cfRule type="expression" dxfId="144" priority="135">
      <formula>$G50="LIVRET A - CP"</formula>
    </cfRule>
  </conditionalFormatting>
  <conditionalFormatting sqref="B50:B57">
    <cfRule type="expression" dxfId="143" priority="130">
      <formula>$G50="LA BANQUE POSTALE - CP"</formula>
    </cfRule>
    <cfRule type="expression" dxfId="142" priority="131">
      <formula>$G50="LA BANQUE POSTALE - CJ"</formula>
    </cfRule>
    <cfRule type="expression" dxfId="141" priority="132">
      <formula>$G50="LIVRET A - CP"</formula>
    </cfRule>
  </conditionalFormatting>
  <conditionalFormatting sqref="C50">
    <cfRule type="expression" dxfId="140" priority="127">
      <formula>$C50="LA BANQUE POSTALE - CP"</formula>
    </cfRule>
    <cfRule type="expression" dxfId="139" priority="128">
      <formula>$C50="LA BANQUE POSTALE - CJ"</formula>
    </cfRule>
    <cfRule type="expression" dxfId="138" priority="129">
      <formula>$C50="LIVRET A - CP"</formula>
    </cfRule>
  </conditionalFormatting>
  <conditionalFormatting sqref="E50:E57">
    <cfRule type="expression" dxfId="137" priority="124">
      <formula>$G50="LA BANQUE POSTALE - CP"</formula>
    </cfRule>
    <cfRule type="expression" dxfId="136" priority="125">
      <formula>$G50="LA BANQUE POSTALE - CJ"</formula>
    </cfRule>
    <cfRule type="expression" dxfId="135" priority="126">
      <formula>$G50="LIVRET A - CP"</formula>
    </cfRule>
  </conditionalFormatting>
  <conditionalFormatting sqref="E50:F57">
    <cfRule type="expression" dxfId="134" priority="121">
      <formula>$G50="LA BANQUE POSTALE - CP"</formula>
    </cfRule>
    <cfRule type="expression" dxfId="133" priority="122">
      <formula>$G50="LA BANQUE POSTALE - CJ"</formula>
    </cfRule>
    <cfRule type="expression" dxfId="132" priority="123">
      <formula>$G50="LIVRET A - CP"</formula>
    </cfRule>
  </conditionalFormatting>
  <conditionalFormatting sqref="B58:B65">
    <cfRule type="expression" dxfId="131" priority="118">
      <formula>$G58="LA BANQUE POSTALE - CP"</formula>
    </cfRule>
    <cfRule type="expression" dxfId="130" priority="119">
      <formula>$G58="LA BANQUE POSTALE - CJ"</formula>
    </cfRule>
    <cfRule type="expression" dxfId="129" priority="120">
      <formula>$G58="LIVRET A - CP"</formula>
    </cfRule>
  </conditionalFormatting>
  <conditionalFormatting sqref="C58">
    <cfRule type="expression" dxfId="128" priority="115">
      <formula>$C58="LA BANQUE POSTALE - CP"</formula>
    </cfRule>
    <cfRule type="expression" dxfId="127" priority="116">
      <formula>$C58="LA BANQUE POSTALE - CJ"</formula>
    </cfRule>
    <cfRule type="expression" dxfId="126" priority="117">
      <formula>$C58="LIVRET A - CP"</formula>
    </cfRule>
  </conditionalFormatting>
  <conditionalFormatting sqref="E58:E65">
    <cfRule type="expression" dxfId="125" priority="112">
      <formula>$G58="LA BANQUE POSTALE - CP"</formula>
    </cfRule>
    <cfRule type="expression" dxfId="124" priority="113">
      <formula>$G58="LA BANQUE POSTALE - CJ"</formula>
    </cfRule>
    <cfRule type="expression" dxfId="123" priority="114">
      <formula>$G58="LIVRET A - CP"</formula>
    </cfRule>
  </conditionalFormatting>
  <conditionalFormatting sqref="E58:F65">
    <cfRule type="expression" dxfId="122" priority="109">
      <formula>$G58="LA BANQUE POSTALE - CP"</formula>
    </cfRule>
    <cfRule type="expression" dxfId="121" priority="110">
      <formula>$G58="LA BANQUE POSTALE - CJ"</formula>
    </cfRule>
    <cfRule type="expression" dxfId="120" priority="111">
      <formula>$G58="LIVRET A - CP"</formula>
    </cfRule>
  </conditionalFormatting>
  <conditionalFormatting sqref="B58:B65">
    <cfRule type="expression" dxfId="119" priority="106">
      <formula>$G58="LA BANQUE POSTALE - CP"</formula>
    </cfRule>
    <cfRule type="expression" dxfId="118" priority="107">
      <formula>$G58="LA BANQUE POSTALE - CJ"</formula>
    </cfRule>
    <cfRule type="expression" dxfId="117" priority="108">
      <formula>$G58="LIVRET A - CP"</formula>
    </cfRule>
  </conditionalFormatting>
  <conditionalFormatting sqref="C58">
    <cfRule type="expression" dxfId="116" priority="103">
      <formula>$C58="LA BANQUE POSTALE - CP"</formula>
    </cfRule>
    <cfRule type="expression" dxfId="115" priority="104">
      <formula>$C58="LA BANQUE POSTALE - CJ"</formula>
    </cfRule>
    <cfRule type="expression" dxfId="114" priority="105">
      <formula>$C58="LIVRET A - CP"</formula>
    </cfRule>
  </conditionalFormatting>
  <conditionalFormatting sqref="E58:E65">
    <cfRule type="expression" dxfId="113" priority="100">
      <formula>$G58="LA BANQUE POSTALE - CP"</formula>
    </cfRule>
    <cfRule type="expression" dxfId="112" priority="101">
      <formula>$G58="LA BANQUE POSTALE - CJ"</formula>
    </cfRule>
    <cfRule type="expression" dxfId="111" priority="102">
      <formula>$G58="LIVRET A - CP"</formula>
    </cfRule>
  </conditionalFormatting>
  <conditionalFormatting sqref="E58:F65">
    <cfRule type="expression" dxfId="110" priority="97">
      <formula>$G58="LA BANQUE POSTALE - CP"</formula>
    </cfRule>
    <cfRule type="expression" dxfId="109" priority="98">
      <formula>$G58="LA BANQUE POSTALE - CJ"</formula>
    </cfRule>
    <cfRule type="expression" dxfId="108" priority="99">
      <formula>$G58="LIVRET A - CP"</formula>
    </cfRule>
  </conditionalFormatting>
  <conditionalFormatting sqref="B66:B73">
    <cfRule type="expression" dxfId="107" priority="94">
      <formula>$G66="LA BANQUE POSTALE - CP"</formula>
    </cfRule>
    <cfRule type="expression" dxfId="106" priority="95">
      <formula>$G66="LA BANQUE POSTALE - CJ"</formula>
    </cfRule>
    <cfRule type="expression" dxfId="105" priority="96">
      <formula>$G66="LIVRET A - CP"</formula>
    </cfRule>
  </conditionalFormatting>
  <conditionalFormatting sqref="C66">
    <cfRule type="expression" dxfId="104" priority="91">
      <formula>$C66="LA BANQUE POSTALE - CP"</formula>
    </cfRule>
    <cfRule type="expression" dxfId="103" priority="92">
      <formula>$C66="LA BANQUE POSTALE - CJ"</formula>
    </cfRule>
    <cfRule type="expression" dxfId="102" priority="93">
      <formula>$C66="LIVRET A - CP"</formula>
    </cfRule>
  </conditionalFormatting>
  <conditionalFormatting sqref="E66:E73">
    <cfRule type="expression" dxfId="101" priority="88">
      <formula>$G66="LA BANQUE POSTALE - CP"</formula>
    </cfRule>
    <cfRule type="expression" dxfId="100" priority="89">
      <formula>$G66="LA BANQUE POSTALE - CJ"</formula>
    </cfRule>
    <cfRule type="expression" dxfId="99" priority="90">
      <formula>$G66="LIVRET A - CP"</formula>
    </cfRule>
  </conditionalFormatting>
  <conditionalFormatting sqref="E66:F73">
    <cfRule type="expression" dxfId="98" priority="85">
      <formula>$G66="LA BANQUE POSTALE - CP"</formula>
    </cfRule>
    <cfRule type="expression" dxfId="97" priority="86">
      <formula>$G66="LA BANQUE POSTALE - CJ"</formula>
    </cfRule>
    <cfRule type="expression" dxfId="96" priority="87">
      <formula>$G66="LIVRET A - CP"</formula>
    </cfRule>
  </conditionalFormatting>
  <conditionalFormatting sqref="B66:B73">
    <cfRule type="expression" dxfId="95" priority="82">
      <formula>$G66="LA BANQUE POSTALE - CP"</formula>
    </cfRule>
    <cfRule type="expression" dxfId="94" priority="83">
      <formula>$G66="LA BANQUE POSTALE - CJ"</formula>
    </cfRule>
    <cfRule type="expression" dxfId="93" priority="84">
      <formula>$G66="LIVRET A - CP"</formula>
    </cfRule>
  </conditionalFormatting>
  <conditionalFormatting sqref="C66">
    <cfRule type="expression" dxfId="92" priority="79">
      <formula>$C66="LA BANQUE POSTALE - CP"</formula>
    </cfRule>
    <cfRule type="expression" dxfId="91" priority="80">
      <formula>$C66="LA BANQUE POSTALE - CJ"</formula>
    </cfRule>
    <cfRule type="expression" dxfId="90" priority="81">
      <formula>$C66="LIVRET A - CP"</formula>
    </cfRule>
  </conditionalFormatting>
  <conditionalFormatting sqref="E66:E73">
    <cfRule type="expression" dxfId="89" priority="76">
      <formula>$G66="LA BANQUE POSTALE - CP"</formula>
    </cfRule>
    <cfRule type="expression" dxfId="88" priority="77">
      <formula>$G66="LA BANQUE POSTALE - CJ"</formula>
    </cfRule>
    <cfRule type="expression" dxfId="87" priority="78">
      <formula>$G66="LIVRET A - CP"</formula>
    </cfRule>
  </conditionalFormatting>
  <conditionalFormatting sqref="E66:F73">
    <cfRule type="expression" dxfId="86" priority="73">
      <formula>$G66="LA BANQUE POSTALE - CP"</formula>
    </cfRule>
    <cfRule type="expression" dxfId="85" priority="74">
      <formula>$G66="LA BANQUE POSTALE - CJ"</formula>
    </cfRule>
    <cfRule type="expression" dxfId="84" priority="75">
      <formula>$G66="LIVRET A - CP"</formula>
    </cfRule>
  </conditionalFormatting>
  <conditionalFormatting sqref="B74:B81">
    <cfRule type="expression" dxfId="83" priority="70">
      <formula>$G74="LA BANQUE POSTALE - CP"</formula>
    </cfRule>
    <cfRule type="expression" dxfId="82" priority="71">
      <formula>$G74="LA BANQUE POSTALE - CJ"</formula>
    </cfRule>
    <cfRule type="expression" dxfId="81" priority="72">
      <formula>$G74="LIVRET A - CP"</formula>
    </cfRule>
  </conditionalFormatting>
  <conditionalFormatting sqref="C74">
    <cfRule type="expression" dxfId="80" priority="67">
      <formula>$C74="LA BANQUE POSTALE - CP"</formula>
    </cfRule>
    <cfRule type="expression" dxfId="79" priority="68">
      <formula>$C74="LA BANQUE POSTALE - CJ"</formula>
    </cfRule>
    <cfRule type="expression" dxfId="78" priority="69">
      <formula>$C74="LIVRET A - CP"</formula>
    </cfRule>
  </conditionalFormatting>
  <conditionalFormatting sqref="E74:E81">
    <cfRule type="expression" dxfId="77" priority="64">
      <formula>$G74="LA BANQUE POSTALE - CP"</formula>
    </cfRule>
    <cfRule type="expression" dxfId="76" priority="65">
      <formula>$G74="LA BANQUE POSTALE - CJ"</formula>
    </cfRule>
    <cfRule type="expression" dxfId="75" priority="66">
      <formula>$G74="LIVRET A - CP"</formula>
    </cfRule>
  </conditionalFormatting>
  <conditionalFormatting sqref="E74:F81">
    <cfRule type="expression" dxfId="74" priority="61">
      <formula>$G74="LA BANQUE POSTALE - CP"</formula>
    </cfRule>
    <cfRule type="expression" dxfId="73" priority="62">
      <formula>$G74="LA BANQUE POSTALE - CJ"</formula>
    </cfRule>
    <cfRule type="expression" dxfId="72" priority="63">
      <formula>$G74="LIVRET A - CP"</formula>
    </cfRule>
  </conditionalFormatting>
  <conditionalFormatting sqref="B74:B81">
    <cfRule type="expression" dxfId="71" priority="58">
      <formula>$G74="LA BANQUE POSTALE - CP"</formula>
    </cfRule>
    <cfRule type="expression" dxfId="70" priority="59">
      <formula>$G74="LA BANQUE POSTALE - CJ"</formula>
    </cfRule>
    <cfRule type="expression" dxfId="69" priority="60">
      <formula>$G74="LIVRET A - CP"</formula>
    </cfRule>
  </conditionalFormatting>
  <conditionalFormatting sqref="C74">
    <cfRule type="expression" dxfId="68" priority="55">
      <formula>$C74="LA BANQUE POSTALE - CP"</formula>
    </cfRule>
    <cfRule type="expression" dxfId="67" priority="56">
      <formula>$C74="LA BANQUE POSTALE - CJ"</formula>
    </cfRule>
    <cfRule type="expression" dxfId="66" priority="57">
      <formula>$C74="LIVRET A - CP"</formula>
    </cfRule>
  </conditionalFormatting>
  <conditionalFormatting sqref="E74:E81">
    <cfRule type="expression" dxfId="65" priority="52">
      <formula>$G74="LA BANQUE POSTALE - CP"</formula>
    </cfRule>
    <cfRule type="expression" dxfId="64" priority="53">
      <formula>$G74="LA BANQUE POSTALE - CJ"</formula>
    </cfRule>
    <cfRule type="expression" dxfId="63" priority="54">
      <formula>$G74="LIVRET A - CP"</formula>
    </cfRule>
  </conditionalFormatting>
  <conditionalFormatting sqref="E74:F81">
    <cfRule type="expression" dxfId="62" priority="49">
      <formula>$G74="LA BANQUE POSTALE - CP"</formula>
    </cfRule>
    <cfRule type="expression" dxfId="61" priority="50">
      <formula>$G74="LA BANQUE POSTALE - CJ"</formula>
    </cfRule>
    <cfRule type="expression" dxfId="60" priority="51">
      <formula>$G74="LIVRET A - CP"</formula>
    </cfRule>
  </conditionalFormatting>
  <conditionalFormatting sqref="B82:B89">
    <cfRule type="expression" dxfId="59" priority="46">
      <formula>$G82="LA BANQUE POSTALE - CP"</formula>
    </cfRule>
    <cfRule type="expression" dxfId="58" priority="47">
      <formula>$G82="LA BANQUE POSTALE - CJ"</formula>
    </cfRule>
    <cfRule type="expression" dxfId="57" priority="48">
      <formula>$G82="LIVRET A - CP"</formula>
    </cfRule>
  </conditionalFormatting>
  <conditionalFormatting sqref="C82">
    <cfRule type="expression" dxfId="56" priority="43">
      <formula>$C82="LA BANQUE POSTALE - CP"</formula>
    </cfRule>
    <cfRule type="expression" dxfId="55" priority="44">
      <formula>$C82="LA BANQUE POSTALE - CJ"</formula>
    </cfRule>
    <cfRule type="expression" dxfId="54" priority="45">
      <formula>$C82="LIVRET A - CP"</formula>
    </cfRule>
  </conditionalFormatting>
  <conditionalFormatting sqref="E82:E89">
    <cfRule type="expression" dxfId="53" priority="40">
      <formula>$G82="LA BANQUE POSTALE - CP"</formula>
    </cfRule>
    <cfRule type="expression" dxfId="52" priority="41">
      <formula>$G82="LA BANQUE POSTALE - CJ"</formula>
    </cfRule>
    <cfRule type="expression" dxfId="51" priority="42">
      <formula>$G82="LIVRET A - CP"</formula>
    </cfRule>
  </conditionalFormatting>
  <conditionalFormatting sqref="E82:F89">
    <cfRule type="expression" dxfId="50" priority="37">
      <formula>$G82="LA BANQUE POSTALE - CP"</formula>
    </cfRule>
    <cfRule type="expression" dxfId="49" priority="38">
      <formula>$G82="LA BANQUE POSTALE - CJ"</formula>
    </cfRule>
    <cfRule type="expression" dxfId="48" priority="39">
      <formula>$G82="LIVRET A - CP"</formula>
    </cfRule>
  </conditionalFormatting>
  <conditionalFormatting sqref="B82:B89">
    <cfRule type="expression" dxfId="47" priority="34">
      <formula>$G82="LA BANQUE POSTALE - CP"</formula>
    </cfRule>
    <cfRule type="expression" dxfId="46" priority="35">
      <formula>$G82="LA BANQUE POSTALE - CJ"</formula>
    </cfRule>
    <cfRule type="expression" dxfId="45" priority="36">
      <formula>$G82="LIVRET A - CP"</formula>
    </cfRule>
  </conditionalFormatting>
  <conditionalFormatting sqref="C82">
    <cfRule type="expression" dxfId="44" priority="31">
      <formula>$C82="LA BANQUE POSTALE - CP"</formula>
    </cfRule>
    <cfRule type="expression" dxfId="43" priority="32">
      <formula>$C82="LA BANQUE POSTALE - CJ"</formula>
    </cfRule>
    <cfRule type="expression" dxfId="42" priority="33">
      <formula>$C82="LIVRET A - CP"</formula>
    </cfRule>
  </conditionalFormatting>
  <conditionalFormatting sqref="E82:E89">
    <cfRule type="expression" dxfId="41" priority="28">
      <formula>$G82="LA BANQUE POSTALE - CP"</formula>
    </cfRule>
    <cfRule type="expression" dxfId="40" priority="29">
      <formula>$G82="LA BANQUE POSTALE - CJ"</formula>
    </cfRule>
    <cfRule type="expression" dxfId="39" priority="30">
      <formula>$G82="LIVRET A - CP"</formula>
    </cfRule>
  </conditionalFormatting>
  <conditionalFormatting sqref="E82:F89">
    <cfRule type="expression" dxfId="38" priority="25">
      <formula>$G82="LA BANQUE POSTALE - CP"</formula>
    </cfRule>
    <cfRule type="expression" dxfId="37" priority="26">
      <formula>$G82="LA BANQUE POSTALE - CJ"</formula>
    </cfRule>
    <cfRule type="expression" dxfId="36" priority="27">
      <formula>$G82="LIVRET A - CP"</formula>
    </cfRule>
  </conditionalFormatting>
  <conditionalFormatting sqref="B90:B97">
    <cfRule type="expression" dxfId="35" priority="22">
      <formula>$G90="LA BANQUE POSTALE - CP"</formula>
    </cfRule>
    <cfRule type="expression" dxfId="34" priority="23">
      <formula>$G90="LA BANQUE POSTALE - CJ"</formula>
    </cfRule>
    <cfRule type="expression" dxfId="33" priority="24">
      <formula>$G90="LIVRET A - CP"</formula>
    </cfRule>
  </conditionalFormatting>
  <conditionalFormatting sqref="C90">
    <cfRule type="expression" dxfId="32" priority="19">
      <formula>$C90="LA BANQUE POSTALE - CP"</formula>
    </cfRule>
    <cfRule type="expression" dxfId="31" priority="20">
      <formula>$C90="LA BANQUE POSTALE - CJ"</formula>
    </cfRule>
    <cfRule type="expression" dxfId="30" priority="21">
      <formula>$C90="LIVRET A - CP"</formula>
    </cfRule>
  </conditionalFormatting>
  <conditionalFormatting sqref="E90:E97">
    <cfRule type="expression" dxfId="29" priority="16">
      <formula>$G90="LA BANQUE POSTALE - CP"</formula>
    </cfRule>
    <cfRule type="expression" dxfId="28" priority="17">
      <formula>$G90="LA BANQUE POSTALE - CJ"</formula>
    </cfRule>
    <cfRule type="expression" dxfId="27" priority="18">
      <formula>$G90="LIVRET A - CP"</formula>
    </cfRule>
  </conditionalFormatting>
  <conditionalFormatting sqref="E90:F97">
    <cfRule type="expression" dxfId="26" priority="13">
      <formula>$G90="LA BANQUE POSTALE - CP"</formula>
    </cfRule>
    <cfRule type="expression" dxfId="25" priority="14">
      <formula>$G90="LA BANQUE POSTALE - CJ"</formula>
    </cfRule>
    <cfRule type="expression" dxfId="24" priority="15">
      <formula>$G90="LIVRET A - CP"</formula>
    </cfRule>
  </conditionalFormatting>
  <conditionalFormatting sqref="B90:B97">
    <cfRule type="expression" dxfId="23" priority="10">
      <formula>$G90="LA BANQUE POSTALE - CP"</formula>
    </cfRule>
    <cfRule type="expression" dxfId="22" priority="11">
      <formula>$G90="LA BANQUE POSTALE - CJ"</formula>
    </cfRule>
    <cfRule type="expression" dxfId="21" priority="12">
      <formula>$G90="LIVRET A - CP"</formula>
    </cfRule>
  </conditionalFormatting>
  <conditionalFormatting sqref="C90">
    <cfRule type="expression" dxfId="20" priority="7">
      <formula>$C90="LA BANQUE POSTALE - CP"</formula>
    </cfRule>
    <cfRule type="expression" dxfId="19" priority="8">
      <formula>$C90="LA BANQUE POSTALE - CJ"</formula>
    </cfRule>
    <cfRule type="expression" dxfId="18" priority="9">
      <formula>$C90="LIVRET A - CP"</formula>
    </cfRule>
  </conditionalFormatting>
  <conditionalFormatting sqref="E90:E97">
    <cfRule type="expression" dxfId="17" priority="4">
      <formula>$G90="LA BANQUE POSTALE - CP"</formula>
    </cfRule>
    <cfRule type="expression" dxfId="16" priority="5">
      <formula>$G90="LA BANQUE POSTALE - CJ"</formula>
    </cfRule>
    <cfRule type="expression" dxfId="15" priority="6">
      <formula>$G90="LIVRET A - CP"</formula>
    </cfRule>
  </conditionalFormatting>
  <conditionalFormatting sqref="E90:F97">
    <cfRule type="expression" dxfId="14" priority="1">
      <formula>$G90="LA BANQUE POSTALE - CP"</formula>
    </cfRule>
    <cfRule type="expression" dxfId="13" priority="2">
      <formula>$G90="LA BANQUE POSTALE - CJ"</formula>
    </cfRule>
    <cfRule type="expression" dxfId="12" priority="3">
      <formula>$G90="LIVRET A - CP"</formula>
    </cfRule>
  </conditionalFormatting>
  <dataValidations count="2">
    <dataValidation type="list" allowBlank="1" showInputMessage="1" showErrorMessage="1" sqref="E1:E97">
      <formula1>s_Catégories</formula1>
    </dataValidation>
    <dataValidation type="list" allowBlank="1" showInputMessage="1" showErrorMessage="1" sqref="C2:C97">
      <formula1>T_Comptes</formula1>
    </dataValidation>
  </dataValidation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5ED478-B2BF-490B-88FB-7D84A9B8B41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Données</vt:lpstr>
      <vt:lpstr>TcD</vt:lpstr>
      <vt:lpstr>Listes</vt:lpstr>
      <vt:lpstr>Périodique</vt:lpstr>
      <vt:lpstr>s_Catégories</vt:lpstr>
      <vt:lpstr>s_SousCatégories</vt:lpstr>
      <vt:lpstr>T_Comptes</vt:lpstr>
      <vt:lpstr>T_Modes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AFEH56</cp:lastModifiedBy>
  <dcterms:created xsi:type="dcterms:W3CDTF">2021-01-11T21:12:12Z</dcterms:created>
  <dcterms:modified xsi:type="dcterms:W3CDTF">2021-06-07T16:37:49Z</dcterms:modified>
</cp:coreProperties>
</file>