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updateLinks="never" codeName="ThisWorkbook"/>
  <bookViews>
    <workbookView xWindow="-120" yWindow="-120" windowWidth="19420" windowHeight="11020" tabRatio="453"/>
  </bookViews>
  <sheets>
    <sheet name="Formulaire" sheetId="1" r:id="rId1"/>
    <sheet name="MVTS" sheetId="7" r:id="rId2"/>
    <sheet name="LISTES" sheetId="5" r:id="rId3"/>
    <sheet name="RECAP" sheetId="3" r:id="rId4"/>
    <sheet name="Feuil1" sheetId="8" r:id="rId5"/>
  </sheets>
  <definedNames>
    <definedName name="DESTINATAIRES">OFFSET(LISTES!$B$2,,,COUNTA(LISTES!$B:$B)-1)</definedName>
    <definedName name="ListeLot_E">RECAP!$C$3:$C$3</definedName>
    <definedName name="ListeLot_S">RECAP!$A$3:$A$3</definedName>
    <definedName name="Noms">OFFSET(LISTES!$A$2,,,COUNTA(LISTES!$A:$A)-1)</definedName>
    <definedName name="Produits">Tableau3[Noms des Produits]</definedName>
    <definedName name="Saisie_E">Formulaire!$B$3:$B$7</definedName>
    <definedName name="Saisie_S">Formulaire!$B$15:$B$19</definedName>
    <definedName name="Stock_L">SUMPRODUCT((Tableau_1[Produits]=Formulaire!$B$16)*(Tableau_1[lot]=Formulaire!$B$17)*Tableau_1[Entrées])-SUMPRODUCT((Tableau_1[Produits]=Formulaire!$B$16)*(Tableau_1[lot]=Formulaire!$B$17)*Tableau_1[Sorties])</definedName>
    <definedName name="Stock_T">SUMPRODUCT((Tableau_1[Produits]=Formulaire!$B$16)*Tableau_1[Entrées])-SUMPRODUCT((Tableau_1[Produits]=Formulaire!$B$16)*Tableau_1[Sorties])</definedName>
  </definedNames>
  <calcPr calcId="124519"/>
  <pivotCaches>
    <pivotCache cacheId="0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3" i="3"/>
  <c r="P3"/>
  <c r="P1" s="1"/>
  <c r="N3"/>
  <c r="L3"/>
  <c r="J3"/>
  <c r="H3"/>
  <c r="F3"/>
  <c r="D3"/>
  <c r="L1" l="1"/>
  <c r="E7" i="5" s="1"/>
  <c r="R1" i="3"/>
  <c r="E10" i="5" s="1"/>
  <c r="N1" i="3"/>
  <c r="E8" i="5" s="1"/>
  <c r="J1" i="3"/>
  <c r="F1"/>
  <c r="E4" i="5" s="1"/>
  <c r="H1" i="3"/>
  <c r="E5" i="5" s="1"/>
  <c r="D1" i="3"/>
  <c r="E3" i="5" s="1"/>
  <c r="E9"/>
  <c r="E6"/>
  <c r="B3" i="3"/>
  <c r="B1" s="1"/>
  <c r="B22" i="1"/>
  <c r="B15" l="1"/>
  <c r="E2" i="5" l="1"/>
  <c r="B3" i="1" l="1"/>
  <c r="A22" l="1"/>
</calcChain>
</file>

<file path=xl/comments1.xml><?xml version="1.0" encoding="utf-8"?>
<comments xmlns="http://schemas.openxmlformats.org/spreadsheetml/2006/main">
  <authors>
    <author>AFEH56</author>
  </authors>
  <commentList>
    <comment ref="E3" authorId="0">
      <text>
        <r>
          <rPr>
            <b/>
            <sz val="9"/>
            <color indexed="81"/>
            <rFont val="Tahoma"/>
            <family val="2"/>
          </rPr>
          <t>Saisir le NOUVEAU PRODUIT.</t>
        </r>
      </text>
    </comment>
    <comment ref="E5" authorId="0">
      <text>
        <r>
          <rPr>
            <b/>
            <sz val="9"/>
            <color indexed="81"/>
            <rFont val="Tahoma"/>
            <charset val="1"/>
          </rPr>
          <t>Saisir le NOUVEAU LOT.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<sst xmlns="http://schemas.openxmlformats.org/spreadsheetml/2006/main" count="92" uniqueCount="66">
  <si>
    <t>DATE</t>
  </si>
  <si>
    <t>PRODUIT</t>
  </si>
  <si>
    <t>QUANTITE</t>
  </si>
  <si>
    <t>AFFICHE AUTO</t>
  </si>
  <si>
    <t>NOMS</t>
  </si>
  <si>
    <t>PAUL</t>
  </si>
  <si>
    <t>JACQUES</t>
  </si>
  <si>
    <t>Produits</t>
  </si>
  <si>
    <t>Tableau des entrées et sorties</t>
  </si>
  <si>
    <t>Date</t>
  </si>
  <si>
    <t>Entrées</t>
  </si>
  <si>
    <t>Sorties</t>
  </si>
  <si>
    <t>lot</t>
  </si>
  <si>
    <t>Qté 2</t>
  </si>
  <si>
    <t>Qté 3</t>
  </si>
  <si>
    <t>Qté 4</t>
  </si>
  <si>
    <t>Qté 1</t>
  </si>
  <si>
    <t>Stock Total</t>
  </si>
  <si>
    <t>AJOUTER un nouveau LOT-----&gt;&gt;&gt;&gt;</t>
  </si>
  <si>
    <t>Nom Nouveau Produit</t>
  </si>
  <si>
    <t>Nom Nouveau 1er lot</t>
  </si>
  <si>
    <t>Noms des Produits</t>
  </si>
  <si>
    <t>Qté Totale</t>
  </si>
  <si>
    <t>Qté 5</t>
  </si>
  <si>
    <t>IPA</t>
  </si>
  <si>
    <t>APA</t>
  </si>
  <si>
    <t>SEIPA</t>
  </si>
  <si>
    <t>DIPA</t>
  </si>
  <si>
    <t>GOSE</t>
  </si>
  <si>
    <t>STOUT</t>
  </si>
  <si>
    <t>Qté 6</t>
  </si>
  <si>
    <t>Qté 7</t>
  </si>
  <si>
    <t>Qté 8</t>
  </si>
  <si>
    <t>Qté 9</t>
  </si>
  <si>
    <t>BLONDE</t>
  </si>
  <si>
    <t>ROUSSE</t>
  </si>
  <si>
    <t>BLANCHE</t>
  </si>
  <si>
    <t>DESTINATAIRES</t>
  </si>
  <si>
    <t>DESTINATAIRE1</t>
  </si>
  <si>
    <t>DESTINATAIRE2</t>
  </si>
  <si>
    <t>DESTINATAIRE3</t>
  </si>
  <si>
    <t>DESTINATAIRE4</t>
  </si>
  <si>
    <t>DESTINATAIRE5</t>
  </si>
  <si>
    <t>DESTINATAIRE6</t>
  </si>
  <si>
    <t>DESTINATAIRE7</t>
  </si>
  <si>
    <t>DESTINATAIRE8</t>
  </si>
  <si>
    <t>DESTINATAIRE</t>
  </si>
  <si>
    <t>Nom du Collaborateur</t>
  </si>
  <si>
    <t>N° du LOT</t>
  </si>
  <si>
    <t>ENTREE DES LOTS EN STOCK</t>
  </si>
  <si>
    <t>SORTIE DU STOCK</t>
  </si>
  <si>
    <t>Salarié</t>
  </si>
  <si>
    <t>Destinataire</t>
  </si>
  <si>
    <t>LOT1S1</t>
  </si>
  <si>
    <t>LOT2S1</t>
  </si>
  <si>
    <t>LOT1S2</t>
  </si>
  <si>
    <t>LOT3S1</t>
  </si>
  <si>
    <t>LOT4S1</t>
  </si>
  <si>
    <t>LOT2S2</t>
  </si>
  <si>
    <t>Total général</t>
  </si>
  <si>
    <t>(vide)</t>
  </si>
  <si>
    <t>(Tous)</t>
  </si>
  <si>
    <t>Étiquettes de colonnes</t>
  </si>
  <si>
    <t>Qté sortie</t>
  </si>
  <si>
    <t>PIERRE</t>
  </si>
  <si>
    <t>JEAN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</si>
</sst>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7" tint="0.39997558519241921"/>
      <name val="Calibri"/>
      <family val="2"/>
      <scheme val="minor"/>
    </font>
    <font>
      <sz val="8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Arial Unicode MS"/>
      <family val="2"/>
    </font>
    <font>
      <sz val="11"/>
      <color theme="1" tint="0.1499984740745262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rgb="FF000000"/>
      <name val="Verdana"/>
      <family val="2"/>
    </font>
    <font>
      <sz val="11"/>
      <color theme="3" tint="-0.499984740745262"/>
      <name val="Calibri"/>
      <family val="2"/>
      <scheme val="minor"/>
    </font>
    <font>
      <sz val="16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9"/>
      <color indexed="81"/>
      <name val="Tahoma"/>
      <family val="2"/>
    </font>
    <font>
      <b/>
      <sz val="12"/>
      <name val="Calibri"/>
      <family val="2"/>
      <scheme val="minor"/>
    </font>
    <font>
      <b/>
      <sz val="11"/>
      <color theme="3" tint="-0.499984740745262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7" fillId="0" borderId="0" xfId="0" applyFont="1"/>
    <xf numFmtId="0" fontId="8" fillId="2" borderId="0" xfId="0" applyFont="1" applyFill="1" applyAlignment="1">
      <alignment horizontal="center" vertical="center" wrapText="1"/>
    </xf>
    <xf numFmtId="14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Alignment="1">
      <alignment horizontal="left" readingOrder="2"/>
    </xf>
    <xf numFmtId="0" fontId="0" fillId="8" borderId="3" xfId="0" applyFill="1" applyBorder="1" applyAlignment="1"/>
    <xf numFmtId="0" fontId="0" fillId="0" borderId="0" xfId="0" applyAlignment="1" applyProtection="1">
      <alignment horizontal="center" vertical="center" wrapText="1"/>
      <protection locked="0"/>
    </xf>
    <xf numFmtId="0" fontId="1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12" fillId="4" borderId="1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9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13" fillId="10" borderId="5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0" fillId="11" borderId="0" xfId="0" applyFill="1" applyAlignment="1">
      <alignment horizontal="center" vertical="center" wrapText="1"/>
    </xf>
    <xf numFmtId="0" fontId="0" fillId="5" borderId="0" xfId="0" applyFill="1"/>
    <xf numFmtId="0" fontId="0" fillId="5" borderId="2" xfId="0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12" borderId="0" xfId="0" applyFill="1"/>
    <xf numFmtId="0" fontId="14" fillId="13" borderId="0" xfId="0" applyFont="1" applyFill="1" applyAlignment="1" applyProtection="1">
      <alignment horizontal="center" vertical="center" wrapText="1"/>
      <protection locked="0"/>
    </xf>
    <xf numFmtId="0" fontId="0" fillId="3" borderId="0" xfId="0" applyFill="1"/>
    <xf numFmtId="0" fontId="0" fillId="0" borderId="0" xfId="0" applyNumberFormat="1" applyAlignment="1">
      <alignment horizontal="center"/>
    </xf>
    <xf numFmtId="0" fontId="0" fillId="0" borderId="0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8" fillId="3" borderId="1" xfId="0" applyFont="1" applyFill="1" applyBorder="1" applyAlignment="1" applyProtection="1">
      <alignment horizontal="center" vertical="center" wrapText="1"/>
      <protection locked="0"/>
    </xf>
    <xf numFmtId="0" fontId="19" fillId="3" borderId="1" xfId="0" applyFont="1" applyFill="1" applyBorder="1" applyAlignment="1" applyProtection="1">
      <alignment horizontal="center" vertical="center" wrapText="1"/>
      <protection locked="0"/>
    </xf>
    <xf numFmtId="14" fontId="0" fillId="0" borderId="0" xfId="0" applyNumberFormat="1" applyAlignment="1">
      <alignment horizontal="center"/>
    </xf>
    <xf numFmtId="0" fontId="0" fillId="3" borderId="0" xfId="0" applyFill="1" applyAlignment="1">
      <alignment horizontal="center" vertical="center" wrapText="1"/>
    </xf>
    <xf numFmtId="0" fontId="0" fillId="9" borderId="0" xfId="0" applyNumberFormat="1" applyFill="1" applyBorder="1" applyAlignment="1">
      <alignment horizontal="center" vertical="center" wrapText="1"/>
    </xf>
    <xf numFmtId="14" fontId="0" fillId="9" borderId="6" xfId="0" applyNumberFormat="1" applyFill="1" applyBorder="1" applyAlignment="1">
      <alignment horizontal="center" vertical="center" wrapText="1"/>
    </xf>
    <xf numFmtId="0" fontId="0" fillId="10" borderId="0" xfId="0" applyFill="1" applyBorder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3" xfId="0" applyBorder="1" applyAlignment="1"/>
    <xf numFmtId="0" fontId="0" fillId="9" borderId="0" xfId="0" applyNumberFormat="1" applyFill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32"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relativeIndent="0" justifyLastLine="0" shrinkToFit="0" mergeCell="0" readingOrder="0"/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relativeIndent="0" justifyLastLine="0" shrinkToFit="0" mergeCell="0" readingOrder="0"/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relativeIndent="0" justifyLastLine="0" shrinkToFit="0" mergeCell="0" readingOrder="0"/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relativeIndent="0" justifyLastLine="0" shrinkToFit="0" mergeCell="0" readingOrder="0"/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relativeIndent="0" justifyLastLine="0" shrinkToFit="0" mergeCell="0" readingOrder="0"/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relativeIndent="0" justifyLastLine="0" shrinkToFit="0" mergeCell="0" readingOrder="0"/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relativeIndent="0" justifyLastLine="0" shrinkToFit="0" mergeCell="0" readingOrder="0"/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relativeIndent="0" justifyLastLine="0" shrinkToFit="0" mergeCell="0" readingOrder="0"/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relativeIndent="0" justifyLastLine="0" shrinkToFit="0" mergeCell="0" readingOrder="0"/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relativeIndent="0" justifyLastLine="0" shrinkToFit="0" mergeCell="0" readingOrder="0"/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relativeIndent="0" justifyLastLine="0" shrinkToFit="0" mergeCell="0" readingOrder="0"/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relativeIndent="0" justifyLastLine="0" shrinkToFit="0" mergeCell="0" readingOrder="0"/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relativeIndent="0" justifyLastLine="0" shrinkToFit="0" mergeCell="0" readingOrder="0"/>
    </dxf>
    <dxf>
      <numFmt numFmtId="0" formatCode="General"/>
      <alignment horizontal="center" textRotation="0" indent="0" relativeIndent="255" justifyLastLine="0" shrinkToFit="0" readingOrder="0"/>
    </dxf>
    <dxf>
      <numFmt numFmtId="19" formatCode="dd/mm/yyyy"/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general" vertical="bottom" textRotation="0" wrapText="0" indent="0" relativeIndent="255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numFmt numFmtId="19" formatCode="dd/mm/yyyy"/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269875</xdr:colOff>
      <xdr:row>6</xdr:row>
      <xdr:rowOff>92075</xdr:rowOff>
    </xdr:from>
    <xdr:to>
      <xdr:col>2</xdr:col>
      <xdr:colOff>717550</xdr:colOff>
      <xdr:row>7</xdr:row>
      <xdr:rowOff>95250</xdr:rowOff>
    </xdr:to>
    <xdr:sp macro="[0]!Essai_E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4111625" y="2232025"/>
          <a:ext cx="447675" cy="3206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OK</a:t>
          </a:r>
        </a:p>
      </xdr:txBody>
    </xdr:sp>
    <xdr:clientData/>
  </xdr:twoCellAnchor>
  <xdr:twoCellAnchor>
    <xdr:from>
      <xdr:col>2</xdr:col>
      <xdr:colOff>171450</xdr:colOff>
      <xdr:row>20</xdr:row>
      <xdr:rowOff>104775</xdr:rowOff>
    </xdr:from>
    <xdr:to>
      <xdr:col>2</xdr:col>
      <xdr:colOff>619125</xdr:colOff>
      <xdr:row>22</xdr:row>
      <xdr:rowOff>57150</xdr:rowOff>
    </xdr:to>
    <xdr:sp macro="[0]!Essai_S" textlink="">
      <xdr:nvSpPr>
        <xdr:cNvPr id="3" name="Rectangl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4743450" y="1628775"/>
          <a:ext cx="447675" cy="3333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OK</a:t>
          </a:r>
        </a:p>
      </xdr:txBody>
    </xdr:sp>
    <xdr:clientData/>
  </xdr:twoCellAnchor>
  <xdr:twoCellAnchor>
    <xdr:from>
      <xdr:col>5</xdr:col>
      <xdr:colOff>44450</xdr:colOff>
      <xdr:row>0</xdr:row>
      <xdr:rowOff>139700</xdr:rowOff>
    </xdr:from>
    <xdr:to>
      <xdr:col>7</xdr:col>
      <xdr:colOff>2863850</xdr:colOff>
      <xdr:row>11</xdr:row>
      <xdr:rowOff>133350</xdr:rowOff>
    </xdr:to>
    <xdr:sp macro="" textlink="">
      <xdr:nvSpPr>
        <xdr:cNvPr id="6" name="ZoneText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6835775" y="139700"/>
          <a:ext cx="4219575" cy="332740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 u="sng"/>
            <a:t>Mode opératoire: </a:t>
          </a:r>
          <a:r>
            <a:rPr lang="fr-FR" sz="1100">
              <a:solidFill>
                <a:schemeClr val="accent1"/>
              </a:solidFill>
            </a:rPr>
            <a:t>Saisie des entrées:</a:t>
          </a:r>
        </a:p>
        <a:p>
          <a:r>
            <a:rPr lang="fr-FR" sz="1100" b="1">
              <a:solidFill>
                <a:srgbClr val="FF0000"/>
              </a:solidFill>
            </a:rPr>
            <a:t>1.</a:t>
          </a:r>
          <a:r>
            <a:rPr lang="fr-FR" sz="1100" b="1" baseline="0">
              <a:solidFill>
                <a:srgbClr val="FF0000"/>
              </a:solidFill>
            </a:rPr>
            <a:t> Le produit n'existe pas.</a:t>
          </a:r>
        </a:p>
        <a:p>
          <a:r>
            <a:rPr lang="fr-FR" sz="1100" baseline="0"/>
            <a:t>    1.1- Le créer avec le bouton ci-contre. Saisir en E3 le Nouveau Produit et en E5 le N° du Lot. </a:t>
          </a:r>
          <a:r>
            <a:rPr lang="fr-FR" sz="1100" b="1" baseline="0">
              <a:solidFill>
                <a:srgbClr val="FF0000"/>
              </a:solidFill>
            </a:rPr>
            <a:t>(EX: LOT1S1 pour le lot N°1 de la semaine 1)</a:t>
          </a:r>
          <a:endParaRPr lang="fr-FR" sz="1100" baseline="0"/>
        </a:p>
        <a:p>
          <a:r>
            <a:rPr lang="fr-FR" sz="1100" baseline="0"/>
            <a:t>     1.2-Saisir en B4 le produit (liste déroulante).</a:t>
          </a:r>
        </a:p>
        <a:p>
          <a:r>
            <a:rPr lang="fr-FR" sz="1100" baseline="0"/>
            <a:t>     1.3- Choisir en B5 le N° de lot (liste déroulante) , seuls les lots de ce produit sont possibles. Puis la quantité en B6, et renseigner en B7 le nom du collaborateur qui a produit le lot (liste déroulante).</a:t>
          </a:r>
        </a:p>
        <a:p>
          <a:r>
            <a:rPr lang="fr-FR" sz="1100" baseline="0"/>
            <a:t>    1.4- Cliquer sur OK pour valider la saisie.</a:t>
          </a:r>
        </a:p>
        <a:p>
          <a:r>
            <a:rPr lang="fr-FR" sz="1100" b="1" baseline="0">
              <a:solidFill>
                <a:schemeClr val="accent5">
                  <a:lumMod val="75000"/>
                </a:schemeClr>
              </a:solidFill>
            </a:rPr>
            <a:t> 2. Le produit existe avec au moins un lot.</a:t>
          </a:r>
        </a:p>
        <a:p>
          <a:r>
            <a:rPr lang="fr-FR" sz="1100" baseline="0"/>
            <a:t>     2.1-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Saisir en B4 le produit (liste déroulante.</a:t>
          </a: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2.2- Choisir en B5 le N° de Lot (liste déroulante) , seuls les lots de ce produit sont possibles. Puis la quantité en B6, et renseigner en B7 le nom du collaborateur qui a produit le lot (liste déroulante).</a:t>
          </a: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2.3. Cliquer sur OK pour valider la saisie.</a:t>
          </a:r>
        </a:p>
        <a:p>
          <a:r>
            <a:rPr lang="fr-FR" sz="1100" b="1" baseline="0">
              <a:solidFill>
                <a:schemeClr val="accent6">
                  <a:lumMod val="75000"/>
                </a:schemeClr>
              </a:solidFill>
              <a:latin typeface="+mn-lt"/>
              <a:ea typeface="+mn-ea"/>
              <a:cs typeface="+mn-cs"/>
            </a:rPr>
            <a:t>3. Ajout d'un nouveau lot pour un produit  existant.</a:t>
          </a: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3.1- Saisir en B4 le produit (liste déroulante).</a:t>
          </a: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3.2- Saisir en B11 le n° du nouveau lot (EX: LOT2S1)</a:t>
          </a:r>
        </a:p>
        <a:p>
          <a:r>
            <a:rPr lang="fr-FR" sz="1100" baseline="0"/>
            <a:t>     3.3- Cliquer sur le bouton vert.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  <xdr:twoCellAnchor>
    <xdr:from>
      <xdr:col>5</xdr:col>
      <xdr:colOff>50800</xdr:colOff>
      <xdr:row>12</xdr:row>
      <xdr:rowOff>139700</xdr:rowOff>
    </xdr:from>
    <xdr:to>
      <xdr:col>7</xdr:col>
      <xdr:colOff>2857500</xdr:colOff>
      <xdr:row>18</xdr:row>
      <xdr:rowOff>82550</xdr:rowOff>
    </xdr:to>
    <xdr:sp macro="" textlink="">
      <xdr:nvSpPr>
        <xdr:cNvPr id="7" name="ZoneText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7169150" y="3727450"/>
          <a:ext cx="4273550" cy="207645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 u="sng"/>
            <a:t>Mode opératoire:  </a:t>
          </a:r>
          <a:r>
            <a:rPr lang="fr-FR" sz="1100">
              <a:solidFill>
                <a:srgbClr val="FF0000"/>
              </a:solidFill>
            </a:rPr>
            <a:t>Saisie des sorties</a:t>
          </a:r>
        </a:p>
        <a:p>
          <a:r>
            <a:rPr lang="fr-FR" sz="1100">
              <a:solidFill>
                <a:sysClr val="windowText" lastClr="000000"/>
              </a:solidFill>
            </a:rPr>
            <a:t>1- Saisir</a:t>
          </a:r>
          <a:r>
            <a:rPr lang="fr-FR" sz="1100" baseline="0">
              <a:solidFill>
                <a:sysClr val="windowText" lastClr="000000"/>
              </a:solidFill>
            </a:rPr>
            <a:t> le produit  en B16 (liste déroulante). Le stock disponible pour ce produit apparait en B22.</a:t>
          </a:r>
        </a:p>
        <a:p>
          <a:r>
            <a:rPr lang="fr-FR" sz="1100" baseline="0">
              <a:solidFill>
                <a:sysClr val="windowText" lastClr="000000"/>
              </a:solidFill>
            </a:rPr>
            <a:t>2- Saisir le N° de lot en B17 (liste déroulante). Le stock disponible pour ce lot apparait en B22.</a:t>
          </a:r>
        </a:p>
        <a:p>
          <a:r>
            <a:rPr lang="fr-FR" sz="1100" baseline="0">
              <a:solidFill>
                <a:sysClr val="windowText" lastClr="000000"/>
              </a:solidFill>
            </a:rPr>
            <a:t>3- Saisir la quantité à sortir en B18, puis renseigner le nom du destinataire en B19.</a:t>
          </a:r>
        </a:p>
        <a:p>
          <a:r>
            <a:rPr lang="fr-FR" sz="1100" baseline="0">
              <a:solidFill>
                <a:sysClr val="windowText" lastClr="000000"/>
              </a:solidFill>
            </a:rPr>
            <a:t>4- Cliquer sur OK. Un message d'erreur signale si la quantité saisie est supérieure au stock du lot choisi. Dans ce cas, rectifiez la quantité.</a:t>
          </a:r>
        </a:p>
        <a:p>
          <a:r>
            <a:rPr lang="fr-FR" sz="1100" baseline="0">
              <a:solidFill>
                <a:sysClr val="windowText" lastClr="000000"/>
              </a:solidFill>
            </a:rPr>
            <a:t>    4.1- Si la quantité sortie est égale au stock du lot, un message signale que le lot est épuisé, et qu'il est supprimé dans RECAP.</a:t>
          </a:r>
        </a:p>
      </xdr:txBody>
    </xdr:sp>
    <xdr:clientData/>
  </xdr:twoCellAnchor>
  <xdr:twoCellAnchor>
    <xdr:from>
      <xdr:col>2</xdr:col>
      <xdr:colOff>31750</xdr:colOff>
      <xdr:row>9</xdr:row>
      <xdr:rowOff>69850</xdr:rowOff>
    </xdr:from>
    <xdr:to>
      <xdr:col>3</xdr:col>
      <xdr:colOff>25400</xdr:colOff>
      <xdr:row>11</xdr:row>
      <xdr:rowOff>38100</xdr:rowOff>
    </xdr:to>
    <xdr:sp macro="[0]!Ajout_Lot" textlink="">
      <xdr:nvSpPr>
        <xdr:cNvPr id="8" name="Rectangle à coins arrondis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/>
      </xdr:nvSpPr>
      <xdr:spPr>
        <a:xfrm>
          <a:off x="3873500" y="2895600"/>
          <a:ext cx="1492250" cy="476250"/>
        </a:xfrm>
        <a:prstGeom prst="roundRect">
          <a:avLst/>
        </a:prstGeom>
        <a:solidFill>
          <a:schemeClr val="accent6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CLIQUER ICI avant de valider votre saisie.</a:t>
          </a:r>
        </a:p>
      </xdr:txBody>
    </xdr:sp>
    <xdr:clientData/>
  </xdr:twoCellAnchor>
  <xdr:twoCellAnchor>
    <xdr:from>
      <xdr:col>4</xdr:col>
      <xdr:colOff>12700</xdr:colOff>
      <xdr:row>0</xdr:row>
      <xdr:rowOff>63500</xdr:rowOff>
    </xdr:from>
    <xdr:to>
      <xdr:col>4</xdr:col>
      <xdr:colOff>1606550</xdr:colOff>
      <xdr:row>1</xdr:row>
      <xdr:rowOff>12700</xdr:rowOff>
    </xdr:to>
    <xdr:sp macro="[0]!Ajout_NouvProd" textlink="">
      <xdr:nvSpPr>
        <xdr:cNvPr id="9" name="Organigramme : Alternative 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/>
      </xdr:nvSpPr>
      <xdr:spPr>
        <a:xfrm>
          <a:off x="5505450" y="63500"/>
          <a:ext cx="1593850" cy="596900"/>
        </a:xfrm>
        <a:prstGeom prst="flowChartAlternateProcess">
          <a:avLst/>
        </a:prstGeom>
        <a:solidFill>
          <a:srgbClr val="FFC00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CREATION NOUVEAU PRODUIT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FEH56" refreshedDate="44214.507099074071" createdVersion="3" refreshedVersion="3" minRefreshableVersion="3" recordCount="23">
  <cacheSource type="worksheet">
    <worksheetSource name="tableau_1"/>
  </cacheSource>
  <cacheFields count="7">
    <cacheField name="Date" numFmtId="14">
      <sharedItems containsSemiMixedTypes="0" containsNonDate="0" containsDate="1" containsString="0" minDate="2021-01-07T00:00:00" maxDate="2021-01-19T00:00:00" count="5">
        <d v="2021-01-07T00:00:00"/>
        <d v="2021-01-09T00:00:00"/>
        <d v="2021-01-16T00:00:00"/>
        <d v="2021-01-17T00:00:00"/>
        <d v="2021-01-18T00:00:00"/>
      </sharedItems>
    </cacheField>
    <cacheField name="Produits" numFmtId="0">
      <sharedItems/>
    </cacheField>
    <cacheField name="Entrées" numFmtId="0">
      <sharedItems containsString="0" containsBlank="1" containsNumber="1" containsInteger="1" minValue="20" maxValue="1500"/>
    </cacheField>
    <cacheField name="Sorties" numFmtId="0">
      <sharedItems containsString="0" containsBlank="1" containsNumber="1" containsInteger="1" minValue="10" maxValue="1500" count="10">
        <m/>
        <n v="500"/>
        <n v="250"/>
        <n v="10"/>
        <n v="25"/>
        <n v="240"/>
        <n v="1000"/>
        <n v="1500"/>
        <n v="50"/>
        <n v="20"/>
      </sharedItems>
    </cacheField>
    <cacheField name="lot" numFmtId="0">
      <sharedItems count="6">
        <s v="LOT1S1"/>
        <s v="LOT2S1"/>
        <s v="LOT1S2"/>
        <s v="LOT3S1"/>
        <s v="LOT4S1"/>
        <s v="LOT2S2"/>
      </sharedItems>
    </cacheField>
    <cacheField name="Salarié" numFmtId="0">
      <sharedItems containsBlank="1"/>
    </cacheField>
    <cacheField name="Destinataire" numFmtId="0">
      <sharedItems containsBlank="1" count="4">
        <m/>
        <s v="DESTINATAIRE1"/>
        <s v="DESTINATAIRE2"/>
        <s v="DESTINATAIRE3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3">
  <r>
    <x v="0"/>
    <s v="BLONDE"/>
    <n v="100"/>
    <x v="0"/>
    <x v="0"/>
    <s v="JACQUES"/>
    <x v="0"/>
  </r>
  <r>
    <x v="0"/>
    <s v="BLONDE"/>
    <n v="500"/>
    <x v="0"/>
    <x v="1"/>
    <s v="JACQUES"/>
    <x v="0"/>
  </r>
  <r>
    <x v="0"/>
    <s v="SEIPA"/>
    <n v="1500"/>
    <x v="0"/>
    <x v="2"/>
    <s v="PAUL"/>
    <x v="0"/>
  </r>
  <r>
    <x v="0"/>
    <s v="SEIPA"/>
    <m/>
    <x v="1"/>
    <x v="2"/>
    <m/>
    <x v="1"/>
  </r>
  <r>
    <x v="1"/>
    <s v="BLANCHE"/>
    <n v="500"/>
    <x v="0"/>
    <x v="1"/>
    <s v="JACQUES"/>
    <x v="0"/>
  </r>
  <r>
    <x v="1"/>
    <s v="BLANCHE"/>
    <m/>
    <x v="2"/>
    <x v="1"/>
    <m/>
    <x v="1"/>
  </r>
  <r>
    <x v="1"/>
    <s v="BLANCHE"/>
    <n v="1000"/>
    <x v="0"/>
    <x v="3"/>
    <s v="JACQUES"/>
    <x v="0"/>
  </r>
  <r>
    <x v="1"/>
    <s v="BLANCHE"/>
    <m/>
    <x v="3"/>
    <x v="1"/>
    <m/>
    <x v="1"/>
  </r>
  <r>
    <x v="1"/>
    <s v="BLANCHE"/>
    <n v="25"/>
    <x v="0"/>
    <x v="0"/>
    <s v="PAUL"/>
    <x v="0"/>
  </r>
  <r>
    <x v="1"/>
    <s v="BLANCHE"/>
    <n v="1500"/>
    <x v="0"/>
    <x v="4"/>
    <s v="JACQUES"/>
    <x v="0"/>
  </r>
  <r>
    <x v="1"/>
    <s v="BLANCHE"/>
    <m/>
    <x v="4"/>
    <x v="0"/>
    <m/>
    <x v="2"/>
  </r>
  <r>
    <x v="1"/>
    <s v="BLANCHE"/>
    <m/>
    <x v="5"/>
    <x v="1"/>
    <m/>
    <x v="3"/>
  </r>
  <r>
    <x v="1"/>
    <s v="BLANCHE"/>
    <m/>
    <x v="6"/>
    <x v="3"/>
    <m/>
    <x v="2"/>
  </r>
  <r>
    <x v="1"/>
    <s v="BLANCHE"/>
    <m/>
    <x v="7"/>
    <x v="4"/>
    <m/>
    <x v="3"/>
  </r>
  <r>
    <x v="2"/>
    <s v="ROUSSE"/>
    <n v="50"/>
    <x v="0"/>
    <x v="0"/>
    <s v="PAUL"/>
    <x v="0"/>
  </r>
  <r>
    <x v="2"/>
    <s v="ROUSSE"/>
    <n v="20"/>
    <x v="0"/>
    <x v="1"/>
    <s v="JACQUES"/>
    <x v="0"/>
  </r>
  <r>
    <x v="2"/>
    <s v="ROUSSE"/>
    <n v="50"/>
    <x v="0"/>
    <x v="3"/>
    <s v="JACQUES"/>
    <x v="0"/>
  </r>
  <r>
    <x v="2"/>
    <s v="ROUSSE"/>
    <m/>
    <x v="8"/>
    <x v="0"/>
    <m/>
    <x v="1"/>
  </r>
  <r>
    <x v="3"/>
    <s v="BLONDE"/>
    <n v="500"/>
    <x v="0"/>
    <x v="3"/>
    <s v="JACQUES"/>
    <x v="0"/>
  </r>
  <r>
    <x v="3"/>
    <s v="BLONDE"/>
    <n v="100"/>
    <x v="0"/>
    <x v="2"/>
    <s v="JACQUES"/>
    <x v="0"/>
  </r>
  <r>
    <x v="3"/>
    <s v="BLONDE"/>
    <n v="50"/>
    <x v="0"/>
    <x v="5"/>
    <s v="SEVERINE"/>
    <x v="0"/>
  </r>
  <r>
    <x v="3"/>
    <s v="BLONDE"/>
    <m/>
    <x v="9"/>
    <x v="0"/>
    <m/>
    <x v="1"/>
  </r>
  <r>
    <x v="4"/>
    <s v="BLONDE"/>
    <n v="25"/>
    <x v="0"/>
    <x v="5"/>
    <s v="PAUL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rowHeaderCaption="Qté sortie">
  <location ref="A4:H16" firstHeaderRow="1" firstDataRow="2" firstDataCol="1" rowPageCount="2" colPageCount="1"/>
  <pivotFields count="7">
    <pivotField axis="axisPage" numFmtId="14" showAll="0">
      <items count="6">
        <item x="0"/>
        <item x="1"/>
        <item x="2"/>
        <item x="3"/>
        <item x="4"/>
        <item t="default"/>
      </items>
    </pivotField>
    <pivotField showAll="0"/>
    <pivotField showAll="0"/>
    <pivotField axis="axisRow" showAll="0">
      <items count="11">
        <item x="3"/>
        <item x="9"/>
        <item x="4"/>
        <item x="8"/>
        <item x="5"/>
        <item x="2"/>
        <item x="1"/>
        <item x="6"/>
        <item x="7"/>
        <item x="0"/>
        <item t="default"/>
      </items>
    </pivotField>
    <pivotField axis="axisCol" showAll="0">
      <items count="7">
        <item x="0"/>
        <item x="2"/>
        <item x="1"/>
        <item x="5"/>
        <item x="3"/>
        <item x="4"/>
        <item t="default"/>
      </items>
    </pivotField>
    <pivotField showAll="0"/>
    <pivotField axis="axisPage" showAll="0">
      <items count="5">
        <item x="1"/>
        <item x="2"/>
        <item x="3"/>
        <item x="0"/>
        <item t="default"/>
      </items>
    </pivotField>
  </pivotFields>
  <rowFields count="1">
    <field x="3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1">
    <field x="4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pageFields count="2">
    <pageField fld="0" hier="-1"/>
    <pageField fld="6" hier="-1"/>
  </pageField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_1" displayName="Tableau_1" ref="A2:G3" totalsRowShown="0" headerRowDxfId="31" dataDxfId="30">
  <autoFilter ref="A2:G3"/>
  <tableColumns count="7">
    <tableColumn id="1" name="Date" dataDxfId="29"/>
    <tableColumn id="2" name="Produits" dataDxfId="28"/>
    <tableColumn id="3" name="Entrées" dataDxfId="27"/>
    <tableColumn id="4" name="Sorties" dataDxfId="26"/>
    <tableColumn id="5" name="lot" dataDxfId="25"/>
    <tableColumn id="6" name="Salarié" dataDxfId="24"/>
    <tableColumn id="7" name="Destinataire" dataDxfId="2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6" name="Tableau3" displayName="Tableau3" ref="D1:E10" totalsRowShown="0" headerRowDxfId="22" dataDxfId="21">
  <autoFilter ref="D1:E10"/>
  <tableColumns count="2">
    <tableColumn id="1" name="Noms des Produits" dataDxfId="20"/>
    <tableColumn id="2" name="Qté Totale" dataDxfId="19">
      <calculatedColumnFormula>RECAP!B$1</calculatedColumnFormula>
    </tableColumn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id="3" name="Tableau2" displayName="Tableau2" ref="A2:R3" totalsRowShown="0" headerRowDxfId="18" headerRowBorderDxfId="17" tableBorderDxfId="16" totalsRowBorderDxfId="15">
  <autoFilter ref="A2:R3">
    <filterColumn colId="2"/>
    <filterColumn colId="3"/>
    <filterColumn colId="4"/>
    <filterColumn colId="5"/>
    <filterColumn colId="6"/>
    <filterColumn colId="7"/>
    <filterColumn colId="8"/>
    <filterColumn colId="9"/>
    <filterColumn colId="10"/>
    <filterColumn colId="11"/>
    <filterColumn colId="12"/>
    <filterColumn colId="13"/>
    <filterColumn colId="14"/>
    <filterColumn colId="15"/>
    <filterColumn colId="16"/>
    <filterColumn colId="17"/>
  </autoFilter>
  <tableColumns count="18">
    <tableColumn id="1" name="BLONDE" dataDxfId="14"/>
    <tableColumn id="2" name="Qté 1" dataDxfId="13">
      <calculatedColumnFormula>SUMPRODUCT((Tableau_1[Produits]=A$2)*(Tableau_1[lot]=A3)*Tableau_1[Entrées])-SUMPRODUCT((Tableau_1[Produits]=A$2)*(Tableau_1[lot]=A3)*Tableau_1[Sorties])</calculatedColumnFormula>
    </tableColumn>
    <tableColumn id="31" name="IPA"/>
    <tableColumn id="32" name="Qté 2" dataDxfId="12">
      <calculatedColumnFormula>SUMPRODUCT((Tableau_1[Produits]=C$2)*(Tableau_1[lot]=C3)*Tableau_1[Entrées])-SUMPRODUCT((Tableau_1[Produits]=C$2)*(Tableau_1[lot]=C3)*Tableau_1[Sorties])</calculatedColumnFormula>
    </tableColumn>
    <tableColumn id="33" name="ROUSSE"/>
    <tableColumn id="34" name="Qté 3" dataDxfId="11">
      <calculatedColumnFormula>SUMPRODUCT((Tableau_1[Produits]=E$2)*(Tableau_1[lot]=E3)*Tableau_1[Entrées])-SUMPRODUCT((Tableau_1[Produits]=E$2)*(Tableau_1[lot]=E3)*Tableau_1[Sorties])</calculatedColumnFormula>
    </tableColumn>
    <tableColumn id="35" name="APA"/>
    <tableColumn id="36" name="Qté 4" dataDxfId="10">
      <calculatedColumnFormula>SUMPRODUCT((Tableau_1[Produits]=G$2)*(Tableau_1[lot]=G3)*Tableau_1[Entrées])-SUMPRODUCT((Tableau_1[Produits]=G$2)*(Tableau_1[lot]=G3)*Tableau_1[Sorties])</calculatedColumnFormula>
    </tableColumn>
    <tableColumn id="37" name="BLANCHE" dataDxfId="9"/>
    <tableColumn id="38" name="Qté 5" dataDxfId="8">
      <calculatedColumnFormula>SUMPRODUCT((Tableau_1[Produits]=I$2)*(Tableau_1[lot]=I3)*Tableau_1[Entrées])-SUMPRODUCT((Tableau_1[Produits]=I$2)*(Tableau_1[lot]=I3)*Tableau_1[Sorties])</calculatedColumnFormula>
    </tableColumn>
    <tableColumn id="39" name="STOUT" dataDxfId="7"/>
    <tableColumn id="40" name="Qté 6" dataDxfId="6">
      <calculatedColumnFormula>SUMPRODUCT((Tableau_1[Produits]=K$2)*(Tableau_1[lot]=K3)*Tableau_1[Entrées])-SUMPRODUCT((Tableau_1[Produits]=K$2)*(Tableau_1[lot]=K3)*Tableau_1[Sorties])</calculatedColumnFormula>
    </tableColumn>
    <tableColumn id="41" name="SEIPA" dataDxfId="5"/>
    <tableColumn id="42" name="Qté 7" dataDxfId="4">
      <calculatedColumnFormula>SUMPRODUCT((Tableau_1[Produits]=M$2)*(Tableau_1[lot]=M3)*Tableau_1[Entrées])-SUMPRODUCT((Tableau_1[Produits]=M$2)*(Tableau_1[lot]=M3)*Tableau_1[Sorties])</calculatedColumnFormula>
    </tableColumn>
    <tableColumn id="43" name="DIPA" dataDxfId="3"/>
    <tableColumn id="44" name="Qté 8" dataDxfId="2">
      <calculatedColumnFormula>SUMPRODUCT((Tableau_1[Produits]=O$2)*(Tableau_1[lot]=O3)*Tableau_1[Entrées])-SUMPRODUCT((Tableau_1[Produits]=O$2)*(Tableau_1[lot]=O3)*Tableau_1[Sorties])</calculatedColumnFormula>
    </tableColumn>
    <tableColumn id="45" name="GOSE" dataDxfId="1"/>
    <tableColumn id="46" name="Qté 9" dataDxfId="0">
      <calculatedColumnFormula>SUMPRODUCT((Tableau_1[Produits]=Q$2)*(Tableau_1[lot]=Q3)*Tableau_1[Entrées])-SUMPRODUCT((Tableau_1[Produits]=Q$2)*(Tableau_1[lot]=Q3)*Tableau_1[Sorties])</calculatedColumnFormula>
    </tableColumn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W195"/>
  <sheetViews>
    <sheetView tabSelected="1" workbookViewId="0">
      <selection activeCell="B11" sqref="B11"/>
    </sheetView>
  </sheetViews>
  <sheetFormatPr baseColWidth="10" defaultColWidth="11.453125" defaultRowHeight="14.5"/>
  <cols>
    <col min="1" max="1" width="30.54296875" style="1" customWidth="1"/>
    <col min="2" max="2" width="24.453125" style="1" customWidth="1"/>
    <col min="3" max="3" width="21.453125" style="1" customWidth="1"/>
    <col min="4" max="4" width="2.1796875" style="1" customWidth="1"/>
    <col min="5" max="5" width="23.26953125" style="1" customWidth="1"/>
    <col min="6" max="6" width="13.453125" style="1" customWidth="1"/>
    <col min="7" max="7" width="7.54296875" style="1" customWidth="1"/>
    <col min="8" max="8" width="49.7265625" style="1" customWidth="1"/>
    <col min="9" max="12" width="11.453125" style="1"/>
    <col min="13" max="13" width="9.453125" style="1" customWidth="1"/>
    <col min="14" max="14" width="11.453125" style="1"/>
    <col min="15" max="15" width="13.453125" style="1" customWidth="1"/>
    <col min="16" max="21" width="11.453125" style="1"/>
    <col min="22" max="22" width="11.453125" style="1" customWidth="1"/>
    <col min="23" max="16384" width="11.453125" style="1"/>
  </cols>
  <sheetData>
    <row r="1" spans="1:23" ht="51" customHeight="1">
      <c r="A1" s="49" t="s">
        <v>49</v>
      </c>
      <c r="B1" s="49"/>
      <c r="C1" s="49"/>
      <c r="F1"/>
      <c r="G1"/>
      <c r="H1" s="15"/>
      <c r="W1" s="29"/>
    </row>
    <row r="2" spans="1:23">
      <c r="A2" s="2"/>
      <c r="B2" s="2"/>
      <c r="C2" s="18"/>
      <c r="E2" s="26" t="s">
        <v>19</v>
      </c>
      <c r="H2"/>
      <c r="W2" s="29"/>
    </row>
    <row r="3" spans="1:23" ht="25" customHeight="1">
      <c r="A3" s="3" t="s">
        <v>0</v>
      </c>
      <c r="B3" s="12">
        <f ca="1">TODAY()</f>
        <v>44217</v>
      </c>
      <c r="C3" s="18"/>
      <c r="E3" s="32"/>
      <c r="H3"/>
      <c r="W3" s="29"/>
    </row>
    <row r="4" spans="1:23" ht="25" customHeight="1">
      <c r="A4" s="3" t="s">
        <v>1</v>
      </c>
      <c r="B4" s="38"/>
      <c r="C4" s="18"/>
      <c r="E4" s="26" t="s">
        <v>20</v>
      </c>
      <c r="W4" s="29"/>
    </row>
    <row r="5" spans="1:23" ht="25" customHeight="1">
      <c r="A5" s="3" t="s">
        <v>48</v>
      </c>
      <c r="B5" s="39"/>
      <c r="C5" s="2"/>
      <c r="E5" s="32"/>
      <c r="W5" s="29"/>
    </row>
    <row r="6" spans="1:23" ht="28" customHeight="1">
      <c r="A6" s="3" t="s">
        <v>2</v>
      </c>
      <c r="B6" s="39"/>
      <c r="C6" s="22"/>
      <c r="W6" s="25"/>
    </row>
    <row r="7" spans="1:23" ht="25" customHeight="1">
      <c r="A7" s="3" t="s">
        <v>47</v>
      </c>
      <c r="B7" s="14"/>
      <c r="C7" s="22"/>
      <c r="W7" s="25"/>
    </row>
    <row r="8" spans="1:23">
      <c r="A8" s="2"/>
      <c r="B8" s="2"/>
      <c r="C8" s="2"/>
      <c r="J8" s="6"/>
      <c r="N8" s="6"/>
      <c r="W8" s="25"/>
    </row>
    <row r="9" spans="1:23">
      <c r="A9" s="2"/>
      <c r="B9" s="2"/>
      <c r="C9" s="2"/>
      <c r="W9" s="25"/>
    </row>
    <row r="10" spans="1:23" ht="7" customHeight="1" thickBot="1">
      <c r="A10" s="41"/>
      <c r="B10" s="41"/>
      <c r="C10" s="41"/>
      <c r="W10" s="25"/>
    </row>
    <row r="11" spans="1:23" ht="38.25" customHeight="1" thickTop="1" thickBot="1">
      <c r="A11" s="1" t="s">
        <v>18</v>
      </c>
      <c r="B11" s="24"/>
      <c r="W11" s="25"/>
    </row>
    <row r="12" spans="1:23" ht="15" thickTop="1">
      <c r="W12" s="25"/>
    </row>
    <row r="13" spans="1:23" ht="51" customHeight="1">
      <c r="A13" s="50" t="s">
        <v>50</v>
      </c>
      <c r="B13" s="50"/>
      <c r="C13" s="50"/>
      <c r="W13" s="25"/>
    </row>
    <row r="14" spans="1:23">
      <c r="A14" s="2"/>
      <c r="B14" s="2"/>
      <c r="C14" s="11"/>
      <c r="E14"/>
      <c r="W14" s="25"/>
    </row>
    <row r="15" spans="1:23" ht="25" customHeight="1">
      <c r="A15" s="3" t="s">
        <v>0</v>
      </c>
      <c r="B15" s="12">
        <f ca="1">TODAY()</f>
        <v>44217</v>
      </c>
      <c r="C15" s="11"/>
      <c r="F15" s="10"/>
      <c r="W15" s="25"/>
    </row>
    <row r="16" spans="1:23" ht="25" customHeight="1">
      <c r="A16" s="3" t="s">
        <v>1</v>
      </c>
      <c r="B16" s="13"/>
      <c r="C16" s="18"/>
      <c r="E16"/>
      <c r="W16" s="25"/>
    </row>
    <row r="17" spans="1:23" ht="25" customHeight="1">
      <c r="A17" s="4" t="s">
        <v>48</v>
      </c>
      <c r="B17" s="13"/>
      <c r="C17" s="2"/>
      <c r="E17"/>
      <c r="W17" s="25"/>
    </row>
    <row r="18" spans="1:23" ht="27.65" customHeight="1">
      <c r="A18" s="4" t="s">
        <v>2</v>
      </c>
      <c r="B18" s="13"/>
      <c r="C18" s="22"/>
      <c r="E18"/>
      <c r="W18" s="25"/>
    </row>
    <row r="19" spans="1:23" ht="23.5" customHeight="1">
      <c r="A19" s="4" t="s">
        <v>46</v>
      </c>
      <c r="B19" s="13"/>
      <c r="C19" s="22"/>
      <c r="E19"/>
      <c r="W19" s="25"/>
    </row>
    <row r="20" spans="1:23">
      <c r="A20" s="5"/>
      <c r="B20" s="5"/>
      <c r="C20" s="2"/>
      <c r="E20"/>
      <c r="W20" s="25"/>
    </row>
    <row r="21" spans="1:23">
      <c r="A21" s="3"/>
      <c r="B21" s="5" t="s">
        <v>3</v>
      </c>
      <c r="C21" s="2"/>
      <c r="E21" s="33"/>
      <c r="W21" s="25"/>
    </row>
    <row r="22" spans="1:23" ht="22.5" customHeight="1">
      <c r="A22" s="3" t="str">
        <f>IF(A18="","STOCK DISPO",IF(B18="","STOCK DISPO","STOCK DISPO " &amp; B18))</f>
        <v>STOCK DISPO</v>
      </c>
      <c r="B22" s="20">
        <f>IFERROR(IF(B17&lt;&gt;"",Stock_L,Stock_T),"")</f>
        <v>0</v>
      </c>
      <c r="C22" s="2"/>
      <c r="E22"/>
      <c r="W22" s="25"/>
    </row>
    <row r="23" spans="1:23">
      <c r="A23" s="2"/>
      <c r="B23" s="11"/>
      <c r="C23" s="2"/>
      <c r="E23"/>
      <c r="J23" s="6"/>
      <c r="W23" s="25"/>
    </row>
    <row r="24" spans="1:23">
      <c r="E24"/>
      <c r="J24" s="6"/>
      <c r="N24" s="6"/>
      <c r="W24" s="25"/>
    </row>
    <row r="25" spans="1:23">
      <c r="E25"/>
      <c r="J25" s="6"/>
      <c r="W25" s="25"/>
    </row>
    <row r="26" spans="1:23">
      <c r="E26"/>
      <c r="J26" s="6"/>
      <c r="W26" s="25"/>
    </row>
    <row r="27" spans="1:23">
      <c r="E27"/>
      <c r="J27" s="6"/>
      <c r="W27" s="25"/>
    </row>
    <row r="28" spans="1:23">
      <c r="E28"/>
      <c r="W28" s="25"/>
    </row>
    <row r="29" spans="1:23">
      <c r="E29"/>
      <c r="W29" s="25"/>
    </row>
    <row r="30" spans="1:23">
      <c r="E30"/>
      <c r="W30" s="25"/>
    </row>
    <row r="31" spans="1:23">
      <c r="E31"/>
      <c r="W31" s="25"/>
    </row>
    <row r="32" spans="1:23">
      <c r="E32"/>
      <c r="W32" s="25"/>
    </row>
    <row r="33" spans="5:23">
      <c r="E33"/>
      <c r="W33" s="25"/>
    </row>
    <row r="34" spans="5:23">
      <c r="E34"/>
      <c r="W34" s="25"/>
    </row>
    <row r="35" spans="5:23">
      <c r="E35"/>
      <c r="W35" s="25"/>
    </row>
    <row r="36" spans="5:23">
      <c r="W36" s="25"/>
    </row>
    <row r="37" spans="5:23">
      <c r="W37" s="25"/>
    </row>
    <row r="38" spans="5:23">
      <c r="W38" s="25"/>
    </row>
    <row r="39" spans="5:23">
      <c r="W39" s="25"/>
    </row>
    <row r="40" spans="5:23">
      <c r="W40" s="25"/>
    </row>
    <row r="41" spans="5:23">
      <c r="W41" s="25"/>
    </row>
    <row r="42" spans="5:23">
      <c r="W42" s="25"/>
    </row>
    <row r="43" spans="5:23">
      <c r="W43" s="25"/>
    </row>
    <row r="44" spans="5:23">
      <c r="W44" s="25"/>
    </row>
    <row r="45" spans="5:23">
      <c r="W45" s="25"/>
    </row>
    <row r="46" spans="5:23">
      <c r="W46" s="25"/>
    </row>
    <row r="47" spans="5:23">
      <c r="W47" s="25"/>
    </row>
    <row r="48" spans="5:23">
      <c r="W48" s="25"/>
    </row>
    <row r="49" spans="23:23">
      <c r="W49" s="25"/>
    </row>
    <row r="50" spans="23:23">
      <c r="W50" s="25"/>
    </row>
    <row r="51" spans="23:23">
      <c r="W51" s="25"/>
    </row>
    <row r="52" spans="23:23">
      <c r="W52" s="25"/>
    </row>
    <row r="53" spans="23:23">
      <c r="W53" s="25"/>
    </row>
    <row r="54" spans="23:23">
      <c r="W54" s="25"/>
    </row>
    <row r="55" spans="23:23">
      <c r="W55" s="25"/>
    </row>
    <row r="56" spans="23:23">
      <c r="W56" s="25"/>
    </row>
    <row r="57" spans="23:23">
      <c r="W57" s="25"/>
    </row>
    <row r="58" spans="23:23">
      <c r="W58" s="25"/>
    </row>
    <row r="59" spans="23:23">
      <c r="W59" s="25"/>
    </row>
    <row r="60" spans="23:23">
      <c r="W60" s="25"/>
    </row>
    <row r="61" spans="23:23">
      <c r="W61" s="25"/>
    </row>
    <row r="62" spans="23:23">
      <c r="W62" s="25"/>
    </row>
    <row r="63" spans="23:23">
      <c r="W63" s="25"/>
    </row>
    <row r="64" spans="23:23">
      <c r="W64" s="25"/>
    </row>
    <row r="65" spans="23:23">
      <c r="W65" s="25"/>
    </row>
    <row r="66" spans="23:23">
      <c r="W66" s="25"/>
    </row>
    <row r="67" spans="23:23">
      <c r="W67" s="25"/>
    </row>
    <row r="68" spans="23:23">
      <c r="W68" s="25"/>
    </row>
    <row r="69" spans="23:23">
      <c r="W69" s="25"/>
    </row>
    <row r="70" spans="23:23">
      <c r="W70" s="25"/>
    </row>
    <row r="71" spans="23:23">
      <c r="W71" s="25"/>
    </row>
    <row r="72" spans="23:23">
      <c r="W72" s="25"/>
    </row>
    <row r="73" spans="23:23">
      <c r="W73" s="25"/>
    </row>
    <row r="74" spans="23:23">
      <c r="W74" s="25"/>
    </row>
    <row r="75" spans="23:23">
      <c r="W75" s="25"/>
    </row>
    <row r="76" spans="23:23">
      <c r="W76" s="25"/>
    </row>
    <row r="77" spans="23:23">
      <c r="W77" s="25"/>
    </row>
    <row r="78" spans="23:23">
      <c r="W78" s="25"/>
    </row>
    <row r="79" spans="23:23">
      <c r="W79" s="25"/>
    </row>
    <row r="80" spans="23:23">
      <c r="W80" s="25"/>
    </row>
    <row r="81" spans="23:23">
      <c r="W81" s="25"/>
    </row>
    <row r="82" spans="23:23">
      <c r="W82" s="25"/>
    </row>
    <row r="83" spans="23:23">
      <c r="W83" s="25"/>
    </row>
    <row r="84" spans="23:23">
      <c r="W84" s="25"/>
    </row>
    <row r="85" spans="23:23">
      <c r="W85" s="25"/>
    </row>
    <row r="86" spans="23:23">
      <c r="W86" s="25"/>
    </row>
    <row r="87" spans="23:23">
      <c r="W87" s="25"/>
    </row>
    <row r="88" spans="23:23">
      <c r="W88" s="25"/>
    </row>
    <row r="89" spans="23:23">
      <c r="W89" s="25"/>
    </row>
    <row r="90" spans="23:23">
      <c r="W90" s="25"/>
    </row>
    <row r="91" spans="23:23">
      <c r="W91" s="25"/>
    </row>
    <row r="92" spans="23:23">
      <c r="W92" s="25"/>
    </row>
    <row r="93" spans="23:23">
      <c r="W93" s="25"/>
    </row>
    <row r="106" spans="1:1">
      <c r="A106" s="23"/>
    </row>
    <row r="107" spans="1:1">
      <c r="A107" s="23"/>
    </row>
    <row r="108" spans="1:1">
      <c r="A108" s="23"/>
    </row>
    <row r="109" spans="1:1">
      <c r="A109" s="23"/>
    </row>
    <row r="110" spans="1:1">
      <c r="A110" s="23"/>
    </row>
    <row r="111" spans="1:1">
      <c r="A111" s="23"/>
    </row>
    <row r="112" spans="1:1">
      <c r="A112" s="23"/>
    </row>
    <row r="113" spans="1:1">
      <c r="A113" s="23"/>
    </row>
    <row r="114" spans="1:1">
      <c r="A114" s="23"/>
    </row>
    <row r="115" spans="1:1">
      <c r="A115" s="23"/>
    </row>
    <row r="116" spans="1:1">
      <c r="A116" s="23"/>
    </row>
    <row r="117" spans="1:1">
      <c r="A117" s="23"/>
    </row>
    <row r="118" spans="1:1">
      <c r="A118" s="23"/>
    </row>
    <row r="119" spans="1:1">
      <c r="A119" s="23"/>
    </row>
    <row r="120" spans="1:1">
      <c r="A120" s="23"/>
    </row>
    <row r="121" spans="1:1">
      <c r="A121" s="23"/>
    </row>
    <row r="122" spans="1:1">
      <c r="A122" s="23"/>
    </row>
    <row r="123" spans="1:1">
      <c r="A123" s="23"/>
    </row>
    <row r="124" spans="1:1">
      <c r="A124" s="23"/>
    </row>
    <row r="125" spans="1:1">
      <c r="A125" s="23"/>
    </row>
    <row r="126" spans="1:1">
      <c r="A126" s="23"/>
    </row>
    <row r="127" spans="1:1">
      <c r="A127" s="23"/>
    </row>
    <row r="128" spans="1:1">
      <c r="A128" s="23"/>
    </row>
    <row r="129" spans="1:1">
      <c r="A129" s="23"/>
    </row>
    <row r="130" spans="1:1">
      <c r="A130" s="23"/>
    </row>
    <row r="131" spans="1:1">
      <c r="A131" s="23"/>
    </row>
    <row r="132" spans="1:1">
      <c r="A132" s="23"/>
    </row>
    <row r="133" spans="1:1">
      <c r="A133" s="23"/>
    </row>
    <row r="134" spans="1:1">
      <c r="A134" s="23"/>
    </row>
    <row r="135" spans="1:1">
      <c r="A135" s="23"/>
    </row>
    <row r="136" spans="1:1">
      <c r="A136" s="23"/>
    </row>
    <row r="137" spans="1:1">
      <c r="A137" s="23"/>
    </row>
    <row r="138" spans="1:1">
      <c r="A138" s="23"/>
    </row>
    <row r="139" spans="1:1">
      <c r="A139" s="23"/>
    </row>
    <row r="140" spans="1:1">
      <c r="A140" s="23"/>
    </row>
    <row r="141" spans="1:1">
      <c r="A141" s="23"/>
    </row>
    <row r="142" spans="1:1">
      <c r="A142" s="23"/>
    </row>
    <row r="143" spans="1:1">
      <c r="A143" s="23"/>
    </row>
    <row r="144" spans="1:1">
      <c r="A144" s="23"/>
    </row>
    <row r="145" spans="1:1">
      <c r="A145" s="23"/>
    </row>
    <row r="146" spans="1:1">
      <c r="A146" s="23"/>
    </row>
    <row r="147" spans="1:1">
      <c r="A147" s="23"/>
    </row>
    <row r="148" spans="1:1">
      <c r="A148" s="23"/>
    </row>
    <row r="149" spans="1:1">
      <c r="A149" s="23"/>
    </row>
    <row r="150" spans="1:1">
      <c r="A150" s="23"/>
    </row>
    <row r="151" spans="1:1">
      <c r="A151" s="23"/>
    </row>
    <row r="152" spans="1:1">
      <c r="A152" s="23"/>
    </row>
    <row r="153" spans="1:1">
      <c r="A153" s="23"/>
    </row>
    <row r="154" spans="1:1">
      <c r="A154" s="23"/>
    </row>
    <row r="155" spans="1:1">
      <c r="A155" s="23"/>
    </row>
    <row r="156" spans="1:1">
      <c r="A156" s="23"/>
    </row>
    <row r="157" spans="1:1">
      <c r="A157" s="23"/>
    </row>
    <row r="158" spans="1:1">
      <c r="A158" s="23"/>
    </row>
    <row r="159" spans="1:1">
      <c r="A159" s="23"/>
    </row>
    <row r="160" spans="1:1">
      <c r="A160" s="23"/>
    </row>
    <row r="161" spans="1:1">
      <c r="A161" s="23"/>
    </row>
    <row r="162" spans="1:1">
      <c r="A162" s="23"/>
    </row>
    <row r="163" spans="1:1">
      <c r="A163" s="23"/>
    </row>
    <row r="164" spans="1:1">
      <c r="A164" s="23"/>
    </row>
    <row r="165" spans="1:1">
      <c r="A165" s="23"/>
    </row>
    <row r="166" spans="1:1">
      <c r="A166" s="23"/>
    </row>
    <row r="167" spans="1:1">
      <c r="A167" s="23"/>
    </row>
    <row r="168" spans="1:1">
      <c r="A168" s="23"/>
    </row>
    <row r="169" spans="1:1">
      <c r="A169" s="23"/>
    </row>
    <row r="170" spans="1:1">
      <c r="A170" s="23"/>
    </row>
    <row r="171" spans="1:1">
      <c r="A171" s="23"/>
    </row>
    <row r="172" spans="1:1">
      <c r="A172" s="23"/>
    </row>
    <row r="173" spans="1:1">
      <c r="A173" s="23"/>
    </row>
    <row r="174" spans="1:1">
      <c r="A174" s="23"/>
    </row>
    <row r="175" spans="1:1">
      <c r="A175" s="23"/>
    </row>
    <row r="176" spans="1:1">
      <c r="A176" s="23"/>
    </row>
    <row r="177" spans="1:1">
      <c r="A177" s="23"/>
    </row>
    <row r="178" spans="1:1">
      <c r="A178" s="23"/>
    </row>
    <row r="179" spans="1:1">
      <c r="A179" s="23"/>
    </row>
    <row r="180" spans="1:1">
      <c r="A180" s="23"/>
    </row>
    <row r="181" spans="1:1">
      <c r="A181" s="23"/>
    </row>
    <row r="182" spans="1:1">
      <c r="A182" s="23"/>
    </row>
    <row r="183" spans="1:1">
      <c r="A183" s="23"/>
    </row>
    <row r="184" spans="1:1">
      <c r="A184" s="23"/>
    </row>
    <row r="185" spans="1:1">
      <c r="A185" s="23"/>
    </row>
    <row r="186" spans="1:1">
      <c r="A186" s="23"/>
    </row>
    <row r="187" spans="1:1">
      <c r="A187" s="23"/>
    </row>
    <row r="188" spans="1:1">
      <c r="A188" s="23"/>
    </row>
    <row r="189" spans="1:1">
      <c r="A189" s="23"/>
    </row>
    <row r="190" spans="1:1">
      <c r="A190" s="23"/>
    </row>
    <row r="191" spans="1:1">
      <c r="A191" s="23"/>
    </row>
    <row r="192" spans="1:1">
      <c r="A192" s="17"/>
    </row>
    <row r="193" spans="1:1">
      <c r="A193" s="17"/>
    </row>
    <row r="194" spans="1:1">
      <c r="A194" s="17"/>
    </row>
    <row r="195" spans="1:1">
      <c r="A195" s="17"/>
    </row>
  </sheetData>
  <sheetProtection sheet="1" objects="1" scenarios="1"/>
  <mergeCells count="2">
    <mergeCell ref="A1:C1"/>
    <mergeCell ref="A13:C13"/>
  </mergeCells>
  <phoneticPr fontId="4" type="noConversion"/>
  <dataValidations count="5">
    <dataValidation type="list" allowBlank="1" showInputMessage="1" showErrorMessage="1" sqref="B16 B4">
      <formula1>Produits</formula1>
    </dataValidation>
    <dataValidation type="list" allowBlank="1" showInputMessage="1" showErrorMessage="1" errorTitle="N° de Lot incorrect." error="Vous ne pouvez utiliser que les Lots existant pour ce Produit," sqref="B17">
      <formula1>ListeLot_S</formula1>
    </dataValidation>
    <dataValidation type="list" allowBlank="1" showInputMessage="1" showErrorMessage="1" sqref="B19">
      <formula1>DESTINATAIRES</formula1>
    </dataValidation>
    <dataValidation type="list" allowBlank="1" showInputMessage="1" showErrorMessage="1" sqref="B7">
      <formula1>Noms</formula1>
    </dataValidation>
    <dataValidation type="list" allowBlank="1" showInputMessage="1" showErrorMessage="1" errorTitle="N° Lot incorrect" error="Ce N° de lot n'existe pas pour ce Produit.&#10;Si vous voulez ajouter un nouveau Lot, voir ci-dessous en B15." sqref="B5">
      <formula1>ListeLot_E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extLst xmlns:x14="http://schemas.microsoft.com/office/spreadsheetml/2009/9/main">
    <ext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[1]NOMS!#REF!</xm:f>
          </x14:formula1>
          <xm:sqref>B7</xm:sqref>
        </x14:dataValidation>
        <x14:dataValidation type="list" allowBlank="1" showInputMessage="1" showErrorMessage="1">
          <x14:formula1>
            <xm:f>'[2]STOCK RESTANT'!#REF!</xm:f>
          </x14:formula1>
          <xm:sqref>B21 B4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1:G3"/>
  <sheetViews>
    <sheetView workbookViewId="0">
      <selection activeCell="F8" sqref="F8"/>
    </sheetView>
  </sheetViews>
  <sheetFormatPr baseColWidth="10" defaultRowHeight="14.5"/>
  <cols>
    <col min="1" max="1" width="16.54296875" style="7" customWidth="1"/>
    <col min="2" max="2" width="27.54296875" style="7" customWidth="1"/>
    <col min="3" max="5" width="10.81640625" style="7"/>
    <col min="6" max="6" width="17.54296875" style="7" customWidth="1"/>
    <col min="7" max="7" width="15.54296875" customWidth="1"/>
  </cols>
  <sheetData>
    <row r="1" spans="1:7">
      <c r="A1" s="51" t="s">
        <v>8</v>
      </c>
      <c r="B1" s="51"/>
      <c r="C1" s="51"/>
      <c r="D1" s="51"/>
      <c r="E1" s="51"/>
      <c r="F1" s="51"/>
    </row>
    <row r="2" spans="1:7">
      <c r="A2" s="40" t="s">
        <v>9</v>
      </c>
      <c r="B2" s="7" t="s">
        <v>7</v>
      </c>
      <c r="C2" s="7" t="s">
        <v>10</v>
      </c>
      <c r="D2" s="7" t="s">
        <v>11</v>
      </c>
      <c r="E2" s="7" t="s">
        <v>12</v>
      </c>
      <c r="F2" s="37" t="s">
        <v>51</v>
      </c>
      <c r="G2" s="37" t="s">
        <v>52</v>
      </c>
    </row>
    <row r="3" spans="1:7">
      <c r="A3" s="8"/>
      <c r="B3" s="9"/>
      <c r="C3" s="9"/>
      <c r="D3" s="9"/>
      <c r="E3" s="9"/>
      <c r="F3" s="9"/>
      <c r="G3" s="37"/>
    </row>
  </sheetData>
  <mergeCells count="1">
    <mergeCell ref="A1:F1"/>
  </mergeCell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Q11"/>
  <sheetViews>
    <sheetView workbookViewId="0">
      <selection activeCell="A12" sqref="A12"/>
    </sheetView>
  </sheetViews>
  <sheetFormatPr baseColWidth="10" defaultRowHeight="14.5"/>
  <cols>
    <col min="1" max="2" width="20.54296875" customWidth="1"/>
    <col min="3" max="3" width="3.7265625" customWidth="1"/>
    <col min="4" max="4" width="33.1796875" style="30" customWidth="1"/>
    <col min="5" max="5" width="17.1796875" style="30" customWidth="1"/>
  </cols>
  <sheetData>
    <row r="1" spans="1:17" ht="14.5" customHeight="1">
      <c r="A1" s="31" t="s">
        <v>4</v>
      </c>
      <c r="B1" s="31" t="s">
        <v>37</v>
      </c>
      <c r="C1" s="31"/>
      <c r="D1" s="30" t="s">
        <v>21</v>
      </c>
      <c r="E1" s="30" t="s">
        <v>22</v>
      </c>
    </row>
    <row r="2" spans="1:17">
      <c r="A2" t="s">
        <v>5</v>
      </c>
      <c r="B2" t="s">
        <v>38</v>
      </c>
      <c r="D2" s="36" t="s">
        <v>34</v>
      </c>
      <c r="E2" s="34">
        <f>RECAP!$B$1</f>
        <v>0</v>
      </c>
    </row>
    <row r="3" spans="1:17">
      <c r="A3" t="s">
        <v>64</v>
      </c>
      <c r="B3" t="s">
        <v>39</v>
      </c>
      <c r="D3" s="9" t="s">
        <v>24</v>
      </c>
      <c r="E3" s="35">
        <f>RECAP!$D$1</f>
        <v>0</v>
      </c>
    </row>
    <row r="4" spans="1:17">
      <c r="A4" t="s">
        <v>6</v>
      </c>
      <c r="B4" t="s">
        <v>40</v>
      </c>
      <c r="D4" s="9" t="s">
        <v>35</v>
      </c>
      <c r="E4" s="35">
        <f>RECAP!$F$1</f>
        <v>0</v>
      </c>
      <c r="P4">
        <v>0</v>
      </c>
      <c r="Q4">
        <v>0</v>
      </c>
    </row>
    <row r="5" spans="1:17">
      <c r="A5" t="s">
        <v>65</v>
      </c>
      <c r="B5" t="s">
        <v>41</v>
      </c>
      <c r="D5" s="9" t="s">
        <v>25</v>
      </c>
      <c r="E5" s="35">
        <f>RECAP!$H$1</f>
        <v>0</v>
      </c>
    </row>
    <row r="6" spans="1:17">
      <c r="B6" t="s">
        <v>42</v>
      </c>
      <c r="D6" s="9" t="s">
        <v>36</v>
      </c>
      <c r="E6" s="35">
        <f>RECAP!$J$1</f>
        <v>0</v>
      </c>
    </row>
    <row r="7" spans="1:17">
      <c r="B7" t="s">
        <v>43</v>
      </c>
      <c r="D7" s="9" t="s">
        <v>29</v>
      </c>
      <c r="E7" s="35">
        <f>RECAP!$L$1</f>
        <v>0</v>
      </c>
    </row>
    <row r="8" spans="1:17">
      <c r="B8" t="s">
        <v>44</v>
      </c>
      <c r="D8" s="9" t="s">
        <v>26</v>
      </c>
      <c r="E8" s="35">
        <f>RECAP!$N$1</f>
        <v>0</v>
      </c>
    </row>
    <row r="9" spans="1:17">
      <c r="B9" t="s">
        <v>45</v>
      </c>
      <c r="D9" s="9" t="s">
        <v>27</v>
      </c>
      <c r="E9" s="35">
        <f>RECAP!$P$1</f>
        <v>0</v>
      </c>
    </row>
    <row r="10" spans="1:17">
      <c r="D10" s="9" t="s">
        <v>28</v>
      </c>
      <c r="E10" s="35">
        <f>RECAP!$R$1</f>
        <v>0</v>
      </c>
    </row>
    <row r="11" spans="1:17">
      <c r="D11" s="9"/>
      <c r="E11" s="35"/>
    </row>
  </sheetData>
  <pageMargins left="0.7" right="0.7" top="0.75" bottom="0.75" header="0.3" footer="0.3"/>
  <pageSetup paperSize="9" orientation="portrait" horizontalDpi="0" verticalDpi="0" r:id="rId1"/>
  <ignoredErrors>
    <ignoredError sqref="E2" calculatedColumn="1"/>
  </ignoredErrors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BP3"/>
  <sheetViews>
    <sheetView zoomScale="80" zoomScaleNormal="80" workbookViewId="0">
      <selection activeCell="D13" sqref="D13"/>
    </sheetView>
  </sheetViews>
  <sheetFormatPr baseColWidth="10" defaultRowHeight="14.5"/>
  <cols>
    <col min="1" max="1" width="10.54296875" customWidth="1"/>
    <col min="2" max="2" width="10.54296875" style="19" customWidth="1"/>
  </cols>
  <sheetData>
    <row r="1" spans="1:68" s="27" customFormat="1" ht="14.5" customHeight="1">
      <c r="A1" s="28" t="s">
        <v>17</v>
      </c>
      <c r="B1" s="44">
        <f>SUM(B3:B3)</f>
        <v>0</v>
      </c>
      <c r="C1" s="33"/>
      <c r="D1" s="44">
        <f>SUM(D3:D3)</f>
        <v>0</v>
      </c>
      <c r="E1" s="33"/>
      <c r="F1" s="44">
        <f>SUM(F3:F3)</f>
        <v>0</v>
      </c>
      <c r="G1" s="33"/>
      <c r="H1" s="44">
        <f>SUM(H3:H3)</f>
        <v>0</v>
      </c>
      <c r="I1" s="33"/>
      <c r="J1" s="44">
        <f>SUM(J3:J3)</f>
        <v>0</v>
      </c>
      <c r="K1" s="33"/>
      <c r="L1" s="44">
        <f>SUM(L3:L3)</f>
        <v>0</v>
      </c>
      <c r="M1" s="33"/>
      <c r="N1" s="44">
        <f>SUM(N3:N3)</f>
        <v>0</v>
      </c>
      <c r="O1" s="33"/>
      <c r="P1" s="44">
        <f>SUM(P3:P3)</f>
        <v>0</v>
      </c>
      <c r="Q1" s="33"/>
      <c r="R1" s="44">
        <f>SUM(R3:R3)</f>
        <v>0</v>
      </c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3"/>
      <c r="AY1" s="33"/>
      <c r="AZ1" s="33"/>
      <c r="BA1" s="33"/>
      <c r="BB1" s="33"/>
      <c r="BC1" s="33"/>
      <c r="BD1" s="33"/>
      <c r="BE1" s="33"/>
      <c r="BF1" s="33"/>
      <c r="BG1" s="33"/>
      <c r="BH1" s="33"/>
      <c r="BI1" s="33"/>
      <c r="BJ1" s="33"/>
      <c r="BK1" s="33"/>
      <c r="BL1" s="33"/>
      <c r="BM1" s="33"/>
      <c r="BN1" s="33"/>
      <c r="BO1" s="33"/>
      <c r="BP1" s="33"/>
    </row>
    <row r="2" spans="1:68">
      <c r="A2" s="16" t="s">
        <v>34</v>
      </c>
      <c r="B2" s="21" t="s">
        <v>16</v>
      </c>
      <c r="C2" s="16" t="s">
        <v>24</v>
      </c>
      <c r="D2" s="47" t="s">
        <v>13</v>
      </c>
      <c r="E2" s="16" t="s">
        <v>35</v>
      </c>
      <c r="F2" s="47" t="s">
        <v>14</v>
      </c>
      <c r="G2" s="16" t="s">
        <v>25</v>
      </c>
      <c r="H2" s="47" t="s">
        <v>15</v>
      </c>
      <c r="I2" s="16" t="s">
        <v>36</v>
      </c>
      <c r="J2" s="47" t="s">
        <v>23</v>
      </c>
      <c r="K2" s="16" t="s">
        <v>29</v>
      </c>
      <c r="L2" s="47" t="s">
        <v>30</v>
      </c>
      <c r="M2" s="16" t="s">
        <v>26</v>
      </c>
      <c r="N2" s="47" t="s">
        <v>31</v>
      </c>
      <c r="O2" s="16" t="s">
        <v>27</v>
      </c>
      <c r="P2" s="47" t="s">
        <v>32</v>
      </c>
      <c r="Q2" s="16" t="s">
        <v>28</v>
      </c>
      <c r="R2" s="47" t="s">
        <v>33</v>
      </c>
    </row>
    <row r="3" spans="1:68">
      <c r="A3" s="43" t="s">
        <v>53</v>
      </c>
      <c r="B3" s="42">
        <f>SUMPRODUCT((Tableau_1[Produits]=A$2)*(Tableau_1[lot]=A3)*Tableau_1[Entrées])-SUMPRODUCT((Tableau_1[Produits]=A$2)*(Tableau_1[lot]=A3)*Tableau_1[Sorties])</f>
        <v>0</v>
      </c>
      <c r="C3" t="s">
        <v>53</v>
      </c>
      <c r="D3" s="42">
        <f>SUMPRODUCT((Tableau_1[Produits]=C$2)*(Tableau_1[lot]=C3)*Tableau_1[Entrées])-SUMPRODUCT((Tableau_1[Produits]=C$2)*(Tableau_1[lot]=C3)*Tableau_1[Sorties])</f>
        <v>0</v>
      </c>
      <c r="E3" t="s">
        <v>53</v>
      </c>
      <c r="F3" s="42">
        <f>SUMPRODUCT((Tableau_1[Produits]=E$2)*(Tableau_1[lot]=E3)*Tableau_1[Entrées])-SUMPRODUCT((Tableau_1[Produits]=E$2)*(Tableau_1[lot]=E3)*Tableau_1[Sorties])</f>
        <v>0</v>
      </c>
      <c r="G3" t="s">
        <v>53</v>
      </c>
      <c r="H3" s="42">
        <f>SUMPRODUCT((Tableau_1[Produits]=G$2)*(Tableau_1[lot]=G3)*Tableau_1[Entrées])-SUMPRODUCT((Tableau_1[Produits]=G$2)*(Tableau_1[lot]=G3)*Tableau_1[Sorties])</f>
        <v>0</v>
      </c>
      <c r="I3" s="48" t="s">
        <v>53</v>
      </c>
      <c r="J3" s="42">
        <f>SUMPRODUCT((Tableau_1[Produits]=I$2)*(Tableau_1[lot]=I3)*Tableau_1[Entrées])-SUMPRODUCT((Tableau_1[Produits]=I$2)*(Tableau_1[lot]=I3)*Tableau_1[Sorties])</f>
        <v>0</v>
      </c>
      <c r="K3" s="48" t="s">
        <v>53</v>
      </c>
      <c r="L3" s="42">
        <f>SUMPRODUCT((Tableau_1[Produits]=K$2)*(Tableau_1[lot]=K3)*Tableau_1[Entrées])-SUMPRODUCT((Tableau_1[Produits]=K$2)*(Tableau_1[lot]=K3)*Tableau_1[Sorties])</f>
        <v>0</v>
      </c>
      <c r="M3" s="48" t="s">
        <v>53</v>
      </c>
      <c r="N3" s="42">
        <f>SUMPRODUCT((Tableau_1[Produits]=M$2)*(Tableau_1[lot]=M3)*Tableau_1[Entrées])-SUMPRODUCT((Tableau_1[Produits]=M$2)*(Tableau_1[lot]=M3)*Tableau_1[Sorties])</f>
        <v>0</v>
      </c>
      <c r="O3" s="48" t="s">
        <v>53</v>
      </c>
      <c r="P3" s="42">
        <f>SUMPRODUCT((Tableau_1[Produits]=O$2)*(Tableau_1[lot]=O3)*Tableau_1[Entrées])-SUMPRODUCT((Tableau_1[Produits]=O$2)*(Tableau_1[lot]=O3)*Tableau_1[Sorties])</f>
        <v>0</v>
      </c>
      <c r="Q3" s="48" t="s">
        <v>53</v>
      </c>
      <c r="R3" s="42">
        <f>SUMPRODUCT((Tableau_1[Produits]=Q$2)*(Tableau_1[lot]=Q3)*Tableau_1[Entrées])-SUMPRODUCT((Tableau_1[Produits]=Q$2)*(Tableau_1[lot]=Q3)*Tableau_1[Sorties])</f>
        <v>0</v>
      </c>
    </row>
  </sheetData>
  <phoneticPr fontId="4" type="noConversion"/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2"/>
  <dimension ref="A1:H16"/>
  <sheetViews>
    <sheetView workbookViewId="0">
      <selection activeCell="C21" sqref="C21"/>
    </sheetView>
  </sheetViews>
  <sheetFormatPr baseColWidth="10" defaultRowHeight="14.5"/>
  <cols>
    <col min="1" max="1" width="11.7265625" customWidth="1"/>
    <col min="2" max="2" width="22.26953125" customWidth="1"/>
    <col min="3" max="7" width="6.90625" customWidth="1"/>
    <col min="8" max="8" width="11.7265625" customWidth="1"/>
    <col min="9" max="9" width="6.90625" customWidth="1"/>
    <col min="10" max="10" width="9.54296875" customWidth="1"/>
    <col min="11" max="11" width="6.90625" customWidth="1"/>
    <col min="12" max="12" width="9.54296875" customWidth="1"/>
    <col min="13" max="16" width="7.36328125" customWidth="1"/>
    <col min="17" max="17" width="10.26953125" customWidth="1"/>
    <col min="18" max="18" width="11.7265625" bestFit="1" customWidth="1"/>
  </cols>
  <sheetData>
    <row r="1" spans="1:8">
      <c r="A1" s="45" t="s">
        <v>9</v>
      </c>
      <c r="B1" t="s">
        <v>61</v>
      </c>
    </row>
    <row r="2" spans="1:8">
      <c r="A2" s="45" t="s">
        <v>52</v>
      </c>
      <c r="B2" t="s">
        <v>61</v>
      </c>
    </row>
    <row r="4" spans="1:8">
      <c r="B4" s="45" t="s">
        <v>62</v>
      </c>
    </row>
    <row r="5" spans="1:8">
      <c r="A5" s="45" t="s">
        <v>63</v>
      </c>
      <c r="B5" t="s">
        <v>53</v>
      </c>
      <c r="C5" t="s">
        <v>55</v>
      </c>
      <c r="D5" t="s">
        <v>54</v>
      </c>
      <c r="E5" t="s">
        <v>58</v>
      </c>
      <c r="F5" t="s">
        <v>56</v>
      </c>
      <c r="G5" t="s">
        <v>57</v>
      </c>
      <c r="H5" t="s">
        <v>59</v>
      </c>
    </row>
    <row r="6" spans="1:8">
      <c r="A6" s="46">
        <v>10</v>
      </c>
    </row>
    <row r="7" spans="1:8">
      <c r="A7" s="46">
        <v>20</v>
      </c>
    </row>
    <row r="8" spans="1:8">
      <c r="A8" s="46">
        <v>25</v>
      </c>
    </row>
    <row r="9" spans="1:8">
      <c r="A9" s="46">
        <v>50</v>
      </c>
    </row>
    <row r="10" spans="1:8">
      <c r="A10" s="46">
        <v>240</v>
      </c>
    </row>
    <row r="11" spans="1:8">
      <c r="A11" s="46">
        <v>250</v>
      </c>
    </row>
    <row r="12" spans="1:8">
      <c r="A12" s="46">
        <v>500</v>
      </c>
    </row>
    <row r="13" spans="1:8">
      <c r="A13" s="46">
        <v>1000</v>
      </c>
    </row>
    <row r="14" spans="1:8">
      <c r="A14" s="46">
        <v>1500</v>
      </c>
    </row>
    <row r="15" spans="1:8">
      <c r="A15" s="46" t="s">
        <v>60</v>
      </c>
    </row>
    <row r="16" spans="1:8">
      <c r="A16" s="46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Formulaire</vt:lpstr>
      <vt:lpstr>MVTS</vt:lpstr>
      <vt:lpstr>LISTES</vt:lpstr>
      <vt:lpstr>RECAP</vt:lpstr>
      <vt:lpstr>Feuil1</vt:lpstr>
      <vt:lpstr>ListeLot_E</vt:lpstr>
      <vt:lpstr>ListeLot_S</vt:lpstr>
      <vt:lpstr>Produits</vt:lpstr>
      <vt:lpstr>Saisie_E</vt:lpstr>
      <vt:lpstr>Saisie_S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</dc:creator>
  <cp:lastModifiedBy>AFEH56</cp:lastModifiedBy>
  <dcterms:created xsi:type="dcterms:W3CDTF">2019-06-12T14:52:06Z</dcterms:created>
  <dcterms:modified xsi:type="dcterms:W3CDTF">2021-01-21T17:38:13Z</dcterms:modified>
</cp:coreProperties>
</file>