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jpeg" ContentType="image/jpeg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docProps/custom.xml" ContentType="application/vnd.openxmlformats-officedocument.custom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/>
  <bookViews>
    <workbookView xWindow="-120" yWindow="-120" windowWidth="19420" windowHeight="11020" tabRatio="706"/>
  </bookViews>
  <sheets>
    <sheet name="Accueil" sheetId="16" r:id="rId1"/>
    <sheet name="Client" sheetId="14" r:id="rId2"/>
    <sheet name="Facture" sheetId="15" r:id="rId3"/>
  </sheets>
  <definedNames>
    <definedName name="_xlnm.Print_Area" localSheetId="2">Facture!$A$1:$F$35</definedName>
  </definedNames>
  <calcPr calcId="124519"/>
</workbook>
</file>

<file path=xl/calcChain.xml><?xml version="1.0" encoding="utf-8"?>
<calcChain xmlns="http://schemas.openxmlformats.org/spreadsheetml/2006/main">
  <c r="B18" i="15"/>
  <c r="D17"/>
  <c r="C17"/>
  <c r="C16"/>
  <c r="D16" s="1"/>
  <c r="F7"/>
  <c r="D28" l="1"/>
  <c r="H2" s="1"/>
</calcChain>
</file>

<file path=xl/sharedStrings.xml><?xml version="1.0" encoding="utf-8"?>
<sst xmlns="http://schemas.openxmlformats.org/spreadsheetml/2006/main" count="80" uniqueCount="68">
  <si>
    <t>Date de naissance</t>
  </si>
  <si>
    <t xml:space="preserve">Adresse </t>
  </si>
  <si>
    <t>Téléphone</t>
  </si>
  <si>
    <t>Informations générales</t>
  </si>
  <si>
    <t>Rue</t>
  </si>
  <si>
    <t>Ville</t>
  </si>
  <si>
    <t>Code Postal</t>
  </si>
  <si>
    <t>Location</t>
  </si>
  <si>
    <t>Type location</t>
  </si>
  <si>
    <t>Date location</t>
  </si>
  <si>
    <t>Prénom</t>
  </si>
  <si>
    <t>10h-11h</t>
  </si>
  <si>
    <t>12h-13h</t>
  </si>
  <si>
    <t>13h-14h</t>
  </si>
  <si>
    <t>14h-15h</t>
  </si>
  <si>
    <t>15h-16h</t>
  </si>
  <si>
    <t>16h-17h</t>
  </si>
  <si>
    <t>17h-18h</t>
  </si>
  <si>
    <t>Code Client</t>
  </si>
  <si>
    <t>Nom</t>
  </si>
  <si>
    <t>Accompagnateurs</t>
  </si>
  <si>
    <t>Nom1</t>
  </si>
  <si>
    <t>Prénom1</t>
  </si>
  <si>
    <t>DN1</t>
  </si>
  <si>
    <t>Nom2</t>
  </si>
  <si>
    <t>DN2</t>
  </si>
  <si>
    <t>Prénom2</t>
  </si>
  <si>
    <t>Nom3</t>
  </si>
  <si>
    <t>Prénom3</t>
  </si>
  <si>
    <t>DN3</t>
  </si>
  <si>
    <t>Nbre</t>
  </si>
  <si>
    <t>R0001</t>
  </si>
  <si>
    <t>LIEN</t>
  </si>
  <si>
    <t>X</t>
  </si>
  <si>
    <t>Vannes</t>
  </si>
  <si>
    <t>1 Rue Bleue</t>
  </si>
  <si>
    <t>Essai</t>
  </si>
  <si>
    <t>Un</t>
  </si>
  <si>
    <t>Catamaran</t>
  </si>
  <si>
    <t>Deux</t>
  </si>
  <si>
    <t>Trois</t>
  </si>
  <si>
    <t>01 01 01 01 01</t>
  </si>
  <si>
    <t>1111</t>
  </si>
  <si>
    <t>Nom de la sté</t>
  </si>
  <si>
    <t>adresse</t>
  </si>
  <si>
    <t>Cp-Ville</t>
  </si>
  <si>
    <t>tél:</t>
  </si>
  <si>
    <t>Mail</t>
  </si>
  <si>
    <t>Date</t>
  </si>
  <si>
    <t>N° client</t>
  </si>
  <si>
    <t>Nom client</t>
  </si>
  <si>
    <t>Adresse</t>
  </si>
  <si>
    <t>FACTURE</t>
  </si>
  <si>
    <t>Tarif horaire</t>
  </si>
  <si>
    <t>Prix</t>
  </si>
  <si>
    <t>Dériveur</t>
  </si>
  <si>
    <t>Accompagnateur</t>
  </si>
  <si>
    <t>Total à Payer</t>
  </si>
  <si>
    <t>Facturations</t>
  </si>
  <si>
    <t>Tarifs horaires et accompagnateurs</t>
  </si>
  <si>
    <t>CP-Ville</t>
  </si>
  <si>
    <t>Prestation du:</t>
  </si>
  <si>
    <t>Type de location:</t>
  </si>
  <si>
    <t>Accompagnateur:</t>
  </si>
  <si>
    <t>Nbre d'heures:</t>
  </si>
  <si>
    <t>11h-12h</t>
  </si>
  <si>
    <t>22.11.2020</t>
  </si>
  <si>
    <t>3</t>
  </si>
</sst>
</file>

<file path=xl/styles.xml><?xml version="1.0" encoding="utf-8"?>
<styleSheet xmlns="http://schemas.openxmlformats.org/spreadsheetml/2006/main">
  <numFmts count="3">
    <numFmt numFmtId="7" formatCode="#,##0.00\ &quot;€&quot;;\-#,##0.00\ &quot;€&quot;"/>
    <numFmt numFmtId="164" formatCode="0#&quot; &quot;##&quot; &quot;##&quot; &quot;##&quot; &quot;##"/>
    <numFmt numFmtId="165" formatCode="#,##0.00\ &quot;€&quot;"/>
  </numFmts>
  <fonts count="6">
    <font>
      <sz val="11"/>
      <color theme="1"/>
      <name val="Calibri"/>
      <family val="2"/>
      <scheme val="minor"/>
    </font>
    <font>
      <sz val="11"/>
      <color theme="1"/>
      <name val="Times New Roman"/>
      <family val="1"/>
    </font>
    <font>
      <sz val="11"/>
      <color rgb="FF00000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name val="Times New Roman"/>
      <family val="1"/>
    </font>
    <font>
      <b/>
      <sz val="11"/>
      <color rgb="FFFF000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2" tint="-9.9978637043366805E-2"/>
        <bgColor indexed="64"/>
      </patternFill>
    </fill>
  </fills>
  <borders count="6">
    <border>
      <left/>
      <right/>
      <top/>
      <bottom/>
      <diagonal/>
    </border>
    <border>
      <left style="thick">
        <color auto="1"/>
      </left>
      <right style="thick">
        <color auto="1"/>
      </right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1" fillId="0" borderId="0" xfId="0" applyFont="1"/>
    <xf numFmtId="0" fontId="1" fillId="2" borderId="0" xfId="0" applyFont="1" applyFill="1" applyBorder="1" applyAlignment="1">
      <alignment horizontal="center"/>
    </xf>
    <xf numFmtId="0" fontId="1" fillId="2" borderId="0" xfId="0" applyFont="1" applyFill="1" applyAlignment="1">
      <alignment horizontal="center"/>
    </xf>
    <xf numFmtId="0" fontId="1" fillId="2" borderId="0" xfId="0" applyFont="1" applyFill="1" applyAlignment="1">
      <alignment horizontal="left"/>
    </xf>
    <xf numFmtId="14" fontId="1" fillId="2" borderId="0" xfId="0" applyNumberFormat="1" applyFont="1" applyFill="1" applyBorder="1" applyAlignment="1">
      <alignment horizontal="center"/>
    </xf>
    <xf numFmtId="0" fontId="1" fillId="2" borderId="0" xfId="0" applyFont="1" applyFill="1" applyBorder="1" applyAlignment="1">
      <alignment horizontal="left"/>
    </xf>
    <xf numFmtId="14" fontId="1" fillId="2" borderId="0" xfId="0" applyNumberFormat="1" applyFont="1" applyFill="1" applyAlignment="1">
      <alignment horizontal="left"/>
    </xf>
    <xf numFmtId="164" fontId="1" fillId="2" borderId="0" xfId="0" applyNumberFormat="1" applyFont="1" applyFill="1" applyBorder="1" applyAlignment="1">
      <alignment horizontal="left"/>
    </xf>
    <xf numFmtId="14" fontId="1" fillId="2" borderId="0" xfId="0" applyNumberFormat="1" applyFont="1" applyFill="1" applyAlignment="1">
      <alignment horizontal="center"/>
    </xf>
    <xf numFmtId="14" fontId="0" fillId="0" borderId="0" xfId="0" applyNumberFormat="1"/>
    <xf numFmtId="165" fontId="0" fillId="0" borderId="0" xfId="0" applyNumberFormat="1"/>
    <xf numFmtId="0" fontId="0" fillId="0" borderId="0" xfId="0" applyAlignment="1">
      <alignment horizontal="center"/>
    </xf>
    <xf numFmtId="0" fontId="0" fillId="4" borderId="0" xfId="0" applyFill="1"/>
    <xf numFmtId="0" fontId="0" fillId="5" borderId="0" xfId="0" applyFill="1"/>
    <xf numFmtId="0" fontId="3" fillId="5" borderId="0" xfId="0" applyFont="1" applyFill="1" applyAlignment="1">
      <alignment horizontal="center"/>
    </xf>
    <xf numFmtId="0" fontId="3" fillId="5" borderId="0" xfId="0" applyFont="1" applyFill="1" applyAlignment="1">
      <alignment horizontal="center" vertical="center"/>
    </xf>
    <xf numFmtId="0" fontId="4" fillId="2" borderId="2" xfId="0" applyFont="1" applyFill="1" applyBorder="1" applyAlignment="1">
      <alignment horizontal="center"/>
    </xf>
    <xf numFmtId="7" fontId="1" fillId="0" borderId="0" xfId="0" applyNumberFormat="1" applyFont="1" applyAlignment="1">
      <alignment horizontal="left"/>
    </xf>
    <xf numFmtId="0" fontId="0" fillId="6" borderId="3" xfId="0" applyFill="1" applyBorder="1"/>
    <xf numFmtId="2" fontId="0" fillId="6" borderId="3" xfId="0" applyNumberFormat="1" applyFill="1" applyBorder="1"/>
    <xf numFmtId="165" fontId="0" fillId="6" borderId="3" xfId="0" applyNumberFormat="1" applyFill="1" applyBorder="1"/>
    <xf numFmtId="165" fontId="5" fillId="0" borderId="0" xfId="0" applyNumberFormat="1" applyFont="1"/>
    <xf numFmtId="0" fontId="0" fillId="7" borderId="0" xfId="0" applyFill="1"/>
    <xf numFmtId="0" fontId="1" fillId="3" borderId="1" xfId="0" applyFont="1" applyFill="1" applyBorder="1" applyAlignment="1">
      <alignment horizontal="center"/>
    </xf>
    <xf numFmtId="0" fontId="0" fillId="6" borderId="4" xfId="0" applyFill="1" applyBorder="1" applyAlignment="1">
      <alignment horizontal="center"/>
    </xf>
    <xf numFmtId="0" fontId="0" fillId="6" borderId="5" xfId="0" applyFill="1" applyBorder="1" applyAlignment="1">
      <alignment horizontal="center"/>
    </xf>
  </cellXfs>
  <cellStyles count="1">
    <cellStyle name="Normal" xfId="0" builtinId="0"/>
  </cellStyles>
  <dxfs count="30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alignment horizontal="left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alignment horizontal="center" vertical="bottom" textRotation="0" wrapText="0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alignment horizontal="left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alignment horizontal="left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alignment horizontal="left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alignment horizontal="left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alignment horizontal="left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alignment horizontal="left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alignment horizontal="left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alignment horizontal="left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alignment horizontal="left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alignment horizontal="center" vertical="bottom" textRotation="0" wrapText="0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alignment horizontal="center" vertical="bottom" textRotation="0" wrapText="0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alignment horizontal="center" vertical="bottom" textRotation="0" wrapText="0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alignment horizontal="center" vertical="bottom" textRotation="0" wrapText="0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alignment horizontal="center" vertical="bottom" textRotation="0" wrapText="0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alignment horizontal="center" vertical="bottom" textRotation="0" wrapText="0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alignment horizontal="center" vertical="bottom" textRotation="0" wrapText="0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alignment horizontal="center" vertical="bottom" textRotation="0" wrapText="0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alignment horizontal="center" vertical="bottom" textRotation="0" wrapText="0" indent="0" relativeIndent="255" justifyLastLine="0" shrinkToFit="0" mergeCell="0" readingOrder="0"/>
    </dxf>
    <dxf>
      <numFmt numFmtId="19" formatCode="dd/mm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alignment horizontal="left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alignment horizontal="left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alignment horizontal="left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alignment horizontal="left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numFmt numFmtId="164" formatCode="0#&quot; &quot;##&quot; &quot;##&quot; &quot;##&quot; &quot;##"/>
      <alignment horizontal="left" vertical="bottom" textRotation="0" wrapText="0" indent="0" relativeIndent="0" justifyLastLine="0" shrinkToFit="0" mergeCell="0" readingOrder="0"/>
    </dxf>
    <dxf>
      <numFmt numFmtId="19" formatCode="dd/mm/yyyy"/>
      <alignment horizontal="center" vertical="bottom" textRotation="0" wrapText="0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alignment horizontal="left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alignment horizontal="left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fill>
        <patternFill patternType="solid">
          <fgColor indexed="64"/>
          <bgColor theme="5" tint="0.59999389629810485"/>
        </patternFill>
      </fill>
      <alignment horizontal="center" vertical="bottom" textRotation="0" wrapText="0" indent="0" relativeIndent="0" justifyLastLine="0" shrinkToFit="0" mergeCell="0" readingOrder="0"/>
    </dxf>
  </dxfs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6</xdr:row>
      <xdr:rowOff>0</xdr:rowOff>
    </xdr:from>
    <xdr:to>
      <xdr:col>5</xdr:col>
      <xdr:colOff>584200</xdr:colOff>
      <xdr:row>16</xdr:row>
      <xdr:rowOff>63500</xdr:rowOff>
    </xdr:to>
    <xdr:pic macro="[0]!USF">
      <xdr:nvPicPr>
        <xdr:cNvPr id="12290" name="Picture 2" descr="Voilier dériveur &quot;Zabeth&quot; - Sequana Créée en 1989 dans l'Ile des  Impressionnistes, Sequana appartient au paysage de Chatou, dans les Yvelines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48000" y="1104900"/>
          <a:ext cx="1346200" cy="1905000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82550</xdr:colOff>
      <xdr:row>7</xdr:row>
      <xdr:rowOff>171450</xdr:rowOff>
    </xdr:from>
    <xdr:to>
      <xdr:col>11</xdr:col>
      <xdr:colOff>63500</xdr:colOff>
      <xdr:row>16</xdr:row>
      <xdr:rowOff>31750</xdr:rowOff>
    </xdr:to>
    <xdr:pic macro="[0]!USF">
      <xdr:nvPicPr>
        <xdr:cNvPr id="12291" name="Picture 3" descr="Catamaran (LEGO Technic - 42105) - Review - Brickonaute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416550" y="1460500"/>
          <a:ext cx="3028950" cy="1517650"/>
        </a:xfrm>
        <a:prstGeom prst="rect">
          <a:avLst/>
        </a:prstGeom>
        <a:noFill/>
      </xdr:spPr>
    </xdr:pic>
    <xdr:clientData/>
  </xdr:twoCellAnchor>
  <xdr:twoCellAnchor>
    <xdr:from>
      <xdr:col>5</xdr:col>
      <xdr:colOff>222250</xdr:colOff>
      <xdr:row>1</xdr:row>
      <xdr:rowOff>139700</xdr:rowOff>
    </xdr:from>
    <xdr:to>
      <xdr:col>8</xdr:col>
      <xdr:colOff>171450</xdr:colOff>
      <xdr:row>5</xdr:row>
      <xdr:rowOff>114300</xdr:rowOff>
    </xdr:to>
    <xdr:sp macro="" textlink="">
      <xdr:nvSpPr>
        <xdr:cNvPr id="5" name="ZoneTexte 4"/>
        <xdr:cNvSpPr txBox="1"/>
      </xdr:nvSpPr>
      <xdr:spPr>
        <a:xfrm>
          <a:off x="4032250" y="323850"/>
          <a:ext cx="2235200" cy="711200"/>
        </a:xfrm>
        <a:prstGeom prst="rect">
          <a:avLst/>
        </a:prstGeom>
        <a:solidFill>
          <a:schemeClr val="accent2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pPr algn="ctr"/>
          <a:r>
            <a:rPr lang="fr-FR" sz="1400"/>
            <a:t>Cliquer sur un des bâteaux</a:t>
          </a:r>
          <a:r>
            <a:rPr lang="fr-FR" sz="1400" baseline="0"/>
            <a:t> pour afficher le formulaire "Gestion des clients".</a:t>
          </a:r>
          <a:endParaRPr lang="fr-FR" sz="14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704850</xdr:colOff>
      <xdr:row>0</xdr:row>
      <xdr:rowOff>12700</xdr:rowOff>
    </xdr:from>
    <xdr:to>
      <xdr:col>8</xdr:col>
      <xdr:colOff>666750</xdr:colOff>
      <xdr:row>2</xdr:row>
      <xdr:rowOff>101600</xdr:rowOff>
    </xdr:to>
    <xdr:sp macro="[0]!imprime" textlink="">
      <xdr:nvSpPr>
        <xdr:cNvPr id="2" name="Organigramme : Alternative 1"/>
        <xdr:cNvSpPr/>
      </xdr:nvSpPr>
      <xdr:spPr>
        <a:xfrm>
          <a:off x="6134100" y="12700"/>
          <a:ext cx="1485900" cy="457200"/>
        </a:xfrm>
        <a:prstGeom prst="flowChartAlternateProcess">
          <a:avLst/>
        </a:prstGeom>
        <a:solidFill>
          <a:srgbClr val="FFFF00"/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 b="1">
              <a:solidFill>
                <a:srgbClr val="FF0000"/>
              </a:solidFill>
            </a:rPr>
            <a:t>IMPRIMER LA FACTURE</a:t>
          </a:r>
        </a:p>
      </xdr:txBody>
    </xdr:sp>
    <xdr:clientData/>
  </xdr:twoCellAnchor>
  <xdr:twoCellAnchor>
    <xdr:from>
      <xdr:col>7</xdr:col>
      <xdr:colOff>50800</xdr:colOff>
      <xdr:row>5</xdr:row>
      <xdr:rowOff>69850</xdr:rowOff>
    </xdr:from>
    <xdr:to>
      <xdr:col>8</xdr:col>
      <xdr:colOff>673100</xdr:colOff>
      <xdr:row>8</xdr:row>
      <xdr:rowOff>107950</xdr:rowOff>
    </xdr:to>
    <xdr:sp macro="[0]!Va_Accueil" textlink="">
      <xdr:nvSpPr>
        <xdr:cNvPr id="3" name="Flèche gauche 2"/>
        <xdr:cNvSpPr/>
      </xdr:nvSpPr>
      <xdr:spPr>
        <a:xfrm>
          <a:off x="6242050" y="1016000"/>
          <a:ext cx="1384300" cy="590550"/>
        </a:xfrm>
        <a:prstGeom prst="leftArrow">
          <a:avLst/>
        </a:prstGeom>
        <a:solidFill>
          <a:schemeClr val="accent2">
            <a:lumMod val="75000"/>
          </a:schemeClr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RETOUR ACCUEIL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2:AD3" totalsRowShown="0" headerRowDxfId="29" dataDxfId="28">
  <autoFilter ref="A2:AD3">
    <filterColumn colId="0"/>
    <filterColumn colId="19"/>
    <filterColumn colId="20"/>
    <filterColumn colId="21"/>
    <filterColumn colId="22"/>
    <filterColumn colId="23"/>
    <filterColumn colId="24"/>
    <filterColumn colId="25"/>
    <filterColumn colId="26"/>
    <filterColumn colId="27"/>
    <filterColumn colId="28"/>
    <filterColumn colId="29"/>
  </autoFilter>
  <tableColumns count="30">
    <tableColumn id="19" name="LIEN" dataDxfId="27"/>
    <tableColumn id="1" name="Nom"/>
    <tableColumn id="2" name="Prénom"/>
    <tableColumn id="3" name="Date de naissance" dataDxfId="26"/>
    <tableColumn id="4" name="Téléphone" dataDxfId="25"/>
    <tableColumn id="5" name="Rue" dataDxfId="24"/>
    <tableColumn id="6" name="Code Postal" dataDxfId="23"/>
    <tableColumn id="7" name="Ville" dataDxfId="22"/>
    <tableColumn id="8" name="Type location" dataDxfId="21"/>
    <tableColumn id="9" name="Date location" dataDxfId="20"/>
    <tableColumn id="10" name="Code Client" dataDxfId="19"/>
    <tableColumn id="11" name="10h-11h" dataDxfId="18"/>
    <tableColumn id="12" name="11h-12h" dataDxfId="17"/>
    <tableColumn id="13" name="12h-13h" dataDxfId="16"/>
    <tableColumn id="14" name="13h-14h" dataDxfId="15"/>
    <tableColumn id="15" name="14h-15h" dataDxfId="14"/>
    <tableColumn id="16" name="15h-16h" dataDxfId="13"/>
    <tableColumn id="17" name="16h-17h" dataDxfId="12"/>
    <tableColumn id="18" name="17h-18h" dataDxfId="11"/>
    <tableColumn id="20" name="Nom1" dataDxfId="10"/>
    <tableColumn id="21" name="Prénom1" dataDxfId="9"/>
    <tableColumn id="22" name="DN1" dataDxfId="8"/>
    <tableColumn id="23" name="Nom2" dataDxfId="7"/>
    <tableColumn id="24" name="Prénom2" dataDxfId="6"/>
    <tableColumn id="25" name="DN2" dataDxfId="5"/>
    <tableColumn id="26" name="Nom3" dataDxfId="4"/>
    <tableColumn id="27" name="Prénom3" dataDxfId="3"/>
    <tableColumn id="28" name="DN3" dataDxfId="2"/>
    <tableColumn id="29" name="Nbre" dataDxfId="1"/>
    <tableColumn id="30" name="Facturations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tabSelected="1" topLeftCell="A4" workbookViewId="0">
      <selection activeCell="M18" sqref="M18"/>
    </sheetView>
  </sheetViews>
  <sheetFormatPr baseColWidth="10" defaultRowHeight="14.5"/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1"/>
  <dimension ref="A1:AD3"/>
  <sheetViews>
    <sheetView showGridLines="0" zoomScale="85" zoomScaleNormal="85" workbookViewId="0">
      <selection activeCell="K3" sqref="K3"/>
    </sheetView>
  </sheetViews>
  <sheetFormatPr baseColWidth="10" defaultColWidth="11.453125" defaultRowHeight="14"/>
  <cols>
    <col min="1" max="1" width="7.6328125" style="1" customWidth="1"/>
    <col min="2" max="2" width="25.453125" style="1" customWidth="1"/>
    <col min="3" max="3" width="17.1796875" style="1" bestFit="1" customWidth="1"/>
    <col min="4" max="4" width="20.81640625" style="1" customWidth="1"/>
    <col min="5" max="5" width="16.54296875" style="1" customWidth="1"/>
    <col min="6" max="6" width="30.81640625" style="1" customWidth="1"/>
    <col min="7" max="7" width="12.81640625" style="1" customWidth="1"/>
    <col min="8" max="8" width="11.453125" style="1"/>
    <col min="9" max="9" width="14" style="1" customWidth="1"/>
    <col min="10" max="10" width="19.54296875" style="1" customWidth="1"/>
    <col min="11" max="11" width="12.36328125" style="1" customWidth="1"/>
    <col min="12" max="16384" width="11.453125" style="1"/>
  </cols>
  <sheetData>
    <row r="1" spans="1:30" ht="29.25" customHeight="1">
      <c r="B1" s="24" t="s">
        <v>3</v>
      </c>
      <c r="C1" s="24"/>
      <c r="D1" s="24"/>
      <c r="E1" s="24"/>
      <c r="F1" s="24" t="s">
        <v>1</v>
      </c>
      <c r="G1" s="24"/>
      <c r="H1" s="24"/>
      <c r="I1" s="24" t="s">
        <v>7</v>
      </c>
      <c r="J1" s="24"/>
      <c r="K1" s="24"/>
      <c r="L1" s="24"/>
      <c r="M1" s="24"/>
      <c r="N1" s="24"/>
      <c r="O1" s="24"/>
      <c r="P1" s="24"/>
      <c r="Q1" s="24"/>
      <c r="R1" s="24"/>
      <c r="S1" s="24"/>
      <c r="T1" s="24" t="s">
        <v>20</v>
      </c>
      <c r="U1" s="24"/>
      <c r="V1" s="24"/>
      <c r="W1" s="24"/>
      <c r="X1" s="24"/>
      <c r="Y1" s="24"/>
      <c r="Z1" s="24"/>
      <c r="AA1" s="24"/>
      <c r="AB1" s="24"/>
      <c r="AC1" s="24"/>
    </row>
    <row r="2" spans="1:30" ht="17.5" customHeight="1">
      <c r="A2" s="3" t="s">
        <v>32</v>
      </c>
      <c r="B2" s="2" t="s">
        <v>19</v>
      </c>
      <c r="C2" s="2" t="s">
        <v>10</v>
      </c>
      <c r="D2" s="2" t="s">
        <v>0</v>
      </c>
      <c r="E2" s="2" t="s">
        <v>2</v>
      </c>
      <c r="F2" s="2" t="s">
        <v>4</v>
      </c>
      <c r="G2" s="2" t="s">
        <v>6</v>
      </c>
      <c r="H2" s="2" t="s">
        <v>5</v>
      </c>
      <c r="I2" s="2" t="s">
        <v>8</v>
      </c>
      <c r="J2" s="2" t="s">
        <v>9</v>
      </c>
      <c r="K2" s="2" t="s">
        <v>18</v>
      </c>
      <c r="L2" s="3" t="s">
        <v>11</v>
      </c>
      <c r="M2" s="3" t="s">
        <v>65</v>
      </c>
      <c r="N2" s="3" t="s">
        <v>12</v>
      </c>
      <c r="O2" s="3" t="s">
        <v>13</v>
      </c>
      <c r="P2" s="3" t="s">
        <v>14</v>
      </c>
      <c r="Q2" s="3" t="s">
        <v>15</v>
      </c>
      <c r="R2" s="3" t="s">
        <v>16</v>
      </c>
      <c r="S2" s="3" t="s">
        <v>17</v>
      </c>
      <c r="T2" s="3" t="s">
        <v>21</v>
      </c>
      <c r="U2" s="3" t="s">
        <v>22</v>
      </c>
      <c r="V2" s="3" t="s">
        <v>23</v>
      </c>
      <c r="W2" s="3" t="s">
        <v>24</v>
      </c>
      <c r="X2" s="3" t="s">
        <v>26</v>
      </c>
      <c r="Y2" s="3" t="s">
        <v>25</v>
      </c>
      <c r="Z2" s="3" t="s">
        <v>27</v>
      </c>
      <c r="AA2" s="3" t="s">
        <v>28</v>
      </c>
      <c r="AB2" s="3" t="s">
        <v>29</v>
      </c>
      <c r="AC2" s="3" t="s">
        <v>30</v>
      </c>
      <c r="AD2" s="3" t="s">
        <v>58</v>
      </c>
    </row>
    <row r="3" spans="1:30">
      <c r="A3" s="4" t="s">
        <v>31</v>
      </c>
      <c r="B3" s="2" t="s">
        <v>36</v>
      </c>
      <c r="C3" s="2" t="s">
        <v>37</v>
      </c>
      <c r="D3" s="5">
        <v>36892</v>
      </c>
      <c r="E3" s="8" t="s">
        <v>41</v>
      </c>
      <c r="F3" s="6" t="s">
        <v>35</v>
      </c>
      <c r="G3" s="6">
        <v>56000</v>
      </c>
      <c r="H3" s="6" t="s">
        <v>34</v>
      </c>
      <c r="I3" s="6" t="s">
        <v>38</v>
      </c>
      <c r="J3" s="5">
        <v>44156</v>
      </c>
      <c r="K3" s="2" t="s">
        <v>42</v>
      </c>
      <c r="L3" s="9"/>
      <c r="M3" s="3"/>
      <c r="N3" s="3"/>
      <c r="O3" s="9"/>
      <c r="P3" s="3" t="s">
        <v>33</v>
      </c>
      <c r="Q3" s="3" t="s">
        <v>33</v>
      </c>
      <c r="R3" s="9"/>
      <c r="S3" s="3"/>
      <c r="T3" s="4" t="s">
        <v>36</v>
      </c>
      <c r="U3" s="4" t="s">
        <v>39</v>
      </c>
      <c r="V3" s="7">
        <v>37289</v>
      </c>
      <c r="W3" s="4" t="s">
        <v>36</v>
      </c>
      <c r="X3" s="4" t="s">
        <v>40</v>
      </c>
      <c r="Y3" s="7">
        <v>37683</v>
      </c>
      <c r="Z3" s="4"/>
      <c r="AA3" s="4"/>
      <c r="AB3" s="7"/>
      <c r="AC3" s="3" t="s">
        <v>67</v>
      </c>
      <c r="AD3" s="18"/>
    </row>
  </sheetData>
  <sortState ref="B3:S16">
    <sortCondition ref="B2"/>
    <sortCondition ref="C2"/>
  </sortState>
  <mergeCells count="4">
    <mergeCell ref="B1:E1"/>
    <mergeCell ref="F1:H1"/>
    <mergeCell ref="I1:S1"/>
    <mergeCell ref="T1:AC1"/>
  </mergeCells>
  <pageMargins left="0.7" right="0.7" top="0.75" bottom="0.75" header="0.3" footer="0.3"/>
  <pageSetup paperSize="9" orientation="portrait" r:id="rId1"/>
  <legacy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1"/>
  <dimension ref="A1:M28"/>
  <sheetViews>
    <sheetView workbookViewId="0">
      <selection activeCell="J19" sqref="J19"/>
    </sheetView>
  </sheetViews>
  <sheetFormatPr baseColWidth="10" defaultRowHeight="14.5"/>
  <cols>
    <col min="1" max="1" width="18.7265625" customWidth="1"/>
    <col min="2" max="2" width="13.26953125" customWidth="1"/>
    <col min="3" max="3" width="13" customWidth="1"/>
    <col min="12" max="12" width="18.7265625" customWidth="1"/>
    <col min="13" max="13" width="14.7265625" customWidth="1"/>
  </cols>
  <sheetData>
    <row r="1" spans="1:13" ht="15" thickBot="1">
      <c r="H1" t="s">
        <v>66</v>
      </c>
      <c r="L1" s="25" t="s">
        <v>59</v>
      </c>
      <c r="M1" s="26"/>
    </row>
    <row r="2" spans="1:13" ht="15" thickBot="1">
      <c r="A2" s="23" t="s">
        <v>43</v>
      </c>
      <c r="B2" s="23"/>
      <c r="H2" s="11">
        <f>D28</f>
        <v>0</v>
      </c>
      <c r="L2" s="19" t="s">
        <v>38</v>
      </c>
      <c r="M2" s="20">
        <v>50</v>
      </c>
    </row>
    <row r="3" spans="1:13" ht="15" thickBot="1">
      <c r="A3" s="23" t="s">
        <v>44</v>
      </c>
      <c r="B3" s="23"/>
      <c r="D3" t="s">
        <v>52</v>
      </c>
      <c r="L3" s="19" t="s">
        <v>55</v>
      </c>
      <c r="M3" s="20">
        <v>45</v>
      </c>
    </row>
    <row r="4" spans="1:13" ht="15" thickBot="1">
      <c r="A4" s="23" t="s">
        <v>45</v>
      </c>
      <c r="B4" s="23"/>
      <c r="L4" s="19" t="s">
        <v>56</v>
      </c>
      <c r="M4" s="21">
        <v>5</v>
      </c>
    </row>
    <row r="5" spans="1:13">
      <c r="A5" s="23" t="s">
        <v>46</v>
      </c>
      <c r="B5" s="23"/>
    </row>
    <row r="6" spans="1:13">
      <c r="A6" s="23" t="s">
        <v>47</v>
      </c>
      <c r="B6" s="23"/>
    </row>
    <row r="7" spans="1:13">
      <c r="E7" t="s">
        <v>48</v>
      </c>
      <c r="F7" s="10">
        <f ca="1">TODAY()</f>
        <v>44158</v>
      </c>
    </row>
    <row r="8" spans="1:13">
      <c r="F8" s="10"/>
    </row>
    <row r="10" spans="1:13">
      <c r="A10" t="s">
        <v>49</v>
      </c>
      <c r="B10" s="13"/>
      <c r="D10" t="s">
        <v>50</v>
      </c>
    </row>
    <row r="11" spans="1:13">
      <c r="D11" t="s">
        <v>51</v>
      </c>
    </row>
    <row r="12" spans="1:13">
      <c r="D12" t="s">
        <v>60</v>
      </c>
    </row>
    <row r="14" spans="1:13">
      <c r="B14" t="s">
        <v>61</v>
      </c>
      <c r="C14" s="10"/>
    </row>
    <row r="15" spans="1:13" ht="21.5" customHeight="1">
      <c r="A15" s="14"/>
      <c r="B15" s="15"/>
      <c r="C15" s="16" t="s">
        <v>53</v>
      </c>
      <c r="D15" s="16" t="s">
        <v>54</v>
      </c>
      <c r="E15" s="14"/>
      <c r="F15" s="14"/>
    </row>
    <row r="16" spans="1:13">
      <c r="A16" t="s">
        <v>62</v>
      </c>
      <c r="B16" s="12"/>
      <c r="C16" s="11" t="str">
        <f>IFERROR(VLOOKUP(B16,L2:M3,2,FALSE),"")</f>
        <v/>
      </c>
      <c r="D16" s="11" t="str">
        <f>IF(B16="","",C16*3)</f>
        <v/>
      </c>
    </row>
    <row r="17" spans="1:4">
      <c r="A17" t="s">
        <v>63</v>
      </c>
      <c r="B17" s="12"/>
      <c r="C17" s="11">
        <f>IFERROR(VLOOKUP(L4,L2:M4,2,FALSE),"")</f>
        <v>5</v>
      </c>
      <c r="D17" s="11" t="str">
        <f>IF(B17="","",C17*B17)</f>
        <v/>
      </c>
    </row>
    <row r="18" spans="1:4">
      <c r="A18" t="s">
        <v>64</v>
      </c>
      <c r="B18" s="12" t="str">
        <f>IF(COUNTIF(B19:B26,"X")=0,"",COUNTIF(B19:B26,"X"))</f>
        <v/>
      </c>
    </row>
    <row r="19" spans="1:4">
      <c r="A19" s="17" t="s">
        <v>11</v>
      </c>
      <c r="B19" s="12"/>
    </row>
    <row r="20" spans="1:4">
      <c r="A20" s="17" t="s">
        <v>65</v>
      </c>
      <c r="B20" s="12"/>
    </row>
    <row r="21" spans="1:4">
      <c r="A21" s="17" t="s">
        <v>12</v>
      </c>
      <c r="B21" s="12"/>
    </row>
    <row r="22" spans="1:4">
      <c r="A22" s="17" t="s">
        <v>13</v>
      </c>
      <c r="B22" s="12"/>
    </row>
    <row r="23" spans="1:4">
      <c r="A23" s="17" t="s">
        <v>14</v>
      </c>
      <c r="B23" s="12"/>
    </row>
    <row r="24" spans="1:4">
      <c r="A24" s="17" t="s">
        <v>15</v>
      </c>
      <c r="B24" s="12"/>
    </row>
    <row r="25" spans="1:4">
      <c r="A25" s="17" t="s">
        <v>16</v>
      </c>
      <c r="B25" s="12"/>
    </row>
    <row r="26" spans="1:4">
      <c r="A26" s="17" t="s">
        <v>17</v>
      </c>
      <c r="B26" s="12"/>
    </row>
    <row r="28" spans="1:4">
      <c r="C28" t="s">
        <v>57</v>
      </c>
      <c r="D28" s="22">
        <f>SUM(D16:D17)</f>
        <v>0</v>
      </c>
    </row>
  </sheetData>
  <mergeCells count="1">
    <mergeCell ref="L1:M1"/>
  </mergeCells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Accueil</vt:lpstr>
      <vt:lpstr>Client</vt:lpstr>
      <vt:lpstr>Facture</vt:lpstr>
      <vt:lpstr>Facture!Zone_d_impression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Johan vincenzotto</dc:creator>
  <cp:lastModifiedBy>AFEH56</cp:lastModifiedBy>
  <cp:lastPrinted>2020-11-22T17:25:28Z</cp:lastPrinted>
  <dcterms:created xsi:type="dcterms:W3CDTF">2020-11-04T15:36:47Z</dcterms:created>
  <dcterms:modified xsi:type="dcterms:W3CDTF">2020-11-23T14:56:44Z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