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70" yWindow="110" windowWidth="18900" windowHeight="7340"/>
  </bookViews>
  <sheets>
    <sheet name="Accueil" sheetId="2" r:id="rId1"/>
    <sheet name="Entrées" sheetId="1" r:id="rId2"/>
    <sheet name="Sorties" sheetId="3" r:id="rId3"/>
    <sheet name="Récap" sheetId="6" r:id="rId4"/>
    <sheet name="Base" sheetId="5" state="hidden" r:id="rId5"/>
  </sheets>
  <definedNames>
    <definedName name="_xlnm._FilterDatabase" localSheetId="1" hidden="1">Entrées!$A$2:$E$609</definedName>
    <definedName name="_xlnm._FilterDatabase" localSheetId="2" hidden="1">Sorties!$A$2:$F$1729</definedName>
    <definedName name="bdd">Base!$A$1:$F$280</definedName>
    <definedName name="Date_E">Entrées!$A$3:$A$6</definedName>
    <definedName name="Date_S">Sorties!$B$3:$B$6</definedName>
    <definedName name="Page_E">Entrées!$A$3:$D$6</definedName>
    <definedName name="Page_S">Sorties!$A$3:$G$6</definedName>
    <definedName name="Qté_R">Entrées!$C$3:$C$6</definedName>
    <definedName name="Qté_S">Sorties!$C$3:$C$6</definedName>
    <definedName name="Réf_E">Entrées!$B$3:$B$6</definedName>
    <definedName name="Réf_S">Sorties!$A$3:$A$6</definedName>
  </definedNames>
  <calcPr calcId="145621"/>
</workbook>
</file>

<file path=xl/calcChain.xml><?xml version="1.0" encoding="utf-8"?>
<calcChain xmlns="http://schemas.openxmlformats.org/spreadsheetml/2006/main">
  <c r="B154" i="6" l="1"/>
  <c r="C154" i="6"/>
  <c r="D154" i="6"/>
  <c r="E154" i="6"/>
  <c r="F154" i="6"/>
  <c r="G154" i="6"/>
  <c r="H154" i="6"/>
  <c r="I154" i="6"/>
  <c r="J154" i="6"/>
  <c r="K154" i="6"/>
  <c r="L154" i="6"/>
  <c r="M154" i="6"/>
  <c r="N154" i="6"/>
  <c r="O154" i="6"/>
  <c r="P154" i="6"/>
  <c r="Q154" i="6"/>
  <c r="R154" i="6"/>
  <c r="S154" i="6"/>
  <c r="T154" i="6"/>
  <c r="U154" i="6"/>
  <c r="V154" i="6"/>
  <c r="W154" i="6"/>
  <c r="X154" i="6"/>
  <c r="Y154" i="6"/>
  <c r="Z154" i="6"/>
  <c r="AA154" i="6"/>
  <c r="B155" i="6"/>
  <c r="C155" i="6"/>
  <c r="D155" i="6"/>
  <c r="E155" i="6"/>
  <c r="F155" i="6"/>
  <c r="G155" i="6"/>
  <c r="H155" i="6"/>
  <c r="I155" i="6"/>
  <c r="J155" i="6"/>
  <c r="K155" i="6"/>
  <c r="L155" i="6"/>
  <c r="M155" i="6"/>
  <c r="N155" i="6"/>
  <c r="O155" i="6"/>
  <c r="P155" i="6"/>
  <c r="Q155" i="6"/>
  <c r="R155" i="6"/>
  <c r="S155" i="6"/>
  <c r="T155" i="6"/>
  <c r="U155" i="6"/>
  <c r="V155" i="6"/>
  <c r="W155" i="6"/>
  <c r="X155" i="6"/>
  <c r="Y155" i="6"/>
  <c r="Z155" i="6"/>
  <c r="AA155" i="6"/>
  <c r="B156" i="6"/>
  <c r="C156" i="6"/>
  <c r="D156" i="6"/>
  <c r="E156" i="6"/>
  <c r="F156" i="6"/>
  <c r="G156" i="6"/>
  <c r="H156" i="6"/>
  <c r="I156" i="6"/>
  <c r="J156" i="6"/>
  <c r="K156" i="6"/>
  <c r="L156" i="6"/>
  <c r="M156" i="6"/>
  <c r="N156" i="6"/>
  <c r="O156" i="6"/>
  <c r="P156" i="6"/>
  <c r="Q156" i="6"/>
  <c r="R156" i="6"/>
  <c r="S156" i="6"/>
  <c r="T156" i="6"/>
  <c r="U156" i="6"/>
  <c r="V156" i="6"/>
  <c r="W156" i="6"/>
  <c r="X156" i="6"/>
  <c r="Y156" i="6"/>
  <c r="Z156" i="6"/>
  <c r="AA156" i="6"/>
  <c r="B157" i="6"/>
  <c r="C157" i="6"/>
  <c r="D157" i="6"/>
  <c r="E157" i="6"/>
  <c r="F157" i="6"/>
  <c r="G157" i="6"/>
  <c r="H157" i="6"/>
  <c r="I157" i="6"/>
  <c r="J157" i="6"/>
  <c r="K157" i="6"/>
  <c r="L157" i="6"/>
  <c r="M157" i="6"/>
  <c r="N157" i="6"/>
  <c r="O157" i="6"/>
  <c r="P157" i="6"/>
  <c r="Q157" i="6"/>
  <c r="R157" i="6"/>
  <c r="S157" i="6"/>
  <c r="T157" i="6"/>
  <c r="U157" i="6"/>
  <c r="V157" i="6"/>
  <c r="W157" i="6"/>
  <c r="X157" i="6"/>
  <c r="Y157" i="6"/>
  <c r="Z157" i="6"/>
  <c r="AA157" i="6"/>
  <c r="B158" i="6"/>
  <c r="C158" i="6"/>
  <c r="D158" i="6"/>
  <c r="E158" i="6"/>
  <c r="F158" i="6"/>
  <c r="G158" i="6"/>
  <c r="H158" i="6"/>
  <c r="I158" i="6"/>
  <c r="J158" i="6"/>
  <c r="K158" i="6"/>
  <c r="L158" i="6"/>
  <c r="M158" i="6"/>
  <c r="N158" i="6"/>
  <c r="O158" i="6"/>
  <c r="P158" i="6"/>
  <c r="Q158" i="6"/>
  <c r="R158" i="6"/>
  <c r="S158" i="6"/>
  <c r="T158" i="6"/>
  <c r="U158" i="6"/>
  <c r="V158" i="6"/>
  <c r="W158" i="6"/>
  <c r="X158" i="6"/>
  <c r="Y158" i="6"/>
  <c r="Z158" i="6"/>
  <c r="AA158" i="6"/>
  <c r="B159" i="6"/>
  <c r="C159" i="6"/>
  <c r="D159" i="6"/>
  <c r="E159" i="6"/>
  <c r="F159" i="6"/>
  <c r="G159" i="6"/>
  <c r="H159" i="6"/>
  <c r="I159" i="6"/>
  <c r="J159" i="6"/>
  <c r="K159" i="6"/>
  <c r="L159" i="6"/>
  <c r="M159" i="6"/>
  <c r="N159" i="6"/>
  <c r="O159" i="6"/>
  <c r="P159" i="6"/>
  <c r="Q159" i="6"/>
  <c r="R159" i="6"/>
  <c r="S159" i="6"/>
  <c r="T159" i="6"/>
  <c r="U159" i="6"/>
  <c r="V159" i="6"/>
  <c r="W159" i="6"/>
  <c r="X159" i="6"/>
  <c r="Y159" i="6"/>
  <c r="Z159" i="6"/>
  <c r="AA159" i="6"/>
  <c r="B160" i="6"/>
  <c r="C160" i="6"/>
  <c r="D160" i="6"/>
  <c r="E160" i="6"/>
  <c r="F160" i="6"/>
  <c r="G160" i="6"/>
  <c r="H160" i="6"/>
  <c r="I160" i="6"/>
  <c r="J160" i="6"/>
  <c r="K160" i="6"/>
  <c r="L160" i="6"/>
  <c r="M160" i="6"/>
  <c r="N160" i="6"/>
  <c r="O160" i="6"/>
  <c r="P160" i="6"/>
  <c r="Q160" i="6"/>
  <c r="R160" i="6"/>
  <c r="S160" i="6"/>
  <c r="T160" i="6"/>
  <c r="U160" i="6"/>
  <c r="V160" i="6"/>
  <c r="W160" i="6"/>
  <c r="X160" i="6"/>
  <c r="Y160" i="6"/>
  <c r="Z160" i="6"/>
  <c r="AA160" i="6"/>
  <c r="B161" i="6"/>
  <c r="C161" i="6"/>
  <c r="D161" i="6"/>
  <c r="E161" i="6"/>
  <c r="F161" i="6"/>
  <c r="G161" i="6"/>
  <c r="H161" i="6"/>
  <c r="I161" i="6"/>
  <c r="J161" i="6"/>
  <c r="K161" i="6"/>
  <c r="L161" i="6"/>
  <c r="M161" i="6"/>
  <c r="N161" i="6"/>
  <c r="O161" i="6"/>
  <c r="P161" i="6"/>
  <c r="Q161" i="6"/>
  <c r="R161" i="6"/>
  <c r="S161" i="6"/>
  <c r="T161" i="6"/>
  <c r="U161" i="6"/>
  <c r="V161" i="6"/>
  <c r="W161" i="6"/>
  <c r="X161" i="6"/>
  <c r="Y161" i="6"/>
  <c r="Z161" i="6"/>
  <c r="AA161" i="6"/>
  <c r="B162" i="6"/>
  <c r="C162" i="6"/>
  <c r="D162" i="6"/>
  <c r="E162" i="6"/>
  <c r="F162" i="6"/>
  <c r="G162" i="6"/>
  <c r="H162" i="6"/>
  <c r="I162" i="6"/>
  <c r="J162" i="6"/>
  <c r="K162" i="6"/>
  <c r="L162" i="6"/>
  <c r="M162" i="6"/>
  <c r="N162" i="6"/>
  <c r="O162" i="6"/>
  <c r="P162" i="6"/>
  <c r="Q162" i="6"/>
  <c r="R162" i="6"/>
  <c r="S162" i="6"/>
  <c r="T162" i="6"/>
  <c r="U162" i="6"/>
  <c r="V162" i="6"/>
  <c r="W162" i="6"/>
  <c r="X162" i="6"/>
  <c r="Y162" i="6"/>
  <c r="Z162" i="6"/>
  <c r="AA162" i="6"/>
  <c r="B163" i="6"/>
  <c r="C163" i="6"/>
  <c r="D163" i="6"/>
  <c r="E163" i="6"/>
  <c r="F163" i="6"/>
  <c r="G163" i="6"/>
  <c r="H163" i="6"/>
  <c r="I163" i="6"/>
  <c r="J163" i="6"/>
  <c r="K163" i="6"/>
  <c r="L163" i="6"/>
  <c r="M163" i="6"/>
  <c r="N163" i="6"/>
  <c r="O163" i="6"/>
  <c r="P163" i="6"/>
  <c r="Q163" i="6"/>
  <c r="R163" i="6"/>
  <c r="S163" i="6"/>
  <c r="T163" i="6"/>
  <c r="U163" i="6"/>
  <c r="V163" i="6"/>
  <c r="W163" i="6"/>
  <c r="X163" i="6"/>
  <c r="Y163" i="6"/>
  <c r="Z163" i="6"/>
  <c r="AA163" i="6"/>
  <c r="B164" i="6"/>
  <c r="C164" i="6"/>
  <c r="D164" i="6"/>
  <c r="E164" i="6"/>
  <c r="F164" i="6"/>
  <c r="G164" i="6"/>
  <c r="H164" i="6"/>
  <c r="I164" i="6"/>
  <c r="J164" i="6"/>
  <c r="K164" i="6"/>
  <c r="L164" i="6"/>
  <c r="M164" i="6"/>
  <c r="N164" i="6"/>
  <c r="O164" i="6"/>
  <c r="P164" i="6"/>
  <c r="Q164" i="6"/>
  <c r="R164" i="6"/>
  <c r="S164" i="6"/>
  <c r="T164" i="6"/>
  <c r="U164" i="6"/>
  <c r="V164" i="6"/>
  <c r="W164" i="6"/>
  <c r="X164" i="6"/>
  <c r="Y164" i="6"/>
  <c r="Z164" i="6"/>
  <c r="AA164" i="6"/>
  <c r="B165" i="6"/>
  <c r="C165" i="6"/>
  <c r="D165" i="6"/>
  <c r="E165" i="6"/>
  <c r="F165" i="6"/>
  <c r="G165" i="6"/>
  <c r="H165" i="6"/>
  <c r="I165" i="6"/>
  <c r="J165" i="6"/>
  <c r="K165" i="6"/>
  <c r="L165" i="6"/>
  <c r="M165" i="6"/>
  <c r="N165" i="6"/>
  <c r="O165" i="6"/>
  <c r="P165" i="6"/>
  <c r="Q165" i="6"/>
  <c r="R165" i="6"/>
  <c r="S165" i="6"/>
  <c r="T165" i="6"/>
  <c r="U165" i="6"/>
  <c r="V165" i="6"/>
  <c r="W165" i="6"/>
  <c r="X165" i="6"/>
  <c r="Y165" i="6"/>
  <c r="Z165" i="6"/>
  <c r="AA165" i="6"/>
  <c r="B166" i="6"/>
  <c r="C166" i="6"/>
  <c r="D166" i="6"/>
  <c r="E166" i="6"/>
  <c r="F166" i="6"/>
  <c r="G166" i="6"/>
  <c r="H166" i="6"/>
  <c r="I166" i="6"/>
  <c r="J166" i="6"/>
  <c r="K166" i="6"/>
  <c r="L166" i="6"/>
  <c r="M166" i="6"/>
  <c r="N166" i="6"/>
  <c r="O166" i="6"/>
  <c r="P166" i="6"/>
  <c r="Q166" i="6"/>
  <c r="R166" i="6"/>
  <c r="S166" i="6"/>
  <c r="T166" i="6"/>
  <c r="U166" i="6"/>
  <c r="V166" i="6"/>
  <c r="W166" i="6"/>
  <c r="X166" i="6"/>
  <c r="Y166" i="6"/>
  <c r="Z166" i="6"/>
  <c r="AA166" i="6"/>
  <c r="B167" i="6"/>
  <c r="C167" i="6"/>
  <c r="D167" i="6"/>
  <c r="E167" i="6"/>
  <c r="F167" i="6"/>
  <c r="G167" i="6"/>
  <c r="H167" i="6"/>
  <c r="I167" i="6"/>
  <c r="J167" i="6"/>
  <c r="K167" i="6"/>
  <c r="L167" i="6"/>
  <c r="M167" i="6"/>
  <c r="N167" i="6"/>
  <c r="O167" i="6"/>
  <c r="P167" i="6"/>
  <c r="Q167" i="6"/>
  <c r="R167" i="6"/>
  <c r="S167" i="6"/>
  <c r="T167" i="6"/>
  <c r="U167" i="6"/>
  <c r="V167" i="6"/>
  <c r="W167" i="6"/>
  <c r="X167" i="6"/>
  <c r="Y167" i="6"/>
  <c r="Z167" i="6"/>
  <c r="AA167" i="6"/>
  <c r="B168" i="6"/>
  <c r="C168" i="6"/>
  <c r="D168" i="6"/>
  <c r="E168" i="6"/>
  <c r="F168" i="6"/>
  <c r="G168" i="6"/>
  <c r="H168" i="6"/>
  <c r="I168" i="6"/>
  <c r="J168" i="6"/>
  <c r="K168" i="6"/>
  <c r="L168" i="6"/>
  <c r="M168" i="6"/>
  <c r="N168" i="6"/>
  <c r="O168" i="6"/>
  <c r="P168" i="6"/>
  <c r="Q168" i="6"/>
  <c r="R168" i="6"/>
  <c r="S168" i="6"/>
  <c r="T168" i="6"/>
  <c r="U168" i="6"/>
  <c r="V168" i="6"/>
  <c r="W168" i="6"/>
  <c r="X168" i="6"/>
  <c r="Y168" i="6"/>
  <c r="Z168" i="6"/>
  <c r="AA168" i="6"/>
  <c r="B169" i="6"/>
  <c r="C169" i="6"/>
  <c r="D169" i="6"/>
  <c r="E169" i="6"/>
  <c r="F169" i="6"/>
  <c r="G169" i="6"/>
  <c r="H169" i="6"/>
  <c r="I169" i="6"/>
  <c r="J169" i="6"/>
  <c r="K169" i="6"/>
  <c r="L169" i="6"/>
  <c r="M169" i="6"/>
  <c r="N169" i="6"/>
  <c r="O169" i="6"/>
  <c r="P169" i="6"/>
  <c r="Q169" i="6"/>
  <c r="R169" i="6"/>
  <c r="S169" i="6"/>
  <c r="T169" i="6"/>
  <c r="U169" i="6"/>
  <c r="V169" i="6"/>
  <c r="W169" i="6"/>
  <c r="X169" i="6"/>
  <c r="Y169" i="6"/>
  <c r="Z169" i="6"/>
  <c r="AA169" i="6"/>
  <c r="B170" i="6"/>
  <c r="C170" i="6"/>
  <c r="D170" i="6"/>
  <c r="E170" i="6"/>
  <c r="F170" i="6"/>
  <c r="G170" i="6"/>
  <c r="H170" i="6"/>
  <c r="I170" i="6"/>
  <c r="J170" i="6"/>
  <c r="K170" i="6"/>
  <c r="L170" i="6"/>
  <c r="M170" i="6"/>
  <c r="N170" i="6"/>
  <c r="O170" i="6"/>
  <c r="P170" i="6"/>
  <c r="Q170" i="6"/>
  <c r="R170" i="6"/>
  <c r="S170" i="6"/>
  <c r="T170" i="6"/>
  <c r="U170" i="6"/>
  <c r="V170" i="6"/>
  <c r="W170" i="6"/>
  <c r="X170" i="6"/>
  <c r="Y170" i="6"/>
  <c r="Z170" i="6"/>
  <c r="AA170" i="6"/>
  <c r="B171" i="6"/>
  <c r="C171" i="6"/>
  <c r="D171" i="6"/>
  <c r="E171" i="6"/>
  <c r="F171" i="6"/>
  <c r="G171" i="6"/>
  <c r="H171" i="6"/>
  <c r="I171" i="6"/>
  <c r="J171" i="6"/>
  <c r="K171" i="6"/>
  <c r="L171" i="6"/>
  <c r="M171" i="6"/>
  <c r="N171" i="6"/>
  <c r="O171" i="6"/>
  <c r="P171" i="6"/>
  <c r="Q171" i="6"/>
  <c r="R171" i="6"/>
  <c r="S171" i="6"/>
  <c r="T171" i="6"/>
  <c r="U171" i="6"/>
  <c r="V171" i="6"/>
  <c r="W171" i="6"/>
  <c r="X171" i="6"/>
  <c r="Y171" i="6"/>
  <c r="Z171" i="6"/>
  <c r="AA171" i="6"/>
  <c r="B172" i="6"/>
  <c r="C172" i="6"/>
  <c r="D172" i="6"/>
  <c r="E172" i="6"/>
  <c r="F172" i="6"/>
  <c r="G172" i="6"/>
  <c r="H172" i="6"/>
  <c r="I172" i="6"/>
  <c r="J172" i="6"/>
  <c r="K172" i="6"/>
  <c r="L172" i="6"/>
  <c r="M172" i="6"/>
  <c r="N172" i="6"/>
  <c r="O172" i="6"/>
  <c r="P172" i="6"/>
  <c r="Q172" i="6"/>
  <c r="R172" i="6"/>
  <c r="S172" i="6"/>
  <c r="T172" i="6"/>
  <c r="U172" i="6"/>
  <c r="V172" i="6"/>
  <c r="W172" i="6"/>
  <c r="X172" i="6"/>
  <c r="Y172" i="6"/>
  <c r="Z172" i="6"/>
  <c r="AA172" i="6"/>
  <c r="B173" i="6"/>
  <c r="C173" i="6"/>
  <c r="D173" i="6"/>
  <c r="E173" i="6"/>
  <c r="F173" i="6"/>
  <c r="G173" i="6"/>
  <c r="H173" i="6"/>
  <c r="I173" i="6"/>
  <c r="J173" i="6"/>
  <c r="K173" i="6"/>
  <c r="L173" i="6"/>
  <c r="M173" i="6"/>
  <c r="N173" i="6"/>
  <c r="O173" i="6"/>
  <c r="P173" i="6"/>
  <c r="Q173" i="6"/>
  <c r="R173" i="6"/>
  <c r="S173" i="6"/>
  <c r="T173" i="6"/>
  <c r="U173" i="6"/>
  <c r="V173" i="6"/>
  <c r="W173" i="6"/>
  <c r="X173" i="6"/>
  <c r="Y173" i="6"/>
  <c r="Z173" i="6"/>
  <c r="AA173" i="6"/>
  <c r="B174" i="6"/>
  <c r="C174" i="6"/>
  <c r="D174" i="6"/>
  <c r="E174" i="6"/>
  <c r="F174" i="6"/>
  <c r="G174" i="6"/>
  <c r="H174" i="6"/>
  <c r="I174" i="6"/>
  <c r="J174" i="6"/>
  <c r="K174" i="6"/>
  <c r="L174" i="6"/>
  <c r="M174" i="6"/>
  <c r="N174" i="6"/>
  <c r="O174" i="6"/>
  <c r="P174" i="6"/>
  <c r="Q174" i="6"/>
  <c r="R174" i="6"/>
  <c r="S174" i="6"/>
  <c r="T174" i="6"/>
  <c r="U174" i="6"/>
  <c r="V174" i="6"/>
  <c r="W174" i="6"/>
  <c r="X174" i="6"/>
  <c r="Y174" i="6"/>
  <c r="Z174" i="6"/>
  <c r="AA174" i="6"/>
  <c r="B175" i="6"/>
  <c r="C175" i="6"/>
  <c r="D175" i="6"/>
  <c r="E175" i="6"/>
  <c r="F175" i="6"/>
  <c r="G175" i="6"/>
  <c r="H175" i="6"/>
  <c r="I175" i="6"/>
  <c r="J175" i="6"/>
  <c r="K175" i="6"/>
  <c r="L175" i="6"/>
  <c r="M175" i="6"/>
  <c r="N175" i="6"/>
  <c r="O175" i="6"/>
  <c r="P175" i="6"/>
  <c r="Q175" i="6"/>
  <c r="R175" i="6"/>
  <c r="S175" i="6"/>
  <c r="T175" i="6"/>
  <c r="U175" i="6"/>
  <c r="V175" i="6"/>
  <c r="W175" i="6"/>
  <c r="X175" i="6"/>
  <c r="Y175" i="6"/>
  <c r="Z175" i="6"/>
  <c r="AA175" i="6"/>
  <c r="B176" i="6"/>
  <c r="C176" i="6"/>
  <c r="D176" i="6"/>
  <c r="E176" i="6"/>
  <c r="F176" i="6"/>
  <c r="G176" i="6"/>
  <c r="H176" i="6"/>
  <c r="I176" i="6"/>
  <c r="J176" i="6"/>
  <c r="K176" i="6"/>
  <c r="L176" i="6"/>
  <c r="M176" i="6"/>
  <c r="N176" i="6"/>
  <c r="O176" i="6"/>
  <c r="P176" i="6"/>
  <c r="Q176" i="6"/>
  <c r="R176" i="6"/>
  <c r="S176" i="6"/>
  <c r="T176" i="6"/>
  <c r="U176" i="6"/>
  <c r="V176" i="6"/>
  <c r="W176" i="6"/>
  <c r="X176" i="6"/>
  <c r="Y176" i="6"/>
  <c r="Z176" i="6"/>
  <c r="AA176" i="6"/>
  <c r="B177" i="6"/>
  <c r="C177" i="6"/>
  <c r="D177" i="6"/>
  <c r="E177" i="6"/>
  <c r="F177" i="6"/>
  <c r="G177" i="6"/>
  <c r="H177" i="6"/>
  <c r="I177" i="6"/>
  <c r="J177" i="6"/>
  <c r="K177" i="6"/>
  <c r="L177" i="6"/>
  <c r="M177" i="6"/>
  <c r="N177" i="6"/>
  <c r="O177" i="6"/>
  <c r="P177" i="6"/>
  <c r="Q177" i="6"/>
  <c r="R177" i="6"/>
  <c r="S177" i="6"/>
  <c r="T177" i="6"/>
  <c r="U177" i="6"/>
  <c r="V177" i="6"/>
  <c r="W177" i="6"/>
  <c r="X177" i="6"/>
  <c r="Y177" i="6"/>
  <c r="Z177" i="6"/>
  <c r="AA177" i="6"/>
  <c r="B178" i="6"/>
  <c r="C178" i="6"/>
  <c r="D178" i="6"/>
  <c r="E178" i="6"/>
  <c r="F178" i="6"/>
  <c r="G178" i="6"/>
  <c r="H178" i="6"/>
  <c r="I178" i="6"/>
  <c r="J178" i="6"/>
  <c r="K178" i="6"/>
  <c r="L178" i="6"/>
  <c r="M178" i="6"/>
  <c r="N178" i="6"/>
  <c r="O178" i="6"/>
  <c r="P178" i="6"/>
  <c r="Q178" i="6"/>
  <c r="R178" i="6"/>
  <c r="S178" i="6"/>
  <c r="T178" i="6"/>
  <c r="U178" i="6"/>
  <c r="V178" i="6"/>
  <c r="W178" i="6"/>
  <c r="X178" i="6"/>
  <c r="Y178" i="6"/>
  <c r="Z178" i="6"/>
  <c r="AA178" i="6"/>
  <c r="B179" i="6"/>
  <c r="C179" i="6"/>
  <c r="D179" i="6"/>
  <c r="E179" i="6"/>
  <c r="F179" i="6"/>
  <c r="G179" i="6"/>
  <c r="H179" i="6"/>
  <c r="I179" i="6"/>
  <c r="J179" i="6"/>
  <c r="K179" i="6"/>
  <c r="L179" i="6"/>
  <c r="M179" i="6"/>
  <c r="N179" i="6"/>
  <c r="O179" i="6"/>
  <c r="P179" i="6"/>
  <c r="Q179" i="6"/>
  <c r="R179" i="6"/>
  <c r="S179" i="6"/>
  <c r="T179" i="6"/>
  <c r="U179" i="6"/>
  <c r="V179" i="6"/>
  <c r="W179" i="6"/>
  <c r="X179" i="6"/>
  <c r="Y179" i="6"/>
  <c r="Z179" i="6"/>
  <c r="AA179" i="6"/>
  <c r="B180" i="6"/>
  <c r="C180" i="6"/>
  <c r="D180" i="6"/>
  <c r="E180" i="6"/>
  <c r="F180" i="6"/>
  <c r="G180" i="6"/>
  <c r="H180" i="6"/>
  <c r="I180" i="6"/>
  <c r="J180" i="6"/>
  <c r="K180" i="6"/>
  <c r="L180" i="6"/>
  <c r="M180" i="6"/>
  <c r="N180" i="6"/>
  <c r="O180" i="6"/>
  <c r="P180" i="6"/>
  <c r="Q180" i="6"/>
  <c r="R180" i="6"/>
  <c r="S180" i="6"/>
  <c r="T180" i="6"/>
  <c r="U180" i="6"/>
  <c r="V180" i="6"/>
  <c r="W180" i="6"/>
  <c r="X180" i="6"/>
  <c r="Y180" i="6"/>
  <c r="AA180" i="6" s="1"/>
  <c r="Z180" i="6"/>
  <c r="B181" i="6"/>
  <c r="C181" i="6"/>
  <c r="D181" i="6"/>
  <c r="E181" i="6"/>
  <c r="F181" i="6"/>
  <c r="G181" i="6"/>
  <c r="H181" i="6"/>
  <c r="I181" i="6"/>
  <c r="J181" i="6"/>
  <c r="K181" i="6"/>
  <c r="L181" i="6"/>
  <c r="M181" i="6"/>
  <c r="N181" i="6"/>
  <c r="O181" i="6"/>
  <c r="P181" i="6"/>
  <c r="Q181" i="6"/>
  <c r="R181" i="6"/>
  <c r="S181" i="6"/>
  <c r="T181" i="6"/>
  <c r="U181" i="6"/>
  <c r="V181" i="6"/>
  <c r="W181" i="6"/>
  <c r="X181" i="6"/>
  <c r="Y181" i="6"/>
  <c r="Z181" i="6"/>
  <c r="AA181" i="6"/>
  <c r="B182" i="6"/>
  <c r="C182" i="6"/>
  <c r="D182" i="6"/>
  <c r="E182" i="6"/>
  <c r="F182" i="6"/>
  <c r="G182" i="6"/>
  <c r="H182" i="6"/>
  <c r="I182" i="6"/>
  <c r="J182" i="6"/>
  <c r="K182" i="6"/>
  <c r="L182" i="6"/>
  <c r="M182" i="6"/>
  <c r="N182" i="6"/>
  <c r="O182" i="6"/>
  <c r="P182" i="6"/>
  <c r="Q182" i="6"/>
  <c r="R182" i="6"/>
  <c r="S182" i="6"/>
  <c r="T182" i="6"/>
  <c r="U182" i="6"/>
  <c r="V182" i="6"/>
  <c r="W182" i="6"/>
  <c r="X182" i="6"/>
  <c r="Y182" i="6"/>
  <c r="Z182" i="6"/>
  <c r="AA182" i="6"/>
  <c r="B183" i="6"/>
  <c r="C183" i="6"/>
  <c r="D183" i="6"/>
  <c r="E183" i="6"/>
  <c r="F183" i="6"/>
  <c r="G183" i="6"/>
  <c r="H183" i="6"/>
  <c r="I183" i="6"/>
  <c r="J183" i="6"/>
  <c r="K183" i="6"/>
  <c r="L183" i="6"/>
  <c r="M183" i="6"/>
  <c r="N183" i="6"/>
  <c r="O183" i="6"/>
  <c r="P183" i="6"/>
  <c r="Q183" i="6"/>
  <c r="R183" i="6"/>
  <c r="S183" i="6"/>
  <c r="T183" i="6"/>
  <c r="U183" i="6"/>
  <c r="V183" i="6"/>
  <c r="W183" i="6"/>
  <c r="X183" i="6"/>
  <c r="Y183" i="6"/>
  <c r="Z183" i="6"/>
  <c r="AA183" i="6"/>
  <c r="B184" i="6"/>
  <c r="C184" i="6"/>
  <c r="D184" i="6"/>
  <c r="E184" i="6"/>
  <c r="F184" i="6"/>
  <c r="G184" i="6"/>
  <c r="H184" i="6"/>
  <c r="I184" i="6"/>
  <c r="J184" i="6"/>
  <c r="K184" i="6"/>
  <c r="L184" i="6"/>
  <c r="M184" i="6"/>
  <c r="N184" i="6"/>
  <c r="O184" i="6"/>
  <c r="P184" i="6"/>
  <c r="Q184" i="6"/>
  <c r="R184" i="6"/>
  <c r="S184" i="6"/>
  <c r="T184" i="6"/>
  <c r="U184" i="6"/>
  <c r="V184" i="6"/>
  <c r="W184" i="6"/>
  <c r="X184" i="6"/>
  <c r="Y184" i="6"/>
  <c r="Z184" i="6"/>
  <c r="AA184" i="6"/>
  <c r="B185" i="6"/>
  <c r="C185" i="6"/>
  <c r="D185" i="6"/>
  <c r="E185" i="6"/>
  <c r="F185" i="6"/>
  <c r="G185" i="6"/>
  <c r="H185" i="6"/>
  <c r="I185" i="6"/>
  <c r="J185" i="6"/>
  <c r="K185" i="6"/>
  <c r="L185" i="6"/>
  <c r="M185" i="6"/>
  <c r="N185" i="6"/>
  <c r="O185" i="6"/>
  <c r="P185" i="6"/>
  <c r="Q185" i="6"/>
  <c r="R185" i="6"/>
  <c r="S185" i="6"/>
  <c r="T185" i="6"/>
  <c r="U185" i="6"/>
  <c r="V185" i="6"/>
  <c r="W185" i="6"/>
  <c r="X185" i="6"/>
  <c r="Y185" i="6"/>
  <c r="Z185" i="6"/>
  <c r="AA185" i="6"/>
  <c r="B186" i="6"/>
  <c r="C186" i="6"/>
  <c r="D186" i="6"/>
  <c r="E186" i="6"/>
  <c r="F186" i="6"/>
  <c r="G186" i="6"/>
  <c r="H186" i="6"/>
  <c r="I186" i="6"/>
  <c r="J186" i="6"/>
  <c r="K186" i="6"/>
  <c r="L186" i="6"/>
  <c r="M186" i="6"/>
  <c r="N186" i="6"/>
  <c r="O186" i="6"/>
  <c r="P186" i="6"/>
  <c r="Q186" i="6"/>
  <c r="R186" i="6"/>
  <c r="S186" i="6"/>
  <c r="T186" i="6"/>
  <c r="U186" i="6"/>
  <c r="V186" i="6"/>
  <c r="W186" i="6"/>
  <c r="X186" i="6"/>
  <c r="Y186" i="6"/>
  <c r="Z186" i="6"/>
  <c r="AA186" i="6"/>
  <c r="B187" i="6"/>
  <c r="C187" i="6"/>
  <c r="D187" i="6"/>
  <c r="E187" i="6"/>
  <c r="F187" i="6"/>
  <c r="G187" i="6"/>
  <c r="H187" i="6"/>
  <c r="I187" i="6"/>
  <c r="J187" i="6"/>
  <c r="K187" i="6"/>
  <c r="L187" i="6"/>
  <c r="M187" i="6"/>
  <c r="N187" i="6"/>
  <c r="O187" i="6"/>
  <c r="P187" i="6"/>
  <c r="Q187" i="6"/>
  <c r="R187" i="6"/>
  <c r="S187" i="6"/>
  <c r="T187" i="6"/>
  <c r="U187" i="6"/>
  <c r="V187" i="6"/>
  <c r="W187" i="6"/>
  <c r="X187" i="6"/>
  <c r="Y187" i="6"/>
  <c r="Z187" i="6"/>
  <c r="AA187" i="6"/>
  <c r="B188" i="6"/>
  <c r="C188" i="6"/>
  <c r="D188" i="6"/>
  <c r="E188" i="6"/>
  <c r="F188" i="6"/>
  <c r="G188" i="6"/>
  <c r="H188" i="6"/>
  <c r="I188" i="6"/>
  <c r="J188" i="6"/>
  <c r="K188" i="6"/>
  <c r="L188" i="6"/>
  <c r="M188" i="6"/>
  <c r="N188" i="6"/>
  <c r="O188" i="6"/>
  <c r="P188" i="6"/>
  <c r="Q188" i="6"/>
  <c r="R188" i="6"/>
  <c r="S188" i="6"/>
  <c r="T188" i="6"/>
  <c r="U188" i="6"/>
  <c r="V188" i="6"/>
  <c r="W188" i="6"/>
  <c r="X188" i="6"/>
  <c r="Y188" i="6"/>
  <c r="AA188" i="6" s="1"/>
  <c r="Z188" i="6"/>
  <c r="B189" i="6"/>
  <c r="C189" i="6"/>
  <c r="D189" i="6"/>
  <c r="E189" i="6"/>
  <c r="F189" i="6"/>
  <c r="G189" i="6"/>
  <c r="H189" i="6"/>
  <c r="I189" i="6"/>
  <c r="J189" i="6"/>
  <c r="K189" i="6"/>
  <c r="L189" i="6"/>
  <c r="M189" i="6"/>
  <c r="N189" i="6"/>
  <c r="O189" i="6"/>
  <c r="P189" i="6"/>
  <c r="Q189" i="6"/>
  <c r="R189" i="6"/>
  <c r="S189" i="6"/>
  <c r="T189" i="6"/>
  <c r="U189" i="6"/>
  <c r="V189" i="6"/>
  <c r="W189" i="6"/>
  <c r="X189" i="6"/>
  <c r="Y189" i="6"/>
  <c r="Z189" i="6"/>
  <c r="AA189" i="6"/>
  <c r="B190" i="6"/>
  <c r="C190" i="6"/>
  <c r="D190" i="6"/>
  <c r="E190" i="6"/>
  <c r="F190" i="6"/>
  <c r="G190" i="6"/>
  <c r="H190" i="6"/>
  <c r="I190" i="6"/>
  <c r="J190" i="6"/>
  <c r="K190" i="6"/>
  <c r="L190" i="6"/>
  <c r="M190" i="6"/>
  <c r="N190" i="6"/>
  <c r="O190" i="6"/>
  <c r="P190" i="6"/>
  <c r="Q190" i="6"/>
  <c r="R190" i="6"/>
  <c r="S190" i="6"/>
  <c r="T190" i="6"/>
  <c r="U190" i="6"/>
  <c r="V190" i="6"/>
  <c r="W190" i="6"/>
  <c r="X190" i="6"/>
  <c r="Y190" i="6"/>
  <c r="AA190" i="6" s="1"/>
  <c r="Z190" i="6"/>
  <c r="B191" i="6"/>
  <c r="C191" i="6"/>
  <c r="D191" i="6"/>
  <c r="E191" i="6"/>
  <c r="F191" i="6"/>
  <c r="G191" i="6"/>
  <c r="H191" i="6"/>
  <c r="I191" i="6"/>
  <c r="J191" i="6"/>
  <c r="K191" i="6"/>
  <c r="L191" i="6"/>
  <c r="M191" i="6"/>
  <c r="N191" i="6"/>
  <c r="O191" i="6"/>
  <c r="P191" i="6"/>
  <c r="Q191" i="6"/>
  <c r="R191" i="6"/>
  <c r="S191" i="6"/>
  <c r="T191" i="6"/>
  <c r="U191" i="6"/>
  <c r="V191" i="6"/>
  <c r="W191" i="6"/>
  <c r="X191" i="6"/>
  <c r="Y191" i="6"/>
  <c r="Z191" i="6"/>
  <c r="AA191" i="6"/>
  <c r="B192" i="6"/>
  <c r="C192" i="6"/>
  <c r="D192" i="6"/>
  <c r="E192" i="6"/>
  <c r="F192" i="6"/>
  <c r="G192" i="6"/>
  <c r="H192" i="6"/>
  <c r="I192" i="6"/>
  <c r="J192" i="6"/>
  <c r="K192" i="6"/>
  <c r="L192" i="6"/>
  <c r="M192" i="6"/>
  <c r="N192" i="6"/>
  <c r="O192" i="6"/>
  <c r="AA192" i="6" s="1"/>
  <c r="P192" i="6"/>
  <c r="Q192" i="6"/>
  <c r="R192" i="6"/>
  <c r="S192" i="6"/>
  <c r="T192" i="6"/>
  <c r="U192" i="6"/>
  <c r="V192" i="6"/>
  <c r="W192" i="6"/>
  <c r="X192" i="6"/>
  <c r="Y192" i="6"/>
  <c r="Z192" i="6"/>
  <c r="B193" i="6"/>
  <c r="C193" i="6"/>
  <c r="D193" i="6"/>
  <c r="E193" i="6"/>
  <c r="F193" i="6"/>
  <c r="G193" i="6"/>
  <c r="H193" i="6"/>
  <c r="I193" i="6"/>
  <c r="J193" i="6"/>
  <c r="K193" i="6"/>
  <c r="L193" i="6"/>
  <c r="M193" i="6"/>
  <c r="N193" i="6"/>
  <c r="O193" i="6"/>
  <c r="P193" i="6"/>
  <c r="Q193" i="6"/>
  <c r="R193" i="6"/>
  <c r="S193" i="6"/>
  <c r="T193" i="6"/>
  <c r="U193" i="6"/>
  <c r="V193" i="6"/>
  <c r="W193" i="6"/>
  <c r="X193" i="6"/>
  <c r="Y193" i="6"/>
  <c r="Z193" i="6"/>
  <c r="AA193" i="6"/>
  <c r="B194" i="6"/>
  <c r="C194" i="6"/>
  <c r="D194" i="6"/>
  <c r="E194" i="6"/>
  <c r="F194" i="6"/>
  <c r="G194" i="6"/>
  <c r="H194" i="6"/>
  <c r="I194" i="6"/>
  <c r="J194" i="6"/>
  <c r="K194" i="6"/>
  <c r="L194" i="6"/>
  <c r="M194" i="6"/>
  <c r="N194" i="6"/>
  <c r="O194" i="6"/>
  <c r="P194" i="6"/>
  <c r="Q194" i="6"/>
  <c r="R194" i="6"/>
  <c r="S194" i="6"/>
  <c r="T194" i="6"/>
  <c r="U194" i="6"/>
  <c r="V194" i="6"/>
  <c r="W194" i="6"/>
  <c r="X194" i="6"/>
  <c r="Y194" i="6"/>
  <c r="Z194" i="6"/>
  <c r="AA194" i="6"/>
  <c r="B195" i="6"/>
  <c r="C195" i="6"/>
  <c r="D195" i="6"/>
  <c r="E195" i="6"/>
  <c r="F195" i="6"/>
  <c r="G195" i="6"/>
  <c r="H195" i="6"/>
  <c r="I195" i="6"/>
  <c r="J195" i="6"/>
  <c r="K195" i="6"/>
  <c r="L195" i="6"/>
  <c r="M195" i="6"/>
  <c r="N195" i="6"/>
  <c r="O195" i="6"/>
  <c r="P195" i="6"/>
  <c r="Q195" i="6"/>
  <c r="R195" i="6"/>
  <c r="S195" i="6"/>
  <c r="T195" i="6"/>
  <c r="U195" i="6"/>
  <c r="V195" i="6"/>
  <c r="W195" i="6"/>
  <c r="X195" i="6"/>
  <c r="Y195" i="6"/>
  <c r="Z195" i="6"/>
  <c r="AA195" i="6"/>
  <c r="B196" i="6"/>
  <c r="C196" i="6"/>
  <c r="D196" i="6"/>
  <c r="E196" i="6"/>
  <c r="F196" i="6"/>
  <c r="G196" i="6"/>
  <c r="H196" i="6"/>
  <c r="I196" i="6"/>
  <c r="J196" i="6"/>
  <c r="K196" i="6"/>
  <c r="L196" i="6"/>
  <c r="M196" i="6"/>
  <c r="N196" i="6"/>
  <c r="O196" i="6"/>
  <c r="P196" i="6"/>
  <c r="Q196" i="6"/>
  <c r="R196" i="6"/>
  <c r="S196" i="6"/>
  <c r="T196" i="6"/>
  <c r="U196" i="6"/>
  <c r="V196" i="6"/>
  <c r="W196" i="6"/>
  <c r="X196" i="6"/>
  <c r="Y196" i="6"/>
  <c r="Z196" i="6"/>
  <c r="AA196" i="6"/>
  <c r="B197" i="6"/>
  <c r="C197" i="6"/>
  <c r="D197" i="6"/>
  <c r="E197" i="6"/>
  <c r="F197" i="6"/>
  <c r="G197" i="6"/>
  <c r="H197" i="6"/>
  <c r="I197" i="6"/>
  <c r="J197" i="6"/>
  <c r="K197" i="6"/>
  <c r="L197" i="6"/>
  <c r="M197" i="6"/>
  <c r="N197" i="6"/>
  <c r="O197" i="6"/>
  <c r="P197" i="6"/>
  <c r="Q197" i="6"/>
  <c r="R197" i="6"/>
  <c r="S197" i="6"/>
  <c r="T197" i="6"/>
  <c r="U197" i="6"/>
  <c r="V197" i="6"/>
  <c r="W197" i="6"/>
  <c r="X197" i="6"/>
  <c r="Y197" i="6"/>
  <c r="Z197" i="6"/>
  <c r="AA197" i="6"/>
  <c r="B198" i="6"/>
  <c r="C198" i="6"/>
  <c r="D198" i="6"/>
  <c r="E198" i="6"/>
  <c r="F198" i="6"/>
  <c r="G198" i="6"/>
  <c r="H198" i="6"/>
  <c r="I198" i="6"/>
  <c r="J198" i="6"/>
  <c r="K198" i="6"/>
  <c r="L198" i="6"/>
  <c r="M198" i="6"/>
  <c r="N198" i="6"/>
  <c r="O198" i="6"/>
  <c r="P198" i="6"/>
  <c r="Q198" i="6"/>
  <c r="R198" i="6"/>
  <c r="S198" i="6"/>
  <c r="T198" i="6"/>
  <c r="U198" i="6"/>
  <c r="V198" i="6"/>
  <c r="W198" i="6"/>
  <c r="X198" i="6"/>
  <c r="Y198" i="6"/>
  <c r="Z198" i="6"/>
  <c r="AA198" i="6"/>
  <c r="B199" i="6"/>
  <c r="C199" i="6"/>
  <c r="D199" i="6"/>
  <c r="E199" i="6"/>
  <c r="F199" i="6"/>
  <c r="G199" i="6"/>
  <c r="H199" i="6"/>
  <c r="I199" i="6"/>
  <c r="J199" i="6"/>
  <c r="K199" i="6"/>
  <c r="L199" i="6"/>
  <c r="M199" i="6"/>
  <c r="N199" i="6"/>
  <c r="O199" i="6"/>
  <c r="P199" i="6"/>
  <c r="Q199" i="6"/>
  <c r="R199" i="6"/>
  <c r="S199" i="6"/>
  <c r="T199" i="6"/>
  <c r="U199" i="6"/>
  <c r="V199" i="6"/>
  <c r="W199" i="6"/>
  <c r="X199" i="6"/>
  <c r="Y199" i="6"/>
  <c r="AA199" i="6" s="1"/>
  <c r="Z199" i="6"/>
  <c r="B200" i="6"/>
  <c r="C200" i="6"/>
  <c r="D200" i="6"/>
  <c r="E200" i="6"/>
  <c r="F200" i="6"/>
  <c r="G200" i="6"/>
  <c r="H200" i="6"/>
  <c r="I200" i="6"/>
  <c r="J200" i="6"/>
  <c r="K200" i="6"/>
  <c r="L200" i="6"/>
  <c r="M200" i="6"/>
  <c r="N200" i="6"/>
  <c r="O200" i="6"/>
  <c r="P200" i="6"/>
  <c r="Q200" i="6"/>
  <c r="R200" i="6"/>
  <c r="S200" i="6"/>
  <c r="T200" i="6"/>
  <c r="U200" i="6"/>
  <c r="V200" i="6"/>
  <c r="W200" i="6"/>
  <c r="X200" i="6"/>
  <c r="Y200" i="6"/>
  <c r="Z200" i="6"/>
  <c r="AA200" i="6"/>
  <c r="B201" i="6"/>
  <c r="C201" i="6"/>
  <c r="D201" i="6"/>
  <c r="E201" i="6"/>
  <c r="F201" i="6"/>
  <c r="G201" i="6"/>
  <c r="H201" i="6"/>
  <c r="I201" i="6"/>
  <c r="J201" i="6"/>
  <c r="K201" i="6"/>
  <c r="L201" i="6"/>
  <c r="M201" i="6"/>
  <c r="N201" i="6"/>
  <c r="O201" i="6"/>
  <c r="P201" i="6"/>
  <c r="Q201" i="6"/>
  <c r="R201" i="6"/>
  <c r="S201" i="6"/>
  <c r="T201" i="6"/>
  <c r="U201" i="6"/>
  <c r="V201" i="6"/>
  <c r="W201" i="6"/>
  <c r="X201" i="6"/>
  <c r="Y201" i="6"/>
  <c r="Z201" i="6"/>
  <c r="AA201" i="6"/>
  <c r="B202" i="6"/>
  <c r="C202" i="6"/>
  <c r="D202" i="6"/>
  <c r="E202" i="6"/>
  <c r="F202" i="6"/>
  <c r="G202" i="6"/>
  <c r="H202" i="6"/>
  <c r="I202" i="6"/>
  <c r="J202" i="6"/>
  <c r="K202" i="6"/>
  <c r="L202" i="6"/>
  <c r="M202" i="6"/>
  <c r="N202" i="6"/>
  <c r="O202" i="6"/>
  <c r="P202" i="6"/>
  <c r="Q202" i="6"/>
  <c r="R202" i="6"/>
  <c r="S202" i="6"/>
  <c r="T202" i="6"/>
  <c r="U202" i="6"/>
  <c r="V202" i="6"/>
  <c r="W202" i="6"/>
  <c r="X202" i="6"/>
  <c r="Z202" i="6" s="1"/>
  <c r="Y202" i="6"/>
  <c r="B203" i="6"/>
  <c r="C203" i="6"/>
  <c r="D203" i="6"/>
  <c r="E203" i="6"/>
  <c r="F203" i="6"/>
  <c r="G203" i="6"/>
  <c r="H203" i="6"/>
  <c r="I203" i="6"/>
  <c r="J203" i="6"/>
  <c r="K203" i="6"/>
  <c r="L203" i="6"/>
  <c r="M203" i="6"/>
  <c r="N203" i="6"/>
  <c r="O203" i="6"/>
  <c r="P203" i="6"/>
  <c r="Q203" i="6"/>
  <c r="R203" i="6"/>
  <c r="S203" i="6"/>
  <c r="T203" i="6"/>
  <c r="U203" i="6"/>
  <c r="V203" i="6"/>
  <c r="W203" i="6"/>
  <c r="X203" i="6"/>
  <c r="Z203" i="6" s="1"/>
  <c r="Y203" i="6"/>
  <c r="B204" i="6"/>
  <c r="C204" i="6"/>
  <c r="D204" i="6"/>
  <c r="E204" i="6"/>
  <c r="F204" i="6"/>
  <c r="G204" i="6"/>
  <c r="H204" i="6"/>
  <c r="I204" i="6"/>
  <c r="J204" i="6"/>
  <c r="K204" i="6"/>
  <c r="L204" i="6"/>
  <c r="M204" i="6"/>
  <c r="N204" i="6"/>
  <c r="O204" i="6"/>
  <c r="P204" i="6"/>
  <c r="Q204" i="6"/>
  <c r="R204" i="6"/>
  <c r="S204" i="6"/>
  <c r="T204" i="6"/>
  <c r="U204" i="6"/>
  <c r="V204" i="6"/>
  <c r="W204" i="6"/>
  <c r="X204" i="6"/>
  <c r="Z204" i="6" s="1"/>
  <c r="Y204" i="6"/>
  <c r="B205" i="6"/>
  <c r="C205" i="6"/>
  <c r="D205" i="6"/>
  <c r="E205" i="6"/>
  <c r="F205" i="6"/>
  <c r="G205" i="6"/>
  <c r="H205" i="6"/>
  <c r="I205" i="6"/>
  <c r="J205" i="6"/>
  <c r="K205" i="6"/>
  <c r="L205" i="6"/>
  <c r="M205" i="6"/>
  <c r="N205" i="6"/>
  <c r="O205" i="6"/>
  <c r="P205" i="6"/>
  <c r="Q205" i="6"/>
  <c r="R205" i="6"/>
  <c r="S205" i="6"/>
  <c r="T205" i="6"/>
  <c r="U205" i="6"/>
  <c r="V205" i="6"/>
  <c r="W205" i="6"/>
  <c r="X205" i="6"/>
  <c r="Z205" i="6" s="1"/>
  <c r="Y205" i="6"/>
  <c r="B206" i="6"/>
  <c r="C206" i="6"/>
  <c r="D206" i="6"/>
  <c r="E206" i="6"/>
  <c r="F206" i="6"/>
  <c r="G206" i="6"/>
  <c r="H206" i="6"/>
  <c r="I206" i="6"/>
  <c r="J206" i="6"/>
  <c r="K206" i="6"/>
  <c r="L206" i="6"/>
  <c r="M206" i="6"/>
  <c r="N206" i="6"/>
  <c r="O206" i="6"/>
  <c r="P206" i="6"/>
  <c r="Q206" i="6"/>
  <c r="R206" i="6"/>
  <c r="S206" i="6"/>
  <c r="T206" i="6"/>
  <c r="U206" i="6"/>
  <c r="V206" i="6"/>
  <c r="W206" i="6"/>
  <c r="X206" i="6"/>
  <c r="Y206" i="6"/>
  <c r="AA206" i="6" s="1"/>
  <c r="Z206" i="6"/>
  <c r="B207" i="6"/>
  <c r="C207" i="6"/>
  <c r="D207" i="6"/>
  <c r="E207" i="6"/>
  <c r="F207" i="6"/>
  <c r="G207" i="6"/>
  <c r="H207" i="6"/>
  <c r="I207" i="6"/>
  <c r="J207" i="6"/>
  <c r="K207" i="6"/>
  <c r="L207" i="6"/>
  <c r="M207" i="6"/>
  <c r="N207" i="6"/>
  <c r="O207" i="6"/>
  <c r="P207" i="6"/>
  <c r="Q207" i="6"/>
  <c r="R207" i="6"/>
  <c r="S207" i="6"/>
  <c r="T207" i="6"/>
  <c r="U207" i="6"/>
  <c r="V207" i="6"/>
  <c r="W207" i="6"/>
  <c r="X207" i="6"/>
  <c r="Y207" i="6"/>
  <c r="Z207" i="6"/>
  <c r="AA207" i="6"/>
  <c r="B208" i="6"/>
  <c r="C208" i="6"/>
  <c r="AA208" i="6" s="1"/>
  <c r="D208" i="6"/>
  <c r="E208" i="6"/>
  <c r="F208" i="6"/>
  <c r="G208" i="6"/>
  <c r="H208" i="6"/>
  <c r="I208" i="6"/>
  <c r="J208" i="6"/>
  <c r="K208" i="6"/>
  <c r="L208" i="6"/>
  <c r="M208" i="6"/>
  <c r="N208" i="6"/>
  <c r="O208" i="6"/>
  <c r="P208" i="6"/>
  <c r="Q208" i="6"/>
  <c r="R208" i="6"/>
  <c r="S208" i="6"/>
  <c r="T208" i="6"/>
  <c r="U208" i="6"/>
  <c r="V208" i="6"/>
  <c r="W208" i="6"/>
  <c r="X208" i="6"/>
  <c r="Z208" i="6" s="1"/>
  <c r="Y208" i="6"/>
  <c r="B209" i="6"/>
  <c r="C209" i="6"/>
  <c r="D209" i="6"/>
  <c r="E209" i="6"/>
  <c r="F209" i="6"/>
  <c r="G209" i="6"/>
  <c r="H209" i="6"/>
  <c r="I209" i="6"/>
  <c r="J209" i="6"/>
  <c r="K209" i="6"/>
  <c r="L209" i="6"/>
  <c r="M209" i="6"/>
  <c r="N209" i="6"/>
  <c r="O209" i="6"/>
  <c r="P209" i="6"/>
  <c r="Q209" i="6"/>
  <c r="R209" i="6"/>
  <c r="S209" i="6"/>
  <c r="T209" i="6"/>
  <c r="U209" i="6"/>
  <c r="V209" i="6"/>
  <c r="W209" i="6"/>
  <c r="X209" i="6"/>
  <c r="Z209" i="6" s="1"/>
  <c r="Y209" i="6"/>
  <c r="B210" i="6"/>
  <c r="C210" i="6"/>
  <c r="D210" i="6"/>
  <c r="E210" i="6"/>
  <c r="F210" i="6"/>
  <c r="G210" i="6"/>
  <c r="H210" i="6"/>
  <c r="I210" i="6"/>
  <c r="J210" i="6"/>
  <c r="K210" i="6"/>
  <c r="L210" i="6"/>
  <c r="M210" i="6"/>
  <c r="N210" i="6"/>
  <c r="O210" i="6"/>
  <c r="P210" i="6"/>
  <c r="Q210" i="6"/>
  <c r="R210" i="6"/>
  <c r="S210" i="6"/>
  <c r="T210" i="6"/>
  <c r="U210" i="6"/>
  <c r="V210" i="6"/>
  <c r="W210" i="6"/>
  <c r="X210" i="6"/>
  <c r="Y210" i="6"/>
  <c r="B211" i="6"/>
  <c r="C211" i="6"/>
  <c r="D211" i="6"/>
  <c r="E211" i="6"/>
  <c r="F211" i="6"/>
  <c r="G211" i="6"/>
  <c r="H211" i="6"/>
  <c r="I211" i="6"/>
  <c r="J211" i="6"/>
  <c r="K211" i="6"/>
  <c r="L211" i="6"/>
  <c r="M211" i="6"/>
  <c r="N211" i="6"/>
  <c r="O211" i="6"/>
  <c r="P211" i="6"/>
  <c r="Q211" i="6"/>
  <c r="R211" i="6"/>
  <c r="S211" i="6"/>
  <c r="T211" i="6"/>
  <c r="U211" i="6"/>
  <c r="V211" i="6"/>
  <c r="W211" i="6"/>
  <c r="X211" i="6"/>
  <c r="Z211" i="6" s="1"/>
  <c r="Y211" i="6"/>
  <c r="B212" i="6"/>
  <c r="C212" i="6"/>
  <c r="D212" i="6"/>
  <c r="E212" i="6"/>
  <c r="F212" i="6"/>
  <c r="G212" i="6"/>
  <c r="H212" i="6"/>
  <c r="I212" i="6"/>
  <c r="J212" i="6"/>
  <c r="K212" i="6"/>
  <c r="L212" i="6"/>
  <c r="M212" i="6"/>
  <c r="N212" i="6"/>
  <c r="O212" i="6"/>
  <c r="P212" i="6"/>
  <c r="Q212" i="6"/>
  <c r="R212" i="6"/>
  <c r="S212" i="6"/>
  <c r="T212" i="6"/>
  <c r="U212" i="6"/>
  <c r="V212" i="6"/>
  <c r="W212" i="6"/>
  <c r="X212" i="6"/>
  <c r="Z212" i="6" s="1"/>
  <c r="Y212" i="6"/>
  <c r="B213" i="6"/>
  <c r="C213" i="6"/>
  <c r="D213" i="6"/>
  <c r="E213" i="6"/>
  <c r="F213" i="6"/>
  <c r="G213" i="6"/>
  <c r="H213" i="6"/>
  <c r="I213" i="6"/>
  <c r="J213" i="6"/>
  <c r="K213" i="6"/>
  <c r="L213" i="6"/>
  <c r="M213" i="6"/>
  <c r="N213" i="6"/>
  <c r="O213" i="6"/>
  <c r="P213" i="6"/>
  <c r="Q213" i="6"/>
  <c r="R213" i="6"/>
  <c r="S213" i="6"/>
  <c r="T213" i="6"/>
  <c r="U213" i="6"/>
  <c r="V213" i="6"/>
  <c r="W213" i="6"/>
  <c r="X213" i="6"/>
  <c r="Z213" i="6" s="1"/>
  <c r="Y213" i="6"/>
  <c r="AA213" i="6"/>
  <c r="B214" i="6"/>
  <c r="C214" i="6"/>
  <c r="D214" i="6"/>
  <c r="E214" i="6"/>
  <c r="F214" i="6"/>
  <c r="G214" i="6"/>
  <c r="H214" i="6"/>
  <c r="I214" i="6"/>
  <c r="J214" i="6"/>
  <c r="K214" i="6"/>
  <c r="L214" i="6"/>
  <c r="M214" i="6"/>
  <c r="N214" i="6"/>
  <c r="O214" i="6"/>
  <c r="P214" i="6"/>
  <c r="Q214" i="6"/>
  <c r="R214" i="6"/>
  <c r="S214" i="6"/>
  <c r="T214" i="6"/>
  <c r="U214" i="6"/>
  <c r="V214" i="6"/>
  <c r="W214" i="6"/>
  <c r="X214" i="6"/>
  <c r="Y214" i="6"/>
  <c r="Z214" i="6"/>
  <c r="AA214" i="6"/>
  <c r="B215" i="6"/>
  <c r="C215" i="6"/>
  <c r="D215" i="6"/>
  <c r="E215" i="6"/>
  <c r="F215" i="6"/>
  <c r="G215" i="6"/>
  <c r="H215" i="6"/>
  <c r="I215" i="6"/>
  <c r="J215" i="6"/>
  <c r="K215" i="6"/>
  <c r="L215" i="6"/>
  <c r="M215" i="6"/>
  <c r="N215" i="6"/>
  <c r="O215" i="6"/>
  <c r="P215" i="6"/>
  <c r="Q215" i="6"/>
  <c r="R215" i="6"/>
  <c r="S215" i="6"/>
  <c r="T215" i="6"/>
  <c r="U215" i="6"/>
  <c r="V215" i="6"/>
  <c r="W215" i="6"/>
  <c r="X215" i="6"/>
  <c r="Z215" i="6" s="1"/>
  <c r="Y215" i="6"/>
  <c r="B216" i="6"/>
  <c r="C216" i="6"/>
  <c r="D216" i="6"/>
  <c r="E216" i="6"/>
  <c r="F216" i="6"/>
  <c r="G216" i="6"/>
  <c r="H216" i="6"/>
  <c r="I216" i="6"/>
  <c r="J216" i="6"/>
  <c r="K216" i="6"/>
  <c r="L216" i="6"/>
  <c r="M216" i="6"/>
  <c r="N216" i="6"/>
  <c r="O216" i="6"/>
  <c r="P216" i="6"/>
  <c r="Q216" i="6"/>
  <c r="R216" i="6"/>
  <c r="S216" i="6"/>
  <c r="T216" i="6"/>
  <c r="U216" i="6"/>
  <c r="V216" i="6"/>
  <c r="W216" i="6"/>
  <c r="X216" i="6"/>
  <c r="Y216" i="6"/>
  <c r="Z216" i="6"/>
  <c r="AA216" i="6"/>
  <c r="B217" i="6"/>
  <c r="C217" i="6"/>
  <c r="D217" i="6"/>
  <c r="E217" i="6"/>
  <c r="F217" i="6"/>
  <c r="G217" i="6"/>
  <c r="H217" i="6"/>
  <c r="I217" i="6"/>
  <c r="J217" i="6"/>
  <c r="K217" i="6"/>
  <c r="L217" i="6"/>
  <c r="M217" i="6"/>
  <c r="N217" i="6"/>
  <c r="O217" i="6"/>
  <c r="P217" i="6"/>
  <c r="Q217" i="6"/>
  <c r="R217" i="6"/>
  <c r="S217" i="6"/>
  <c r="T217" i="6"/>
  <c r="U217" i="6"/>
  <c r="V217" i="6"/>
  <c r="W217" i="6"/>
  <c r="X217" i="6"/>
  <c r="Z217" i="6" s="1"/>
  <c r="Y217" i="6"/>
  <c r="B218" i="6"/>
  <c r="C218" i="6"/>
  <c r="D218" i="6"/>
  <c r="E218" i="6"/>
  <c r="F218" i="6"/>
  <c r="G218" i="6"/>
  <c r="H218" i="6"/>
  <c r="I218" i="6"/>
  <c r="J218" i="6"/>
  <c r="K218" i="6"/>
  <c r="L218" i="6"/>
  <c r="M218" i="6"/>
  <c r="N218" i="6"/>
  <c r="O218" i="6"/>
  <c r="P218" i="6"/>
  <c r="Q218" i="6"/>
  <c r="R218" i="6"/>
  <c r="S218" i="6"/>
  <c r="T218" i="6"/>
  <c r="U218" i="6"/>
  <c r="V218" i="6"/>
  <c r="W218" i="6"/>
  <c r="X218" i="6"/>
  <c r="Z218" i="6" s="1"/>
  <c r="Y218" i="6"/>
  <c r="B219" i="6"/>
  <c r="C219" i="6"/>
  <c r="D219" i="6"/>
  <c r="E219" i="6"/>
  <c r="F219" i="6"/>
  <c r="G219" i="6"/>
  <c r="H219" i="6"/>
  <c r="I219" i="6"/>
  <c r="J219" i="6"/>
  <c r="K219" i="6"/>
  <c r="L219" i="6"/>
  <c r="M219" i="6"/>
  <c r="N219" i="6"/>
  <c r="O219" i="6"/>
  <c r="P219" i="6"/>
  <c r="Q219" i="6"/>
  <c r="R219" i="6"/>
  <c r="S219" i="6"/>
  <c r="T219" i="6"/>
  <c r="U219" i="6"/>
  <c r="V219" i="6"/>
  <c r="W219" i="6"/>
  <c r="X219" i="6"/>
  <c r="Z219" i="6" s="1"/>
  <c r="Y219" i="6"/>
  <c r="B220" i="6"/>
  <c r="C220" i="6"/>
  <c r="D220" i="6"/>
  <c r="E220" i="6"/>
  <c r="F220" i="6"/>
  <c r="G220" i="6"/>
  <c r="H220" i="6"/>
  <c r="I220" i="6"/>
  <c r="J220" i="6"/>
  <c r="K220" i="6"/>
  <c r="L220" i="6"/>
  <c r="M220" i="6"/>
  <c r="N220" i="6"/>
  <c r="O220" i="6"/>
  <c r="P220" i="6"/>
  <c r="Q220" i="6"/>
  <c r="R220" i="6"/>
  <c r="S220" i="6"/>
  <c r="T220" i="6"/>
  <c r="U220" i="6"/>
  <c r="V220" i="6"/>
  <c r="W220" i="6"/>
  <c r="X220" i="6"/>
  <c r="Z220" i="6" s="1"/>
  <c r="Y220" i="6"/>
  <c r="B221" i="6"/>
  <c r="C221" i="6"/>
  <c r="D221" i="6"/>
  <c r="E221" i="6"/>
  <c r="F221" i="6"/>
  <c r="G221" i="6"/>
  <c r="H221" i="6"/>
  <c r="I221" i="6"/>
  <c r="J221" i="6"/>
  <c r="K221" i="6"/>
  <c r="L221" i="6"/>
  <c r="M221" i="6"/>
  <c r="N221" i="6"/>
  <c r="O221" i="6"/>
  <c r="P221" i="6"/>
  <c r="Q221" i="6"/>
  <c r="R221" i="6"/>
  <c r="S221" i="6"/>
  <c r="T221" i="6"/>
  <c r="U221" i="6"/>
  <c r="V221" i="6"/>
  <c r="W221" i="6"/>
  <c r="X221" i="6"/>
  <c r="Y221" i="6"/>
  <c r="AA221" i="6" s="1"/>
  <c r="Z221" i="6"/>
  <c r="B222" i="6"/>
  <c r="C222" i="6"/>
  <c r="D222" i="6"/>
  <c r="E222" i="6"/>
  <c r="F222" i="6"/>
  <c r="G222" i="6"/>
  <c r="H222" i="6"/>
  <c r="I222" i="6"/>
  <c r="J222" i="6"/>
  <c r="K222" i="6"/>
  <c r="L222" i="6"/>
  <c r="M222" i="6"/>
  <c r="N222" i="6"/>
  <c r="O222" i="6"/>
  <c r="P222" i="6"/>
  <c r="Q222" i="6"/>
  <c r="R222" i="6"/>
  <c r="S222" i="6"/>
  <c r="T222" i="6"/>
  <c r="U222" i="6"/>
  <c r="V222" i="6"/>
  <c r="W222" i="6"/>
  <c r="X222" i="6"/>
  <c r="Z222" i="6" s="1"/>
  <c r="Y222" i="6"/>
  <c r="B223" i="6"/>
  <c r="C223" i="6"/>
  <c r="D223" i="6"/>
  <c r="E223" i="6"/>
  <c r="F223" i="6"/>
  <c r="G223" i="6"/>
  <c r="H223" i="6"/>
  <c r="I223" i="6"/>
  <c r="J223" i="6"/>
  <c r="K223" i="6"/>
  <c r="L223" i="6"/>
  <c r="M223" i="6"/>
  <c r="N223" i="6"/>
  <c r="O223" i="6"/>
  <c r="P223" i="6"/>
  <c r="Q223" i="6"/>
  <c r="R223" i="6"/>
  <c r="S223" i="6"/>
  <c r="T223" i="6"/>
  <c r="U223" i="6"/>
  <c r="V223" i="6"/>
  <c r="W223" i="6"/>
  <c r="X223" i="6"/>
  <c r="Y223" i="6"/>
  <c r="AA223" i="6" s="1"/>
  <c r="Z223" i="6"/>
  <c r="B224" i="6"/>
  <c r="C224" i="6"/>
  <c r="D224" i="6"/>
  <c r="E224" i="6"/>
  <c r="F224" i="6"/>
  <c r="G224" i="6"/>
  <c r="H224" i="6"/>
  <c r="I224" i="6"/>
  <c r="J224" i="6"/>
  <c r="K224" i="6"/>
  <c r="L224" i="6"/>
  <c r="M224" i="6"/>
  <c r="N224" i="6"/>
  <c r="O224" i="6"/>
  <c r="P224" i="6"/>
  <c r="Q224" i="6"/>
  <c r="R224" i="6"/>
  <c r="S224" i="6"/>
  <c r="T224" i="6"/>
  <c r="U224" i="6"/>
  <c r="V224" i="6"/>
  <c r="W224" i="6"/>
  <c r="X224" i="6"/>
  <c r="Z224" i="6" s="1"/>
  <c r="Y224" i="6"/>
  <c r="B225" i="6"/>
  <c r="C225" i="6"/>
  <c r="D225" i="6"/>
  <c r="E225" i="6"/>
  <c r="F225" i="6"/>
  <c r="G225" i="6"/>
  <c r="H225" i="6"/>
  <c r="I225" i="6"/>
  <c r="J225" i="6"/>
  <c r="K225" i="6"/>
  <c r="L225" i="6"/>
  <c r="M225" i="6"/>
  <c r="N225" i="6"/>
  <c r="O225" i="6"/>
  <c r="P225" i="6"/>
  <c r="Q225" i="6"/>
  <c r="R225" i="6"/>
  <c r="S225" i="6"/>
  <c r="T225" i="6"/>
  <c r="U225" i="6"/>
  <c r="V225" i="6"/>
  <c r="W225" i="6"/>
  <c r="X225" i="6"/>
  <c r="Y225" i="6"/>
  <c r="B226" i="6"/>
  <c r="C226" i="6"/>
  <c r="D226" i="6"/>
  <c r="E226" i="6"/>
  <c r="F226" i="6"/>
  <c r="G226" i="6"/>
  <c r="H226" i="6"/>
  <c r="I226" i="6"/>
  <c r="J226" i="6"/>
  <c r="K226" i="6"/>
  <c r="L226" i="6"/>
  <c r="M226" i="6"/>
  <c r="N226" i="6"/>
  <c r="O226" i="6"/>
  <c r="P226" i="6"/>
  <c r="Q226" i="6"/>
  <c r="R226" i="6"/>
  <c r="S226" i="6"/>
  <c r="T226" i="6"/>
  <c r="U226" i="6"/>
  <c r="V226" i="6"/>
  <c r="W226" i="6"/>
  <c r="X226" i="6"/>
  <c r="Y226" i="6"/>
  <c r="Z226" i="6"/>
  <c r="AA226" i="6"/>
  <c r="B227" i="6"/>
  <c r="C227" i="6"/>
  <c r="D227" i="6"/>
  <c r="E227" i="6"/>
  <c r="F227" i="6"/>
  <c r="G227" i="6"/>
  <c r="H227" i="6"/>
  <c r="I227" i="6"/>
  <c r="J227" i="6"/>
  <c r="K227" i="6"/>
  <c r="L227" i="6"/>
  <c r="M227" i="6"/>
  <c r="N227" i="6"/>
  <c r="O227" i="6"/>
  <c r="P227" i="6"/>
  <c r="Q227" i="6"/>
  <c r="R227" i="6"/>
  <c r="S227" i="6"/>
  <c r="T227" i="6"/>
  <c r="U227" i="6"/>
  <c r="V227" i="6"/>
  <c r="W227" i="6"/>
  <c r="X227" i="6"/>
  <c r="Y227" i="6"/>
  <c r="Z227" i="6"/>
  <c r="AA227" i="6"/>
  <c r="B228" i="6"/>
  <c r="C228" i="6"/>
  <c r="D228" i="6"/>
  <c r="E228" i="6"/>
  <c r="F228" i="6"/>
  <c r="G228" i="6"/>
  <c r="H228" i="6"/>
  <c r="I228" i="6"/>
  <c r="J228" i="6"/>
  <c r="K228" i="6"/>
  <c r="L228" i="6"/>
  <c r="M228" i="6"/>
  <c r="N228" i="6"/>
  <c r="O228" i="6"/>
  <c r="P228" i="6"/>
  <c r="Q228" i="6"/>
  <c r="R228" i="6"/>
  <c r="S228" i="6"/>
  <c r="T228" i="6"/>
  <c r="U228" i="6"/>
  <c r="V228" i="6"/>
  <c r="W228" i="6"/>
  <c r="X228" i="6"/>
  <c r="Y228" i="6"/>
  <c r="AA228" i="6" s="1"/>
  <c r="Z228" i="6"/>
  <c r="B229" i="6"/>
  <c r="C229" i="6"/>
  <c r="D229" i="6"/>
  <c r="E229" i="6"/>
  <c r="F229" i="6"/>
  <c r="G229" i="6"/>
  <c r="H229" i="6"/>
  <c r="I229" i="6"/>
  <c r="J229" i="6"/>
  <c r="K229" i="6"/>
  <c r="L229" i="6"/>
  <c r="M229" i="6"/>
  <c r="N229" i="6"/>
  <c r="O229" i="6"/>
  <c r="P229" i="6"/>
  <c r="Q229" i="6"/>
  <c r="R229" i="6"/>
  <c r="S229" i="6"/>
  <c r="T229" i="6"/>
  <c r="U229" i="6"/>
  <c r="V229" i="6"/>
  <c r="W229" i="6"/>
  <c r="X229" i="6"/>
  <c r="Y229" i="6"/>
  <c r="Z229" i="6"/>
  <c r="AA229" i="6"/>
  <c r="B230" i="6"/>
  <c r="C230" i="6"/>
  <c r="D230" i="6"/>
  <c r="E230" i="6"/>
  <c r="F230" i="6"/>
  <c r="G230" i="6"/>
  <c r="H230" i="6"/>
  <c r="I230" i="6"/>
  <c r="J230" i="6"/>
  <c r="K230" i="6"/>
  <c r="L230" i="6"/>
  <c r="M230" i="6"/>
  <c r="N230" i="6"/>
  <c r="O230" i="6"/>
  <c r="P230" i="6"/>
  <c r="Q230" i="6"/>
  <c r="R230" i="6"/>
  <c r="S230" i="6"/>
  <c r="T230" i="6"/>
  <c r="U230" i="6"/>
  <c r="V230" i="6"/>
  <c r="W230" i="6"/>
  <c r="X230" i="6"/>
  <c r="Z230" i="6" s="1"/>
  <c r="Y230" i="6"/>
  <c r="B231" i="6"/>
  <c r="C231" i="6"/>
  <c r="D231" i="6"/>
  <c r="E231" i="6"/>
  <c r="F231" i="6"/>
  <c r="G231" i="6"/>
  <c r="H231" i="6"/>
  <c r="I231" i="6"/>
  <c r="J231" i="6"/>
  <c r="K231" i="6"/>
  <c r="L231" i="6"/>
  <c r="M231" i="6"/>
  <c r="N231" i="6"/>
  <c r="O231" i="6"/>
  <c r="P231" i="6"/>
  <c r="Q231" i="6"/>
  <c r="R231" i="6"/>
  <c r="S231" i="6"/>
  <c r="T231" i="6"/>
  <c r="U231" i="6"/>
  <c r="V231" i="6"/>
  <c r="W231" i="6"/>
  <c r="X231" i="6"/>
  <c r="Y231" i="6"/>
  <c r="AA231" i="6" s="1"/>
  <c r="Z231" i="6"/>
  <c r="B232" i="6"/>
  <c r="C232" i="6"/>
  <c r="D232" i="6"/>
  <c r="E232" i="6"/>
  <c r="F232" i="6"/>
  <c r="G232" i="6"/>
  <c r="H232" i="6"/>
  <c r="I232" i="6"/>
  <c r="J232" i="6"/>
  <c r="K232" i="6"/>
  <c r="L232" i="6"/>
  <c r="M232" i="6"/>
  <c r="N232" i="6"/>
  <c r="O232" i="6"/>
  <c r="P232" i="6"/>
  <c r="Q232" i="6"/>
  <c r="R232" i="6"/>
  <c r="S232" i="6"/>
  <c r="T232" i="6"/>
  <c r="U232" i="6"/>
  <c r="V232" i="6"/>
  <c r="W232" i="6"/>
  <c r="X232" i="6"/>
  <c r="Z232" i="6" s="1"/>
  <c r="Y232" i="6"/>
  <c r="B233" i="6"/>
  <c r="C233" i="6"/>
  <c r="D233" i="6"/>
  <c r="E233" i="6"/>
  <c r="F233" i="6"/>
  <c r="G233" i="6"/>
  <c r="H233" i="6"/>
  <c r="I233" i="6"/>
  <c r="J233" i="6"/>
  <c r="K233" i="6"/>
  <c r="L233" i="6"/>
  <c r="M233" i="6"/>
  <c r="N233" i="6"/>
  <c r="O233" i="6"/>
  <c r="P233" i="6"/>
  <c r="Q233" i="6"/>
  <c r="R233" i="6"/>
  <c r="S233" i="6"/>
  <c r="T233" i="6"/>
  <c r="U233" i="6"/>
  <c r="V233" i="6"/>
  <c r="W233" i="6"/>
  <c r="X233" i="6"/>
  <c r="Z233" i="6" s="1"/>
  <c r="Y233" i="6"/>
  <c r="B234" i="6"/>
  <c r="C234" i="6"/>
  <c r="D234" i="6"/>
  <c r="E234" i="6"/>
  <c r="F234" i="6"/>
  <c r="G234" i="6"/>
  <c r="H234" i="6"/>
  <c r="I234" i="6"/>
  <c r="J234" i="6"/>
  <c r="K234" i="6"/>
  <c r="L234" i="6"/>
  <c r="M234" i="6"/>
  <c r="N234" i="6"/>
  <c r="O234" i="6"/>
  <c r="P234" i="6"/>
  <c r="Q234" i="6"/>
  <c r="R234" i="6"/>
  <c r="S234" i="6"/>
  <c r="T234" i="6"/>
  <c r="U234" i="6"/>
  <c r="V234" i="6"/>
  <c r="W234" i="6"/>
  <c r="X234" i="6"/>
  <c r="Y234" i="6"/>
  <c r="B235" i="6"/>
  <c r="C235" i="6"/>
  <c r="D235" i="6"/>
  <c r="E235" i="6"/>
  <c r="F235" i="6"/>
  <c r="G235" i="6"/>
  <c r="H235" i="6"/>
  <c r="I235" i="6"/>
  <c r="J235" i="6"/>
  <c r="K235" i="6"/>
  <c r="L235" i="6"/>
  <c r="M235" i="6"/>
  <c r="N235" i="6"/>
  <c r="O235" i="6"/>
  <c r="P235" i="6"/>
  <c r="Q235" i="6"/>
  <c r="R235" i="6"/>
  <c r="S235" i="6"/>
  <c r="T235" i="6"/>
  <c r="U235" i="6"/>
  <c r="V235" i="6"/>
  <c r="W235" i="6"/>
  <c r="X235" i="6"/>
  <c r="Z235" i="6" s="1"/>
  <c r="Y235" i="6"/>
  <c r="B236" i="6"/>
  <c r="C236" i="6"/>
  <c r="D236" i="6"/>
  <c r="E236" i="6"/>
  <c r="F236" i="6"/>
  <c r="G236" i="6"/>
  <c r="H236" i="6"/>
  <c r="I236" i="6"/>
  <c r="J236" i="6"/>
  <c r="K236" i="6"/>
  <c r="L236" i="6"/>
  <c r="M236" i="6"/>
  <c r="N236" i="6"/>
  <c r="O236" i="6"/>
  <c r="P236" i="6"/>
  <c r="Q236" i="6"/>
  <c r="R236" i="6"/>
  <c r="S236" i="6"/>
  <c r="T236" i="6"/>
  <c r="U236" i="6"/>
  <c r="V236" i="6"/>
  <c r="W236" i="6"/>
  <c r="X236" i="6"/>
  <c r="Z236" i="6" s="1"/>
  <c r="Y236" i="6"/>
  <c r="B237" i="6"/>
  <c r="C237" i="6"/>
  <c r="D237" i="6"/>
  <c r="E237" i="6"/>
  <c r="F237" i="6"/>
  <c r="G237" i="6"/>
  <c r="H237" i="6"/>
  <c r="I237" i="6"/>
  <c r="J237" i="6"/>
  <c r="K237" i="6"/>
  <c r="L237" i="6"/>
  <c r="M237" i="6"/>
  <c r="N237" i="6"/>
  <c r="O237" i="6"/>
  <c r="P237" i="6"/>
  <c r="Q237" i="6"/>
  <c r="R237" i="6"/>
  <c r="S237" i="6"/>
  <c r="T237" i="6"/>
  <c r="U237" i="6"/>
  <c r="V237" i="6"/>
  <c r="W237" i="6"/>
  <c r="X237" i="6"/>
  <c r="Z237" i="6" s="1"/>
  <c r="Y237" i="6"/>
  <c r="B238" i="6"/>
  <c r="C238" i="6"/>
  <c r="D238" i="6"/>
  <c r="E238" i="6"/>
  <c r="F238" i="6"/>
  <c r="G238" i="6"/>
  <c r="H238" i="6"/>
  <c r="I238" i="6"/>
  <c r="J238" i="6"/>
  <c r="K238" i="6"/>
  <c r="L238" i="6"/>
  <c r="M238" i="6"/>
  <c r="N238" i="6"/>
  <c r="O238" i="6"/>
  <c r="P238" i="6"/>
  <c r="Q238" i="6"/>
  <c r="R238" i="6"/>
  <c r="S238" i="6"/>
  <c r="T238" i="6"/>
  <c r="U238" i="6"/>
  <c r="V238" i="6"/>
  <c r="W238" i="6"/>
  <c r="X238" i="6"/>
  <c r="Y238" i="6"/>
  <c r="B239" i="6"/>
  <c r="C239" i="6"/>
  <c r="D239" i="6"/>
  <c r="E239" i="6"/>
  <c r="F239" i="6"/>
  <c r="G239" i="6"/>
  <c r="H239" i="6"/>
  <c r="I239" i="6"/>
  <c r="J239" i="6"/>
  <c r="K239" i="6"/>
  <c r="L239" i="6"/>
  <c r="M239" i="6"/>
  <c r="N239" i="6"/>
  <c r="O239" i="6"/>
  <c r="P239" i="6"/>
  <c r="Q239" i="6"/>
  <c r="R239" i="6"/>
  <c r="S239" i="6"/>
  <c r="T239" i="6"/>
  <c r="U239" i="6"/>
  <c r="V239" i="6"/>
  <c r="W239" i="6"/>
  <c r="X239" i="6"/>
  <c r="Z239" i="6" s="1"/>
  <c r="Y239" i="6"/>
  <c r="B240" i="6"/>
  <c r="C240" i="6"/>
  <c r="D240" i="6"/>
  <c r="E240" i="6"/>
  <c r="F240" i="6"/>
  <c r="G240" i="6"/>
  <c r="H240" i="6"/>
  <c r="I240" i="6"/>
  <c r="J240" i="6"/>
  <c r="K240" i="6"/>
  <c r="L240" i="6"/>
  <c r="M240" i="6"/>
  <c r="N240" i="6"/>
  <c r="O240" i="6"/>
  <c r="P240" i="6"/>
  <c r="Q240" i="6"/>
  <c r="R240" i="6"/>
  <c r="S240" i="6"/>
  <c r="T240" i="6"/>
  <c r="U240" i="6"/>
  <c r="V240" i="6"/>
  <c r="W240" i="6"/>
  <c r="X240" i="6"/>
  <c r="Z240" i="6" s="1"/>
  <c r="Y240" i="6"/>
  <c r="B241" i="6"/>
  <c r="C241" i="6"/>
  <c r="D241" i="6"/>
  <c r="E241" i="6"/>
  <c r="F241" i="6"/>
  <c r="G241" i="6"/>
  <c r="H241" i="6"/>
  <c r="I241" i="6"/>
  <c r="J241" i="6"/>
  <c r="K241" i="6"/>
  <c r="L241" i="6"/>
  <c r="M241" i="6"/>
  <c r="N241" i="6"/>
  <c r="O241" i="6"/>
  <c r="P241" i="6"/>
  <c r="Q241" i="6"/>
  <c r="R241" i="6"/>
  <c r="S241" i="6"/>
  <c r="T241" i="6"/>
  <c r="U241" i="6"/>
  <c r="V241" i="6"/>
  <c r="W241" i="6"/>
  <c r="X241" i="6"/>
  <c r="Y241" i="6"/>
  <c r="Z241" i="6"/>
  <c r="AA241" i="6"/>
  <c r="B242" i="6"/>
  <c r="C242" i="6"/>
  <c r="D242" i="6"/>
  <c r="E242" i="6"/>
  <c r="F242" i="6"/>
  <c r="G242" i="6"/>
  <c r="H242" i="6"/>
  <c r="I242" i="6"/>
  <c r="J242" i="6"/>
  <c r="K242" i="6"/>
  <c r="L242" i="6"/>
  <c r="M242" i="6"/>
  <c r="N242" i="6"/>
  <c r="O242" i="6"/>
  <c r="P242" i="6"/>
  <c r="Q242" i="6"/>
  <c r="R242" i="6"/>
  <c r="S242" i="6"/>
  <c r="T242" i="6"/>
  <c r="U242" i="6"/>
  <c r="V242" i="6"/>
  <c r="W242" i="6"/>
  <c r="X242" i="6"/>
  <c r="Y242" i="6"/>
  <c r="Z242" i="6"/>
  <c r="AA242" i="6"/>
  <c r="B243" i="6"/>
  <c r="C243" i="6"/>
  <c r="D243" i="6"/>
  <c r="E243" i="6"/>
  <c r="F243" i="6"/>
  <c r="G243" i="6"/>
  <c r="H243" i="6"/>
  <c r="I243" i="6"/>
  <c r="J243" i="6"/>
  <c r="K243" i="6"/>
  <c r="L243" i="6"/>
  <c r="M243" i="6"/>
  <c r="N243" i="6"/>
  <c r="O243" i="6"/>
  <c r="P243" i="6"/>
  <c r="Q243" i="6"/>
  <c r="R243" i="6"/>
  <c r="S243" i="6"/>
  <c r="T243" i="6"/>
  <c r="U243" i="6"/>
  <c r="V243" i="6"/>
  <c r="W243" i="6"/>
  <c r="X243" i="6"/>
  <c r="Z243" i="6" s="1"/>
  <c r="Y243" i="6"/>
  <c r="B244" i="6"/>
  <c r="C244" i="6"/>
  <c r="D244" i="6"/>
  <c r="E244" i="6"/>
  <c r="F244" i="6"/>
  <c r="G244" i="6"/>
  <c r="H244" i="6"/>
  <c r="I244" i="6"/>
  <c r="J244" i="6"/>
  <c r="K244" i="6"/>
  <c r="L244" i="6"/>
  <c r="M244" i="6"/>
  <c r="N244" i="6"/>
  <c r="O244" i="6"/>
  <c r="P244" i="6"/>
  <c r="Q244" i="6"/>
  <c r="R244" i="6"/>
  <c r="S244" i="6"/>
  <c r="T244" i="6"/>
  <c r="U244" i="6"/>
  <c r="V244" i="6"/>
  <c r="W244" i="6"/>
  <c r="X244" i="6"/>
  <c r="Z244" i="6" s="1"/>
  <c r="Y244" i="6"/>
  <c r="B245" i="6"/>
  <c r="C245" i="6"/>
  <c r="D245" i="6"/>
  <c r="E245" i="6"/>
  <c r="F245" i="6"/>
  <c r="G245" i="6"/>
  <c r="H245" i="6"/>
  <c r="I245" i="6"/>
  <c r="J245" i="6"/>
  <c r="K245" i="6"/>
  <c r="L245" i="6"/>
  <c r="M245" i="6"/>
  <c r="N245" i="6"/>
  <c r="O245" i="6"/>
  <c r="P245" i="6"/>
  <c r="Q245" i="6"/>
  <c r="R245" i="6"/>
  <c r="S245" i="6"/>
  <c r="T245" i="6"/>
  <c r="U245" i="6"/>
  <c r="V245" i="6"/>
  <c r="W245" i="6"/>
  <c r="X245" i="6"/>
  <c r="Z245" i="6" s="1"/>
  <c r="Y245" i="6"/>
  <c r="B246" i="6"/>
  <c r="C246" i="6"/>
  <c r="D246" i="6"/>
  <c r="E246" i="6"/>
  <c r="F246" i="6"/>
  <c r="G246" i="6"/>
  <c r="H246" i="6"/>
  <c r="I246" i="6"/>
  <c r="J246" i="6"/>
  <c r="K246" i="6"/>
  <c r="L246" i="6"/>
  <c r="M246" i="6"/>
  <c r="N246" i="6"/>
  <c r="O246" i="6"/>
  <c r="P246" i="6"/>
  <c r="Q246" i="6"/>
  <c r="R246" i="6"/>
  <c r="S246" i="6"/>
  <c r="T246" i="6"/>
  <c r="U246" i="6"/>
  <c r="V246" i="6"/>
  <c r="W246" i="6"/>
  <c r="X246" i="6"/>
  <c r="Z246" i="6" s="1"/>
  <c r="Y246" i="6"/>
  <c r="B247" i="6"/>
  <c r="C247" i="6"/>
  <c r="D247" i="6"/>
  <c r="E247" i="6"/>
  <c r="F247" i="6"/>
  <c r="G247" i="6"/>
  <c r="H247" i="6"/>
  <c r="I247" i="6"/>
  <c r="J247" i="6"/>
  <c r="K247" i="6"/>
  <c r="L247" i="6"/>
  <c r="M247" i="6"/>
  <c r="N247" i="6"/>
  <c r="O247" i="6"/>
  <c r="P247" i="6"/>
  <c r="Q247" i="6"/>
  <c r="R247" i="6"/>
  <c r="S247" i="6"/>
  <c r="T247" i="6"/>
  <c r="U247" i="6"/>
  <c r="V247" i="6"/>
  <c r="W247" i="6"/>
  <c r="X247" i="6"/>
  <c r="Z247" i="6" s="1"/>
  <c r="Y247" i="6"/>
  <c r="B248" i="6"/>
  <c r="C248" i="6"/>
  <c r="D248" i="6"/>
  <c r="E248" i="6"/>
  <c r="F248" i="6"/>
  <c r="G248" i="6"/>
  <c r="H248" i="6"/>
  <c r="I248" i="6"/>
  <c r="J248" i="6"/>
  <c r="K248" i="6"/>
  <c r="L248" i="6"/>
  <c r="M248" i="6"/>
  <c r="N248" i="6"/>
  <c r="O248" i="6"/>
  <c r="P248" i="6"/>
  <c r="Q248" i="6"/>
  <c r="R248" i="6"/>
  <c r="S248" i="6"/>
  <c r="T248" i="6"/>
  <c r="U248" i="6"/>
  <c r="V248" i="6"/>
  <c r="W248" i="6"/>
  <c r="X248" i="6"/>
  <c r="Z248" i="6" s="1"/>
  <c r="Y248" i="6"/>
  <c r="B249" i="6"/>
  <c r="C249" i="6"/>
  <c r="AA249" i="6" s="1"/>
  <c r="D249" i="6"/>
  <c r="E249" i="6"/>
  <c r="F249" i="6"/>
  <c r="G249" i="6"/>
  <c r="H249" i="6"/>
  <c r="I249" i="6"/>
  <c r="J249" i="6"/>
  <c r="K249" i="6"/>
  <c r="L249" i="6"/>
  <c r="M249" i="6"/>
  <c r="N249" i="6"/>
  <c r="O249" i="6"/>
  <c r="P249" i="6"/>
  <c r="Q249" i="6"/>
  <c r="R249" i="6"/>
  <c r="S249" i="6"/>
  <c r="T249" i="6"/>
  <c r="U249" i="6"/>
  <c r="V249" i="6"/>
  <c r="W249" i="6"/>
  <c r="X249" i="6"/>
  <c r="Z249" i="6" s="1"/>
  <c r="Y249" i="6"/>
  <c r="B250" i="6"/>
  <c r="C250" i="6"/>
  <c r="D250" i="6"/>
  <c r="E250" i="6"/>
  <c r="F250" i="6"/>
  <c r="G250" i="6"/>
  <c r="H250" i="6"/>
  <c r="I250" i="6"/>
  <c r="J250" i="6"/>
  <c r="K250" i="6"/>
  <c r="L250" i="6"/>
  <c r="M250" i="6"/>
  <c r="N250" i="6"/>
  <c r="O250" i="6"/>
  <c r="P250" i="6"/>
  <c r="Q250" i="6"/>
  <c r="R250" i="6"/>
  <c r="S250" i="6"/>
  <c r="T250" i="6"/>
  <c r="U250" i="6"/>
  <c r="V250" i="6"/>
  <c r="W250" i="6"/>
  <c r="X250" i="6"/>
  <c r="Z250" i="6" s="1"/>
  <c r="Y250" i="6"/>
  <c r="B251" i="6"/>
  <c r="C251" i="6"/>
  <c r="D251" i="6"/>
  <c r="E251" i="6"/>
  <c r="F251" i="6"/>
  <c r="G251" i="6"/>
  <c r="H251" i="6"/>
  <c r="I251" i="6"/>
  <c r="J251" i="6"/>
  <c r="K251" i="6"/>
  <c r="L251" i="6"/>
  <c r="M251" i="6"/>
  <c r="N251" i="6"/>
  <c r="O251" i="6"/>
  <c r="P251" i="6"/>
  <c r="Q251" i="6"/>
  <c r="R251" i="6"/>
  <c r="S251" i="6"/>
  <c r="T251" i="6"/>
  <c r="U251" i="6"/>
  <c r="V251" i="6"/>
  <c r="W251" i="6"/>
  <c r="X251" i="6"/>
  <c r="Z251" i="6" s="1"/>
  <c r="Y251" i="6"/>
  <c r="B252" i="6"/>
  <c r="C252" i="6"/>
  <c r="D252" i="6"/>
  <c r="E252" i="6"/>
  <c r="F252" i="6"/>
  <c r="G252" i="6"/>
  <c r="H252" i="6"/>
  <c r="I252" i="6"/>
  <c r="J252" i="6"/>
  <c r="K252" i="6"/>
  <c r="L252" i="6"/>
  <c r="M252" i="6"/>
  <c r="N252" i="6"/>
  <c r="O252" i="6"/>
  <c r="P252" i="6"/>
  <c r="Q252" i="6"/>
  <c r="R252" i="6"/>
  <c r="S252" i="6"/>
  <c r="T252" i="6"/>
  <c r="U252" i="6"/>
  <c r="V252" i="6"/>
  <c r="W252" i="6"/>
  <c r="X252" i="6"/>
  <c r="Z252" i="6" s="1"/>
  <c r="Y252" i="6"/>
  <c r="B253" i="6"/>
  <c r="C253" i="6"/>
  <c r="D253" i="6"/>
  <c r="E253" i="6"/>
  <c r="F253" i="6"/>
  <c r="G253" i="6"/>
  <c r="H253" i="6"/>
  <c r="I253" i="6"/>
  <c r="J253" i="6"/>
  <c r="K253" i="6"/>
  <c r="L253" i="6"/>
  <c r="M253" i="6"/>
  <c r="N253" i="6"/>
  <c r="O253" i="6"/>
  <c r="P253" i="6"/>
  <c r="Q253" i="6"/>
  <c r="R253" i="6"/>
  <c r="S253" i="6"/>
  <c r="T253" i="6"/>
  <c r="U253" i="6"/>
  <c r="V253" i="6"/>
  <c r="W253" i="6"/>
  <c r="X253" i="6"/>
  <c r="Z253" i="6" s="1"/>
  <c r="Y253" i="6"/>
  <c r="B254" i="6"/>
  <c r="C254" i="6"/>
  <c r="D254" i="6"/>
  <c r="E254" i="6"/>
  <c r="F254" i="6"/>
  <c r="G254" i="6"/>
  <c r="H254" i="6"/>
  <c r="I254" i="6"/>
  <c r="J254" i="6"/>
  <c r="K254" i="6"/>
  <c r="L254" i="6"/>
  <c r="M254" i="6"/>
  <c r="N254" i="6"/>
  <c r="O254" i="6"/>
  <c r="P254" i="6"/>
  <c r="Q254" i="6"/>
  <c r="R254" i="6"/>
  <c r="S254" i="6"/>
  <c r="T254" i="6"/>
  <c r="U254" i="6"/>
  <c r="V254" i="6"/>
  <c r="W254" i="6"/>
  <c r="X254" i="6"/>
  <c r="Z254" i="6" s="1"/>
  <c r="Y254" i="6"/>
  <c r="B255" i="6"/>
  <c r="C255" i="6"/>
  <c r="D255" i="6"/>
  <c r="E255" i="6"/>
  <c r="F255" i="6"/>
  <c r="G255" i="6"/>
  <c r="H255" i="6"/>
  <c r="I255" i="6"/>
  <c r="J255" i="6"/>
  <c r="K255" i="6"/>
  <c r="L255" i="6"/>
  <c r="M255" i="6"/>
  <c r="N255" i="6"/>
  <c r="O255" i="6"/>
  <c r="P255" i="6"/>
  <c r="Q255" i="6"/>
  <c r="R255" i="6"/>
  <c r="S255" i="6"/>
  <c r="T255" i="6"/>
  <c r="U255" i="6"/>
  <c r="V255" i="6"/>
  <c r="W255" i="6"/>
  <c r="X255" i="6"/>
  <c r="Z255" i="6" s="1"/>
  <c r="Y255" i="6"/>
  <c r="B256" i="6"/>
  <c r="C256" i="6"/>
  <c r="D256" i="6"/>
  <c r="E256" i="6"/>
  <c r="F256" i="6"/>
  <c r="G256" i="6"/>
  <c r="H256" i="6"/>
  <c r="I256" i="6"/>
  <c r="J256" i="6"/>
  <c r="K256" i="6"/>
  <c r="L256" i="6"/>
  <c r="M256" i="6"/>
  <c r="N256" i="6"/>
  <c r="O256" i="6"/>
  <c r="P256" i="6"/>
  <c r="Q256" i="6"/>
  <c r="R256" i="6"/>
  <c r="S256" i="6"/>
  <c r="T256" i="6"/>
  <c r="U256" i="6"/>
  <c r="V256" i="6"/>
  <c r="W256" i="6"/>
  <c r="X256" i="6"/>
  <c r="Z256" i="6" s="1"/>
  <c r="Y256" i="6"/>
  <c r="B257" i="6"/>
  <c r="C257" i="6"/>
  <c r="D257" i="6"/>
  <c r="E257" i="6"/>
  <c r="F257" i="6"/>
  <c r="G257" i="6"/>
  <c r="H257" i="6"/>
  <c r="I257" i="6"/>
  <c r="J257" i="6"/>
  <c r="K257" i="6"/>
  <c r="L257" i="6"/>
  <c r="M257" i="6"/>
  <c r="N257" i="6"/>
  <c r="O257" i="6"/>
  <c r="P257" i="6"/>
  <c r="Q257" i="6"/>
  <c r="R257" i="6"/>
  <c r="S257" i="6"/>
  <c r="T257" i="6"/>
  <c r="U257" i="6"/>
  <c r="V257" i="6"/>
  <c r="W257" i="6"/>
  <c r="X257" i="6"/>
  <c r="Z257" i="6" s="1"/>
  <c r="Y257" i="6"/>
  <c r="B258" i="6"/>
  <c r="C258" i="6"/>
  <c r="D258" i="6"/>
  <c r="E258" i="6"/>
  <c r="F258" i="6"/>
  <c r="G258" i="6"/>
  <c r="H258" i="6"/>
  <c r="I258" i="6"/>
  <c r="J258" i="6"/>
  <c r="K258" i="6"/>
  <c r="L258" i="6"/>
  <c r="M258" i="6"/>
  <c r="N258" i="6"/>
  <c r="O258" i="6"/>
  <c r="P258" i="6"/>
  <c r="Q258" i="6"/>
  <c r="R258" i="6"/>
  <c r="S258" i="6"/>
  <c r="T258" i="6"/>
  <c r="U258" i="6"/>
  <c r="V258" i="6"/>
  <c r="W258" i="6"/>
  <c r="X258" i="6"/>
  <c r="Z258" i="6" s="1"/>
  <c r="Y258" i="6"/>
  <c r="B259" i="6"/>
  <c r="C259" i="6"/>
  <c r="D259" i="6"/>
  <c r="E259" i="6"/>
  <c r="F259" i="6"/>
  <c r="G259" i="6"/>
  <c r="H259" i="6"/>
  <c r="I259" i="6"/>
  <c r="J259" i="6"/>
  <c r="K259" i="6"/>
  <c r="L259" i="6"/>
  <c r="M259" i="6"/>
  <c r="N259" i="6"/>
  <c r="O259" i="6"/>
  <c r="P259" i="6"/>
  <c r="Q259" i="6"/>
  <c r="R259" i="6"/>
  <c r="S259" i="6"/>
  <c r="T259" i="6"/>
  <c r="U259" i="6"/>
  <c r="V259" i="6"/>
  <c r="W259" i="6"/>
  <c r="X259" i="6"/>
  <c r="Z259" i="6" s="1"/>
  <c r="Y259" i="6"/>
  <c r="B260" i="6"/>
  <c r="C260" i="6"/>
  <c r="D260" i="6"/>
  <c r="E260" i="6"/>
  <c r="F260" i="6"/>
  <c r="G260" i="6"/>
  <c r="H260" i="6"/>
  <c r="I260" i="6"/>
  <c r="J260" i="6"/>
  <c r="K260" i="6"/>
  <c r="L260" i="6"/>
  <c r="M260" i="6"/>
  <c r="N260" i="6"/>
  <c r="O260" i="6"/>
  <c r="P260" i="6"/>
  <c r="Q260" i="6"/>
  <c r="R260" i="6"/>
  <c r="S260" i="6"/>
  <c r="T260" i="6"/>
  <c r="U260" i="6"/>
  <c r="V260" i="6"/>
  <c r="W260" i="6"/>
  <c r="X260" i="6"/>
  <c r="Z260" i="6" s="1"/>
  <c r="Y260" i="6"/>
  <c r="B261" i="6"/>
  <c r="C261" i="6"/>
  <c r="D261" i="6"/>
  <c r="E261" i="6"/>
  <c r="F261" i="6"/>
  <c r="G261" i="6"/>
  <c r="H261" i="6"/>
  <c r="I261" i="6"/>
  <c r="J261" i="6"/>
  <c r="K261" i="6"/>
  <c r="L261" i="6"/>
  <c r="M261" i="6"/>
  <c r="N261" i="6"/>
  <c r="O261" i="6"/>
  <c r="P261" i="6"/>
  <c r="Q261" i="6"/>
  <c r="R261" i="6"/>
  <c r="S261" i="6"/>
  <c r="T261" i="6"/>
  <c r="U261" i="6"/>
  <c r="V261" i="6"/>
  <c r="W261" i="6"/>
  <c r="X261" i="6"/>
  <c r="Z261" i="6" s="1"/>
  <c r="Y261" i="6"/>
  <c r="B262" i="6"/>
  <c r="C262" i="6"/>
  <c r="D262" i="6"/>
  <c r="E262" i="6"/>
  <c r="F262" i="6"/>
  <c r="G262" i="6"/>
  <c r="H262" i="6"/>
  <c r="I262" i="6"/>
  <c r="J262" i="6"/>
  <c r="K262" i="6"/>
  <c r="L262" i="6"/>
  <c r="M262" i="6"/>
  <c r="N262" i="6"/>
  <c r="O262" i="6"/>
  <c r="P262" i="6"/>
  <c r="Q262" i="6"/>
  <c r="R262" i="6"/>
  <c r="S262" i="6"/>
  <c r="T262" i="6"/>
  <c r="U262" i="6"/>
  <c r="V262" i="6"/>
  <c r="W262" i="6"/>
  <c r="X262" i="6"/>
  <c r="Z262" i="6" s="1"/>
  <c r="Y262" i="6"/>
  <c r="B263" i="6"/>
  <c r="C263" i="6"/>
  <c r="D263" i="6"/>
  <c r="E263" i="6"/>
  <c r="F263" i="6"/>
  <c r="G263" i="6"/>
  <c r="H263" i="6"/>
  <c r="I263" i="6"/>
  <c r="J263" i="6"/>
  <c r="K263" i="6"/>
  <c r="L263" i="6"/>
  <c r="M263" i="6"/>
  <c r="N263" i="6"/>
  <c r="O263" i="6"/>
  <c r="P263" i="6"/>
  <c r="Q263" i="6"/>
  <c r="R263" i="6"/>
  <c r="S263" i="6"/>
  <c r="T263" i="6"/>
  <c r="U263" i="6"/>
  <c r="V263" i="6"/>
  <c r="W263" i="6"/>
  <c r="X263" i="6"/>
  <c r="Z263" i="6" s="1"/>
  <c r="Y263" i="6"/>
  <c r="B264" i="6"/>
  <c r="C264" i="6"/>
  <c r="D264" i="6"/>
  <c r="E264" i="6"/>
  <c r="F264" i="6"/>
  <c r="G264" i="6"/>
  <c r="H264" i="6"/>
  <c r="I264" i="6"/>
  <c r="J264" i="6"/>
  <c r="K264" i="6"/>
  <c r="L264" i="6"/>
  <c r="M264" i="6"/>
  <c r="N264" i="6"/>
  <c r="O264" i="6"/>
  <c r="P264" i="6"/>
  <c r="Q264" i="6"/>
  <c r="R264" i="6"/>
  <c r="S264" i="6"/>
  <c r="T264" i="6"/>
  <c r="U264" i="6"/>
  <c r="V264" i="6"/>
  <c r="W264" i="6"/>
  <c r="X264" i="6"/>
  <c r="Z264" i="6" s="1"/>
  <c r="Y264" i="6"/>
  <c r="B265" i="6"/>
  <c r="C265" i="6"/>
  <c r="D265" i="6"/>
  <c r="E265" i="6"/>
  <c r="F265" i="6"/>
  <c r="G265" i="6"/>
  <c r="H265" i="6"/>
  <c r="I265" i="6"/>
  <c r="J265" i="6"/>
  <c r="K265" i="6"/>
  <c r="L265" i="6"/>
  <c r="M265" i="6"/>
  <c r="N265" i="6"/>
  <c r="O265" i="6"/>
  <c r="P265" i="6"/>
  <c r="Q265" i="6"/>
  <c r="R265" i="6"/>
  <c r="S265" i="6"/>
  <c r="T265" i="6"/>
  <c r="U265" i="6"/>
  <c r="V265" i="6"/>
  <c r="W265" i="6"/>
  <c r="X265" i="6"/>
  <c r="Z265" i="6" s="1"/>
  <c r="Y265" i="6"/>
  <c r="AA265" i="6" s="1"/>
  <c r="B266" i="6"/>
  <c r="C266" i="6"/>
  <c r="D266" i="6"/>
  <c r="E266" i="6"/>
  <c r="F266" i="6"/>
  <c r="G266" i="6"/>
  <c r="H266" i="6"/>
  <c r="I266" i="6"/>
  <c r="J266" i="6"/>
  <c r="K266" i="6"/>
  <c r="L266" i="6"/>
  <c r="M266" i="6"/>
  <c r="N266" i="6"/>
  <c r="O266" i="6"/>
  <c r="P266" i="6"/>
  <c r="Q266" i="6"/>
  <c r="R266" i="6"/>
  <c r="S266" i="6"/>
  <c r="T266" i="6"/>
  <c r="U266" i="6"/>
  <c r="V266" i="6"/>
  <c r="W266" i="6"/>
  <c r="X266" i="6"/>
  <c r="Z266" i="6" s="1"/>
  <c r="Y266" i="6"/>
  <c r="B267" i="6"/>
  <c r="C267" i="6"/>
  <c r="D267" i="6"/>
  <c r="E267" i="6"/>
  <c r="F267" i="6"/>
  <c r="G267" i="6"/>
  <c r="H267" i="6"/>
  <c r="I267" i="6"/>
  <c r="J267" i="6"/>
  <c r="K267" i="6"/>
  <c r="L267" i="6"/>
  <c r="M267" i="6"/>
  <c r="N267" i="6"/>
  <c r="O267" i="6"/>
  <c r="P267" i="6"/>
  <c r="Q267" i="6"/>
  <c r="R267" i="6"/>
  <c r="S267" i="6"/>
  <c r="T267" i="6"/>
  <c r="U267" i="6"/>
  <c r="V267" i="6"/>
  <c r="W267" i="6"/>
  <c r="X267" i="6"/>
  <c r="Z267" i="6" s="1"/>
  <c r="Y267" i="6"/>
  <c r="B268" i="6"/>
  <c r="C268" i="6"/>
  <c r="D268" i="6"/>
  <c r="E268" i="6"/>
  <c r="F268" i="6"/>
  <c r="G268" i="6"/>
  <c r="H268" i="6"/>
  <c r="I268" i="6"/>
  <c r="J268" i="6"/>
  <c r="K268" i="6"/>
  <c r="L268" i="6"/>
  <c r="M268" i="6"/>
  <c r="N268" i="6"/>
  <c r="O268" i="6"/>
  <c r="P268" i="6"/>
  <c r="Q268" i="6"/>
  <c r="R268" i="6"/>
  <c r="S268" i="6"/>
  <c r="T268" i="6"/>
  <c r="U268" i="6"/>
  <c r="V268" i="6"/>
  <c r="W268" i="6"/>
  <c r="X268" i="6"/>
  <c r="Z268" i="6" s="1"/>
  <c r="Y268" i="6"/>
  <c r="AA268" i="6" s="1"/>
  <c r="B269" i="6"/>
  <c r="C269" i="6"/>
  <c r="D269" i="6"/>
  <c r="E269" i="6"/>
  <c r="F269" i="6"/>
  <c r="G269" i="6"/>
  <c r="H269" i="6"/>
  <c r="I269" i="6"/>
  <c r="J269" i="6"/>
  <c r="K269" i="6"/>
  <c r="L269" i="6"/>
  <c r="M269" i="6"/>
  <c r="N269" i="6"/>
  <c r="O269" i="6"/>
  <c r="P269" i="6"/>
  <c r="Q269" i="6"/>
  <c r="R269" i="6"/>
  <c r="S269" i="6"/>
  <c r="T269" i="6"/>
  <c r="U269" i="6"/>
  <c r="V269" i="6"/>
  <c r="W269" i="6"/>
  <c r="X269" i="6"/>
  <c r="Y269" i="6"/>
  <c r="B270" i="6"/>
  <c r="C270" i="6"/>
  <c r="D270" i="6"/>
  <c r="E270" i="6"/>
  <c r="F270" i="6"/>
  <c r="G270" i="6"/>
  <c r="H270" i="6"/>
  <c r="I270" i="6"/>
  <c r="J270" i="6"/>
  <c r="K270" i="6"/>
  <c r="L270" i="6"/>
  <c r="M270" i="6"/>
  <c r="N270" i="6"/>
  <c r="O270" i="6"/>
  <c r="P270" i="6"/>
  <c r="Q270" i="6"/>
  <c r="R270" i="6"/>
  <c r="S270" i="6"/>
  <c r="T270" i="6"/>
  <c r="U270" i="6"/>
  <c r="V270" i="6"/>
  <c r="W270" i="6"/>
  <c r="X270" i="6"/>
  <c r="Z270" i="6" s="1"/>
  <c r="Y270" i="6"/>
  <c r="AA270" i="6"/>
  <c r="B271" i="6"/>
  <c r="C271" i="6"/>
  <c r="D271" i="6"/>
  <c r="E271" i="6"/>
  <c r="F271" i="6"/>
  <c r="G271" i="6"/>
  <c r="H271" i="6"/>
  <c r="I271" i="6"/>
  <c r="J271" i="6"/>
  <c r="K271" i="6"/>
  <c r="L271" i="6"/>
  <c r="M271" i="6"/>
  <c r="N271" i="6"/>
  <c r="O271" i="6"/>
  <c r="P271" i="6"/>
  <c r="Q271" i="6"/>
  <c r="R271" i="6"/>
  <c r="S271" i="6"/>
  <c r="T271" i="6"/>
  <c r="U271" i="6"/>
  <c r="V271" i="6"/>
  <c r="W271" i="6"/>
  <c r="X271" i="6"/>
  <c r="Z271" i="6" s="1"/>
  <c r="Y271" i="6"/>
  <c r="B272" i="6"/>
  <c r="C272" i="6"/>
  <c r="D272" i="6"/>
  <c r="E272" i="6"/>
  <c r="F272" i="6"/>
  <c r="G272" i="6"/>
  <c r="H272" i="6"/>
  <c r="I272" i="6"/>
  <c r="J272" i="6"/>
  <c r="K272" i="6"/>
  <c r="L272" i="6"/>
  <c r="M272" i="6"/>
  <c r="N272" i="6"/>
  <c r="O272" i="6"/>
  <c r="P272" i="6"/>
  <c r="Q272" i="6"/>
  <c r="R272" i="6"/>
  <c r="S272" i="6"/>
  <c r="T272" i="6"/>
  <c r="U272" i="6"/>
  <c r="V272" i="6"/>
  <c r="W272" i="6"/>
  <c r="X272" i="6"/>
  <c r="Z272" i="6" s="1"/>
  <c r="Y272" i="6"/>
  <c r="B273" i="6"/>
  <c r="C273" i="6"/>
  <c r="D273" i="6"/>
  <c r="E273" i="6"/>
  <c r="F273" i="6"/>
  <c r="G273" i="6"/>
  <c r="H273" i="6"/>
  <c r="I273" i="6"/>
  <c r="J273" i="6"/>
  <c r="K273" i="6"/>
  <c r="L273" i="6"/>
  <c r="M273" i="6"/>
  <c r="N273" i="6"/>
  <c r="O273" i="6"/>
  <c r="P273" i="6"/>
  <c r="Q273" i="6"/>
  <c r="R273" i="6"/>
  <c r="S273" i="6"/>
  <c r="T273" i="6"/>
  <c r="U273" i="6"/>
  <c r="V273" i="6"/>
  <c r="W273" i="6"/>
  <c r="X273" i="6"/>
  <c r="Z273" i="6" s="1"/>
  <c r="Y273" i="6"/>
  <c r="B274" i="6"/>
  <c r="C274" i="6"/>
  <c r="D274" i="6"/>
  <c r="E274" i="6"/>
  <c r="F274" i="6"/>
  <c r="G274" i="6"/>
  <c r="H274" i="6"/>
  <c r="I274" i="6"/>
  <c r="J274" i="6"/>
  <c r="K274" i="6"/>
  <c r="L274" i="6"/>
  <c r="M274" i="6"/>
  <c r="N274" i="6"/>
  <c r="O274" i="6"/>
  <c r="P274" i="6"/>
  <c r="Q274" i="6"/>
  <c r="R274" i="6"/>
  <c r="S274" i="6"/>
  <c r="T274" i="6"/>
  <c r="U274" i="6"/>
  <c r="V274" i="6"/>
  <c r="W274" i="6"/>
  <c r="X274" i="6"/>
  <c r="Z274" i="6" s="1"/>
  <c r="Y274" i="6"/>
  <c r="B275" i="6"/>
  <c r="C275" i="6"/>
  <c r="D275" i="6"/>
  <c r="E275" i="6"/>
  <c r="F275" i="6"/>
  <c r="G275" i="6"/>
  <c r="H275" i="6"/>
  <c r="I275" i="6"/>
  <c r="J275" i="6"/>
  <c r="K275" i="6"/>
  <c r="L275" i="6"/>
  <c r="M275" i="6"/>
  <c r="N275" i="6"/>
  <c r="O275" i="6"/>
  <c r="P275" i="6"/>
  <c r="Q275" i="6"/>
  <c r="R275" i="6"/>
  <c r="S275" i="6"/>
  <c r="T275" i="6"/>
  <c r="U275" i="6"/>
  <c r="V275" i="6"/>
  <c r="W275" i="6"/>
  <c r="X275" i="6"/>
  <c r="Y275" i="6"/>
  <c r="B276" i="6"/>
  <c r="C276" i="6"/>
  <c r="D276" i="6"/>
  <c r="E276" i="6"/>
  <c r="F276" i="6"/>
  <c r="G276" i="6"/>
  <c r="H276" i="6"/>
  <c r="I276" i="6"/>
  <c r="J276" i="6"/>
  <c r="K276" i="6"/>
  <c r="L276" i="6"/>
  <c r="M276" i="6"/>
  <c r="N276" i="6"/>
  <c r="O276" i="6"/>
  <c r="P276" i="6"/>
  <c r="Q276" i="6"/>
  <c r="R276" i="6"/>
  <c r="S276" i="6"/>
  <c r="T276" i="6"/>
  <c r="U276" i="6"/>
  <c r="V276" i="6"/>
  <c r="W276" i="6"/>
  <c r="X276" i="6"/>
  <c r="Z276" i="6" s="1"/>
  <c r="Y276" i="6"/>
  <c r="B277" i="6"/>
  <c r="C277" i="6"/>
  <c r="D277" i="6"/>
  <c r="E277" i="6"/>
  <c r="F277" i="6"/>
  <c r="G277" i="6"/>
  <c r="H277" i="6"/>
  <c r="I277" i="6"/>
  <c r="J277" i="6"/>
  <c r="K277" i="6"/>
  <c r="L277" i="6"/>
  <c r="M277" i="6"/>
  <c r="N277" i="6"/>
  <c r="O277" i="6"/>
  <c r="P277" i="6"/>
  <c r="Q277" i="6"/>
  <c r="R277" i="6"/>
  <c r="S277" i="6"/>
  <c r="T277" i="6"/>
  <c r="U277" i="6"/>
  <c r="V277" i="6"/>
  <c r="W277" i="6"/>
  <c r="X277" i="6"/>
  <c r="Z277" i="6" s="1"/>
  <c r="Y277" i="6"/>
  <c r="B278" i="6"/>
  <c r="C278" i="6"/>
  <c r="D278" i="6"/>
  <c r="E278" i="6"/>
  <c r="F278" i="6"/>
  <c r="G278" i="6"/>
  <c r="H278" i="6"/>
  <c r="I278" i="6"/>
  <c r="J278" i="6"/>
  <c r="K278" i="6"/>
  <c r="L278" i="6"/>
  <c r="M278" i="6"/>
  <c r="N278" i="6"/>
  <c r="O278" i="6"/>
  <c r="P278" i="6"/>
  <c r="Q278" i="6"/>
  <c r="R278" i="6"/>
  <c r="S278" i="6"/>
  <c r="T278" i="6"/>
  <c r="U278" i="6"/>
  <c r="V278" i="6"/>
  <c r="W278" i="6"/>
  <c r="X278" i="6"/>
  <c r="Z278" i="6" s="1"/>
  <c r="Y278" i="6"/>
  <c r="B279" i="6"/>
  <c r="C279" i="6"/>
  <c r="D279" i="6"/>
  <c r="E279" i="6"/>
  <c r="F279" i="6"/>
  <c r="G279" i="6"/>
  <c r="H279" i="6"/>
  <c r="I279" i="6"/>
  <c r="J279" i="6"/>
  <c r="K279" i="6"/>
  <c r="L279" i="6"/>
  <c r="M279" i="6"/>
  <c r="N279" i="6"/>
  <c r="O279" i="6"/>
  <c r="P279" i="6"/>
  <c r="Q279" i="6"/>
  <c r="R279" i="6"/>
  <c r="S279" i="6"/>
  <c r="T279" i="6"/>
  <c r="U279" i="6"/>
  <c r="V279" i="6"/>
  <c r="W279" i="6"/>
  <c r="X279" i="6"/>
  <c r="Z279" i="6" s="1"/>
  <c r="Y279" i="6"/>
  <c r="B280" i="6"/>
  <c r="C280" i="6"/>
  <c r="D280" i="6"/>
  <c r="E280" i="6"/>
  <c r="F280" i="6"/>
  <c r="G280" i="6"/>
  <c r="H280" i="6"/>
  <c r="I280" i="6"/>
  <c r="J280" i="6"/>
  <c r="K280" i="6"/>
  <c r="L280" i="6"/>
  <c r="M280" i="6"/>
  <c r="N280" i="6"/>
  <c r="O280" i="6"/>
  <c r="P280" i="6"/>
  <c r="Q280" i="6"/>
  <c r="R280" i="6"/>
  <c r="S280" i="6"/>
  <c r="T280" i="6"/>
  <c r="U280" i="6"/>
  <c r="V280" i="6"/>
  <c r="W280" i="6"/>
  <c r="X280" i="6"/>
  <c r="Z280" i="6" s="1"/>
  <c r="Y280" i="6"/>
  <c r="AA280" i="6" s="1"/>
  <c r="B281" i="6"/>
  <c r="C281" i="6"/>
  <c r="D281" i="6"/>
  <c r="E281" i="6"/>
  <c r="F281" i="6"/>
  <c r="G281" i="6"/>
  <c r="H281" i="6"/>
  <c r="I281" i="6"/>
  <c r="J281" i="6"/>
  <c r="K281" i="6"/>
  <c r="L281" i="6"/>
  <c r="M281" i="6"/>
  <c r="N281" i="6"/>
  <c r="O281" i="6"/>
  <c r="P281" i="6"/>
  <c r="Q281" i="6"/>
  <c r="R281" i="6"/>
  <c r="S281" i="6"/>
  <c r="T281" i="6"/>
  <c r="U281" i="6"/>
  <c r="V281" i="6"/>
  <c r="W281" i="6"/>
  <c r="X281" i="6"/>
  <c r="Z281" i="6" s="1"/>
  <c r="Y281" i="6"/>
  <c r="AA281" i="6" s="1"/>
  <c r="B282" i="6"/>
  <c r="C282" i="6"/>
  <c r="D282" i="6"/>
  <c r="E282" i="6"/>
  <c r="F282" i="6"/>
  <c r="G282" i="6"/>
  <c r="H282" i="6"/>
  <c r="I282" i="6"/>
  <c r="J282" i="6"/>
  <c r="K282" i="6"/>
  <c r="L282" i="6"/>
  <c r="M282" i="6"/>
  <c r="N282" i="6"/>
  <c r="O282" i="6"/>
  <c r="P282" i="6"/>
  <c r="Q282" i="6"/>
  <c r="R282" i="6"/>
  <c r="S282" i="6"/>
  <c r="T282" i="6"/>
  <c r="U282" i="6"/>
  <c r="V282" i="6"/>
  <c r="W282" i="6"/>
  <c r="X282" i="6"/>
  <c r="Z282" i="6" s="1"/>
  <c r="Y282" i="6"/>
  <c r="AA282" i="6" s="1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311" i="6"/>
  <c r="A312" i="6"/>
  <c r="A313" i="6"/>
  <c r="A314" i="6"/>
  <c r="A315" i="6"/>
  <c r="A316" i="6"/>
  <c r="A317" i="6"/>
  <c r="A318" i="6"/>
  <c r="A319" i="6"/>
  <c r="A320" i="6"/>
  <c r="A321" i="6"/>
  <c r="A322" i="6"/>
  <c r="A323" i="6"/>
  <c r="A324" i="6"/>
  <c r="A325" i="6"/>
  <c r="A326" i="6"/>
  <c r="A327" i="6"/>
  <c r="A328" i="6"/>
  <c r="A329" i="6"/>
  <c r="A330" i="6"/>
  <c r="A331" i="6"/>
  <c r="A332" i="6"/>
  <c r="A333" i="6"/>
  <c r="A334" i="6"/>
  <c r="A335" i="6"/>
  <c r="A336" i="6"/>
  <c r="A337" i="6"/>
  <c r="A338" i="6"/>
  <c r="A339" i="6"/>
  <c r="A340" i="6"/>
  <c r="A341" i="6"/>
  <c r="A342" i="6"/>
  <c r="A343" i="6"/>
  <c r="A344" i="6"/>
  <c r="A345" i="6"/>
  <c r="A346" i="6"/>
  <c r="A347" i="6"/>
  <c r="A348" i="6"/>
  <c r="A349" i="6"/>
  <c r="A350" i="6"/>
  <c r="A351" i="6"/>
  <c r="A352" i="6"/>
  <c r="A353" i="6"/>
  <c r="A354" i="6"/>
  <c r="A355" i="6"/>
  <c r="A356" i="6"/>
  <c r="A357" i="6"/>
  <c r="A358" i="6"/>
  <c r="A359" i="6"/>
  <c r="A360" i="6"/>
  <c r="A361" i="6"/>
  <c r="A362" i="6"/>
  <c r="A363" i="6"/>
  <c r="A364" i="6"/>
  <c r="A365" i="6"/>
  <c r="A366" i="6"/>
  <c r="A367" i="6"/>
  <c r="A368" i="6"/>
  <c r="A4" i="6"/>
  <c r="Z269" i="6" l="1"/>
  <c r="AA277" i="6"/>
  <c r="AA275" i="6"/>
  <c r="AA273" i="6"/>
  <c r="AA248" i="6"/>
  <c r="AA246" i="6"/>
  <c r="AA244" i="6"/>
  <c r="AA239" i="6"/>
  <c r="AA237" i="6"/>
  <c r="AA233" i="6"/>
  <c r="AA225" i="6"/>
  <c r="AA222" i="6"/>
  <c r="AA220" i="6"/>
  <c r="AA217" i="6"/>
  <c r="AA215" i="6"/>
  <c r="AA205" i="6"/>
  <c r="AA202" i="6"/>
  <c r="AA279" i="6"/>
  <c r="AA278" i="6"/>
  <c r="AA276" i="6"/>
  <c r="AA274" i="6"/>
  <c r="AA272" i="6"/>
  <c r="AA271" i="6"/>
  <c r="AA247" i="6"/>
  <c r="AA245" i="6"/>
  <c r="AA243" i="6"/>
  <c r="AA240" i="6"/>
  <c r="AA238" i="6"/>
  <c r="AA236" i="6"/>
  <c r="AA235" i="6"/>
  <c r="AA234" i="6"/>
  <c r="AA232" i="6"/>
  <c r="AA230" i="6"/>
  <c r="AA224" i="6"/>
  <c r="AA219" i="6"/>
  <c r="AA218" i="6"/>
  <c r="AA204" i="6"/>
  <c r="AA203" i="6"/>
  <c r="AA269" i="6"/>
  <c r="AA267" i="6"/>
  <c r="AA266" i="6"/>
  <c r="AA264" i="6"/>
  <c r="AA263" i="6"/>
  <c r="AA262" i="6"/>
  <c r="AA260" i="6"/>
  <c r="AA259" i="6"/>
  <c r="AA258" i="6"/>
  <c r="AA257" i="6"/>
  <c r="AA256" i="6"/>
  <c r="AA255" i="6"/>
  <c r="AA254" i="6"/>
  <c r="AA252" i="6"/>
  <c r="AA251" i="6"/>
  <c r="AA250" i="6"/>
  <c r="AA212" i="6"/>
  <c r="AA211" i="6"/>
  <c r="AA210" i="6"/>
  <c r="AA209" i="6"/>
  <c r="AB227" i="6"/>
  <c r="F225" i="5" s="1"/>
  <c r="AB211" i="6"/>
  <c r="F209" i="5" s="1"/>
  <c r="AB251" i="6"/>
  <c r="F249" i="5" s="1"/>
  <c r="AB207" i="6"/>
  <c r="F205" i="5" s="1"/>
  <c r="AB203" i="6"/>
  <c r="F201" i="5" s="1"/>
  <c r="AB201" i="6"/>
  <c r="F199" i="5" s="1"/>
  <c r="AB200" i="6"/>
  <c r="F198" i="5" s="1"/>
  <c r="AB199" i="6"/>
  <c r="F197" i="5" s="1"/>
  <c r="AB195" i="6"/>
  <c r="F193" i="5" s="1"/>
  <c r="AB193" i="6"/>
  <c r="F191" i="5" s="1"/>
  <c r="AB192" i="6"/>
  <c r="F190" i="5" s="1"/>
  <c r="AB191" i="6"/>
  <c r="F189" i="5" s="1"/>
  <c r="Z238" i="6"/>
  <c r="AB223" i="6"/>
  <c r="F221" i="5" s="1"/>
  <c r="AB243" i="6"/>
  <c r="F241" i="5" s="1"/>
  <c r="AB215" i="6"/>
  <c r="F213" i="5" s="1"/>
  <c r="AB267" i="6"/>
  <c r="F265" i="5" s="1"/>
  <c r="AB259" i="6"/>
  <c r="F257" i="5" s="1"/>
  <c r="AB247" i="6"/>
  <c r="F245" i="5" s="1"/>
  <c r="AB239" i="6"/>
  <c r="F237" i="5" s="1"/>
  <c r="AB235" i="6"/>
  <c r="F233" i="5" s="1"/>
  <c r="AB271" i="6"/>
  <c r="F269" i="5" s="1"/>
  <c r="AB263" i="6"/>
  <c r="F261" i="5" s="1"/>
  <c r="AA261" i="6"/>
  <c r="AB255" i="6"/>
  <c r="F253" i="5" s="1"/>
  <c r="AA253" i="6"/>
  <c r="AB231" i="6"/>
  <c r="F229" i="5" s="1"/>
  <c r="AB219" i="6"/>
  <c r="F217" i="5" s="1"/>
  <c r="Z234" i="6"/>
  <c r="AB234" i="6" s="1"/>
  <c r="F232" i="5" s="1"/>
  <c r="Z225" i="6"/>
  <c r="Z210" i="6"/>
  <c r="AB233" i="6"/>
  <c r="F231" i="5" s="1"/>
  <c r="AB226" i="6"/>
  <c r="F224" i="5" s="1"/>
  <c r="AB225" i="6"/>
  <c r="F223" i="5" s="1"/>
  <c r="AB250" i="6"/>
  <c r="F248" i="5" s="1"/>
  <c r="AB249" i="6"/>
  <c r="F247" i="5" s="1"/>
  <c r="AB242" i="6"/>
  <c r="F240" i="5" s="1"/>
  <c r="AB241" i="6"/>
  <c r="F239" i="5" s="1"/>
  <c r="AB218" i="6"/>
  <c r="F216" i="5" s="1"/>
  <c r="AB217" i="6"/>
  <c r="F215" i="5" s="1"/>
  <c r="AB210" i="6"/>
  <c r="F208" i="5" s="1"/>
  <c r="AB209" i="6"/>
  <c r="F207" i="5" s="1"/>
  <c r="Z275" i="6"/>
  <c r="AB275" i="6" s="1"/>
  <c r="F273" i="5" s="1"/>
  <c r="AB274" i="6"/>
  <c r="F272" i="5" s="1"/>
  <c r="AB273" i="6"/>
  <c r="F271" i="5" s="1"/>
  <c r="AB265" i="6"/>
  <c r="F263" i="5" s="1"/>
  <c r="AB261" i="6"/>
  <c r="F259" i="5" s="1"/>
  <c r="AB254" i="6"/>
  <c r="F252" i="5" s="1"/>
  <c r="AB282" i="6"/>
  <c r="F280" i="5" s="1"/>
  <c r="AB278" i="6"/>
  <c r="F276" i="5" s="1"/>
  <c r="AB277" i="6"/>
  <c r="F275" i="5" s="1"/>
  <c r="AB270" i="6"/>
  <c r="F268" i="5" s="1"/>
  <c r="AB269" i="6"/>
  <c r="F267" i="5" s="1"/>
  <c r="AB266" i="6"/>
  <c r="F264" i="5" s="1"/>
  <c r="AB262" i="6"/>
  <c r="F260" i="5" s="1"/>
  <c r="AB258" i="6"/>
  <c r="F256" i="5" s="1"/>
  <c r="AB257" i="6"/>
  <c r="F255" i="5" s="1"/>
  <c r="AB253" i="6"/>
  <c r="F251" i="5" s="1"/>
  <c r="AB246" i="6"/>
  <c r="F244" i="5" s="1"/>
  <c r="AB245" i="6"/>
  <c r="F243" i="5" s="1"/>
  <c r="AB238" i="6"/>
  <c r="F236" i="5" s="1"/>
  <c r="AB237" i="6"/>
  <c r="F235" i="5" s="1"/>
  <c r="AB230" i="6"/>
  <c r="F228" i="5" s="1"/>
  <c r="AB229" i="6"/>
  <c r="F227" i="5" s="1"/>
  <c r="AB222" i="6"/>
  <c r="F220" i="5" s="1"/>
  <c r="AB221" i="6"/>
  <c r="F219" i="5" s="1"/>
  <c r="AB214" i="6"/>
  <c r="F212" i="5" s="1"/>
  <c r="AB213" i="6"/>
  <c r="F211" i="5" s="1"/>
  <c r="AB206" i="6"/>
  <c r="F204" i="5" s="1"/>
  <c r="AB205" i="6"/>
  <c r="F203" i="5" s="1"/>
  <c r="AB197" i="6"/>
  <c r="F195" i="5" s="1"/>
  <c r="AB196" i="6"/>
  <c r="F194" i="5" s="1"/>
  <c r="AB189" i="6"/>
  <c r="F187" i="5" s="1"/>
  <c r="AB188" i="6"/>
  <c r="F186" i="5" s="1"/>
  <c r="AB187" i="6"/>
  <c r="F185" i="5" s="1"/>
  <c r="AB185" i="6"/>
  <c r="F183" i="5" s="1"/>
  <c r="AB184" i="6"/>
  <c r="F182" i="5" s="1"/>
  <c r="AB183" i="6"/>
  <c r="F181" i="5" s="1"/>
  <c r="AB181" i="6"/>
  <c r="F179" i="5" s="1"/>
  <c r="AB180" i="6"/>
  <c r="F178" i="5" s="1"/>
  <c r="AB179" i="6"/>
  <c r="F177" i="5" s="1"/>
  <c r="AB177" i="6"/>
  <c r="F175" i="5" s="1"/>
  <c r="AB176" i="6"/>
  <c r="F174" i="5" s="1"/>
  <c r="AB175" i="6"/>
  <c r="F173" i="5" s="1"/>
  <c r="AB173" i="6"/>
  <c r="F171" i="5" s="1"/>
  <c r="AB172" i="6"/>
  <c r="F170" i="5" s="1"/>
  <c r="AB171" i="6"/>
  <c r="F169" i="5" s="1"/>
  <c r="AB169" i="6"/>
  <c r="F167" i="5" s="1"/>
  <c r="AB168" i="6"/>
  <c r="F166" i="5" s="1"/>
  <c r="AB167" i="6"/>
  <c r="F165" i="5" s="1"/>
  <c r="AB166" i="6"/>
  <c r="F164" i="5" s="1"/>
  <c r="AB165" i="6"/>
  <c r="F163" i="5" s="1"/>
  <c r="AB164" i="6"/>
  <c r="F162" i="5" s="1"/>
  <c r="AB163" i="6"/>
  <c r="F161" i="5" s="1"/>
  <c r="AB162" i="6"/>
  <c r="F160" i="5" s="1"/>
  <c r="AB161" i="6"/>
  <c r="F159" i="5" s="1"/>
  <c r="AB160" i="6"/>
  <c r="F158" i="5" s="1"/>
  <c r="AB159" i="6"/>
  <c r="F157" i="5" s="1"/>
  <c r="AB158" i="6"/>
  <c r="F156" i="5" s="1"/>
  <c r="AB157" i="6"/>
  <c r="F155" i="5" s="1"/>
  <c r="AB156" i="6"/>
  <c r="F154" i="5" s="1"/>
  <c r="AB155" i="6"/>
  <c r="F153" i="5" s="1"/>
  <c r="AB154" i="6"/>
  <c r="F152" i="5" s="1"/>
  <c r="AB279" i="6"/>
  <c r="F277" i="5" s="1"/>
  <c r="AB281" i="6"/>
  <c r="F279" i="5" s="1"/>
  <c r="AB202" i="6"/>
  <c r="F200" i="5" s="1"/>
  <c r="AB198" i="6"/>
  <c r="F196" i="5" s="1"/>
  <c r="AB194" i="6"/>
  <c r="F192" i="5" s="1"/>
  <c r="AB190" i="6"/>
  <c r="F188" i="5" s="1"/>
  <c r="AB186" i="6"/>
  <c r="F184" i="5" s="1"/>
  <c r="AB182" i="6"/>
  <c r="F180" i="5" s="1"/>
  <c r="AB178" i="6"/>
  <c r="F176" i="5" s="1"/>
  <c r="AB174" i="6"/>
  <c r="F172" i="5" s="1"/>
  <c r="AB170" i="6"/>
  <c r="F168" i="5" s="1"/>
  <c r="AB280" i="6"/>
  <c r="F278" i="5" s="1"/>
  <c r="AB276" i="6"/>
  <c r="F274" i="5" s="1"/>
  <c r="AB272" i="6"/>
  <c r="F270" i="5" s="1"/>
  <c r="AB268" i="6"/>
  <c r="F266" i="5" s="1"/>
  <c r="AB264" i="6"/>
  <c r="F262" i="5" s="1"/>
  <c r="AB260" i="6"/>
  <c r="F258" i="5" s="1"/>
  <c r="AB256" i="6"/>
  <c r="F254" i="5" s="1"/>
  <c r="AB252" i="6"/>
  <c r="F250" i="5" s="1"/>
  <c r="AB248" i="6"/>
  <c r="F246" i="5" s="1"/>
  <c r="AB244" i="6"/>
  <c r="F242" i="5" s="1"/>
  <c r="AB240" i="6"/>
  <c r="F238" i="5" s="1"/>
  <c r="AB236" i="6"/>
  <c r="F234" i="5" s="1"/>
  <c r="AB232" i="6"/>
  <c r="F230" i="5" s="1"/>
  <c r="AB228" i="6"/>
  <c r="F226" i="5" s="1"/>
  <c r="AB224" i="6"/>
  <c r="F222" i="5" s="1"/>
  <c r="AB220" i="6"/>
  <c r="F218" i="5" s="1"/>
  <c r="AB216" i="6"/>
  <c r="F214" i="5" s="1"/>
  <c r="AB212" i="6"/>
  <c r="F210" i="5" s="1"/>
  <c r="AB208" i="6"/>
  <c r="F206" i="5" s="1"/>
  <c r="AB204" i="6"/>
  <c r="F202" i="5" s="1"/>
  <c r="L153" i="6"/>
  <c r="X152" i="6"/>
  <c r="D151" i="6"/>
  <c r="L151" i="6"/>
  <c r="X150" i="6"/>
  <c r="T149" i="6"/>
  <c r="R148" i="6"/>
  <c r="B148" i="6"/>
  <c r="X148" i="6"/>
  <c r="V147" i="6"/>
  <c r="B147" i="6"/>
  <c r="R147" i="6"/>
  <c r="L146" i="6"/>
  <c r="X145" i="6"/>
  <c r="L144" i="6"/>
  <c r="X137" i="6"/>
  <c r="D136" i="6"/>
  <c r="L136" i="6"/>
  <c r="X135" i="6"/>
  <c r="T134" i="6"/>
  <c r="T136" i="6" l="1"/>
  <c r="B137" i="6"/>
  <c r="R137" i="6"/>
  <c r="D146" i="6"/>
  <c r="J147" i="6"/>
  <c r="J148" i="6"/>
  <c r="T151" i="6"/>
  <c r="B152" i="6"/>
  <c r="R152" i="6"/>
  <c r="J137" i="6"/>
  <c r="T146" i="6"/>
  <c r="J152" i="6"/>
  <c r="L134" i="6"/>
  <c r="F145" i="6"/>
  <c r="N145" i="6"/>
  <c r="V145" i="6"/>
  <c r="L149" i="6"/>
  <c r="D134" i="6"/>
  <c r="B135" i="6"/>
  <c r="J135" i="6"/>
  <c r="R135" i="6"/>
  <c r="F137" i="6"/>
  <c r="N137" i="6"/>
  <c r="V137" i="6"/>
  <c r="D144" i="6"/>
  <c r="T144" i="6"/>
  <c r="B145" i="6"/>
  <c r="J145" i="6"/>
  <c r="R145" i="6"/>
  <c r="F147" i="6"/>
  <c r="N147" i="6"/>
  <c r="F148" i="6"/>
  <c r="N148" i="6"/>
  <c r="V148" i="6"/>
  <c r="D149" i="6"/>
  <c r="B150" i="6"/>
  <c r="J150" i="6"/>
  <c r="R150" i="6"/>
  <c r="F152" i="6"/>
  <c r="N152" i="6"/>
  <c r="V152" i="6"/>
  <c r="D153" i="6"/>
  <c r="F135" i="6"/>
  <c r="N135" i="6"/>
  <c r="V135" i="6"/>
  <c r="F150" i="6"/>
  <c r="N150" i="6"/>
  <c r="V150" i="6"/>
  <c r="V134" i="6"/>
  <c r="R134" i="6"/>
  <c r="N134" i="6"/>
  <c r="J134" i="6"/>
  <c r="F134" i="6"/>
  <c r="B134" i="6"/>
  <c r="H134" i="6"/>
  <c r="P134" i="6"/>
  <c r="X134" i="6"/>
  <c r="V136" i="6"/>
  <c r="R136" i="6"/>
  <c r="N136" i="6"/>
  <c r="J136" i="6"/>
  <c r="F136" i="6"/>
  <c r="B136" i="6"/>
  <c r="H136" i="6"/>
  <c r="P136" i="6"/>
  <c r="X136" i="6"/>
  <c r="V144" i="6"/>
  <c r="R144" i="6"/>
  <c r="N144" i="6"/>
  <c r="J144" i="6"/>
  <c r="F144" i="6"/>
  <c r="B144" i="6"/>
  <c r="H144" i="6"/>
  <c r="P144" i="6"/>
  <c r="X144" i="6"/>
  <c r="V146" i="6"/>
  <c r="R146" i="6"/>
  <c r="N146" i="6"/>
  <c r="J146" i="6"/>
  <c r="F146" i="6"/>
  <c r="B146" i="6"/>
  <c r="H146" i="6"/>
  <c r="P146" i="6"/>
  <c r="X146" i="6"/>
  <c r="V149" i="6"/>
  <c r="R149" i="6"/>
  <c r="N149" i="6"/>
  <c r="J149" i="6"/>
  <c r="F149" i="6"/>
  <c r="B149" i="6"/>
  <c r="H149" i="6"/>
  <c r="P149" i="6"/>
  <c r="X149" i="6"/>
  <c r="V151" i="6"/>
  <c r="R151" i="6"/>
  <c r="N151" i="6"/>
  <c r="J151" i="6"/>
  <c r="F151" i="6"/>
  <c r="B151" i="6"/>
  <c r="H151" i="6"/>
  <c r="P151" i="6"/>
  <c r="X151" i="6"/>
  <c r="V153" i="6"/>
  <c r="R153" i="6"/>
  <c r="N153" i="6"/>
  <c r="J153" i="6"/>
  <c r="F153" i="6"/>
  <c r="B153" i="6"/>
  <c r="X153" i="6"/>
  <c r="T153" i="6"/>
  <c r="P153" i="6"/>
  <c r="H153" i="6"/>
  <c r="D135" i="6"/>
  <c r="H135" i="6"/>
  <c r="L135" i="6"/>
  <c r="P135" i="6"/>
  <c r="T135" i="6"/>
  <c r="D137" i="6"/>
  <c r="H137" i="6"/>
  <c r="L137" i="6"/>
  <c r="P137" i="6"/>
  <c r="T137" i="6"/>
  <c r="D145" i="6"/>
  <c r="H145" i="6"/>
  <c r="L145" i="6"/>
  <c r="P145" i="6"/>
  <c r="T145" i="6"/>
  <c r="D147" i="6"/>
  <c r="H147" i="6"/>
  <c r="L147" i="6"/>
  <c r="D148" i="6"/>
  <c r="H148" i="6"/>
  <c r="L148" i="6"/>
  <c r="P148" i="6"/>
  <c r="T148" i="6"/>
  <c r="D150" i="6"/>
  <c r="H150" i="6"/>
  <c r="L150" i="6"/>
  <c r="P150" i="6"/>
  <c r="T150" i="6"/>
  <c r="D152" i="6"/>
  <c r="H152" i="6"/>
  <c r="L152" i="6"/>
  <c r="P152" i="6"/>
  <c r="T152" i="6"/>
  <c r="Z136" i="6"/>
  <c r="Z151" i="6"/>
  <c r="C144" i="6"/>
  <c r="E144" i="6"/>
  <c r="G144" i="6"/>
  <c r="I144" i="6"/>
  <c r="K144" i="6"/>
  <c r="M144" i="6"/>
  <c r="O144" i="6"/>
  <c r="Q144" i="6"/>
  <c r="S144" i="6"/>
  <c r="U144" i="6"/>
  <c r="W144" i="6"/>
  <c r="Y144" i="6"/>
  <c r="C145" i="6"/>
  <c r="E145" i="6"/>
  <c r="G145" i="6"/>
  <c r="I145" i="6"/>
  <c r="K145" i="6"/>
  <c r="M145" i="6"/>
  <c r="O145" i="6"/>
  <c r="Q145" i="6"/>
  <c r="S145" i="6"/>
  <c r="U145" i="6"/>
  <c r="W145" i="6"/>
  <c r="Y145" i="6"/>
  <c r="C146" i="6"/>
  <c r="E146" i="6"/>
  <c r="G146" i="6"/>
  <c r="I146" i="6"/>
  <c r="K146" i="6"/>
  <c r="M146" i="6"/>
  <c r="O146" i="6"/>
  <c r="Q146" i="6"/>
  <c r="S146" i="6"/>
  <c r="U146" i="6"/>
  <c r="W146" i="6"/>
  <c r="Y146" i="6"/>
  <c r="Y147" i="6"/>
  <c r="W147" i="6"/>
  <c r="U147" i="6"/>
  <c r="S147" i="6"/>
  <c r="Q147" i="6"/>
  <c r="O147" i="6"/>
  <c r="C147" i="6"/>
  <c r="E147" i="6"/>
  <c r="G147" i="6"/>
  <c r="I147" i="6"/>
  <c r="K147" i="6"/>
  <c r="M147" i="6"/>
  <c r="P147" i="6"/>
  <c r="T147" i="6"/>
  <c r="X147" i="6"/>
  <c r="C148" i="6"/>
  <c r="E148" i="6"/>
  <c r="G148" i="6"/>
  <c r="I148" i="6"/>
  <c r="K148" i="6"/>
  <c r="M148" i="6"/>
  <c r="O148" i="6"/>
  <c r="Q148" i="6"/>
  <c r="S148" i="6"/>
  <c r="U148" i="6"/>
  <c r="W148" i="6"/>
  <c r="Y148" i="6"/>
  <c r="C149" i="6"/>
  <c r="E149" i="6"/>
  <c r="G149" i="6"/>
  <c r="I149" i="6"/>
  <c r="K149" i="6"/>
  <c r="M149" i="6"/>
  <c r="O149" i="6"/>
  <c r="Q149" i="6"/>
  <c r="S149" i="6"/>
  <c r="U149" i="6"/>
  <c r="W149" i="6"/>
  <c r="Y149" i="6"/>
  <c r="C150" i="6"/>
  <c r="E150" i="6"/>
  <c r="G150" i="6"/>
  <c r="I150" i="6"/>
  <c r="K150" i="6"/>
  <c r="M150" i="6"/>
  <c r="O150" i="6"/>
  <c r="Q150" i="6"/>
  <c r="S150" i="6"/>
  <c r="U150" i="6"/>
  <c r="W150" i="6"/>
  <c r="Y150" i="6"/>
  <c r="C151" i="6"/>
  <c r="E151" i="6"/>
  <c r="G151" i="6"/>
  <c r="I151" i="6"/>
  <c r="K151" i="6"/>
  <c r="M151" i="6"/>
  <c r="O151" i="6"/>
  <c r="Q151" i="6"/>
  <c r="S151" i="6"/>
  <c r="U151" i="6"/>
  <c r="W151" i="6"/>
  <c r="Y151" i="6"/>
  <c r="C152" i="6"/>
  <c r="E152" i="6"/>
  <c r="G152" i="6"/>
  <c r="I152" i="6"/>
  <c r="K152" i="6"/>
  <c r="M152" i="6"/>
  <c r="O152" i="6"/>
  <c r="Q152" i="6"/>
  <c r="S152" i="6"/>
  <c r="U152" i="6"/>
  <c r="W152" i="6"/>
  <c r="Y152" i="6"/>
  <c r="C153" i="6"/>
  <c r="E153" i="6"/>
  <c r="G153" i="6"/>
  <c r="I153" i="6"/>
  <c r="K153" i="6"/>
  <c r="M153" i="6"/>
  <c r="O153" i="6"/>
  <c r="Q153" i="6"/>
  <c r="S153" i="6"/>
  <c r="U153" i="6"/>
  <c r="W153" i="6"/>
  <c r="Y153" i="6"/>
  <c r="X138" i="6"/>
  <c r="V138" i="6"/>
  <c r="T138" i="6"/>
  <c r="R138" i="6"/>
  <c r="P138" i="6"/>
  <c r="N138" i="6"/>
  <c r="L138" i="6"/>
  <c r="J138" i="6"/>
  <c r="H138" i="6"/>
  <c r="F138" i="6"/>
  <c r="D138" i="6"/>
  <c r="B138" i="6"/>
  <c r="E138" i="6"/>
  <c r="I138" i="6"/>
  <c r="M138" i="6"/>
  <c r="Q138" i="6"/>
  <c r="U138" i="6"/>
  <c r="Y138" i="6"/>
  <c r="X139" i="6"/>
  <c r="V139" i="6"/>
  <c r="T139" i="6"/>
  <c r="R139" i="6"/>
  <c r="P139" i="6"/>
  <c r="N139" i="6"/>
  <c r="L139" i="6"/>
  <c r="J139" i="6"/>
  <c r="H139" i="6"/>
  <c r="F139" i="6"/>
  <c r="D139" i="6"/>
  <c r="B139" i="6"/>
  <c r="E139" i="6"/>
  <c r="I139" i="6"/>
  <c r="M139" i="6"/>
  <c r="Q139" i="6"/>
  <c r="U139" i="6"/>
  <c r="Y139" i="6"/>
  <c r="X140" i="6"/>
  <c r="V140" i="6"/>
  <c r="T140" i="6"/>
  <c r="R140" i="6"/>
  <c r="P140" i="6"/>
  <c r="N140" i="6"/>
  <c r="L140" i="6"/>
  <c r="J140" i="6"/>
  <c r="H140" i="6"/>
  <c r="F140" i="6"/>
  <c r="D140" i="6"/>
  <c r="B140" i="6"/>
  <c r="E140" i="6"/>
  <c r="I140" i="6"/>
  <c r="M140" i="6"/>
  <c r="Q140" i="6"/>
  <c r="U140" i="6"/>
  <c r="Y140" i="6"/>
  <c r="X141" i="6"/>
  <c r="V141" i="6"/>
  <c r="T141" i="6"/>
  <c r="R141" i="6"/>
  <c r="P141" i="6"/>
  <c r="N141" i="6"/>
  <c r="L141" i="6"/>
  <c r="J141" i="6"/>
  <c r="H141" i="6"/>
  <c r="F141" i="6"/>
  <c r="D141" i="6"/>
  <c r="B141" i="6"/>
  <c r="E141" i="6"/>
  <c r="I141" i="6"/>
  <c r="M141" i="6"/>
  <c r="Q141" i="6"/>
  <c r="U141" i="6"/>
  <c r="Y141" i="6"/>
  <c r="X142" i="6"/>
  <c r="V142" i="6"/>
  <c r="T142" i="6"/>
  <c r="R142" i="6"/>
  <c r="P142" i="6"/>
  <c r="N142" i="6"/>
  <c r="L142" i="6"/>
  <c r="J142" i="6"/>
  <c r="H142" i="6"/>
  <c r="F142" i="6"/>
  <c r="D142" i="6"/>
  <c r="B142" i="6"/>
  <c r="E142" i="6"/>
  <c r="I142" i="6"/>
  <c r="M142" i="6"/>
  <c r="Q142" i="6"/>
  <c r="U142" i="6"/>
  <c r="Y142" i="6"/>
  <c r="X143" i="6"/>
  <c r="V143" i="6"/>
  <c r="T143" i="6"/>
  <c r="R143" i="6"/>
  <c r="P143" i="6"/>
  <c r="N143" i="6"/>
  <c r="L143" i="6"/>
  <c r="J143" i="6"/>
  <c r="H143" i="6"/>
  <c r="F143" i="6"/>
  <c r="D143" i="6"/>
  <c r="B143" i="6"/>
  <c r="E143" i="6"/>
  <c r="I143" i="6"/>
  <c r="M143" i="6"/>
  <c r="Q143" i="6"/>
  <c r="U143" i="6"/>
  <c r="Y143" i="6"/>
  <c r="C134" i="6"/>
  <c r="E134" i="6"/>
  <c r="G134" i="6"/>
  <c r="I134" i="6"/>
  <c r="K134" i="6"/>
  <c r="M134" i="6"/>
  <c r="O134" i="6"/>
  <c r="Q134" i="6"/>
  <c r="S134" i="6"/>
  <c r="U134" i="6"/>
  <c r="W134" i="6"/>
  <c r="Y134" i="6"/>
  <c r="C135" i="6"/>
  <c r="E135" i="6"/>
  <c r="G135" i="6"/>
  <c r="I135" i="6"/>
  <c r="K135" i="6"/>
  <c r="M135" i="6"/>
  <c r="O135" i="6"/>
  <c r="Q135" i="6"/>
  <c r="S135" i="6"/>
  <c r="U135" i="6"/>
  <c r="W135" i="6"/>
  <c r="Y135" i="6"/>
  <c r="C136" i="6"/>
  <c r="E136" i="6"/>
  <c r="G136" i="6"/>
  <c r="I136" i="6"/>
  <c r="K136" i="6"/>
  <c r="M136" i="6"/>
  <c r="O136" i="6"/>
  <c r="Q136" i="6"/>
  <c r="S136" i="6"/>
  <c r="U136" i="6"/>
  <c r="W136" i="6"/>
  <c r="Y136" i="6"/>
  <c r="C137" i="6"/>
  <c r="E137" i="6"/>
  <c r="G137" i="6"/>
  <c r="I137" i="6"/>
  <c r="K137" i="6"/>
  <c r="M137" i="6"/>
  <c r="O137" i="6"/>
  <c r="Q137" i="6"/>
  <c r="S137" i="6"/>
  <c r="U137" i="6"/>
  <c r="W137" i="6"/>
  <c r="Y137" i="6"/>
  <c r="C138" i="6"/>
  <c r="G138" i="6"/>
  <c r="K138" i="6"/>
  <c r="O138" i="6"/>
  <c r="S138" i="6"/>
  <c r="W138" i="6"/>
  <c r="C139" i="6"/>
  <c r="G139" i="6"/>
  <c r="K139" i="6"/>
  <c r="O139" i="6"/>
  <c r="S139" i="6"/>
  <c r="W139" i="6"/>
  <c r="C140" i="6"/>
  <c r="G140" i="6"/>
  <c r="K140" i="6"/>
  <c r="O140" i="6"/>
  <c r="S140" i="6"/>
  <c r="W140" i="6"/>
  <c r="C141" i="6"/>
  <c r="G141" i="6"/>
  <c r="K141" i="6"/>
  <c r="O141" i="6"/>
  <c r="S141" i="6"/>
  <c r="W141" i="6"/>
  <c r="C142" i="6"/>
  <c r="G142" i="6"/>
  <c r="K142" i="6"/>
  <c r="O142" i="6"/>
  <c r="S142" i="6"/>
  <c r="W142" i="6"/>
  <c r="C143" i="6"/>
  <c r="G143" i="6"/>
  <c r="K143" i="6"/>
  <c r="O143" i="6"/>
  <c r="S143" i="6"/>
  <c r="W143" i="6"/>
  <c r="D127" i="6"/>
  <c r="L127" i="6"/>
  <c r="X126" i="6"/>
  <c r="T125" i="6"/>
  <c r="R124" i="6"/>
  <c r="B124" i="6"/>
  <c r="X124" i="6"/>
  <c r="L117" i="6"/>
  <c r="X116" i="6"/>
  <c r="T115" i="6"/>
  <c r="X114" i="6"/>
  <c r="D113" i="6"/>
  <c r="L113" i="6"/>
  <c r="X112" i="6"/>
  <c r="T111" i="6"/>
  <c r="R110" i="6"/>
  <c r="B110" i="6"/>
  <c r="X110" i="6"/>
  <c r="L109" i="6"/>
  <c r="X108" i="6"/>
  <c r="R107" i="6"/>
  <c r="T106" i="6"/>
  <c r="R105" i="6"/>
  <c r="B105" i="6"/>
  <c r="X105" i="6"/>
  <c r="L104" i="6"/>
  <c r="D103" i="6"/>
  <c r="X102" i="6"/>
  <c r="T101" i="6"/>
  <c r="X100" i="6"/>
  <c r="D99" i="6"/>
  <c r="L99" i="6"/>
  <c r="F97" i="6"/>
  <c r="L96" i="6"/>
  <c r="X95" i="6"/>
  <c r="D87" i="6"/>
  <c r="F86" i="6"/>
  <c r="V86" i="6"/>
  <c r="X85" i="6"/>
  <c r="K81" i="6"/>
  <c r="C80" i="6"/>
  <c r="W80" i="6"/>
  <c r="W79" i="6"/>
  <c r="K78" i="6"/>
  <c r="T73" i="6"/>
  <c r="H71" i="6"/>
  <c r="V70" i="6"/>
  <c r="X69" i="6"/>
  <c r="W53" i="6"/>
  <c r="W52" i="6"/>
  <c r="S51" i="6"/>
  <c r="K50" i="6"/>
  <c r="W49" i="6"/>
  <c r="C48" i="6"/>
  <c r="W48" i="6"/>
  <c r="W47" i="6"/>
  <c r="C46" i="6"/>
  <c r="S45" i="6"/>
  <c r="W44" i="6"/>
  <c r="X43" i="6"/>
  <c r="X42" i="6"/>
  <c r="V41" i="6"/>
  <c r="X40" i="6"/>
  <c r="V39" i="6"/>
  <c r="X38" i="6"/>
  <c r="B37" i="6"/>
  <c r="R37" i="6"/>
  <c r="X36" i="6"/>
  <c r="X35" i="6"/>
  <c r="X34" i="6"/>
  <c r="Z146" i="6" l="1"/>
  <c r="R38" i="6"/>
  <c r="R42" i="6"/>
  <c r="S52" i="6"/>
  <c r="V37" i="6"/>
  <c r="B38" i="6"/>
  <c r="B42" i="6"/>
  <c r="S48" i="6"/>
  <c r="C52" i="6"/>
  <c r="F70" i="6"/>
  <c r="S80" i="6"/>
  <c r="B95" i="6"/>
  <c r="R95" i="6"/>
  <c r="T99" i="6"/>
  <c r="B100" i="6"/>
  <c r="R100" i="6"/>
  <c r="D104" i="6"/>
  <c r="J105" i="6"/>
  <c r="D109" i="6"/>
  <c r="J110" i="6"/>
  <c r="T113" i="6"/>
  <c r="B114" i="6"/>
  <c r="R114" i="6"/>
  <c r="D117" i="6"/>
  <c r="J124" i="6"/>
  <c r="T127" i="6"/>
  <c r="J95" i="6"/>
  <c r="J100" i="6"/>
  <c r="T104" i="6"/>
  <c r="T109" i="6"/>
  <c r="J114" i="6"/>
  <c r="T117" i="6"/>
  <c r="J35" i="6"/>
  <c r="J40" i="6"/>
  <c r="X72" i="6"/>
  <c r="R72" i="6"/>
  <c r="J72" i="6"/>
  <c r="B72" i="6"/>
  <c r="N72" i="6"/>
  <c r="X84" i="6"/>
  <c r="R84" i="6"/>
  <c r="J84" i="6"/>
  <c r="B84" i="6"/>
  <c r="N84" i="6"/>
  <c r="L94" i="6"/>
  <c r="B94" i="6"/>
  <c r="T94" i="6"/>
  <c r="X98" i="6"/>
  <c r="R98" i="6"/>
  <c r="J98" i="6"/>
  <c r="B98" i="6"/>
  <c r="N98" i="6"/>
  <c r="F44" i="6"/>
  <c r="N44" i="6"/>
  <c r="X68" i="6"/>
  <c r="R68" i="6"/>
  <c r="J68" i="6"/>
  <c r="B68" i="6"/>
  <c r="N68" i="6"/>
  <c r="B35" i="6"/>
  <c r="R35" i="6"/>
  <c r="J37" i="6"/>
  <c r="J38" i="6"/>
  <c r="B40" i="6"/>
  <c r="R40" i="6"/>
  <c r="J42" i="6"/>
  <c r="B44" i="6"/>
  <c r="J44" i="6"/>
  <c r="S44" i="6"/>
  <c r="W46" i="6"/>
  <c r="S46" i="6"/>
  <c r="K46" i="6"/>
  <c r="W50" i="6"/>
  <c r="S50" i="6"/>
  <c r="C50" i="6"/>
  <c r="F68" i="6"/>
  <c r="V68" i="6"/>
  <c r="X70" i="6"/>
  <c r="R70" i="6"/>
  <c r="J70" i="6"/>
  <c r="B70" i="6"/>
  <c r="N70" i="6"/>
  <c r="F72" i="6"/>
  <c r="V72" i="6"/>
  <c r="W78" i="6"/>
  <c r="S78" i="6"/>
  <c r="C78" i="6"/>
  <c r="F84" i="6"/>
  <c r="V84" i="6"/>
  <c r="X86" i="6"/>
  <c r="R86" i="6"/>
  <c r="J86" i="6"/>
  <c r="B86" i="6"/>
  <c r="N86" i="6"/>
  <c r="F94" i="6"/>
  <c r="T96" i="6"/>
  <c r="D96" i="6"/>
  <c r="R97" i="6"/>
  <c r="V97" i="6"/>
  <c r="J97" i="6"/>
  <c r="B97" i="6"/>
  <c r="N97" i="6"/>
  <c r="F98" i="6"/>
  <c r="V98" i="6"/>
  <c r="L101" i="6"/>
  <c r="F102" i="6"/>
  <c r="N102" i="6"/>
  <c r="V102" i="6"/>
  <c r="L106" i="6"/>
  <c r="F107" i="6"/>
  <c r="N107" i="6"/>
  <c r="F108" i="6"/>
  <c r="N108" i="6"/>
  <c r="V108" i="6"/>
  <c r="L111" i="6"/>
  <c r="F112" i="6"/>
  <c r="N112" i="6"/>
  <c r="V112" i="6"/>
  <c r="L115" i="6"/>
  <c r="F116" i="6"/>
  <c r="N116" i="6"/>
  <c r="V116" i="6"/>
  <c r="L125" i="6"/>
  <c r="F126" i="6"/>
  <c r="N126" i="6"/>
  <c r="V126" i="6"/>
  <c r="K48" i="6"/>
  <c r="K52" i="6"/>
  <c r="K80" i="6"/>
  <c r="F95" i="6"/>
  <c r="N95" i="6"/>
  <c r="V95" i="6"/>
  <c r="F100" i="6"/>
  <c r="N100" i="6"/>
  <c r="V100" i="6"/>
  <c r="D101" i="6"/>
  <c r="B102" i="6"/>
  <c r="J102" i="6"/>
  <c r="R102" i="6"/>
  <c r="F105" i="6"/>
  <c r="N105" i="6"/>
  <c r="V105" i="6"/>
  <c r="D106" i="6"/>
  <c r="B107" i="6"/>
  <c r="J107" i="6"/>
  <c r="V107" i="6"/>
  <c r="B108" i="6"/>
  <c r="J108" i="6"/>
  <c r="R108" i="6"/>
  <c r="F110" i="6"/>
  <c r="N110" i="6"/>
  <c r="V110" i="6"/>
  <c r="D111" i="6"/>
  <c r="B112" i="6"/>
  <c r="J112" i="6"/>
  <c r="R112" i="6"/>
  <c r="F114" i="6"/>
  <c r="N114" i="6"/>
  <c r="V114" i="6"/>
  <c r="D115" i="6"/>
  <c r="B116" i="6"/>
  <c r="J116" i="6"/>
  <c r="R116" i="6"/>
  <c r="F124" i="6"/>
  <c r="N124" i="6"/>
  <c r="V124" i="6"/>
  <c r="D125" i="6"/>
  <c r="B126" i="6"/>
  <c r="J126" i="6"/>
  <c r="R126" i="6"/>
  <c r="G45" i="6"/>
  <c r="O45" i="6"/>
  <c r="W45" i="6"/>
  <c r="G51" i="6"/>
  <c r="O51" i="6"/>
  <c r="W51" i="6"/>
  <c r="O53" i="6"/>
  <c r="D71" i="6"/>
  <c r="L71" i="6"/>
  <c r="P71" i="6"/>
  <c r="T71" i="6"/>
  <c r="X71" i="6"/>
  <c r="D73" i="6"/>
  <c r="L73" i="6"/>
  <c r="P73" i="6"/>
  <c r="X73" i="6"/>
  <c r="G81" i="6"/>
  <c r="O81" i="6"/>
  <c r="H87" i="6"/>
  <c r="L87" i="6"/>
  <c r="P87" i="6"/>
  <c r="T87" i="6"/>
  <c r="X87" i="6"/>
  <c r="AA137" i="6"/>
  <c r="Z152" i="6"/>
  <c r="Z148" i="6"/>
  <c r="Z145" i="6"/>
  <c r="Z135" i="6"/>
  <c r="Z153" i="6"/>
  <c r="Z149" i="6"/>
  <c r="Z144" i="6"/>
  <c r="Z134" i="6"/>
  <c r="F35" i="6"/>
  <c r="N35" i="6"/>
  <c r="V35" i="6"/>
  <c r="F37" i="6"/>
  <c r="N37" i="6"/>
  <c r="F38" i="6"/>
  <c r="N38" i="6"/>
  <c r="V38" i="6"/>
  <c r="F40" i="6"/>
  <c r="N40" i="6"/>
  <c r="V40" i="6"/>
  <c r="F42" i="6"/>
  <c r="N42" i="6"/>
  <c r="V42" i="6"/>
  <c r="D44" i="6"/>
  <c r="H44" i="6"/>
  <c r="L44" i="6"/>
  <c r="P44" i="6"/>
  <c r="C45" i="6"/>
  <c r="K45" i="6"/>
  <c r="G46" i="6"/>
  <c r="O46" i="6"/>
  <c r="C47" i="6"/>
  <c r="K47" i="6"/>
  <c r="S47" i="6"/>
  <c r="G48" i="6"/>
  <c r="O48" i="6"/>
  <c r="C49" i="6"/>
  <c r="K49" i="6"/>
  <c r="S49" i="6"/>
  <c r="G50" i="6"/>
  <c r="O50" i="6"/>
  <c r="C51" i="6"/>
  <c r="K51" i="6"/>
  <c r="G52" i="6"/>
  <c r="O52" i="6"/>
  <c r="C53" i="6"/>
  <c r="K53" i="6"/>
  <c r="S53" i="6"/>
  <c r="D68" i="6"/>
  <c r="H68" i="6"/>
  <c r="L68" i="6"/>
  <c r="P68" i="6"/>
  <c r="T68" i="6"/>
  <c r="B69" i="6"/>
  <c r="F69" i="6"/>
  <c r="J69" i="6"/>
  <c r="N69" i="6"/>
  <c r="R69" i="6"/>
  <c r="V69" i="6"/>
  <c r="D70" i="6"/>
  <c r="H70" i="6"/>
  <c r="L70" i="6"/>
  <c r="P70" i="6"/>
  <c r="T70" i="6"/>
  <c r="B71" i="6"/>
  <c r="F71" i="6"/>
  <c r="J71" i="6"/>
  <c r="N71" i="6"/>
  <c r="R71" i="6"/>
  <c r="V71" i="6"/>
  <c r="D72" i="6"/>
  <c r="H72" i="6"/>
  <c r="L72" i="6"/>
  <c r="P72" i="6"/>
  <c r="T72" i="6"/>
  <c r="B73" i="6"/>
  <c r="F73" i="6"/>
  <c r="J73" i="6"/>
  <c r="N73" i="6"/>
  <c r="R73" i="6"/>
  <c r="V73" i="6"/>
  <c r="G78" i="6"/>
  <c r="O78" i="6"/>
  <c r="C79" i="6"/>
  <c r="K79" i="6"/>
  <c r="S79" i="6"/>
  <c r="G80" i="6"/>
  <c r="O80" i="6"/>
  <c r="C81" i="6"/>
  <c r="D84" i="6"/>
  <c r="H84" i="6"/>
  <c r="L84" i="6"/>
  <c r="P84" i="6"/>
  <c r="T84" i="6"/>
  <c r="B85" i="6"/>
  <c r="F85" i="6"/>
  <c r="J85" i="6"/>
  <c r="N85" i="6"/>
  <c r="R85" i="6"/>
  <c r="V85" i="6"/>
  <c r="D86" i="6"/>
  <c r="H86" i="6"/>
  <c r="L86" i="6"/>
  <c r="P86" i="6"/>
  <c r="T86" i="6"/>
  <c r="B87" i="6"/>
  <c r="F87" i="6"/>
  <c r="J87" i="6"/>
  <c r="N87" i="6"/>
  <c r="R87" i="6"/>
  <c r="V87" i="6"/>
  <c r="V94" i="6"/>
  <c r="R94" i="6"/>
  <c r="N94" i="6"/>
  <c r="J94" i="6"/>
  <c r="D94" i="6"/>
  <c r="H94" i="6"/>
  <c r="P94" i="6"/>
  <c r="X94" i="6"/>
  <c r="V96" i="6"/>
  <c r="R96" i="6"/>
  <c r="N96" i="6"/>
  <c r="J96" i="6"/>
  <c r="F96" i="6"/>
  <c r="B96" i="6"/>
  <c r="H96" i="6"/>
  <c r="P96" i="6"/>
  <c r="X96" i="6"/>
  <c r="V99" i="6"/>
  <c r="R99" i="6"/>
  <c r="N99" i="6"/>
  <c r="J99" i="6"/>
  <c r="F99" i="6"/>
  <c r="B99" i="6"/>
  <c r="H99" i="6"/>
  <c r="P99" i="6"/>
  <c r="X99" i="6"/>
  <c r="V101" i="6"/>
  <c r="R101" i="6"/>
  <c r="N101" i="6"/>
  <c r="J101" i="6"/>
  <c r="F101" i="6"/>
  <c r="B101" i="6"/>
  <c r="H101" i="6"/>
  <c r="P101" i="6"/>
  <c r="X101" i="6"/>
  <c r="F103" i="6"/>
  <c r="B103" i="6"/>
  <c r="V104" i="6"/>
  <c r="R104" i="6"/>
  <c r="N104" i="6"/>
  <c r="J104" i="6"/>
  <c r="F104" i="6"/>
  <c r="B104" i="6"/>
  <c r="H104" i="6"/>
  <c r="P104" i="6"/>
  <c r="X104" i="6"/>
  <c r="V106" i="6"/>
  <c r="R106" i="6"/>
  <c r="N106" i="6"/>
  <c r="J106" i="6"/>
  <c r="F106" i="6"/>
  <c r="B106" i="6"/>
  <c r="H106" i="6"/>
  <c r="P106" i="6"/>
  <c r="X106" i="6"/>
  <c r="V109" i="6"/>
  <c r="R109" i="6"/>
  <c r="N109" i="6"/>
  <c r="J109" i="6"/>
  <c r="F109" i="6"/>
  <c r="B109" i="6"/>
  <c r="H109" i="6"/>
  <c r="P109" i="6"/>
  <c r="X109" i="6"/>
  <c r="V111" i="6"/>
  <c r="R111" i="6"/>
  <c r="N111" i="6"/>
  <c r="J111" i="6"/>
  <c r="F111" i="6"/>
  <c r="B111" i="6"/>
  <c r="H111" i="6"/>
  <c r="P111" i="6"/>
  <c r="X111" i="6"/>
  <c r="V113" i="6"/>
  <c r="R113" i="6"/>
  <c r="N113" i="6"/>
  <c r="J113" i="6"/>
  <c r="F113" i="6"/>
  <c r="B113" i="6"/>
  <c r="H113" i="6"/>
  <c r="P113" i="6"/>
  <c r="X113" i="6"/>
  <c r="V115" i="6"/>
  <c r="R115" i="6"/>
  <c r="N115" i="6"/>
  <c r="J115" i="6"/>
  <c r="F115" i="6"/>
  <c r="B115" i="6"/>
  <c r="H115" i="6"/>
  <c r="P115" i="6"/>
  <c r="X115" i="6"/>
  <c r="V117" i="6"/>
  <c r="R117" i="6"/>
  <c r="N117" i="6"/>
  <c r="J117" i="6"/>
  <c r="F117" i="6"/>
  <c r="B117" i="6"/>
  <c r="H117" i="6"/>
  <c r="P117" i="6"/>
  <c r="X117" i="6"/>
  <c r="V125" i="6"/>
  <c r="R125" i="6"/>
  <c r="N125" i="6"/>
  <c r="J125" i="6"/>
  <c r="F125" i="6"/>
  <c r="B125" i="6"/>
  <c r="H125" i="6"/>
  <c r="P125" i="6"/>
  <c r="X125" i="6"/>
  <c r="V127" i="6"/>
  <c r="R127" i="6"/>
  <c r="N127" i="6"/>
  <c r="J127" i="6"/>
  <c r="F127" i="6"/>
  <c r="B127" i="6"/>
  <c r="H127" i="6"/>
  <c r="P127" i="6"/>
  <c r="X127" i="6"/>
  <c r="Z150" i="6"/>
  <c r="Z137" i="6"/>
  <c r="G47" i="6"/>
  <c r="O47" i="6"/>
  <c r="G49" i="6"/>
  <c r="O49" i="6"/>
  <c r="G53" i="6"/>
  <c r="D69" i="6"/>
  <c r="H69" i="6"/>
  <c r="L69" i="6"/>
  <c r="P69" i="6"/>
  <c r="T69" i="6"/>
  <c r="H73" i="6"/>
  <c r="G79" i="6"/>
  <c r="O79" i="6"/>
  <c r="D85" i="6"/>
  <c r="H85" i="6"/>
  <c r="L85" i="6"/>
  <c r="P85" i="6"/>
  <c r="T85" i="6"/>
  <c r="D95" i="6"/>
  <c r="H95" i="6"/>
  <c r="L95" i="6"/>
  <c r="P95" i="6"/>
  <c r="T95" i="6"/>
  <c r="D97" i="6"/>
  <c r="H97" i="6"/>
  <c r="L97" i="6"/>
  <c r="D98" i="6"/>
  <c r="H98" i="6"/>
  <c r="L98" i="6"/>
  <c r="P98" i="6"/>
  <c r="T98" i="6"/>
  <c r="D100" i="6"/>
  <c r="H100" i="6"/>
  <c r="L100" i="6"/>
  <c r="P100" i="6"/>
  <c r="T100" i="6"/>
  <c r="D102" i="6"/>
  <c r="H102" i="6"/>
  <c r="L102" i="6"/>
  <c r="P102" i="6"/>
  <c r="T102" i="6"/>
  <c r="D105" i="6"/>
  <c r="H105" i="6"/>
  <c r="L105" i="6"/>
  <c r="P105" i="6"/>
  <c r="T105" i="6"/>
  <c r="D107" i="6"/>
  <c r="H107" i="6"/>
  <c r="L107" i="6"/>
  <c r="D108" i="6"/>
  <c r="H108" i="6"/>
  <c r="L108" i="6"/>
  <c r="P108" i="6"/>
  <c r="T108" i="6"/>
  <c r="D110" i="6"/>
  <c r="H110" i="6"/>
  <c r="L110" i="6"/>
  <c r="P110" i="6"/>
  <c r="T110" i="6"/>
  <c r="D112" i="6"/>
  <c r="H112" i="6"/>
  <c r="L112" i="6"/>
  <c r="P112" i="6"/>
  <c r="T112" i="6"/>
  <c r="D114" i="6"/>
  <c r="H114" i="6"/>
  <c r="L114" i="6"/>
  <c r="P114" i="6"/>
  <c r="T114" i="6"/>
  <c r="D116" i="6"/>
  <c r="H116" i="6"/>
  <c r="L116" i="6"/>
  <c r="P116" i="6"/>
  <c r="T116" i="6"/>
  <c r="D124" i="6"/>
  <c r="H124" i="6"/>
  <c r="L124" i="6"/>
  <c r="P124" i="6"/>
  <c r="T124" i="6"/>
  <c r="D126" i="6"/>
  <c r="H126" i="6"/>
  <c r="L126" i="6"/>
  <c r="P126" i="6"/>
  <c r="T126" i="6"/>
  <c r="AA141" i="6"/>
  <c r="AA139" i="6"/>
  <c r="AA143" i="6"/>
  <c r="AA140" i="6"/>
  <c r="AA147" i="6"/>
  <c r="AA146" i="6"/>
  <c r="AB146" i="6" s="1"/>
  <c r="F144" i="5" s="1"/>
  <c r="AA145" i="6"/>
  <c r="AB145" i="6" s="1"/>
  <c r="F143" i="5" s="1"/>
  <c r="AA144" i="6"/>
  <c r="AA142" i="6"/>
  <c r="AA138" i="6"/>
  <c r="AA136" i="6"/>
  <c r="AB136" i="6" s="1"/>
  <c r="F134" i="5" s="1"/>
  <c r="AA135" i="6"/>
  <c r="AB135" i="6" s="1"/>
  <c r="F133" i="5" s="1"/>
  <c r="AA134" i="6"/>
  <c r="AB134" i="6" s="1"/>
  <c r="F132" i="5" s="1"/>
  <c r="AA153" i="6"/>
  <c r="AB153" i="6" s="1"/>
  <c r="F151" i="5" s="1"/>
  <c r="AA152" i="6"/>
  <c r="AB152" i="6" s="1"/>
  <c r="F150" i="5" s="1"/>
  <c r="AA151" i="6"/>
  <c r="AB151" i="6" s="1"/>
  <c r="F149" i="5" s="1"/>
  <c r="AA150" i="6"/>
  <c r="AA149" i="6"/>
  <c r="AB149" i="6" s="1"/>
  <c r="F147" i="5" s="1"/>
  <c r="AA148" i="6"/>
  <c r="AB148" i="6" s="1"/>
  <c r="F146" i="5" s="1"/>
  <c r="Z71" i="6"/>
  <c r="Z143" i="6"/>
  <c r="Z142" i="6"/>
  <c r="Z141" i="6"/>
  <c r="Z140" i="6"/>
  <c r="Z139" i="6"/>
  <c r="Z138" i="6"/>
  <c r="AB138" i="6" s="1"/>
  <c r="F136" i="5" s="1"/>
  <c r="Z147" i="6"/>
  <c r="AB144" i="6"/>
  <c r="F142" i="5" s="1"/>
  <c r="C124" i="6"/>
  <c r="E124" i="6"/>
  <c r="G124" i="6"/>
  <c r="I124" i="6"/>
  <c r="K124" i="6"/>
  <c r="M124" i="6"/>
  <c r="O124" i="6"/>
  <c r="Q124" i="6"/>
  <c r="S124" i="6"/>
  <c r="U124" i="6"/>
  <c r="W124" i="6"/>
  <c r="Y124" i="6"/>
  <c r="C125" i="6"/>
  <c r="E125" i="6"/>
  <c r="G125" i="6"/>
  <c r="I125" i="6"/>
  <c r="K125" i="6"/>
  <c r="M125" i="6"/>
  <c r="O125" i="6"/>
  <c r="Q125" i="6"/>
  <c r="S125" i="6"/>
  <c r="U125" i="6"/>
  <c r="W125" i="6"/>
  <c r="Y125" i="6"/>
  <c r="C126" i="6"/>
  <c r="E126" i="6"/>
  <c r="G126" i="6"/>
  <c r="I126" i="6"/>
  <c r="K126" i="6"/>
  <c r="M126" i="6"/>
  <c r="O126" i="6"/>
  <c r="Q126" i="6"/>
  <c r="S126" i="6"/>
  <c r="U126" i="6"/>
  <c r="W126" i="6"/>
  <c r="Y126" i="6"/>
  <c r="C127" i="6"/>
  <c r="E127" i="6"/>
  <c r="G127" i="6"/>
  <c r="I127" i="6"/>
  <c r="K127" i="6"/>
  <c r="M127" i="6"/>
  <c r="O127" i="6"/>
  <c r="Q127" i="6"/>
  <c r="S127" i="6"/>
  <c r="U127" i="6"/>
  <c r="W127" i="6"/>
  <c r="Y127" i="6"/>
  <c r="C128" i="6"/>
  <c r="G128" i="6"/>
  <c r="K128" i="6"/>
  <c r="O128" i="6"/>
  <c r="S128" i="6"/>
  <c r="W128" i="6"/>
  <c r="C129" i="6"/>
  <c r="G129" i="6"/>
  <c r="K129" i="6"/>
  <c r="O129" i="6"/>
  <c r="S129" i="6"/>
  <c r="W129" i="6"/>
  <c r="C130" i="6"/>
  <c r="G130" i="6"/>
  <c r="K130" i="6"/>
  <c r="O130" i="6"/>
  <c r="S130" i="6"/>
  <c r="W130" i="6"/>
  <c r="X128" i="6"/>
  <c r="V128" i="6"/>
  <c r="T128" i="6"/>
  <c r="R128" i="6"/>
  <c r="P128" i="6"/>
  <c r="N128" i="6"/>
  <c r="L128" i="6"/>
  <c r="J128" i="6"/>
  <c r="H128" i="6"/>
  <c r="F128" i="6"/>
  <c r="D128" i="6"/>
  <c r="B128" i="6"/>
  <c r="E128" i="6"/>
  <c r="I128" i="6"/>
  <c r="M128" i="6"/>
  <c r="Q128" i="6"/>
  <c r="U128" i="6"/>
  <c r="Y128" i="6"/>
  <c r="X129" i="6"/>
  <c r="V129" i="6"/>
  <c r="T129" i="6"/>
  <c r="R129" i="6"/>
  <c r="P129" i="6"/>
  <c r="N129" i="6"/>
  <c r="L129" i="6"/>
  <c r="J129" i="6"/>
  <c r="H129" i="6"/>
  <c r="F129" i="6"/>
  <c r="D129" i="6"/>
  <c r="B129" i="6"/>
  <c r="E129" i="6"/>
  <c r="I129" i="6"/>
  <c r="M129" i="6"/>
  <c r="Q129" i="6"/>
  <c r="U129" i="6"/>
  <c r="Y129" i="6"/>
  <c r="X130" i="6"/>
  <c r="V130" i="6"/>
  <c r="T130" i="6"/>
  <c r="R130" i="6"/>
  <c r="P130" i="6"/>
  <c r="N130" i="6"/>
  <c r="L130" i="6"/>
  <c r="J130" i="6"/>
  <c r="H130" i="6"/>
  <c r="F130" i="6"/>
  <c r="D130" i="6"/>
  <c r="B130" i="6"/>
  <c r="E130" i="6"/>
  <c r="I130" i="6"/>
  <c r="M130" i="6"/>
  <c r="Q130" i="6"/>
  <c r="U130" i="6"/>
  <c r="Y130" i="6"/>
  <c r="X131" i="6"/>
  <c r="V131" i="6"/>
  <c r="T131" i="6"/>
  <c r="R131" i="6"/>
  <c r="P131" i="6"/>
  <c r="N131" i="6"/>
  <c r="L131" i="6"/>
  <c r="J131" i="6"/>
  <c r="H131" i="6"/>
  <c r="F131" i="6"/>
  <c r="D131" i="6"/>
  <c r="B131" i="6"/>
  <c r="Y131" i="6"/>
  <c r="W131" i="6"/>
  <c r="U131" i="6"/>
  <c r="S131" i="6"/>
  <c r="Q131" i="6"/>
  <c r="O131" i="6"/>
  <c r="M131" i="6"/>
  <c r="K131" i="6"/>
  <c r="I131" i="6"/>
  <c r="G131" i="6"/>
  <c r="E131" i="6"/>
  <c r="C131" i="6"/>
  <c r="C132" i="6"/>
  <c r="E132" i="6"/>
  <c r="G132" i="6"/>
  <c r="I132" i="6"/>
  <c r="K132" i="6"/>
  <c r="M132" i="6"/>
  <c r="O132" i="6"/>
  <c r="Q132" i="6"/>
  <c r="S132" i="6"/>
  <c r="U132" i="6"/>
  <c r="W132" i="6"/>
  <c r="Y132" i="6"/>
  <c r="C133" i="6"/>
  <c r="E133" i="6"/>
  <c r="G133" i="6"/>
  <c r="I133" i="6"/>
  <c r="K133" i="6"/>
  <c r="M133" i="6"/>
  <c r="O133" i="6"/>
  <c r="Q133" i="6"/>
  <c r="S133" i="6"/>
  <c r="U133" i="6"/>
  <c r="W133" i="6"/>
  <c r="Y133" i="6"/>
  <c r="B132" i="6"/>
  <c r="D132" i="6"/>
  <c r="F132" i="6"/>
  <c r="H132" i="6"/>
  <c r="J132" i="6"/>
  <c r="L132" i="6"/>
  <c r="N132" i="6"/>
  <c r="P132" i="6"/>
  <c r="R132" i="6"/>
  <c r="T132" i="6"/>
  <c r="V132" i="6"/>
  <c r="X132" i="6"/>
  <c r="B133" i="6"/>
  <c r="D133" i="6"/>
  <c r="F133" i="6"/>
  <c r="H133" i="6"/>
  <c r="J133" i="6"/>
  <c r="L133" i="6"/>
  <c r="N133" i="6"/>
  <c r="P133" i="6"/>
  <c r="R133" i="6"/>
  <c r="T133" i="6"/>
  <c r="V133" i="6"/>
  <c r="X133" i="6"/>
  <c r="X118" i="6"/>
  <c r="V118" i="6"/>
  <c r="T118" i="6"/>
  <c r="R118" i="6"/>
  <c r="P118" i="6"/>
  <c r="N118" i="6"/>
  <c r="L118" i="6"/>
  <c r="J118" i="6"/>
  <c r="H118" i="6"/>
  <c r="F118" i="6"/>
  <c r="D118" i="6"/>
  <c r="B118" i="6"/>
  <c r="E118" i="6"/>
  <c r="I118" i="6"/>
  <c r="M118" i="6"/>
  <c r="Q118" i="6"/>
  <c r="U118" i="6"/>
  <c r="Y118" i="6"/>
  <c r="X119" i="6"/>
  <c r="V119" i="6"/>
  <c r="T119" i="6"/>
  <c r="R119" i="6"/>
  <c r="P119" i="6"/>
  <c r="N119" i="6"/>
  <c r="L119" i="6"/>
  <c r="J119" i="6"/>
  <c r="H119" i="6"/>
  <c r="F119" i="6"/>
  <c r="D119" i="6"/>
  <c r="B119" i="6"/>
  <c r="E119" i="6"/>
  <c r="I119" i="6"/>
  <c r="M119" i="6"/>
  <c r="Q119" i="6"/>
  <c r="U119" i="6"/>
  <c r="Y119" i="6"/>
  <c r="X120" i="6"/>
  <c r="V120" i="6"/>
  <c r="T120" i="6"/>
  <c r="R120" i="6"/>
  <c r="P120" i="6"/>
  <c r="N120" i="6"/>
  <c r="L120" i="6"/>
  <c r="J120" i="6"/>
  <c r="H120" i="6"/>
  <c r="F120" i="6"/>
  <c r="D120" i="6"/>
  <c r="B120" i="6"/>
  <c r="E120" i="6"/>
  <c r="I120" i="6"/>
  <c r="M120" i="6"/>
  <c r="Q120" i="6"/>
  <c r="U120" i="6"/>
  <c r="Y120" i="6"/>
  <c r="X121" i="6"/>
  <c r="V121" i="6"/>
  <c r="T121" i="6"/>
  <c r="R121" i="6"/>
  <c r="P121" i="6"/>
  <c r="N121" i="6"/>
  <c r="L121" i="6"/>
  <c r="J121" i="6"/>
  <c r="H121" i="6"/>
  <c r="F121" i="6"/>
  <c r="D121" i="6"/>
  <c r="B121" i="6"/>
  <c r="E121" i="6"/>
  <c r="I121" i="6"/>
  <c r="M121" i="6"/>
  <c r="Q121" i="6"/>
  <c r="U121" i="6"/>
  <c r="Y121" i="6"/>
  <c r="X122" i="6"/>
  <c r="V122" i="6"/>
  <c r="T122" i="6"/>
  <c r="R122" i="6"/>
  <c r="P122" i="6"/>
  <c r="N122" i="6"/>
  <c r="L122" i="6"/>
  <c r="J122" i="6"/>
  <c r="H122" i="6"/>
  <c r="F122" i="6"/>
  <c r="D122" i="6"/>
  <c r="B122" i="6"/>
  <c r="E122" i="6"/>
  <c r="I122" i="6"/>
  <c r="M122" i="6"/>
  <c r="Q122" i="6"/>
  <c r="U122" i="6"/>
  <c r="Y122" i="6"/>
  <c r="X123" i="6"/>
  <c r="V123" i="6"/>
  <c r="T123" i="6"/>
  <c r="R123" i="6"/>
  <c r="P123" i="6"/>
  <c r="N123" i="6"/>
  <c r="L123" i="6"/>
  <c r="J123" i="6"/>
  <c r="H123" i="6"/>
  <c r="F123" i="6"/>
  <c r="D123" i="6"/>
  <c r="B123" i="6"/>
  <c r="E123" i="6"/>
  <c r="I123" i="6"/>
  <c r="M123" i="6"/>
  <c r="Q123" i="6"/>
  <c r="U123" i="6"/>
  <c r="Y123" i="6"/>
  <c r="C114" i="6"/>
  <c r="E114" i="6"/>
  <c r="G114" i="6"/>
  <c r="I114" i="6"/>
  <c r="K114" i="6"/>
  <c r="M114" i="6"/>
  <c r="O114" i="6"/>
  <c r="Q114" i="6"/>
  <c r="S114" i="6"/>
  <c r="U114" i="6"/>
  <c r="W114" i="6"/>
  <c r="Y114" i="6"/>
  <c r="C115" i="6"/>
  <c r="E115" i="6"/>
  <c r="G115" i="6"/>
  <c r="I115" i="6"/>
  <c r="K115" i="6"/>
  <c r="M115" i="6"/>
  <c r="O115" i="6"/>
  <c r="Q115" i="6"/>
  <c r="S115" i="6"/>
  <c r="U115" i="6"/>
  <c r="W115" i="6"/>
  <c r="Y115" i="6"/>
  <c r="C116" i="6"/>
  <c r="E116" i="6"/>
  <c r="G116" i="6"/>
  <c r="I116" i="6"/>
  <c r="K116" i="6"/>
  <c r="M116" i="6"/>
  <c r="O116" i="6"/>
  <c r="Q116" i="6"/>
  <c r="S116" i="6"/>
  <c r="U116" i="6"/>
  <c r="W116" i="6"/>
  <c r="Y116" i="6"/>
  <c r="C117" i="6"/>
  <c r="E117" i="6"/>
  <c r="G117" i="6"/>
  <c r="I117" i="6"/>
  <c r="K117" i="6"/>
  <c r="M117" i="6"/>
  <c r="O117" i="6"/>
  <c r="Q117" i="6"/>
  <c r="S117" i="6"/>
  <c r="U117" i="6"/>
  <c r="W117" i="6"/>
  <c r="Y117" i="6"/>
  <c r="C118" i="6"/>
  <c r="G118" i="6"/>
  <c r="K118" i="6"/>
  <c r="O118" i="6"/>
  <c r="S118" i="6"/>
  <c r="W118" i="6"/>
  <c r="C119" i="6"/>
  <c r="G119" i="6"/>
  <c r="K119" i="6"/>
  <c r="O119" i="6"/>
  <c r="S119" i="6"/>
  <c r="W119" i="6"/>
  <c r="C120" i="6"/>
  <c r="G120" i="6"/>
  <c r="K120" i="6"/>
  <c r="O120" i="6"/>
  <c r="S120" i="6"/>
  <c r="W120" i="6"/>
  <c r="C121" i="6"/>
  <c r="G121" i="6"/>
  <c r="K121" i="6"/>
  <c r="O121" i="6"/>
  <c r="S121" i="6"/>
  <c r="W121" i="6"/>
  <c r="C122" i="6"/>
  <c r="G122" i="6"/>
  <c r="K122" i="6"/>
  <c r="O122" i="6"/>
  <c r="S122" i="6"/>
  <c r="W122" i="6"/>
  <c r="C123" i="6"/>
  <c r="G123" i="6"/>
  <c r="K123" i="6"/>
  <c r="O123" i="6"/>
  <c r="S123" i="6"/>
  <c r="W123" i="6"/>
  <c r="C104" i="6"/>
  <c r="E104" i="6"/>
  <c r="G104" i="6"/>
  <c r="I104" i="6"/>
  <c r="K104" i="6"/>
  <c r="M104" i="6"/>
  <c r="O104" i="6"/>
  <c r="Q104" i="6"/>
  <c r="S104" i="6"/>
  <c r="U104" i="6"/>
  <c r="W104" i="6"/>
  <c r="Y104" i="6"/>
  <c r="C105" i="6"/>
  <c r="E105" i="6"/>
  <c r="G105" i="6"/>
  <c r="I105" i="6"/>
  <c r="K105" i="6"/>
  <c r="M105" i="6"/>
  <c r="O105" i="6"/>
  <c r="Q105" i="6"/>
  <c r="S105" i="6"/>
  <c r="U105" i="6"/>
  <c r="W105" i="6"/>
  <c r="Y105" i="6"/>
  <c r="C106" i="6"/>
  <c r="E106" i="6"/>
  <c r="G106" i="6"/>
  <c r="I106" i="6"/>
  <c r="K106" i="6"/>
  <c r="M106" i="6"/>
  <c r="O106" i="6"/>
  <c r="Q106" i="6"/>
  <c r="S106" i="6"/>
  <c r="U106" i="6"/>
  <c r="W106" i="6"/>
  <c r="Y106" i="6"/>
  <c r="Y107" i="6"/>
  <c r="W107" i="6"/>
  <c r="U107" i="6"/>
  <c r="S107" i="6"/>
  <c r="Q107" i="6"/>
  <c r="O107" i="6"/>
  <c r="C107" i="6"/>
  <c r="E107" i="6"/>
  <c r="G107" i="6"/>
  <c r="I107" i="6"/>
  <c r="K107" i="6"/>
  <c r="M107" i="6"/>
  <c r="P107" i="6"/>
  <c r="T107" i="6"/>
  <c r="X107" i="6"/>
  <c r="C108" i="6"/>
  <c r="E108" i="6"/>
  <c r="G108" i="6"/>
  <c r="I108" i="6"/>
  <c r="K108" i="6"/>
  <c r="M108" i="6"/>
  <c r="O108" i="6"/>
  <c r="Q108" i="6"/>
  <c r="S108" i="6"/>
  <c r="U108" i="6"/>
  <c r="W108" i="6"/>
  <c r="Y108" i="6"/>
  <c r="C109" i="6"/>
  <c r="E109" i="6"/>
  <c r="G109" i="6"/>
  <c r="I109" i="6"/>
  <c r="K109" i="6"/>
  <c r="M109" i="6"/>
  <c r="O109" i="6"/>
  <c r="Q109" i="6"/>
  <c r="S109" i="6"/>
  <c r="U109" i="6"/>
  <c r="W109" i="6"/>
  <c r="Y109" i="6"/>
  <c r="C110" i="6"/>
  <c r="E110" i="6"/>
  <c r="G110" i="6"/>
  <c r="I110" i="6"/>
  <c r="K110" i="6"/>
  <c r="M110" i="6"/>
  <c r="O110" i="6"/>
  <c r="Q110" i="6"/>
  <c r="S110" i="6"/>
  <c r="U110" i="6"/>
  <c r="W110" i="6"/>
  <c r="Y110" i="6"/>
  <c r="C111" i="6"/>
  <c r="E111" i="6"/>
  <c r="G111" i="6"/>
  <c r="I111" i="6"/>
  <c r="K111" i="6"/>
  <c r="M111" i="6"/>
  <c r="O111" i="6"/>
  <c r="Q111" i="6"/>
  <c r="S111" i="6"/>
  <c r="U111" i="6"/>
  <c r="W111" i="6"/>
  <c r="Y111" i="6"/>
  <c r="C112" i="6"/>
  <c r="E112" i="6"/>
  <c r="G112" i="6"/>
  <c r="I112" i="6"/>
  <c r="K112" i="6"/>
  <c r="M112" i="6"/>
  <c r="O112" i="6"/>
  <c r="Q112" i="6"/>
  <c r="S112" i="6"/>
  <c r="U112" i="6"/>
  <c r="W112" i="6"/>
  <c r="Y112" i="6"/>
  <c r="C113" i="6"/>
  <c r="E113" i="6"/>
  <c r="G113" i="6"/>
  <c r="I113" i="6"/>
  <c r="K113" i="6"/>
  <c r="M113" i="6"/>
  <c r="O113" i="6"/>
  <c r="Q113" i="6"/>
  <c r="S113" i="6"/>
  <c r="U113" i="6"/>
  <c r="W113" i="6"/>
  <c r="Y113" i="6"/>
  <c r="C94" i="6"/>
  <c r="E94" i="6"/>
  <c r="G94" i="6"/>
  <c r="I94" i="6"/>
  <c r="K94" i="6"/>
  <c r="M94" i="6"/>
  <c r="O94" i="6"/>
  <c r="Q94" i="6"/>
  <c r="S94" i="6"/>
  <c r="U94" i="6"/>
  <c r="W94" i="6"/>
  <c r="Y94" i="6"/>
  <c r="C95" i="6"/>
  <c r="E95" i="6"/>
  <c r="G95" i="6"/>
  <c r="I95" i="6"/>
  <c r="K95" i="6"/>
  <c r="M95" i="6"/>
  <c r="O95" i="6"/>
  <c r="Q95" i="6"/>
  <c r="S95" i="6"/>
  <c r="U95" i="6"/>
  <c r="W95" i="6"/>
  <c r="Y95" i="6"/>
  <c r="C96" i="6"/>
  <c r="E96" i="6"/>
  <c r="G96" i="6"/>
  <c r="I96" i="6"/>
  <c r="K96" i="6"/>
  <c r="M96" i="6"/>
  <c r="O96" i="6"/>
  <c r="Q96" i="6"/>
  <c r="S96" i="6"/>
  <c r="U96" i="6"/>
  <c r="W96" i="6"/>
  <c r="Y96" i="6"/>
  <c r="Y97" i="6"/>
  <c r="W97" i="6"/>
  <c r="U97" i="6"/>
  <c r="S97" i="6"/>
  <c r="Q97" i="6"/>
  <c r="O97" i="6"/>
  <c r="C97" i="6"/>
  <c r="E97" i="6"/>
  <c r="G97" i="6"/>
  <c r="I97" i="6"/>
  <c r="K97" i="6"/>
  <c r="M97" i="6"/>
  <c r="P97" i="6"/>
  <c r="T97" i="6"/>
  <c r="X97" i="6"/>
  <c r="C98" i="6"/>
  <c r="E98" i="6"/>
  <c r="G98" i="6"/>
  <c r="I98" i="6"/>
  <c r="K98" i="6"/>
  <c r="M98" i="6"/>
  <c r="O98" i="6"/>
  <c r="Q98" i="6"/>
  <c r="S98" i="6"/>
  <c r="U98" i="6"/>
  <c r="W98" i="6"/>
  <c r="Y98" i="6"/>
  <c r="C99" i="6"/>
  <c r="E99" i="6"/>
  <c r="G99" i="6"/>
  <c r="I99" i="6"/>
  <c r="K99" i="6"/>
  <c r="M99" i="6"/>
  <c r="O99" i="6"/>
  <c r="Q99" i="6"/>
  <c r="S99" i="6"/>
  <c r="U99" i="6"/>
  <c r="W99" i="6"/>
  <c r="Y99" i="6"/>
  <c r="C100" i="6"/>
  <c r="E100" i="6"/>
  <c r="G100" i="6"/>
  <c r="I100" i="6"/>
  <c r="K100" i="6"/>
  <c r="M100" i="6"/>
  <c r="O100" i="6"/>
  <c r="Q100" i="6"/>
  <c r="S100" i="6"/>
  <c r="U100" i="6"/>
  <c r="W100" i="6"/>
  <c r="Y100" i="6"/>
  <c r="C101" i="6"/>
  <c r="E101" i="6"/>
  <c r="G101" i="6"/>
  <c r="I101" i="6"/>
  <c r="K101" i="6"/>
  <c r="M101" i="6"/>
  <c r="O101" i="6"/>
  <c r="Q101" i="6"/>
  <c r="S101" i="6"/>
  <c r="U101" i="6"/>
  <c r="W101" i="6"/>
  <c r="Y101" i="6"/>
  <c r="C102" i="6"/>
  <c r="E102" i="6"/>
  <c r="G102" i="6"/>
  <c r="I102" i="6"/>
  <c r="K102" i="6"/>
  <c r="M102" i="6"/>
  <c r="O102" i="6"/>
  <c r="Q102" i="6"/>
  <c r="S102" i="6"/>
  <c r="U102" i="6"/>
  <c r="W102" i="6"/>
  <c r="Y102" i="6"/>
  <c r="C103" i="6"/>
  <c r="E103" i="6"/>
  <c r="G103" i="6"/>
  <c r="I103" i="6"/>
  <c r="K103" i="6"/>
  <c r="M103" i="6"/>
  <c r="O103" i="6"/>
  <c r="Q103" i="6"/>
  <c r="S103" i="6"/>
  <c r="U103" i="6"/>
  <c r="W103" i="6"/>
  <c r="Y103" i="6"/>
  <c r="H103" i="6"/>
  <c r="J103" i="6"/>
  <c r="L103" i="6"/>
  <c r="N103" i="6"/>
  <c r="P103" i="6"/>
  <c r="R103" i="6"/>
  <c r="T103" i="6"/>
  <c r="V103" i="6"/>
  <c r="X103" i="6"/>
  <c r="X88" i="6"/>
  <c r="V88" i="6"/>
  <c r="T88" i="6"/>
  <c r="R88" i="6"/>
  <c r="P88" i="6"/>
  <c r="N88" i="6"/>
  <c r="L88" i="6"/>
  <c r="J88" i="6"/>
  <c r="H88" i="6"/>
  <c r="F88" i="6"/>
  <c r="D88" i="6"/>
  <c r="B88" i="6"/>
  <c r="E88" i="6"/>
  <c r="I88" i="6"/>
  <c r="M88" i="6"/>
  <c r="Q88" i="6"/>
  <c r="U88" i="6"/>
  <c r="Y88" i="6"/>
  <c r="X89" i="6"/>
  <c r="V89" i="6"/>
  <c r="T89" i="6"/>
  <c r="R89" i="6"/>
  <c r="P89" i="6"/>
  <c r="N89" i="6"/>
  <c r="L89" i="6"/>
  <c r="J89" i="6"/>
  <c r="H89" i="6"/>
  <c r="F89" i="6"/>
  <c r="D89" i="6"/>
  <c r="B89" i="6"/>
  <c r="E89" i="6"/>
  <c r="I89" i="6"/>
  <c r="M89" i="6"/>
  <c r="Q89" i="6"/>
  <c r="U89" i="6"/>
  <c r="Y89" i="6"/>
  <c r="X90" i="6"/>
  <c r="V90" i="6"/>
  <c r="T90" i="6"/>
  <c r="R90" i="6"/>
  <c r="P90" i="6"/>
  <c r="N90" i="6"/>
  <c r="L90" i="6"/>
  <c r="J90" i="6"/>
  <c r="H90" i="6"/>
  <c r="F90" i="6"/>
  <c r="D90" i="6"/>
  <c r="B90" i="6"/>
  <c r="E90" i="6"/>
  <c r="I90" i="6"/>
  <c r="M90" i="6"/>
  <c r="Q90" i="6"/>
  <c r="U90" i="6"/>
  <c r="Y90" i="6"/>
  <c r="X91" i="6"/>
  <c r="V91" i="6"/>
  <c r="T91" i="6"/>
  <c r="R91" i="6"/>
  <c r="P91" i="6"/>
  <c r="N91" i="6"/>
  <c r="L91" i="6"/>
  <c r="J91" i="6"/>
  <c r="H91" i="6"/>
  <c r="F91" i="6"/>
  <c r="D91" i="6"/>
  <c r="B91" i="6"/>
  <c r="E91" i="6"/>
  <c r="I91" i="6"/>
  <c r="M91" i="6"/>
  <c r="Q91" i="6"/>
  <c r="U91" i="6"/>
  <c r="Y91" i="6"/>
  <c r="X92" i="6"/>
  <c r="V92" i="6"/>
  <c r="T92" i="6"/>
  <c r="R92" i="6"/>
  <c r="P92" i="6"/>
  <c r="N92" i="6"/>
  <c r="L92" i="6"/>
  <c r="J92" i="6"/>
  <c r="H92" i="6"/>
  <c r="F92" i="6"/>
  <c r="D92" i="6"/>
  <c r="B92" i="6"/>
  <c r="E92" i="6"/>
  <c r="I92" i="6"/>
  <c r="M92" i="6"/>
  <c r="Q92" i="6"/>
  <c r="U92" i="6"/>
  <c r="Y92" i="6"/>
  <c r="X93" i="6"/>
  <c r="V93" i="6"/>
  <c r="T93" i="6"/>
  <c r="R93" i="6"/>
  <c r="P93" i="6"/>
  <c r="N93" i="6"/>
  <c r="L93" i="6"/>
  <c r="J93" i="6"/>
  <c r="H93" i="6"/>
  <c r="F93" i="6"/>
  <c r="D93" i="6"/>
  <c r="B93" i="6"/>
  <c r="E93" i="6"/>
  <c r="I93" i="6"/>
  <c r="M93" i="6"/>
  <c r="Q93" i="6"/>
  <c r="U93" i="6"/>
  <c r="Y93" i="6"/>
  <c r="C84" i="6"/>
  <c r="E84" i="6"/>
  <c r="G84" i="6"/>
  <c r="I84" i="6"/>
  <c r="K84" i="6"/>
  <c r="M84" i="6"/>
  <c r="O84" i="6"/>
  <c r="Q84" i="6"/>
  <c r="S84" i="6"/>
  <c r="U84" i="6"/>
  <c r="W84" i="6"/>
  <c r="Y84" i="6"/>
  <c r="C85" i="6"/>
  <c r="E85" i="6"/>
  <c r="G85" i="6"/>
  <c r="I85" i="6"/>
  <c r="K85" i="6"/>
  <c r="M85" i="6"/>
  <c r="O85" i="6"/>
  <c r="Q85" i="6"/>
  <c r="S85" i="6"/>
  <c r="U85" i="6"/>
  <c r="W85" i="6"/>
  <c r="Y85" i="6"/>
  <c r="C86" i="6"/>
  <c r="E86" i="6"/>
  <c r="G86" i="6"/>
  <c r="I86" i="6"/>
  <c r="K86" i="6"/>
  <c r="M86" i="6"/>
  <c r="O86" i="6"/>
  <c r="Q86" i="6"/>
  <c r="S86" i="6"/>
  <c r="U86" i="6"/>
  <c r="W86" i="6"/>
  <c r="Y86" i="6"/>
  <c r="C87" i="6"/>
  <c r="E87" i="6"/>
  <c r="G87" i="6"/>
  <c r="I87" i="6"/>
  <c r="K87" i="6"/>
  <c r="M87" i="6"/>
  <c r="O87" i="6"/>
  <c r="Q87" i="6"/>
  <c r="S87" i="6"/>
  <c r="U87" i="6"/>
  <c r="W87" i="6"/>
  <c r="Y87" i="6"/>
  <c r="C88" i="6"/>
  <c r="G88" i="6"/>
  <c r="K88" i="6"/>
  <c r="O88" i="6"/>
  <c r="S88" i="6"/>
  <c r="W88" i="6"/>
  <c r="C89" i="6"/>
  <c r="G89" i="6"/>
  <c r="K89" i="6"/>
  <c r="O89" i="6"/>
  <c r="S89" i="6"/>
  <c r="W89" i="6"/>
  <c r="C90" i="6"/>
  <c r="G90" i="6"/>
  <c r="K90" i="6"/>
  <c r="O90" i="6"/>
  <c r="S90" i="6"/>
  <c r="W90" i="6"/>
  <c r="C91" i="6"/>
  <c r="G91" i="6"/>
  <c r="K91" i="6"/>
  <c r="O91" i="6"/>
  <c r="S91" i="6"/>
  <c r="W91" i="6"/>
  <c r="C92" i="6"/>
  <c r="G92" i="6"/>
  <c r="K92" i="6"/>
  <c r="O92" i="6"/>
  <c r="S92" i="6"/>
  <c r="W92" i="6"/>
  <c r="C93" i="6"/>
  <c r="G93" i="6"/>
  <c r="K93" i="6"/>
  <c r="O93" i="6"/>
  <c r="S93" i="6"/>
  <c r="W93" i="6"/>
  <c r="X74" i="6"/>
  <c r="V74" i="6"/>
  <c r="T74" i="6"/>
  <c r="R74" i="6"/>
  <c r="P74" i="6"/>
  <c r="N74" i="6"/>
  <c r="L74" i="6"/>
  <c r="J74" i="6"/>
  <c r="H74" i="6"/>
  <c r="F74" i="6"/>
  <c r="D74" i="6"/>
  <c r="B74" i="6"/>
  <c r="E74" i="6"/>
  <c r="I74" i="6"/>
  <c r="M74" i="6"/>
  <c r="Q74" i="6"/>
  <c r="U74" i="6"/>
  <c r="Y74" i="6"/>
  <c r="X75" i="6"/>
  <c r="V75" i="6"/>
  <c r="T75" i="6"/>
  <c r="R75" i="6"/>
  <c r="P75" i="6"/>
  <c r="N75" i="6"/>
  <c r="L75" i="6"/>
  <c r="J75" i="6"/>
  <c r="H75" i="6"/>
  <c r="F75" i="6"/>
  <c r="D75" i="6"/>
  <c r="B75" i="6"/>
  <c r="E75" i="6"/>
  <c r="I75" i="6"/>
  <c r="M75" i="6"/>
  <c r="Q75" i="6"/>
  <c r="U75" i="6"/>
  <c r="Y75" i="6"/>
  <c r="X76" i="6"/>
  <c r="V76" i="6"/>
  <c r="T76" i="6"/>
  <c r="R76" i="6"/>
  <c r="P76" i="6"/>
  <c r="N76" i="6"/>
  <c r="L76" i="6"/>
  <c r="J76" i="6"/>
  <c r="H76" i="6"/>
  <c r="F76" i="6"/>
  <c r="D76" i="6"/>
  <c r="B76" i="6"/>
  <c r="E76" i="6"/>
  <c r="I76" i="6"/>
  <c r="M76" i="6"/>
  <c r="Q76" i="6"/>
  <c r="U76" i="6"/>
  <c r="Y76" i="6"/>
  <c r="X77" i="6"/>
  <c r="V77" i="6"/>
  <c r="T77" i="6"/>
  <c r="R77" i="6"/>
  <c r="P77" i="6"/>
  <c r="N77" i="6"/>
  <c r="L77" i="6"/>
  <c r="J77" i="6"/>
  <c r="H77" i="6"/>
  <c r="F77" i="6"/>
  <c r="D77" i="6"/>
  <c r="B77" i="6"/>
  <c r="E77" i="6"/>
  <c r="I77" i="6"/>
  <c r="M77" i="6"/>
  <c r="Q77" i="6"/>
  <c r="U77" i="6"/>
  <c r="Y77" i="6"/>
  <c r="C74" i="6"/>
  <c r="G74" i="6"/>
  <c r="K74" i="6"/>
  <c r="O74" i="6"/>
  <c r="S74" i="6"/>
  <c r="W74" i="6"/>
  <c r="C75" i="6"/>
  <c r="G75" i="6"/>
  <c r="K75" i="6"/>
  <c r="O75" i="6"/>
  <c r="S75" i="6"/>
  <c r="W75" i="6"/>
  <c r="C76" i="6"/>
  <c r="G76" i="6"/>
  <c r="K76" i="6"/>
  <c r="O76" i="6"/>
  <c r="S76" i="6"/>
  <c r="W76" i="6"/>
  <c r="C77" i="6"/>
  <c r="G77" i="6"/>
  <c r="K77" i="6"/>
  <c r="O77" i="6"/>
  <c r="S77" i="6"/>
  <c r="W77" i="6"/>
  <c r="X78" i="6"/>
  <c r="V78" i="6"/>
  <c r="T78" i="6"/>
  <c r="R78" i="6"/>
  <c r="P78" i="6"/>
  <c r="N78" i="6"/>
  <c r="L78" i="6"/>
  <c r="J78" i="6"/>
  <c r="H78" i="6"/>
  <c r="F78" i="6"/>
  <c r="D78" i="6"/>
  <c r="B78" i="6"/>
  <c r="E78" i="6"/>
  <c r="I78" i="6"/>
  <c r="M78" i="6"/>
  <c r="Q78" i="6"/>
  <c r="U78" i="6"/>
  <c r="Y78" i="6"/>
  <c r="X79" i="6"/>
  <c r="V79" i="6"/>
  <c r="T79" i="6"/>
  <c r="R79" i="6"/>
  <c r="P79" i="6"/>
  <c r="N79" i="6"/>
  <c r="L79" i="6"/>
  <c r="J79" i="6"/>
  <c r="H79" i="6"/>
  <c r="F79" i="6"/>
  <c r="D79" i="6"/>
  <c r="B79" i="6"/>
  <c r="E79" i="6"/>
  <c r="I79" i="6"/>
  <c r="M79" i="6"/>
  <c r="Q79" i="6"/>
  <c r="U79" i="6"/>
  <c r="Y79" i="6"/>
  <c r="X80" i="6"/>
  <c r="V80" i="6"/>
  <c r="T80" i="6"/>
  <c r="R80" i="6"/>
  <c r="P80" i="6"/>
  <c r="N80" i="6"/>
  <c r="L80" i="6"/>
  <c r="J80" i="6"/>
  <c r="H80" i="6"/>
  <c r="F80" i="6"/>
  <c r="D80" i="6"/>
  <c r="B80" i="6"/>
  <c r="E80" i="6"/>
  <c r="I80" i="6"/>
  <c r="M80" i="6"/>
  <c r="Q80" i="6"/>
  <c r="U80" i="6"/>
  <c r="Y80" i="6"/>
  <c r="X81" i="6"/>
  <c r="V81" i="6"/>
  <c r="T81" i="6"/>
  <c r="R81" i="6"/>
  <c r="P81" i="6"/>
  <c r="N81" i="6"/>
  <c r="L81" i="6"/>
  <c r="J81" i="6"/>
  <c r="H81" i="6"/>
  <c r="F81" i="6"/>
  <c r="D81" i="6"/>
  <c r="B81" i="6"/>
  <c r="E81" i="6"/>
  <c r="I81" i="6"/>
  <c r="M81" i="6"/>
  <c r="Q81" i="6"/>
  <c r="U81" i="6"/>
  <c r="Y81" i="6"/>
  <c r="S81" i="6"/>
  <c r="W81" i="6"/>
  <c r="C82" i="6"/>
  <c r="E82" i="6"/>
  <c r="G82" i="6"/>
  <c r="I82" i="6"/>
  <c r="K82" i="6"/>
  <c r="M82" i="6"/>
  <c r="O82" i="6"/>
  <c r="Q82" i="6"/>
  <c r="S82" i="6"/>
  <c r="U82" i="6"/>
  <c r="W82" i="6"/>
  <c r="Y82" i="6"/>
  <c r="C83" i="6"/>
  <c r="E83" i="6"/>
  <c r="G83" i="6"/>
  <c r="I83" i="6"/>
  <c r="K83" i="6"/>
  <c r="M83" i="6"/>
  <c r="O83" i="6"/>
  <c r="Q83" i="6"/>
  <c r="S83" i="6"/>
  <c r="U83" i="6"/>
  <c r="W83" i="6"/>
  <c r="Y83" i="6"/>
  <c r="B82" i="6"/>
  <c r="D82" i="6"/>
  <c r="F82" i="6"/>
  <c r="H82" i="6"/>
  <c r="J82" i="6"/>
  <c r="L82" i="6"/>
  <c r="N82" i="6"/>
  <c r="P82" i="6"/>
  <c r="R82" i="6"/>
  <c r="T82" i="6"/>
  <c r="V82" i="6"/>
  <c r="X82" i="6"/>
  <c r="B83" i="6"/>
  <c r="D83" i="6"/>
  <c r="F83" i="6"/>
  <c r="H83" i="6"/>
  <c r="J83" i="6"/>
  <c r="L83" i="6"/>
  <c r="N83" i="6"/>
  <c r="P83" i="6"/>
  <c r="R83" i="6"/>
  <c r="T83" i="6"/>
  <c r="V83" i="6"/>
  <c r="X83" i="6"/>
  <c r="B64" i="6"/>
  <c r="D64" i="6"/>
  <c r="F64" i="6"/>
  <c r="H64" i="6"/>
  <c r="J64" i="6"/>
  <c r="L64" i="6"/>
  <c r="N64" i="6"/>
  <c r="P64" i="6"/>
  <c r="R64" i="6"/>
  <c r="T64" i="6"/>
  <c r="V64" i="6"/>
  <c r="X64" i="6"/>
  <c r="B65" i="6"/>
  <c r="D65" i="6"/>
  <c r="F65" i="6"/>
  <c r="H65" i="6"/>
  <c r="J65" i="6"/>
  <c r="L65" i="6"/>
  <c r="N65" i="6"/>
  <c r="P65" i="6"/>
  <c r="R65" i="6"/>
  <c r="T65" i="6"/>
  <c r="V65" i="6"/>
  <c r="X65" i="6"/>
  <c r="B66" i="6"/>
  <c r="D66" i="6"/>
  <c r="F66" i="6"/>
  <c r="H66" i="6"/>
  <c r="J66" i="6"/>
  <c r="L66" i="6"/>
  <c r="N66" i="6"/>
  <c r="P66" i="6"/>
  <c r="R66" i="6"/>
  <c r="T66" i="6"/>
  <c r="V66" i="6"/>
  <c r="X66" i="6"/>
  <c r="B67" i="6"/>
  <c r="D67" i="6"/>
  <c r="F67" i="6"/>
  <c r="H67" i="6"/>
  <c r="J67" i="6"/>
  <c r="L67" i="6"/>
  <c r="N67" i="6"/>
  <c r="R67" i="6"/>
  <c r="V67" i="6"/>
  <c r="C64" i="6"/>
  <c r="E64" i="6"/>
  <c r="G64" i="6"/>
  <c r="I64" i="6"/>
  <c r="K64" i="6"/>
  <c r="M64" i="6"/>
  <c r="O64" i="6"/>
  <c r="Q64" i="6"/>
  <c r="S64" i="6"/>
  <c r="U64" i="6"/>
  <c r="W64" i="6"/>
  <c r="Y64" i="6"/>
  <c r="C65" i="6"/>
  <c r="E65" i="6"/>
  <c r="G65" i="6"/>
  <c r="I65" i="6"/>
  <c r="K65" i="6"/>
  <c r="M65" i="6"/>
  <c r="O65" i="6"/>
  <c r="Q65" i="6"/>
  <c r="S65" i="6"/>
  <c r="U65" i="6"/>
  <c r="W65" i="6"/>
  <c r="Y65" i="6"/>
  <c r="C66" i="6"/>
  <c r="E66" i="6"/>
  <c r="G66" i="6"/>
  <c r="I66" i="6"/>
  <c r="K66" i="6"/>
  <c r="M66" i="6"/>
  <c r="O66" i="6"/>
  <c r="Q66" i="6"/>
  <c r="S66" i="6"/>
  <c r="U66" i="6"/>
  <c r="W66" i="6"/>
  <c r="Y66" i="6"/>
  <c r="Y67" i="6"/>
  <c r="W67" i="6"/>
  <c r="U67" i="6"/>
  <c r="S67" i="6"/>
  <c r="Q67" i="6"/>
  <c r="O67" i="6"/>
  <c r="C67" i="6"/>
  <c r="E67" i="6"/>
  <c r="G67" i="6"/>
  <c r="I67" i="6"/>
  <c r="K67" i="6"/>
  <c r="M67" i="6"/>
  <c r="P67" i="6"/>
  <c r="T67" i="6"/>
  <c r="X67" i="6"/>
  <c r="C68" i="6"/>
  <c r="E68" i="6"/>
  <c r="G68" i="6"/>
  <c r="I68" i="6"/>
  <c r="K68" i="6"/>
  <c r="M68" i="6"/>
  <c r="O68" i="6"/>
  <c r="Q68" i="6"/>
  <c r="S68" i="6"/>
  <c r="U68" i="6"/>
  <c r="W68" i="6"/>
  <c r="Y68" i="6"/>
  <c r="C69" i="6"/>
  <c r="E69" i="6"/>
  <c r="G69" i="6"/>
  <c r="I69" i="6"/>
  <c r="K69" i="6"/>
  <c r="M69" i="6"/>
  <c r="O69" i="6"/>
  <c r="Q69" i="6"/>
  <c r="S69" i="6"/>
  <c r="U69" i="6"/>
  <c r="W69" i="6"/>
  <c r="Y69" i="6"/>
  <c r="C70" i="6"/>
  <c r="E70" i="6"/>
  <c r="G70" i="6"/>
  <c r="I70" i="6"/>
  <c r="K70" i="6"/>
  <c r="M70" i="6"/>
  <c r="O70" i="6"/>
  <c r="Q70" i="6"/>
  <c r="S70" i="6"/>
  <c r="U70" i="6"/>
  <c r="W70" i="6"/>
  <c r="Y70" i="6"/>
  <c r="C71" i="6"/>
  <c r="E71" i="6"/>
  <c r="G71" i="6"/>
  <c r="I71" i="6"/>
  <c r="K71" i="6"/>
  <c r="M71" i="6"/>
  <c r="O71" i="6"/>
  <c r="Q71" i="6"/>
  <c r="S71" i="6"/>
  <c r="U71" i="6"/>
  <c r="W71" i="6"/>
  <c r="Y71" i="6"/>
  <c r="C72" i="6"/>
  <c r="E72" i="6"/>
  <c r="G72" i="6"/>
  <c r="I72" i="6"/>
  <c r="K72" i="6"/>
  <c r="M72" i="6"/>
  <c r="O72" i="6"/>
  <c r="Q72" i="6"/>
  <c r="S72" i="6"/>
  <c r="U72" i="6"/>
  <c r="W72" i="6"/>
  <c r="Y72" i="6"/>
  <c r="C73" i="6"/>
  <c r="E73" i="6"/>
  <c r="G73" i="6"/>
  <c r="I73" i="6"/>
  <c r="K73" i="6"/>
  <c r="M73" i="6"/>
  <c r="O73" i="6"/>
  <c r="Q73" i="6"/>
  <c r="S73" i="6"/>
  <c r="U73" i="6"/>
  <c r="W73" i="6"/>
  <c r="Y73" i="6"/>
  <c r="C54" i="6"/>
  <c r="E54" i="6"/>
  <c r="G54" i="6"/>
  <c r="I54" i="6"/>
  <c r="K54" i="6"/>
  <c r="M54" i="6"/>
  <c r="O54" i="6"/>
  <c r="Q54" i="6"/>
  <c r="S54" i="6"/>
  <c r="U54" i="6"/>
  <c r="W54" i="6"/>
  <c r="Y54" i="6"/>
  <c r="C55" i="6"/>
  <c r="E55" i="6"/>
  <c r="G55" i="6"/>
  <c r="I55" i="6"/>
  <c r="K55" i="6"/>
  <c r="M55" i="6"/>
  <c r="O55" i="6"/>
  <c r="Q55" i="6"/>
  <c r="S55" i="6"/>
  <c r="U55" i="6"/>
  <c r="W55" i="6"/>
  <c r="Y55" i="6"/>
  <c r="C56" i="6"/>
  <c r="E56" i="6"/>
  <c r="G56" i="6"/>
  <c r="I56" i="6"/>
  <c r="K56" i="6"/>
  <c r="M56" i="6"/>
  <c r="O56" i="6"/>
  <c r="Q56" i="6"/>
  <c r="S56" i="6"/>
  <c r="U56" i="6"/>
  <c r="W56" i="6"/>
  <c r="Y56" i="6"/>
  <c r="C57" i="6"/>
  <c r="E57" i="6"/>
  <c r="G57" i="6"/>
  <c r="I57" i="6"/>
  <c r="K57" i="6"/>
  <c r="M57" i="6"/>
  <c r="O57" i="6"/>
  <c r="Q57" i="6"/>
  <c r="S57" i="6"/>
  <c r="U57" i="6"/>
  <c r="W57" i="6"/>
  <c r="Y57" i="6"/>
  <c r="C58" i="6"/>
  <c r="G58" i="6"/>
  <c r="K58" i="6"/>
  <c r="O58" i="6"/>
  <c r="S58" i="6"/>
  <c r="W58" i="6"/>
  <c r="C59" i="6"/>
  <c r="G59" i="6"/>
  <c r="K59" i="6"/>
  <c r="O59" i="6"/>
  <c r="S59" i="6"/>
  <c r="W59" i="6"/>
  <c r="C60" i="6"/>
  <c r="G60" i="6"/>
  <c r="K60" i="6"/>
  <c r="O60" i="6"/>
  <c r="S60" i="6"/>
  <c r="W60" i="6"/>
  <c r="B54" i="6"/>
  <c r="D54" i="6"/>
  <c r="F54" i="6"/>
  <c r="H54" i="6"/>
  <c r="J54" i="6"/>
  <c r="L54" i="6"/>
  <c r="N54" i="6"/>
  <c r="P54" i="6"/>
  <c r="R54" i="6"/>
  <c r="T54" i="6"/>
  <c r="V54" i="6"/>
  <c r="X54" i="6"/>
  <c r="B55" i="6"/>
  <c r="D55" i="6"/>
  <c r="F55" i="6"/>
  <c r="H55" i="6"/>
  <c r="J55" i="6"/>
  <c r="L55" i="6"/>
  <c r="N55" i="6"/>
  <c r="P55" i="6"/>
  <c r="R55" i="6"/>
  <c r="T55" i="6"/>
  <c r="V55" i="6"/>
  <c r="X55" i="6"/>
  <c r="B56" i="6"/>
  <c r="D56" i="6"/>
  <c r="F56" i="6"/>
  <c r="H56" i="6"/>
  <c r="J56" i="6"/>
  <c r="L56" i="6"/>
  <c r="N56" i="6"/>
  <c r="P56" i="6"/>
  <c r="R56" i="6"/>
  <c r="T56" i="6"/>
  <c r="V56" i="6"/>
  <c r="X56" i="6"/>
  <c r="B57" i="6"/>
  <c r="D57" i="6"/>
  <c r="F57" i="6"/>
  <c r="H57" i="6"/>
  <c r="J57" i="6"/>
  <c r="L57" i="6"/>
  <c r="N57" i="6"/>
  <c r="P57" i="6"/>
  <c r="R57" i="6"/>
  <c r="T57" i="6"/>
  <c r="V57" i="6"/>
  <c r="X57" i="6"/>
  <c r="X58" i="6"/>
  <c r="V58" i="6"/>
  <c r="T58" i="6"/>
  <c r="R58" i="6"/>
  <c r="P58" i="6"/>
  <c r="N58" i="6"/>
  <c r="L58" i="6"/>
  <c r="J58" i="6"/>
  <c r="H58" i="6"/>
  <c r="F58" i="6"/>
  <c r="D58" i="6"/>
  <c r="B58" i="6"/>
  <c r="E58" i="6"/>
  <c r="I58" i="6"/>
  <c r="M58" i="6"/>
  <c r="Q58" i="6"/>
  <c r="U58" i="6"/>
  <c r="Y58" i="6"/>
  <c r="X59" i="6"/>
  <c r="V59" i="6"/>
  <c r="T59" i="6"/>
  <c r="R59" i="6"/>
  <c r="P59" i="6"/>
  <c r="N59" i="6"/>
  <c r="L59" i="6"/>
  <c r="J59" i="6"/>
  <c r="H59" i="6"/>
  <c r="F59" i="6"/>
  <c r="D59" i="6"/>
  <c r="B59" i="6"/>
  <c r="E59" i="6"/>
  <c r="I59" i="6"/>
  <c r="M59" i="6"/>
  <c r="Q59" i="6"/>
  <c r="U59" i="6"/>
  <c r="Y59" i="6"/>
  <c r="X60" i="6"/>
  <c r="V60" i="6"/>
  <c r="T60" i="6"/>
  <c r="R60" i="6"/>
  <c r="P60" i="6"/>
  <c r="N60" i="6"/>
  <c r="L60" i="6"/>
  <c r="J60" i="6"/>
  <c r="H60" i="6"/>
  <c r="F60" i="6"/>
  <c r="D60" i="6"/>
  <c r="B60" i="6"/>
  <c r="E60" i="6"/>
  <c r="I60" i="6"/>
  <c r="M60" i="6"/>
  <c r="Q60" i="6"/>
  <c r="U60" i="6"/>
  <c r="Y60" i="6"/>
  <c r="C61" i="6"/>
  <c r="E61" i="6"/>
  <c r="G61" i="6"/>
  <c r="I61" i="6"/>
  <c r="K61" i="6"/>
  <c r="M61" i="6"/>
  <c r="O61" i="6"/>
  <c r="Q61" i="6"/>
  <c r="S61" i="6"/>
  <c r="U61" i="6"/>
  <c r="W61" i="6"/>
  <c r="Y61" i="6"/>
  <c r="C62" i="6"/>
  <c r="E62" i="6"/>
  <c r="G62" i="6"/>
  <c r="I62" i="6"/>
  <c r="K62" i="6"/>
  <c r="M62" i="6"/>
  <c r="O62" i="6"/>
  <c r="Q62" i="6"/>
  <c r="S62" i="6"/>
  <c r="U62" i="6"/>
  <c r="W62" i="6"/>
  <c r="Y62" i="6"/>
  <c r="C63" i="6"/>
  <c r="E63" i="6"/>
  <c r="G63" i="6"/>
  <c r="I63" i="6"/>
  <c r="K63" i="6"/>
  <c r="M63" i="6"/>
  <c r="O63" i="6"/>
  <c r="Q63" i="6"/>
  <c r="S63" i="6"/>
  <c r="U63" i="6"/>
  <c r="W63" i="6"/>
  <c r="Y63" i="6"/>
  <c r="B61" i="6"/>
  <c r="D61" i="6"/>
  <c r="F61" i="6"/>
  <c r="H61" i="6"/>
  <c r="J61" i="6"/>
  <c r="L61" i="6"/>
  <c r="N61" i="6"/>
  <c r="P61" i="6"/>
  <c r="R61" i="6"/>
  <c r="T61" i="6"/>
  <c r="V61" i="6"/>
  <c r="X61" i="6"/>
  <c r="B62" i="6"/>
  <c r="D62" i="6"/>
  <c r="F62" i="6"/>
  <c r="H62" i="6"/>
  <c r="J62" i="6"/>
  <c r="L62" i="6"/>
  <c r="N62" i="6"/>
  <c r="P62" i="6"/>
  <c r="R62" i="6"/>
  <c r="T62" i="6"/>
  <c r="V62" i="6"/>
  <c r="X62" i="6"/>
  <c r="B63" i="6"/>
  <c r="D63" i="6"/>
  <c r="F63" i="6"/>
  <c r="H63" i="6"/>
  <c r="J63" i="6"/>
  <c r="L63" i="6"/>
  <c r="N63" i="6"/>
  <c r="P63" i="6"/>
  <c r="R63" i="6"/>
  <c r="T63" i="6"/>
  <c r="V63" i="6"/>
  <c r="X63" i="6"/>
  <c r="X44" i="6"/>
  <c r="V44" i="6"/>
  <c r="T44" i="6"/>
  <c r="R44" i="6"/>
  <c r="C44" i="6"/>
  <c r="E44" i="6"/>
  <c r="G44" i="6"/>
  <c r="I44" i="6"/>
  <c r="K44" i="6"/>
  <c r="M44" i="6"/>
  <c r="O44" i="6"/>
  <c r="Q44" i="6"/>
  <c r="U44" i="6"/>
  <c r="Y44" i="6"/>
  <c r="X45" i="6"/>
  <c r="V45" i="6"/>
  <c r="T45" i="6"/>
  <c r="R45" i="6"/>
  <c r="P45" i="6"/>
  <c r="N45" i="6"/>
  <c r="L45" i="6"/>
  <c r="J45" i="6"/>
  <c r="H45" i="6"/>
  <c r="F45" i="6"/>
  <c r="D45" i="6"/>
  <c r="B45" i="6"/>
  <c r="E45" i="6"/>
  <c r="I45" i="6"/>
  <c r="M45" i="6"/>
  <c r="Q45" i="6"/>
  <c r="U45" i="6"/>
  <c r="Y45" i="6"/>
  <c r="X46" i="6"/>
  <c r="V46" i="6"/>
  <c r="T46" i="6"/>
  <c r="R46" i="6"/>
  <c r="P46" i="6"/>
  <c r="N46" i="6"/>
  <c r="L46" i="6"/>
  <c r="J46" i="6"/>
  <c r="H46" i="6"/>
  <c r="F46" i="6"/>
  <c r="D46" i="6"/>
  <c r="B46" i="6"/>
  <c r="E46" i="6"/>
  <c r="I46" i="6"/>
  <c r="M46" i="6"/>
  <c r="Q46" i="6"/>
  <c r="U46" i="6"/>
  <c r="Y46" i="6"/>
  <c r="X47" i="6"/>
  <c r="V47" i="6"/>
  <c r="T47" i="6"/>
  <c r="R47" i="6"/>
  <c r="P47" i="6"/>
  <c r="N47" i="6"/>
  <c r="L47" i="6"/>
  <c r="J47" i="6"/>
  <c r="H47" i="6"/>
  <c r="F47" i="6"/>
  <c r="D47" i="6"/>
  <c r="B47" i="6"/>
  <c r="E47" i="6"/>
  <c r="I47" i="6"/>
  <c r="M47" i="6"/>
  <c r="Q47" i="6"/>
  <c r="U47" i="6"/>
  <c r="Y47" i="6"/>
  <c r="X48" i="6"/>
  <c r="V48" i="6"/>
  <c r="T48" i="6"/>
  <c r="R48" i="6"/>
  <c r="P48" i="6"/>
  <c r="N48" i="6"/>
  <c r="L48" i="6"/>
  <c r="J48" i="6"/>
  <c r="H48" i="6"/>
  <c r="F48" i="6"/>
  <c r="D48" i="6"/>
  <c r="B48" i="6"/>
  <c r="E48" i="6"/>
  <c r="I48" i="6"/>
  <c r="M48" i="6"/>
  <c r="Q48" i="6"/>
  <c r="U48" i="6"/>
  <c r="Y48" i="6"/>
  <c r="X49" i="6"/>
  <c r="V49" i="6"/>
  <c r="T49" i="6"/>
  <c r="R49" i="6"/>
  <c r="P49" i="6"/>
  <c r="N49" i="6"/>
  <c r="L49" i="6"/>
  <c r="J49" i="6"/>
  <c r="H49" i="6"/>
  <c r="F49" i="6"/>
  <c r="D49" i="6"/>
  <c r="B49" i="6"/>
  <c r="E49" i="6"/>
  <c r="I49" i="6"/>
  <c r="M49" i="6"/>
  <c r="Q49" i="6"/>
  <c r="U49" i="6"/>
  <c r="Y49" i="6"/>
  <c r="X50" i="6"/>
  <c r="V50" i="6"/>
  <c r="T50" i="6"/>
  <c r="R50" i="6"/>
  <c r="P50" i="6"/>
  <c r="N50" i="6"/>
  <c r="L50" i="6"/>
  <c r="J50" i="6"/>
  <c r="H50" i="6"/>
  <c r="F50" i="6"/>
  <c r="D50" i="6"/>
  <c r="B50" i="6"/>
  <c r="E50" i="6"/>
  <c r="I50" i="6"/>
  <c r="M50" i="6"/>
  <c r="Q50" i="6"/>
  <c r="U50" i="6"/>
  <c r="Y50" i="6"/>
  <c r="X51" i="6"/>
  <c r="V51" i="6"/>
  <c r="T51" i="6"/>
  <c r="R51" i="6"/>
  <c r="P51" i="6"/>
  <c r="N51" i="6"/>
  <c r="L51" i="6"/>
  <c r="J51" i="6"/>
  <c r="H51" i="6"/>
  <c r="F51" i="6"/>
  <c r="D51" i="6"/>
  <c r="B51" i="6"/>
  <c r="E51" i="6"/>
  <c r="I51" i="6"/>
  <c r="M51" i="6"/>
  <c r="Q51" i="6"/>
  <c r="U51" i="6"/>
  <c r="Y51" i="6"/>
  <c r="X52" i="6"/>
  <c r="V52" i="6"/>
  <c r="T52" i="6"/>
  <c r="R52" i="6"/>
  <c r="P52" i="6"/>
  <c r="N52" i="6"/>
  <c r="L52" i="6"/>
  <c r="J52" i="6"/>
  <c r="H52" i="6"/>
  <c r="F52" i="6"/>
  <c r="D52" i="6"/>
  <c r="B52" i="6"/>
  <c r="E52" i="6"/>
  <c r="I52" i="6"/>
  <c r="M52" i="6"/>
  <c r="Q52" i="6"/>
  <c r="U52" i="6"/>
  <c r="Y52" i="6"/>
  <c r="X53" i="6"/>
  <c r="V53" i="6"/>
  <c r="T53" i="6"/>
  <c r="R53" i="6"/>
  <c r="P53" i="6"/>
  <c r="N53" i="6"/>
  <c r="L53" i="6"/>
  <c r="J53" i="6"/>
  <c r="H53" i="6"/>
  <c r="F53" i="6"/>
  <c r="D53" i="6"/>
  <c r="B53" i="6"/>
  <c r="E53" i="6"/>
  <c r="I53" i="6"/>
  <c r="M53" i="6"/>
  <c r="Q53" i="6"/>
  <c r="U53" i="6"/>
  <c r="Y53" i="6"/>
  <c r="D39" i="6"/>
  <c r="H39" i="6"/>
  <c r="L39" i="6"/>
  <c r="P39" i="6"/>
  <c r="T39" i="6"/>
  <c r="X39" i="6"/>
  <c r="D41" i="6"/>
  <c r="H41" i="6"/>
  <c r="L41" i="6"/>
  <c r="P41" i="6"/>
  <c r="T41" i="6"/>
  <c r="X41" i="6"/>
  <c r="B34" i="6"/>
  <c r="F34" i="6"/>
  <c r="J34" i="6"/>
  <c r="N34" i="6"/>
  <c r="R34" i="6"/>
  <c r="V34" i="6"/>
  <c r="D35" i="6"/>
  <c r="H35" i="6"/>
  <c r="L35" i="6"/>
  <c r="P35" i="6"/>
  <c r="T35" i="6"/>
  <c r="B36" i="6"/>
  <c r="F36" i="6"/>
  <c r="J36" i="6"/>
  <c r="N36" i="6"/>
  <c r="R36" i="6"/>
  <c r="V36" i="6"/>
  <c r="D37" i="6"/>
  <c r="H37" i="6"/>
  <c r="L37" i="6"/>
  <c r="D38" i="6"/>
  <c r="H38" i="6"/>
  <c r="L38" i="6"/>
  <c r="P38" i="6"/>
  <c r="T38" i="6"/>
  <c r="B39" i="6"/>
  <c r="F39" i="6"/>
  <c r="J39" i="6"/>
  <c r="N39" i="6"/>
  <c r="R39" i="6"/>
  <c r="D40" i="6"/>
  <c r="H40" i="6"/>
  <c r="L40" i="6"/>
  <c r="P40" i="6"/>
  <c r="T40" i="6"/>
  <c r="B41" i="6"/>
  <c r="F41" i="6"/>
  <c r="J41" i="6"/>
  <c r="N41" i="6"/>
  <c r="R41" i="6"/>
  <c r="D42" i="6"/>
  <c r="H42" i="6"/>
  <c r="L42" i="6"/>
  <c r="P42" i="6"/>
  <c r="T42" i="6"/>
  <c r="B43" i="6"/>
  <c r="F43" i="6"/>
  <c r="J43" i="6"/>
  <c r="N43" i="6"/>
  <c r="R43" i="6"/>
  <c r="V43" i="6"/>
  <c r="D34" i="6"/>
  <c r="H34" i="6"/>
  <c r="L34" i="6"/>
  <c r="P34" i="6"/>
  <c r="T34" i="6"/>
  <c r="D36" i="6"/>
  <c r="H36" i="6"/>
  <c r="L36" i="6"/>
  <c r="P36" i="6"/>
  <c r="T36" i="6"/>
  <c r="D43" i="6"/>
  <c r="H43" i="6"/>
  <c r="L43" i="6"/>
  <c r="P43" i="6"/>
  <c r="T43" i="6"/>
  <c r="C34" i="6"/>
  <c r="E34" i="6"/>
  <c r="G34" i="6"/>
  <c r="I34" i="6"/>
  <c r="K34" i="6"/>
  <c r="M34" i="6"/>
  <c r="O34" i="6"/>
  <c r="Q34" i="6"/>
  <c r="S34" i="6"/>
  <c r="U34" i="6"/>
  <c r="W34" i="6"/>
  <c r="Y34" i="6"/>
  <c r="C35" i="6"/>
  <c r="E35" i="6"/>
  <c r="G35" i="6"/>
  <c r="I35" i="6"/>
  <c r="K35" i="6"/>
  <c r="M35" i="6"/>
  <c r="O35" i="6"/>
  <c r="Q35" i="6"/>
  <c r="S35" i="6"/>
  <c r="U35" i="6"/>
  <c r="W35" i="6"/>
  <c r="Y35" i="6"/>
  <c r="C36" i="6"/>
  <c r="E36" i="6"/>
  <c r="G36" i="6"/>
  <c r="I36" i="6"/>
  <c r="K36" i="6"/>
  <c r="M36" i="6"/>
  <c r="O36" i="6"/>
  <c r="Q36" i="6"/>
  <c r="S36" i="6"/>
  <c r="U36" i="6"/>
  <c r="W36" i="6"/>
  <c r="Y36" i="6"/>
  <c r="Y37" i="6"/>
  <c r="W37" i="6"/>
  <c r="U37" i="6"/>
  <c r="S37" i="6"/>
  <c r="Q37" i="6"/>
  <c r="O37" i="6"/>
  <c r="C37" i="6"/>
  <c r="E37" i="6"/>
  <c r="G37" i="6"/>
  <c r="I37" i="6"/>
  <c r="K37" i="6"/>
  <c r="M37" i="6"/>
  <c r="P37" i="6"/>
  <c r="T37" i="6"/>
  <c r="X37" i="6"/>
  <c r="C38" i="6"/>
  <c r="E38" i="6"/>
  <c r="G38" i="6"/>
  <c r="I38" i="6"/>
  <c r="K38" i="6"/>
  <c r="M38" i="6"/>
  <c r="O38" i="6"/>
  <c r="Q38" i="6"/>
  <c r="S38" i="6"/>
  <c r="U38" i="6"/>
  <c r="W38" i="6"/>
  <c r="Y38" i="6"/>
  <c r="C39" i="6"/>
  <c r="E39" i="6"/>
  <c r="G39" i="6"/>
  <c r="I39" i="6"/>
  <c r="K39" i="6"/>
  <c r="M39" i="6"/>
  <c r="O39" i="6"/>
  <c r="Q39" i="6"/>
  <c r="S39" i="6"/>
  <c r="U39" i="6"/>
  <c r="W39" i="6"/>
  <c r="Y39" i="6"/>
  <c r="C40" i="6"/>
  <c r="E40" i="6"/>
  <c r="G40" i="6"/>
  <c r="I40" i="6"/>
  <c r="K40" i="6"/>
  <c r="M40" i="6"/>
  <c r="O40" i="6"/>
  <c r="Q40" i="6"/>
  <c r="S40" i="6"/>
  <c r="U40" i="6"/>
  <c r="W40" i="6"/>
  <c r="Y40" i="6"/>
  <c r="C41" i="6"/>
  <c r="E41" i="6"/>
  <c r="G41" i="6"/>
  <c r="I41" i="6"/>
  <c r="K41" i="6"/>
  <c r="M41" i="6"/>
  <c r="O41" i="6"/>
  <c r="Q41" i="6"/>
  <c r="S41" i="6"/>
  <c r="U41" i="6"/>
  <c r="W41" i="6"/>
  <c r="Y41" i="6"/>
  <c r="C42" i="6"/>
  <c r="E42" i="6"/>
  <c r="G42" i="6"/>
  <c r="I42" i="6"/>
  <c r="K42" i="6"/>
  <c r="M42" i="6"/>
  <c r="O42" i="6"/>
  <c r="Q42" i="6"/>
  <c r="S42" i="6"/>
  <c r="U42" i="6"/>
  <c r="W42" i="6"/>
  <c r="Y42" i="6"/>
  <c r="C43" i="6"/>
  <c r="E43" i="6"/>
  <c r="G43" i="6"/>
  <c r="I43" i="6"/>
  <c r="K43" i="6"/>
  <c r="M43" i="6"/>
  <c r="O43" i="6"/>
  <c r="Q43" i="6"/>
  <c r="S43" i="6"/>
  <c r="U43" i="6"/>
  <c r="W43" i="6"/>
  <c r="Y43" i="6"/>
  <c r="S29" i="6"/>
  <c r="W28" i="6"/>
  <c r="S26" i="6"/>
  <c r="W25" i="6"/>
  <c r="S24" i="6"/>
  <c r="E3" i="1"/>
  <c r="E2" i="1"/>
  <c r="C5" i="6"/>
  <c r="C6" i="6"/>
  <c r="C7" i="6"/>
  <c r="B8" i="6"/>
  <c r="C9" i="6"/>
  <c r="T10" i="6"/>
  <c r="M11" i="6"/>
  <c r="O12" i="6"/>
  <c r="K13" i="6"/>
  <c r="I14" i="6"/>
  <c r="Q15" i="6"/>
  <c r="C16" i="6"/>
  <c r="B17" i="6"/>
  <c r="C18" i="6"/>
  <c r="D19" i="6"/>
  <c r="G20" i="6"/>
  <c r="I21" i="6"/>
  <c r="M22" i="6"/>
  <c r="B23" i="6"/>
  <c r="C4" i="6"/>
  <c r="E5" i="6"/>
  <c r="T6" i="6"/>
  <c r="I7" i="6"/>
  <c r="Y7" i="6"/>
  <c r="I8" i="6"/>
  <c r="Y8" i="6"/>
  <c r="E9" i="6"/>
  <c r="M9" i="6"/>
  <c r="U9" i="6"/>
  <c r="O10" i="6"/>
  <c r="U11" i="6"/>
  <c r="S13" i="6"/>
  <c r="Q14" i="6"/>
  <c r="I15" i="6"/>
  <c r="X16" i="6"/>
  <c r="H17" i="6"/>
  <c r="P17" i="6"/>
  <c r="X17" i="6"/>
  <c r="P19" i="6"/>
  <c r="O20" i="6"/>
  <c r="M21" i="6"/>
  <c r="U22" i="6"/>
  <c r="G23" i="6"/>
  <c r="O23" i="6"/>
  <c r="W23" i="6"/>
  <c r="J20" i="6"/>
  <c r="Y17" i="6"/>
  <c r="Q17" i="6"/>
  <c r="I17" i="6"/>
  <c r="W15" i="6"/>
  <c r="H15" i="6"/>
  <c r="X15" i="6"/>
  <c r="H13" i="6"/>
  <c r="N11" i="6"/>
  <c r="V9" i="6"/>
  <c r="N9" i="6"/>
  <c r="F9" i="6"/>
  <c r="N7" i="6"/>
  <c r="P5" i="6"/>
  <c r="D4" i="6"/>
  <c r="A1" i="6"/>
  <c r="G4" i="6"/>
  <c r="J5" i="6"/>
  <c r="D7" i="6"/>
  <c r="L7" i="6"/>
  <c r="T7" i="6"/>
  <c r="N18" i="6"/>
  <c r="D20" i="6"/>
  <c r="L20" i="6"/>
  <c r="T20" i="6"/>
  <c r="F22" i="6"/>
  <c r="N22" i="6"/>
  <c r="V22" i="6"/>
  <c r="S22" i="6"/>
  <c r="K22" i="6"/>
  <c r="Y20" i="6"/>
  <c r="Q20" i="6"/>
  <c r="I20" i="6"/>
  <c r="U18" i="6"/>
  <c r="E18" i="6"/>
  <c r="S16" i="6"/>
  <c r="K16" i="6"/>
  <c r="X14" i="6"/>
  <c r="T14" i="6"/>
  <c r="P14" i="6"/>
  <c r="L14" i="6"/>
  <c r="H14" i="6"/>
  <c r="D14" i="6"/>
  <c r="V12" i="6"/>
  <c r="R12" i="6"/>
  <c r="N12" i="6"/>
  <c r="J12" i="6"/>
  <c r="F12" i="6"/>
  <c r="X10" i="6"/>
  <c r="P10" i="6"/>
  <c r="H10" i="6"/>
  <c r="V8" i="6"/>
  <c r="N8" i="6"/>
  <c r="F8" i="6"/>
  <c r="W7" i="6"/>
  <c r="S7" i="6"/>
  <c r="O7" i="6"/>
  <c r="K7" i="6"/>
  <c r="G7" i="6"/>
  <c r="B7" i="6"/>
  <c r="S5" i="6"/>
  <c r="K5" i="6"/>
  <c r="G5" i="6"/>
  <c r="O5" i="6"/>
  <c r="W5" i="6"/>
  <c r="D8" i="6"/>
  <c r="H8" i="6"/>
  <c r="L8" i="6"/>
  <c r="P8" i="6"/>
  <c r="T8" i="6"/>
  <c r="X8" i="6"/>
  <c r="F10" i="6"/>
  <c r="J10" i="6"/>
  <c r="N10" i="6"/>
  <c r="R10" i="6"/>
  <c r="V10" i="6"/>
  <c r="E16" i="6"/>
  <c r="I16" i="6"/>
  <c r="M16" i="6"/>
  <c r="Q16" i="6"/>
  <c r="U16" i="6"/>
  <c r="I18" i="6"/>
  <c r="Q18" i="6"/>
  <c r="Y18" i="6"/>
  <c r="R18" i="6"/>
  <c r="J18" i="6"/>
  <c r="V5" i="6"/>
  <c r="N5" i="6"/>
  <c r="F5" i="6"/>
  <c r="S4" i="6"/>
  <c r="J4" i="6"/>
  <c r="X4" i="6"/>
  <c r="H4" i="6"/>
  <c r="Q4" i="6"/>
  <c r="D5" i="6"/>
  <c r="L5" i="6"/>
  <c r="T5" i="6"/>
  <c r="D11" i="6"/>
  <c r="H11" i="6"/>
  <c r="L11" i="6"/>
  <c r="P11" i="6"/>
  <c r="T11" i="6"/>
  <c r="X11" i="6"/>
  <c r="F13" i="6"/>
  <c r="J13" i="6"/>
  <c r="N13" i="6"/>
  <c r="R13" i="6"/>
  <c r="V13" i="6"/>
  <c r="H18" i="6"/>
  <c r="P18" i="6"/>
  <c r="X18" i="6"/>
  <c r="X21" i="6"/>
  <c r="V21" i="6"/>
  <c r="T21" i="6"/>
  <c r="R21" i="6"/>
  <c r="P21" i="6"/>
  <c r="N21" i="6"/>
  <c r="L21" i="6"/>
  <c r="J21" i="6"/>
  <c r="H21" i="6"/>
  <c r="F21" i="6"/>
  <c r="D21" i="6"/>
  <c r="Y19" i="6"/>
  <c r="W19" i="6"/>
  <c r="U19" i="6"/>
  <c r="S19" i="6"/>
  <c r="Q19" i="6"/>
  <c r="O19" i="6"/>
  <c r="M19" i="6"/>
  <c r="K19" i="6"/>
  <c r="I19" i="6"/>
  <c r="G19" i="6"/>
  <c r="E19" i="6"/>
  <c r="W18" i="6"/>
  <c r="O18" i="6"/>
  <c r="G18" i="6"/>
  <c r="Y16" i="6"/>
  <c r="V16" i="6"/>
  <c r="R16" i="6"/>
  <c r="N16" i="6"/>
  <c r="J16" i="6"/>
  <c r="F16" i="6"/>
  <c r="B16" i="6"/>
  <c r="Y13" i="6"/>
  <c r="U13" i="6"/>
  <c r="Q13" i="6"/>
  <c r="M13" i="6"/>
  <c r="I13" i="6"/>
  <c r="E13" i="6"/>
  <c r="W11" i="6"/>
  <c r="S11" i="6"/>
  <c r="O11" i="6"/>
  <c r="K11" i="6"/>
  <c r="G11" i="6"/>
  <c r="Y10" i="6"/>
  <c r="U10" i="6"/>
  <c r="Q10" i="6"/>
  <c r="M10" i="6"/>
  <c r="I10" i="6"/>
  <c r="E10" i="6"/>
  <c r="W8" i="6"/>
  <c r="S8" i="6"/>
  <c r="O8" i="6"/>
  <c r="K8" i="6"/>
  <c r="G8" i="6"/>
  <c r="C8" i="6"/>
  <c r="S6" i="6"/>
  <c r="K6" i="6"/>
  <c r="Y5" i="6"/>
  <c r="Q5" i="6"/>
  <c r="I5" i="6"/>
  <c r="B5" i="6"/>
  <c r="D23" i="6"/>
  <c r="F23" i="6"/>
  <c r="H23" i="6"/>
  <c r="J23" i="6"/>
  <c r="L23" i="6"/>
  <c r="N23" i="6"/>
  <c r="P23" i="6"/>
  <c r="R23" i="6"/>
  <c r="T23" i="6"/>
  <c r="V23" i="6"/>
  <c r="X23" i="6"/>
  <c r="B21" i="6"/>
  <c r="C21" i="6"/>
  <c r="G21" i="6"/>
  <c r="K21" i="6"/>
  <c r="O21" i="6"/>
  <c r="S21" i="6"/>
  <c r="W21" i="6"/>
  <c r="C19" i="6"/>
  <c r="B19" i="6"/>
  <c r="F19" i="6"/>
  <c r="J19" i="6"/>
  <c r="N19" i="6"/>
  <c r="R19" i="6"/>
  <c r="V19" i="6"/>
  <c r="B14" i="6"/>
  <c r="G14" i="6"/>
  <c r="K14" i="6"/>
  <c r="O14" i="6"/>
  <c r="S14" i="6"/>
  <c r="W14" i="6"/>
  <c r="B12" i="6"/>
  <c r="E12" i="6"/>
  <c r="I12" i="6"/>
  <c r="M12" i="6"/>
  <c r="Q12" i="6"/>
  <c r="U12" i="6"/>
  <c r="Y12" i="6"/>
  <c r="B10" i="6"/>
  <c r="C10" i="6"/>
  <c r="K10" i="6"/>
  <c r="S10" i="6"/>
  <c r="U14" i="6"/>
  <c r="M14" i="6"/>
  <c r="E14" i="6"/>
  <c r="S12" i="6"/>
  <c r="K12" i="6"/>
  <c r="C12" i="6"/>
  <c r="W10" i="6"/>
  <c r="G10" i="6"/>
  <c r="C22" i="6"/>
  <c r="B22" i="6"/>
  <c r="I22" i="6"/>
  <c r="Q22" i="6"/>
  <c r="Y22" i="6"/>
  <c r="X22" i="6"/>
  <c r="P22" i="6"/>
  <c r="H22" i="6"/>
  <c r="B20" i="6"/>
  <c r="C20" i="6"/>
  <c r="K20" i="6"/>
  <c r="S20" i="6"/>
  <c r="V20" i="6"/>
  <c r="N20" i="6"/>
  <c r="F20" i="6"/>
  <c r="B18" i="6"/>
  <c r="K18" i="6"/>
  <c r="L18" i="6"/>
  <c r="C15" i="6"/>
  <c r="E15" i="6"/>
  <c r="M15" i="6"/>
  <c r="U15" i="6"/>
  <c r="S15" i="6"/>
  <c r="K15" i="6"/>
  <c r="B15" i="6"/>
  <c r="F15" i="6"/>
  <c r="J15" i="6"/>
  <c r="N15" i="6"/>
  <c r="R15" i="6"/>
  <c r="V15" i="6"/>
  <c r="B13" i="6"/>
  <c r="G13" i="6"/>
  <c r="O13" i="6"/>
  <c r="W13" i="6"/>
  <c r="X13" i="6"/>
  <c r="C11" i="6"/>
  <c r="B11" i="6"/>
  <c r="I11" i="6"/>
  <c r="Q11" i="6"/>
  <c r="Y11" i="6"/>
  <c r="L4" i="6"/>
  <c r="E4" i="6"/>
  <c r="T18" i="6"/>
  <c r="R20" i="6"/>
  <c r="L22" i="6"/>
  <c r="W20" i="6"/>
  <c r="T16" i="6"/>
  <c r="L16" i="6"/>
  <c r="D16" i="6"/>
  <c r="Y14" i="6"/>
  <c r="X24" i="6"/>
  <c r="V24" i="6"/>
  <c r="T24" i="6"/>
  <c r="R24" i="6"/>
  <c r="P24" i="6"/>
  <c r="N24" i="6"/>
  <c r="L24" i="6"/>
  <c r="J24" i="6"/>
  <c r="H24" i="6"/>
  <c r="F24" i="6"/>
  <c r="D24" i="6"/>
  <c r="B24" i="6"/>
  <c r="E24" i="6"/>
  <c r="I24" i="6"/>
  <c r="M24" i="6"/>
  <c r="Q24" i="6"/>
  <c r="U24" i="6"/>
  <c r="Y24" i="6"/>
  <c r="X25" i="6"/>
  <c r="V25" i="6"/>
  <c r="T25" i="6"/>
  <c r="R25" i="6"/>
  <c r="P25" i="6"/>
  <c r="N25" i="6"/>
  <c r="L25" i="6"/>
  <c r="J25" i="6"/>
  <c r="H25" i="6"/>
  <c r="F25" i="6"/>
  <c r="D25" i="6"/>
  <c r="B25" i="6"/>
  <c r="E25" i="6"/>
  <c r="I25" i="6"/>
  <c r="M25" i="6"/>
  <c r="Q25" i="6"/>
  <c r="U25" i="6"/>
  <c r="Y25" i="6"/>
  <c r="X26" i="6"/>
  <c r="V26" i="6"/>
  <c r="T26" i="6"/>
  <c r="R26" i="6"/>
  <c r="P26" i="6"/>
  <c r="N26" i="6"/>
  <c r="L26" i="6"/>
  <c r="J26" i="6"/>
  <c r="H26" i="6"/>
  <c r="F26" i="6"/>
  <c r="D26" i="6"/>
  <c r="B26" i="6"/>
  <c r="Y26" i="6"/>
  <c r="W26" i="6"/>
  <c r="E26" i="6"/>
  <c r="I26" i="6"/>
  <c r="M26" i="6"/>
  <c r="Q26" i="6"/>
  <c r="U26" i="6"/>
  <c r="C27" i="6"/>
  <c r="E27" i="6"/>
  <c r="I27" i="6"/>
  <c r="M27" i="6"/>
  <c r="O27" i="6"/>
  <c r="S27" i="6"/>
  <c r="W27" i="6"/>
  <c r="Y27" i="6"/>
  <c r="B27" i="6"/>
  <c r="D27" i="6"/>
  <c r="F27" i="6"/>
  <c r="H27" i="6"/>
  <c r="J27" i="6"/>
  <c r="L27" i="6"/>
  <c r="N27" i="6"/>
  <c r="P27" i="6"/>
  <c r="R27" i="6"/>
  <c r="T27" i="6"/>
  <c r="V27" i="6"/>
  <c r="X27" i="6"/>
  <c r="X28" i="6"/>
  <c r="V28" i="6"/>
  <c r="T28" i="6"/>
  <c r="R28" i="6"/>
  <c r="P28" i="6"/>
  <c r="N28" i="6"/>
  <c r="L28" i="6"/>
  <c r="J28" i="6"/>
  <c r="H28" i="6"/>
  <c r="F28" i="6"/>
  <c r="D28" i="6"/>
  <c r="B28" i="6"/>
  <c r="E28" i="6"/>
  <c r="I28" i="6"/>
  <c r="M28" i="6"/>
  <c r="Q28" i="6"/>
  <c r="U28" i="6"/>
  <c r="Y28" i="6"/>
  <c r="X29" i="6"/>
  <c r="V29" i="6"/>
  <c r="T29" i="6"/>
  <c r="R29" i="6"/>
  <c r="P29" i="6"/>
  <c r="N29" i="6"/>
  <c r="L29" i="6"/>
  <c r="J29" i="6"/>
  <c r="H29" i="6"/>
  <c r="F29" i="6"/>
  <c r="D29" i="6"/>
  <c r="B29" i="6"/>
  <c r="E29" i="6"/>
  <c r="I29" i="6"/>
  <c r="M29" i="6"/>
  <c r="Q29" i="6"/>
  <c r="U29" i="6"/>
  <c r="Y29" i="6"/>
  <c r="G27" i="6"/>
  <c r="K27" i="6"/>
  <c r="Q27" i="6"/>
  <c r="U27" i="6"/>
  <c r="C30" i="6"/>
  <c r="E30" i="6"/>
  <c r="G30" i="6"/>
  <c r="I30" i="6"/>
  <c r="K30" i="6"/>
  <c r="M30" i="6"/>
  <c r="O30" i="6"/>
  <c r="Q30" i="6"/>
  <c r="S30" i="6"/>
  <c r="U30" i="6"/>
  <c r="W30" i="6"/>
  <c r="Y30" i="6"/>
  <c r="C31" i="6"/>
  <c r="E31" i="6"/>
  <c r="G31" i="6"/>
  <c r="I31" i="6"/>
  <c r="K31" i="6"/>
  <c r="M31" i="6"/>
  <c r="O31" i="6"/>
  <c r="Q31" i="6"/>
  <c r="S31" i="6"/>
  <c r="U31" i="6"/>
  <c r="W31" i="6"/>
  <c r="Y31" i="6"/>
  <c r="C32" i="6"/>
  <c r="E32" i="6"/>
  <c r="G32" i="6"/>
  <c r="I32" i="6"/>
  <c r="K32" i="6"/>
  <c r="M32" i="6"/>
  <c r="O32" i="6"/>
  <c r="Q32" i="6"/>
  <c r="S32" i="6"/>
  <c r="U32" i="6"/>
  <c r="W32" i="6"/>
  <c r="Y32" i="6"/>
  <c r="C33" i="6"/>
  <c r="E33" i="6"/>
  <c r="G33" i="6"/>
  <c r="I33" i="6"/>
  <c r="K33" i="6"/>
  <c r="M33" i="6"/>
  <c r="O33" i="6"/>
  <c r="Q33" i="6"/>
  <c r="S33" i="6"/>
  <c r="U33" i="6"/>
  <c r="W33" i="6"/>
  <c r="Y33" i="6"/>
  <c r="B30" i="6"/>
  <c r="D30" i="6"/>
  <c r="F30" i="6"/>
  <c r="H30" i="6"/>
  <c r="J30" i="6"/>
  <c r="L30" i="6"/>
  <c r="N30" i="6"/>
  <c r="P30" i="6"/>
  <c r="R30" i="6"/>
  <c r="T30" i="6"/>
  <c r="V30" i="6"/>
  <c r="X30" i="6"/>
  <c r="B31" i="6"/>
  <c r="D31" i="6"/>
  <c r="F31" i="6"/>
  <c r="H31" i="6"/>
  <c r="J31" i="6"/>
  <c r="L31" i="6"/>
  <c r="N31" i="6"/>
  <c r="P31" i="6"/>
  <c r="R31" i="6"/>
  <c r="T31" i="6"/>
  <c r="V31" i="6"/>
  <c r="X31" i="6"/>
  <c r="B32" i="6"/>
  <c r="D32" i="6"/>
  <c r="F32" i="6"/>
  <c r="H32" i="6"/>
  <c r="J32" i="6"/>
  <c r="L32" i="6"/>
  <c r="N32" i="6"/>
  <c r="P32" i="6"/>
  <c r="R32" i="6"/>
  <c r="T32" i="6"/>
  <c r="V32" i="6"/>
  <c r="X32" i="6"/>
  <c r="B33" i="6"/>
  <c r="D33" i="6"/>
  <c r="F33" i="6"/>
  <c r="H33" i="6"/>
  <c r="J33" i="6"/>
  <c r="L33" i="6"/>
  <c r="N33" i="6"/>
  <c r="P33" i="6"/>
  <c r="R33" i="6"/>
  <c r="T33" i="6"/>
  <c r="V33" i="6"/>
  <c r="X33" i="6"/>
  <c r="Z125" i="6" l="1"/>
  <c r="Z86" i="6"/>
  <c r="AA10" i="6"/>
  <c r="AB142" i="6"/>
  <c r="F140" i="5" s="1"/>
  <c r="Z101" i="6"/>
  <c r="Z68" i="6"/>
  <c r="Z105" i="6"/>
  <c r="AB143" i="6"/>
  <c r="F141" i="5" s="1"/>
  <c r="Z114" i="6"/>
  <c r="Z95" i="6"/>
  <c r="Z111" i="6"/>
  <c r="AB147" i="6"/>
  <c r="F145" i="5" s="1"/>
  <c r="AB141" i="6"/>
  <c r="F139" i="5" s="1"/>
  <c r="Z110" i="6"/>
  <c r="Z100" i="6"/>
  <c r="Z115" i="6"/>
  <c r="Z106" i="6"/>
  <c r="Z96" i="6"/>
  <c r="Z85" i="6"/>
  <c r="Z72" i="6"/>
  <c r="Z124" i="6"/>
  <c r="AB150" i="6"/>
  <c r="F148" i="5" s="1"/>
  <c r="Z126" i="6"/>
  <c r="Z116" i="6"/>
  <c r="Z112" i="6"/>
  <c r="Z108" i="6"/>
  <c r="Z102" i="6"/>
  <c r="Z98" i="6"/>
  <c r="Z127" i="6"/>
  <c r="Z117" i="6"/>
  <c r="Z113" i="6"/>
  <c r="Z109" i="6"/>
  <c r="Z104" i="6"/>
  <c r="Z99" i="6"/>
  <c r="Z94" i="6"/>
  <c r="Z87" i="6"/>
  <c r="Z84" i="6"/>
  <c r="Z73" i="6"/>
  <c r="Z70" i="6"/>
  <c r="Z69" i="6"/>
  <c r="AA89" i="6"/>
  <c r="Z77" i="6"/>
  <c r="Z76" i="6"/>
  <c r="Z75" i="6"/>
  <c r="Z74" i="6"/>
  <c r="F7" i="6"/>
  <c r="V7" i="6"/>
  <c r="J9" i="6"/>
  <c r="R9" i="6"/>
  <c r="F11" i="6"/>
  <c r="V11" i="6"/>
  <c r="P13" i="6"/>
  <c r="P15" i="6"/>
  <c r="G15" i="6"/>
  <c r="E17" i="6"/>
  <c r="M17" i="6"/>
  <c r="U17" i="6"/>
  <c r="S23" i="6"/>
  <c r="K23" i="6"/>
  <c r="C23" i="6"/>
  <c r="U21" i="6"/>
  <c r="E21" i="6"/>
  <c r="X19" i="6"/>
  <c r="H19" i="6"/>
  <c r="T17" i="6"/>
  <c r="L17" i="6"/>
  <c r="D17" i="6"/>
  <c r="Y15" i="6"/>
  <c r="C13" i="6"/>
  <c r="E11" i="6"/>
  <c r="AA11" i="6" s="1"/>
  <c r="Y9" i="6"/>
  <c r="Q9" i="6"/>
  <c r="I9" i="6"/>
  <c r="B9" i="6"/>
  <c r="Q7" i="6"/>
  <c r="Z103" i="6"/>
  <c r="AA77" i="6"/>
  <c r="AA121" i="6"/>
  <c r="J8" i="6"/>
  <c r="R8" i="6"/>
  <c r="D10" i="6"/>
  <c r="L10" i="6"/>
  <c r="D12" i="6"/>
  <c r="H12" i="6"/>
  <c r="L12" i="6"/>
  <c r="P12" i="6"/>
  <c r="T12" i="6"/>
  <c r="X12" i="6"/>
  <c r="F14" i="6"/>
  <c r="J14" i="6"/>
  <c r="N14" i="6"/>
  <c r="R14" i="6"/>
  <c r="V14" i="6"/>
  <c r="G16" i="6"/>
  <c r="O16" i="6"/>
  <c r="W16" i="6"/>
  <c r="M18" i="6"/>
  <c r="E20" i="6"/>
  <c r="M20" i="6"/>
  <c r="U20" i="6"/>
  <c r="G22" i="6"/>
  <c r="O22" i="6"/>
  <c r="W22" i="6"/>
  <c r="R22" i="6"/>
  <c r="J22" i="6"/>
  <c r="X20" i="6"/>
  <c r="P20" i="6"/>
  <c r="H20" i="6"/>
  <c r="V18" i="6"/>
  <c r="F18" i="6"/>
  <c r="N4" i="6"/>
  <c r="T22" i="6"/>
  <c r="H16" i="6"/>
  <c r="G12" i="6"/>
  <c r="Q8" i="6"/>
  <c r="AA82" i="6"/>
  <c r="Z93" i="6"/>
  <c r="Z92" i="6"/>
  <c r="Z91" i="6"/>
  <c r="Z90" i="6"/>
  <c r="Z89" i="6"/>
  <c r="AB89" i="6" s="1"/>
  <c r="F87" i="5" s="1"/>
  <c r="Z88" i="6"/>
  <c r="AA103" i="6"/>
  <c r="Z132" i="6"/>
  <c r="AB140" i="6"/>
  <c r="F138" i="5" s="1"/>
  <c r="AB137" i="6"/>
  <c r="F135" i="5" s="1"/>
  <c r="AA93" i="6"/>
  <c r="AA117" i="6"/>
  <c r="AA81" i="6"/>
  <c r="AA132" i="6"/>
  <c r="AB132" i="6" s="1"/>
  <c r="F130" i="5" s="1"/>
  <c r="AA33" i="6"/>
  <c r="AA62" i="6"/>
  <c r="AA55" i="6"/>
  <c r="AA54" i="6"/>
  <c r="AA75" i="6"/>
  <c r="AA74" i="6"/>
  <c r="AA87" i="6"/>
  <c r="AA119" i="6"/>
  <c r="AB139" i="6"/>
  <c r="F137" i="5" s="1"/>
  <c r="AA91" i="6"/>
  <c r="AA123" i="6"/>
  <c r="Z24" i="6"/>
  <c r="Z54" i="6"/>
  <c r="Z40" i="6"/>
  <c r="Z61" i="6"/>
  <c r="Z28" i="6"/>
  <c r="Z43" i="6"/>
  <c r="Z57" i="6"/>
  <c r="Z25" i="6"/>
  <c r="Z21" i="6"/>
  <c r="Z42" i="6"/>
  <c r="Z38" i="6"/>
  <c r="Z60" i="6"/>
  <c r="Z59" i="6"/>
  <c r="Z58" i="6"/>
  <c r="Z81" i="6"/>
  <c r="AB81" i="6" s="1"/>
  <c r="F79" i="5" s="1"/>
  <c r="Z80" i="6"/>
  <c r="Z79" i="6"/>
  <c r="Z78" i="6"/>
  <c r="Z26" i="6"/>
  <c r="Z63" i="6"/>
  <c r="Z55" i="6"/>
  <c r="Z82" i="6"/>
  <c r="AB82" i="6" s="1"/>
  <c r="F80" i="5" s="1"/>
  <c r="AA32" i="6"/>
  <c r="AA53" i="6"/>
  <c r="AA52" i="6"/>
  <c r="AA51" i="6"/>
  <c r="AA50" i="6"/>
  <c r="AA49" i="6"/>
  <c r="AA48" i="6"/>
  <c r="AA47" i="6"/>
  <c r="AA46" i="6"/>
  <c r="AA45" i="6"/>
  <c r="AA63" i="6"/>
  <c r="AA57" i="6"/>
  <c r="AA56" i="6"/>
  <c r="AA73" i="6"/>
  <c r="AA72" i="6"/>
  <c r="AB72" i="6" s="1"/>
  <c r="F70" i="5" s="1"/>
  <c r="AA71" i="6"/>
  <c r="AB71" i="6" s="1"/>
  <c r="F69" i="5" s="1"/>
  <c r="AA70" i="6"/>
  <c r="AB70" i="6" s="1"/>
  <c r="F68" i="5" s="1"/>
  <c r="AA69" i="6"/>
  <c r="AA68" i="6"/>
  <c r="AB68" i="6" s="1"/>
  <c r="F66" i="5" s="1"/>
  <c r="AA80" i="6"/>
  <c r="AA79" i="6"/>
  <c r="AA78" i="6"/>
  <c r="AA76" i="6"/>
  <c r="AB76" i="6" s="1"/>
  <c r="F74" i="5" s="1"/>
  <c r="AA86" i="6"/>
  <c r="AB86" i="6" s="1"/>
  <c r="F84" i="5" s="1"/>
  <c r="AA85" i="6"/>
  <c r="AB85" i="6" s="1"/>
  <c r="F83" i="5" s="1"/>
  <c r="AA84" i="6"/>
  <c r="AB84" i="6" s="1"/>
  <c r="F82" i="5" s="1"/>
  <c r="AA92" i="6"/>
  <c r="AA90" i="6"/>
  <c r="AA88" i="6"/>
  <c r="AA97" i="6"/>
  <c r="AA96" i="6"/>
  <c r="AB96" i="6" s="1"/>
  <c r="F94" i="5" s="1"/>
  <c r="AA95" i="6"/>
  <c r="AA94" i="6"/>
  <c r="AB94" i="6" s="1"/>
  <c r="F92" i="5" s="1"/>
  <c r="AA113" i="6"/>
  <c r="AB113" i="6" s="1"/>
  <c r="F111" i="5" s="1"/>
  <c r="AA112" i="6"/>
  <c r="AB112" i="6" s="1"/>
  <c r="F110" i="5" s="1"/>
  <c r="AA111" i="6"/>
  <c r="AB111" i="6" s="1"/>
  <c r="F109" i="5" s="1"/>
  <c r="AA110" i="6"/>
  <c r="AB110" i="6" s="1"/>
  <c r="F108" i="5" s="1"/>
  <c r="AA109" i="6"/>
  <c r="AA108" i="6"/>
  <c r="AB108" i="6" s="1"/>
  <c r="F106" i="5" s="1"/>
  <c r="AA120" i="6"/>
  <c r="AA133" i="6"/>
  <c r="AA131" i="6"/>
  <c r="AA127" i="6"/>
  <c r="AB127" i="6" s="1"/>
  <c r="F125" i="5" s="1"/>
  <c r="AA13" i="6"/>
  <c r="AA61" i="6"/>
  <c r="AA60" i="6"/>
  <c r="AA59" i="6"/>
  <c r="AA58" i="6"/>
  <c r="AA67" i="6"/>
  <c r="AA66" i="6"/>
  <c r="AA65" i="6"/>
  <c r="AA64" i="6"/>
  <c r="AA83" i="6"/>
  <c r="AB75" i="6"/>
  <c r="F73" i="5" s="1"/>
  <c r="AB91" i="6"/>
  <c r="F89" i="5" s="1"/>
  <c r="AA102" i="6"/>
  <c r="AB102" i="6" s="1"/>
  <c r="F100" i="5" s="1"/>
  <c r="AA101" i="6"/>
  <c r="AB101" i="6" s="1"/>
  <c r="F99" i="5" s="1"/>
  <c r="AA100" i="6"/>
  <c r="AB100" i="6" s="1"/>
  <c r="F98" i="5" s="1"/>
  <c r="AA99" i="6"/>
  <c r="AA98" i="6"/>
  <c r="AB98" i="6" s="1"/>
  <c r="F96" i="5" s="1"/>
  <c r="AA107" i="6"/>
  <c r="AA106" i="6"/>
  <c r="AB106" i="6" s="1"/>
  <c r="F104" i="5" s="1"/>
  <c r="AA105" i="6"/>
  <c r="AB105" i="6" s="1"/>
  <c r="F103" i="5" s="1"/>
  <c r="AA104" i="6"/>
  <c r="AB104" i="6" s="1"/>
  <c r="F102" i="5" s="1"/>
  <c r="AA122" i="6"/>
  <c r="AA118" i="6"/>
  <c r="AA116" i="6"/>
  <c r="AA115" i="6"/>
  <c r="AB115" i="6" s="1"/>
  <c r="F113" i="5" s="1"/>
  <c r="AA114" i="6"/>
  <c r="AB114" i="6" s="1"/>
  <c r="F112" i="5" s="1"/>
  <c r="AA130" i="6"/>
  <c r="AA129" i="6"/>
  <c r="AA128" i="6"/>
  <c r="AA126" i="6"/>
  <c r="AB126" i="6" s="1"/>
  <c r="F124" i="5" s="1"/>
  <c r="AA125" i="6"/>
  <c r="AB125" i="6" s="1"/>
  <c r="F123" i="5" s="1"/>
  <c r="AA124" i="6"/>
  <c r="AB124" i="6" s="1"/>
  <c r="F122" i="5" s="1"/>
  <c r="Z35" i="6"/>
  <c r="Z62" i="6"/>
  <c r="Z67" i="6"/>
  <c r="Z107" i="6"/>
  <c r="AB107" i="6" s="1"/>
  <c r="F105" i="5" s="1"/>
  <c r="Z10" i="6"/>
  <c r="AB10" i="6" s="1"/>
  <c r="F8" i="5" s="1"/>
  <c r="Z23" i="6"/>
  <c r="Z53" i="6"/>
  <c r="AB53" i="6" s="1"/>
  <c r="F51" i="5" s="1"/>
  <c r="Z52" i="6"/>
  <c r="AB52" i="6" s="1"/>
  <c r="F50" i="5" s="1"/>
  <c r="Z51" i="6"/>
  <c r="AB51" i="6" s="1"/>
  <c r="F49" i="5" s="1"/>
  <c r="Z50" i="6"/>
  <c r="AB50" i="6" s="1"/>
  <c r="F48" i="5" s="1"/>
  <c r="Z49" i="6"/>
  <c r="AB49" i="6" s="1"/>
  <c r="F47" i="5" s="1"/>
  <c r="Z48" i="6"/>
  <c r="AB48" i="6" s="1"/>
  <c r="F46" i="5" s="1"/>
  <c r="Z47" i="6"/>
  <c r="AB47" i="6" s="1"/>
  <c r="F45" i="5" s="1"/>
  <c r="Z46" i="6"/>
  <c r="AB46" i="6" s="1"/>
  <c r="F44" i="5" s="1"/>
  <c r="Z45" i="6"/>
  <c r="AB45" i="6" s="1"/>
  <c r="F43" i="5" s="1"/>
  <c r="Z44" i="6"/>
  <c r="Z56" i="6"/>
  <c r="AB56" i="6" s="1"/>
  <c r="F54" i="5" s="1"/>
  <c r="Z66" i="6"/>
  <c r="Z65" i="6"/>
  <c r="AB65" i="6" s="1"/>
  <c r="F63" i="5" s="1"/>
  <c r="Z64" i="6"/>
  <c r="AB64" i="6" s="1"/>
  <c r="F62" i="5" s="1"/>
  <c r="Z83" i="6"/>
  <c r="AB83" i="6" s="1"/>
  <c r="F81" i="5" s="1"/>
  <c r="Z97" i="6"/>
  <c r="Z123" i="6"/>
  <c r="AB123" i="6" s="1"/>
  <c r="F121" i="5" s="1"/>
  <c r="Z122" i="6"/>
  <c r="Z121" i="6"/>
  <c r="AB121" i="6" s="1"/>
  <c r="F119" i="5" s="1"/>
  <c r="Z120" i="6"/>
  <c r="Z119" i="6"/>
  <c r="AB119" i="6" s="1"/>
  <c r="F117" i="5" s="1"/>
  <c r="Z118" i="6"/>
  <c r="Z133" i="6"/>
  <c r="AB133" i="6" s="1"/>
  <c r="F131" i="5" s="1"/>
  <c r="Z131" i="6"/>
  <c r="Z130" i="6"/>
  <c r="AB130" i="6" s="1"/>
  <c r="F128" i="5" s="1"/>
  <c r="Z129" i="6"/>
  <c r="Z128" i="6"/>
  <c r="AB128" i="6" s="1"/>
  <c r="F126" i="5" s="1"/>
  <c r="AB129" i="6"/>
  <c r="F127" i="5" s="1"/>
  <c r="AB122" i="6"/>
  <c r="F120" i="5" s="1"/>
  <c r="AB92" i="6"/>
  <c r="F90" i="5" s="1"/>
  <c r="AB88" i="6"/>
  <c r="F86" i="5" s="1"/>
  <c r="AB74" i="6"/>
  <c r="F72" i="5" s="1"/>
  <c r="AA44" i="6"/>
  <c r="X7" i="6"/>
  <c r="P7" i="6"/>
  <c r="H7" i="6"/>
  <c r="R5" i="6"/>
  <c r="H5" i="6"/>
  <c r="X5" i="6"/>
  <c r="J7" i="6"/>
  <c r="R7" i="6"/>
  <c r="D9" i="6"/>
  <c r="H9" i="6"/>
  <c r="L9" i="6"/>
  <c r="P9" i="6"/>
  <c r="T9" i="6"/>
  <c r="X9" i="6"/>
  <c r="J11" i="6"/>
  <c r="R11" i="6"/>
  <c r="D13" i="6"/>
  <c r="L13" i="6"/>
  <c r="T13" i="6"/>
  <c r="T15" i="6"/>
  <c r="L15" i="6"/>
  <c r="D15" i="6"/>
  <c r="O15" i="6"/>
  <c r="AA15" i="6" s="1"/>
  <c r="C17" i="6"/>
  <c r="G17" i="6"/>
  <c r="K17" i="6"/>
  <c r="O17" i="6"/>
  <c r="S17" i="6"/>
  <c r="W17" i="6"/>
  <c r="Y23" i="6"/>
  <c r="U23" i="6"/>
  <c r="Q23" i="6"/>
  <c r="M23" i="6"/>
  <c r="I23" i="6"/>
  <c r="E23" i="6"/>
  <c r="Y21" i="6"/>
  <c r="Q21" i="6"/>
  <c r="T19" i="6"/>
  <c r="L19" i="6"/>
  <c r="V17" i="6"/>
  <c r="R17" i="6"/>
  <c r="N17" i="6"/>
  <c r="J17" i="6"/>
  <c r="F17" i="6"/>
  <c r="W9" i="6"/>
  <c r="S9" i="6"/>
  <c r="O9" i="6"/>
  <c r="K9" i="6"/>
  <c r="G9" i="6"/>
  <c r="U7" i="6"/>
  <c r="M7" i="6"/>
  <c r="E7" i="6"/>
  <c r="U5" i="6"/>
  <c r="AA42" i="6"/>
  <c r="AB42" i="6" s="1"/>
  <c r="F40" i="5" s="1"/>
  <c r="AA41" i="6"/>
  <c r="AA40" i="6"/>
  <c r="AB40" i="6" s="1"/>
  <c r="F38" i="5" s="1"/>
  <c r="AA38" i="6"/>
  <c r="Z34" i="6"/>
  <c r="AA43" i="6"/>
  <c r="AA39" i="6"/>
  <c r="Z37" i="6"/>
  <c r="AA37" i="6"/>
  <c r="AA36" i="6"/>
  <c r="AA35" i="6"/>
  <c r="AA34" i="6"/>
  <c r="Z41" i="6"/>
  <c r="Z39" i="6"/>
  <c r="Z36" i="6"/>
  <c r="AB43" i="6"/>
  <c r="F41" i="5" s="1"/>
  <c r="Z32" i="6"/>
  <c r="AB32" i="6" s="1"/>
  <c r="F30" i="5" s="1"/>
  <c r="Z27" i="6"/>
  <c r="Z33" i="6"/>
  <c r="AB33" i="6" s="1"/>
  <c r="F31" i="5" s="1"/>
  <c r="Z30" i="6"/>
  <c r="Z20" i="6"/>
  <c r="AA19" i="6"/>
  <c r="D18" i="6"/>
  <c r="Z18" i="6" s="1"/>
  <c r="D22" i="6"/>
  <c r="E22" i="6"/>
  <c r="S18" i="6"/>
  <c r="AA18" i="6" s="1"/>
  <c r="P16" i="6"/>
  <c r="Z16" i="6" s="1"/>
  <c r="C14" i="6"/>
  <c r="AA14" i="6" s="1"/>
  <c r="W12" i="6"/>
  <c r="U8" i="6"/>
  <c r="M8" i="6"/>
  <c r="E8" i="6"/>
  <c r="L6" i="6"/>
  <c r="W4" i="6"/>
  <c r="D6" i="6"/>
  <c r="AA31" i="6"/>
  <c r="M5" i="6"/>
  <c r="Z29" i="6"/>
  <c r="Z31" i="6"/>
  <c r="AA27" i="6"/>
  <c r="AA16" i="6"/>
  <c r="AA30" i="6"/>
  <c r="Z8" i="6"/>
  <c r="G24" i="6"/>
  <c r="O24" i="6"/>
  <c r="W24" i="6"/>
  <c r="C25" i="6"/>
  <c r="K25" i="6"/>
  <c r="S25" i="6"/>
  <c r="G26" i="6"/>
  <c r="O26" i="6"/>
  <c r="C28" i="6"/>
  <c r="K28" i="6"/>
  <c r="S28" i="6"/>
  <c r="G29" i="6"/>
  <c r="O29" i="6"/>
  <c r="W29" i="6"/>
  <c r="C24" i="6"/>
  <c r="K24" i="6"/>
  <c r="G25" i="6"/>
  <c r="O25" i="6"/>
  <c r="C26" i="6"/>
  <c r="K26" i="6"/>
  <c r="G28" i="6"/>
  <c r="O28" i="6"/>
  <c r="C29" i="6"/>
  <c r="K29" i="6"/>
  <c r="G6" i="6"/>
  <c r="O6" i="6"/>
  <c r="W6" i="6"/>
  <c r="X6" i="6"/>
  <c r="P6" i="6"/>
  <c r="H6" i="6"/>
  <c r="E6" i="6"/>
  <c r="I6" i="6"/>
  <c r="M6" i="6"/>
  <c r="Q6" i="6"/>
  <c r="U6" i="6"/>
  <c r="Y6" i="6"/>
  <c r="V6" i="6"/>
  <c r="R6" i="6"/>
  <c r="N6" i="6"/>
  <c r="J6" i="6"/>
  <c r="F6" i="6"/>
  <c r="B6" i="6"/>
  <c r="U4" i="6"/>
  <c r="I4" i="6"/>
  <c r="Y4" i="6"/>
  <c r="P4" i="6"/>
  <c r="R4" i="6"/>
  <c r="B4" i="6"/>
  <c r="K4" i="6"/>
  <c r="O4" i="6"/>
  <c r="F4" i="6"/>
  <c r="V4" i="6"/>
  <c r="T4" i="6"/>
  <c r="M4" i="6"/>
  <c r="AB93" i="6" l="1"/>
  <c r="F91" i="5" s="1"/>
  <c r="Z12" i="6"/>
  <c r="AB131" i="6"/>
  <c r="F129" i="5" s="1"/>
  <c r="Z14" i="6"/>
  <c r="AA12" i="6"/>
  <c r="AA20" i="6"/>
  <c r="AB20" i="6" s="1"/>
  <c r="F18" i="5" s="1"/>
  <c r="AA22" i="6"/>
  <c r="AB120" i="6"/>
  <c r="F118" i="5" s="1"/>
  <c r="AB97" i="6"/>
  <c r="F95" i="5" s="1"/>
  <c r="AB62" i="6"/>
  <c r="F60" i="5" s="1"/>
  <c r="AB90" i="6"/>
  <c r="F88" i="5" s="1"/>
  <c r="AB103" i="6"/>
  <c r="F101" i="5" s="1"/>
  <c r="AB77" i="6"/>
  <c r="F75" i="5" s="1"/>
  <c r="AB14" i="6"/>
  <c r="F12" i="5" s="1"/>
  <c r="Z22" i="6"/>
  <c r="AB38" i="6"/>
  <c r="F36" i="5" s="1"/>
  <c r="AB116" i="6"/>
  <c r="F114" i="5" s="1"/>
  <c r="AB99" i="6"/>
  <c r="F97" i="5" s="1"/>
  <c r="AB59" i="6"/>
  <c r="F57" i="5" s="1"/>
  <c r="AB109" i="6"/>
  <c r="F107" i="5" s="1"/>
  <c r="AB95" i="6"/>
  <c r="F93" i="5" s="1"/>
  <c r="AB69" i="6"/>
  <c r="F67" i="5" s="1"/>
  <c r="AB73" i="6"/>
  <c r="F71" i="5" s="1"/>
  <c r="AB57" i="6"/>
  <c r="F55" i="5" s="1"/>
  <c r="AB87" i="6"/>
  <c r="F85" i="5" s="1"/>
  <c r="AB117" i="6"/>
  <c r="F115" i="5" s="1"/>
  <c r="AB58" i="6"/>
  <c r="F56" i="5" s="1"/>
  <c r="AB60" i="6"/>
  <c r="F58" i="5" s="1"/>
  <c r="AB55" i="6"/>
  <c r="F53" i="5" s="1"/>
  <c r="AB118" i="6"/>
  <c r="F116" i="5" s="1"/>
  <c r="AB79" i="6"/>
  <c r="F77" i="5" s="1"/>
  <c r="AB63" i="6"/>
  <c r="F61" i="5" s="1"/>
  <c r="AB54" i="6"/>
  <c r="F52" i="5" s="1"/>
  <c r="AA7" i="6"/>
  <c r="AA9" i="6"/>
  <c r="AA21" i="6"/>
  <c r="AB21" i="6" s="1"/>
  <c r="F19" i="5" s="1"/>
  <c r="AA23" i="6"/>
  <c r="AB23" i="6" s="1"/>
  <c r="F21" i="5" s="1"/>
  <c r="AB44" i="6"/>
  <c r="F42" i="5" s="1"/>
  <c r="AB67" i="6"/>
  <c r="F65" i="5" s="1"/>
  <c r="AB66" i="6"/>
  <c r="F64" i="5" s="1"/>
  <c r="AB35" i="6"/>
  <c r="F33" i="5" s="1"/>
  <c r="AB78" i="6"/>
  <c r="F76" i="5" s="1"/>
  <c r="AB80" i="6"/>
  <c r="F78" i="5" s="1"/>
  <c r="AB61" i="6"/>
  <c r="F59" i="5" s="1"/>
  <c r="Z17" i="6"/>
  <c r="Z15" i="6"/>
  <c r="AB15" i="6" s="1"/>
  <c r="F13" i="5" s="1"/>
  <c r="Z19" i="6"/>
  <c r="AB19" i="6" s="1"/>
  <c r="F17" i="5" s="1"/>
  <c r="Z5" i="6"/>
  <c r="AB34" i="6"/>
  <c r="F32" i="5" s="1"/>
  <c r="AB36" i="6"/>
  <c r="F34" i="5" s="1"/>
  <c r="AB18" i="6"/>
  <c r="F16" i="5" s="1"/>
  <c r="AA5" i="6"/>
  <c r="AB5" i="6" s="1"/>
  <c r="F3" i="5" s="1"/>
  <c r="AB16" i="6"/>
  <c r="F14" i="5" s="1"/>
  <c r="AB37" i="6"/>
  <c r="F35" i="5" s="1"/>
  <c r="AB30" i="6"/>
  <c r="F28" i="5" s="1"/>
  <c r="AB27" i="6"/>
  <c r="F25" i="5" s="1"/>
  <c r="Z11" i="6"/>
  <c r="AB11" i="6" s="1"/>
  <c r="F9" i="5" s="1"/>
  <c r="AB39" i="6"/>
  <c r="F37" i="5" s="1"/>
  <c r="AB41" i="6"/>
  <c r="F39" i="5" s="1"/>
  <c r="Z13" i="6"/>
  <c r="AB13" i="6" s="1"/>
  <c r="F11" i="5" s="1"/>
  <c r="Z9" i="6"/>
  <c r="AB9" i="6" s="1"/>
  <c r="F7" i="5" s="1"/>
  <c r="AA17" i="6"/>
  <c r="Z7" i="6"/>
  <c r="AA8" i="6"/>
  <c r="AB8" i="6" s="1"/>
  <c r="F6" i="5" s="1"/>
  <c r="AB22" i="6"/>
  <c r="F20" i="5" s="1"/>
  <c r="AB31" i="6"/>
  <c r="F29" i="5" s="1"/>
  <c r="AA4" i="6"/>
  <c r="AA29" i="6"/>
  <c r="AB29" i="6" s="1"/>
  <c r="F27" i="5" s="1"/>
  <c r="AA26" i="6"/>
  <c r="AB26" i="6" s="1"/>
  <c r="F24" i="5" s="1"/>
  <c r="AA24" i="6"/>
  <c r="AB24" i="6" s="1"/>
  <c r="F22" i="5" s="1"/>
  <c r="AA25" i="6"/>
  <c r="AB25" i="6" s="1"/>
  <c r="F23" i="5" s="1"/>
  <c r="AA28" i="6"/>
  <c r="AB28" i="6" s="1"/>
  <c r="F26" i="5" s="1"/>
  <c r="Z6" i="6"/>
  <c r="AA6" i="6"/>
  <c r="Z4" i="6"/>
  <c r="AB4" i="6" s="1"/>
  <c r="F2" i="5" s="1"/>
  <c r="AB12" i="6" l="1"/>
  <c r="F10" i="5" s="1"/>
  <c r="AB7" i="6"/>
  <c r="F5" i="5" s="1"/>
  <c r="AB17" i="6"/>
  <c r="F15" i="5" s="1"/>
  <c r="AB6" i="6"/>
  <c r="F4" i="5" s="1"/>
</calcChain>
</file>

<file path=xl/sharedStrings.xml><?xml version="1.0" encoding="utf-8"?>
<sst xmlns="http://schemas.openxmlformats.org/spreadsheetml/2006/main" count="410" uniqueCount="382">
  <si>
    <t>ENTREES</t>
  </si>
  <si>
    <t>SORTIES</t>
  </si>
  <si>
    <t>Qté livrée</t>
  </si>
  <si>
    <t>Référence Produit</t>
  </si>
  <si>
    <t>JANVIER</t>
  </si>
  <si>
    <t>IN</t>
  </si>
  <si>
    <t>OUT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</si>
  <si>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</si>
  <si>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</si>
  <si>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</si>
  <si>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</si>
  <si>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</si>
  <si>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</si>
  <si>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</si>
  <si>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</si>
  <si>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</si>
  <si>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</si>
  <si>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</si>
  <si>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IN </t>
  </si>
  <si>
    <t>Date_Entrée</t>
  </si>
  <si>
    <t>Référence Produits</t>
  </si>
  <si>
    <t>Références produits</t>
  </si>
  <si>
    <t>Date_Sortie</t>
  </si>
  <si>
    <t>TOTAUX</t>
  </si>
  <si>
    <t>Commentaires</t>
  </si>
  <si>
    <t>****</t>
  </si>
  <si>
    <t>mdp</t>
  </si>
  <si>
    <t>utilisateur</t>
  </si>
  <si>
    <t>Rest_Réel</t>
  </si>
  <si>
    <t>admin</t>
  </si>
  <si>
    <t>Famille</t>
  </si>
  <si>
    <t>Désignation</t>
  </si>
  <si>
    <t>prix</t>
  </si>
  <si>
    <t xml:space="preserve">Qté </t>
  </si>
  <si>
    <t>moi</t>
  </si>
  <si>
    <t>1234</t>
  </si>
  <si>
    <t>liantsoa</t>
  </si>
  <si>
    <t>miantsa2710</t>
  </si>
  <si>
    <t>haut manche longue</t>
  </si>
  <si>
    <t>Haut manche courte</t>
  </si>
  <si>
    <t>ensemble garcon</t>
  </si>
  <si>
    <t>ensemble fille</t>
  </si>
  <si>
    <t>pantalon fille</t>
  </si>
  <si>
    <t>pantalon garcon</t>
  </si>
  <si>
    <t>leggins</t>
  </si>
  <si>
    <t>jupette leggins</t>
  </si>
  <si>
    <t>debardeur fille</t>
  </si>
  <si>
    <t>debardeur garcon</t>
  </si>
  <si>
    <t>short fille</t>
  </si>
  <si>
    <t>short garcon</t>
  </si>
  <si>
    <t>slip fille</t>
  </si>
  <si>
    <t>slip garcon</t>
  </si>
  <si>
    <t>chausson</t>
  </si>
  <si>
    <t>chaussette</t>
  </si>
  <si>
    <t>chapeau</t>
  </si>
  <si>
    <t>bonnet</t>
  </si>
  <si>
    <t>cardigan</t>
  </si>
  <si>
    <t>MAR231001</t>
  </si>
  <si>
    <t>MAR231002</t>
  </si>
  <si>
    <t>MAR231003</t>
  </si>
  <si>
    <t>MAR231004</t>
  </si>
  <si>
    <t>MAR231005</t>
  </si>
  <si>
    <t>MAR231006</t>
  </si>
  <si>
    <t>MAR231007</t>
  </si>
  <si>
    <t>MAR231008</t>
  </si>
  <si>
    <t>MAR231009</t>
  </si>
  <si>
    <t>MAR231010</t>
  </si>
  <si>
    <t>MAR231011</t>
  </si>
  <si>
    <t>MAR231012</t>
  </si>
  <si>
    <t>MAR231013</t>
  </si>
  <si>
    <t>MAR231014</t>
  </si>
  <si>
    <t>MAR231015</t>
  </si>
  <si>
    <t>MAR231016</t>
  </si>
  <si>
    <t>MAR231017</t>
  </si>
  <si>
    <t>MAR231018</t>
  </si>
  <si>
    <t>MAR231019</t>
  </si>
  <si>
    <t>MAR231020</t>
  </si>
  <si>
    <t>MAR231021</t>
  </si>
  <si>
    <t>MAR231022</t>
  </si>
  <si>
    <t>MAR231023</t>
  </si>
  <si>
    <t>MAR231024</t>
  </si>
  <si>
    <t>MAR231025</t>
  </si>
  <si>
    <t>MAR231026</t>
  </si>
  <si>
    <t>MAR231027</t>
  </si>
  <si>
    <t>MAR231028</t>
  </si>
  <si>
    <t>MAR231029</t>
  </si>
  <si>
    <t>MAR231030</t>
  </si>
  <si>
    <t>MAR231031</t>
  </si>
  <si>
    <t>MAR231032</t>
  </si>
  <si>
    <t>MAR231033</t>
  </si>
  <si>
    <t>MAR231034</t>
  </si>
  <si>
    <t>MAR231035</t>
  </si>
  <si>
    <t>MAR231036</t>
  </si>
  <si>
    <t>MAR231037</t>
  </si>
  <si>
    <t>MAR231038</t>
  </si>
  <si>
    <t>MAR231039</t>
  </si>
  <si>
    <t>MAR231040</t>
  </si>
  <si>
    <t>MAR231041</t>
  </si>
  <si>
    <t>MAR231042</t>
  </si>
  <si>
    <t>MAR231043</t>
  </si>
  <si>
    <t>MAR231044</t>
  </si>
  <si>
    <t>MAR231045</t>
  </si>
  <si>
    <t>MAR231046</t>
  </si>
  <si>
    <t>MAR231047</t>
  </si>
  <si>
    <t>MAR231048</t>
  </si>
  <si>
    <t>MAR231049</t>
  </si>
  <si>
    <t>MAR231050</t>
  </si>
  <si>
    <t>MAR231051</t>
  </si>
  <si>
    <t>MAR231052</t>
  </si>
  <si>
    <t>MAR231053</t>
  </si>
  <si>
    <t>MAR231054</t>
  </si>
  <si>
    <t>MAR231055</t>
  </si>
  <si>
    <t>MAR231056</t>
  </si>
  <si>
    <t>MAR231057</t>
  </si>
  <si>
    <t>MAR231058</t>
  </si>
  <si>
    <t>MAR231059</t>
  </si>
  <si>
    <t>MAR231060</t>
  </si>
  <si>
    <t>MAR231061</t>
  </si>
  <si>
    <t>MAR231062</t>
  </si>
  <si>
    <t>MAR231063</t>
  </si>
  <si>
    <t>MAR231064</t>
  </si>
  <si>
    <t>MAR231065</t>
  </si>
  <si>
    <t>MAR231066</t>
  </si>
  <si>
    <t>MAR231067</t>
  </si>
  <si>
    <t>MAR231068</t>
  </si>
  <si>
    <t>MAR231069</t>
  </si>
  <si>
    <t>MAR231070</t>
  </si>
  <si>
    <t>MAR231071</t>
  </si>
  <si>
    <t>MAR231072</t>
  </si>
  <si>
    <t>MAR231073</t>
  </si>
  <si>
    <t>MAR231074</t>
  </si>
  <si>
    <t>MAR231075</t>
  </si>
  <si>
    <t>MAR231076</t>
  </si>
  <si>
    <t>MAR231077</t>
  </si>
  <si>
    <t>MAR231078</t>
  </si>
  <si>
    <t>MAR231079</t>
  </si>
  <si>
    <t>MAR231080</t>
  </si>
  <si>
    <t>MAR231081</t>
  </si>
  <si>
    <t>MAR231082</t>
  </si>
  <si>
    <t>MAR231083</t>
  </si>
  <si>
    <t>MAR231084</t>
  </si>
  <si>
    <t>MAR231085</t>
  </si>
  <si>
    <t>MAR231086</t>
  </si>
  <si>
    <t>MAR231087</t>
  </si>
  <si>
    <t>MAR231088</t>
  </si>
  <si>
    <t>MAR231089</t>
  </si>
  <si>
    <t>MAR231090</t>
  </si>
  <si>
    <t>MAR231091</t>
  </si>
  <si>
    <t>MAR231092</t>
  </si>
  <si>
    <t>MAR231093</t>
  </si>
  <si>
    <t>MAR231094</t>
  </si>
  <si>
    <t>MAR231095</t>
  </si>
  <si>
    <t>MAR231096</t>
  </si>
  <si>
    <t>MAR231097</t>
  </si>
  <si>
    <t>MAR231098</t>
  </si>
  <si>
    <t>MAR231099</t>
  </si>
  <si>
    <t>MAR231100</t>
  </si>
  <si>
    <t>MAR231101</t>
  </si>
  <si>
    <t>MAR231102</t>
  </si>
  <si>
    <t>MAR231103</t>
  </si>
  <si>
    <t>MAR231104</t>
  </si>
  <si>
    <t>MAR231105</t>
  </si>
  <si>
    <t>MAR231106</t>
  </si>
  <si>
    <t>MAR231107</t>
  </si>
  <si>
    <t>MAR231108</t>
  </si>
  <si>
    <t>MAR231109</t>
  </si>
  <si>
    <t>MAR231110</t>
  </si>
  <si>
    <t>MAR231111</t>
  </si>
  <si>
    <t>MAR231112</t>
  </si>
  <si>
    <t>MAR231113</t>
  </si>
  <si>
    <t>MAR231114</t>
  </si>
  <si>
    <t>MAR231115</t>
  </si>
  <si>
    <t>MAR231116</t>
  </si>
  <si>
    <t>MAR231117</t>
  </si>
  <si>
    <t>MAR231118</t>
  </si>
  <si>
    <t>MAR231119</t>
  </si>
  <si>
    <t>MAR231120</t>
  </si>
  <si>
    <t>MAR231121</t>
  </si>
  <si>
    <t>MAR231122</t>
  </si>
  <si>
    <t>MAR231123</t>
  </si>
  <si>
    <t>MAR231124</t>
  </si>
  <si>
    <t>MAR231125</t>
  </si>
  <si>
    <t>MAR231126</t>
  </si>
  <si>
    <t>MAR231127</t>
  </si>
  <si>
    <t>MAR231128</t>
  </si>
  <si>
    <t>MAR231129</t>
  </si>
  <si>
    <t>MAR231130</t>
  </si>
  <si>
    <t>MAR231131</t>
  </si>
  <si>
    <t>MAR231132</t>
  </si>
  <si>
    <t>MAR231133</t>
  </si>
  <si>
    <t>MAR231134</t>
  </si>
  <si>
    <t>MAR231135</t>
  </si>
  <si>
    <t>MAR231136</t>
  </si>
  <si>
    <t>MAR231137</t>
  </si>
  <si>
    <t>MAR231138</t>
  </si>
  <si>
    <t>MAR231139</t>
  </si>
  <si>
    <t>MAR231140</t>
  </si>
  <si>
    <t>MAR231141</t>
  </si>
  <si>
    <t>MAR231142</t>
  </si>
  <si>
    <t>MAR231143</t>
  </si>
  <si>
    <t>MAR231144</t>
  </si>
  <si>
    <t>MAR231145</t>
  </si>
  <si>
    <t>MAR231146</t>
  </si>
  <si>
    <t>MAR231147</t>
  </si>
  <si>
    <t>MAR231148</t>
  </si>
  <si>
    <t>MAR231149</t>
  </si>
  <si>
    <t>MAR231150</t>
  </si>
  <si>
    <t>MAR231151</t>
  </si>
  <si>
    <t>MAR231152</t>
  </si>
  <si>
    <t>MAR231153</t>
  </si>
  <si>
    <t>MAR231154</t>
  </si>
  <si>
    <t>MAR231155</t>
  </si>
  <si>
    <t>MAR231156</t>
  </si>
  <si>
    <t>MAR231157</t>
  </si>
  <si>
    <t>MAR231158</t>
  </si>
  <si>
    <t>MAR231159</t>
  </si>
  <si>
    <t>MAR231160</t>
  </si>
  <si>
    <t>MAR231161</t>
  </si>
  <si>
    <t>MAR231162</t>
  </si>
  <si>
    <t>MAR231163</t>
  </si>
  <si>
    <t>MAR231164</t>
  </si>
  <si>
    <t>MAR231165</t>
  </si>
  <si>
    <t>MAR231166</t>
  </si>
  <si>
    <t>MAR231167</t>
  </si>
  <si>
    <t>MAR231168</t>
  </si>
  <si>
    <t>MAR231169</t>
  </si>
  <si>
    <t>MAR231170</t>
  </si>
  <si>
    <t>MAR231171</t>
  </si>
  <si>
    <t>MAR231172</t>
  </si>
  <si>
    <t>MAR231173</t>
  </si>
  <si>
    <t>MAR231174</t>
  </si>
  <si>
    <t>MAR231175</t>
  </si>
  <si>
    <t>MAR231176</t>
  </si>
  <si>
    <t>MAR231177</t>
  </si>
  <si>
    <t>MAR231178</t>
  </si>
  <si>
    <t>MAR231179</t>
  </si>
  <si>
    <t>MAR231180</t>
  </si>
  <si>
    <t>MAR231181</t>
  </si>
  <si>
    <t>MAR231182</t>
  </si>
  <si>
    <t>MAR231183</t>
  </si>
  <si>
    <t>MAR231184</t>
  </si>
  <si>
    <t>MAR231185</t>
  </si>
  <si>
    <t>MAR231186</t>
  </si>
  <si>
    <t>MAR231187</t>
  </si>
  <si>
    <t>MAR231188</t>
  </si>
  <si>
    <t>MAR231189</t>
  </si>
  <si>
    <t>MAR231190</t>
  </si>
  <si>
    <t>MAR231191</t>
  </si>
  <si>
    <t>MAR231192</t>
  </si>
  <si>
    <t>MAR231193</t>
  </si>
  <si>
    <t>MAR231194</t>
  </si>
  <si>
    <t>MAR231195</t>
  </si>
  <si>
    <t>MAR231196</t>
  </si>
  <si>
    <t>MAR231197</t>
  </si>
  <si>
    <t>MAR231198</t>
  </si>
  <si>
    <t>MAR231199</t>
  </si>
  <si>
    <t>MAR231200</t>
  </si>
  <si>
    <t>MAR231201</t>
  </si>
  <si>
    <t>MAR231202</t>
  </si>
  <si>
    <t>MAR231203</t>
  </si>
  <si>
    <t>MAR231204</t>
  </si>
  <si>
    <t>MAR231205</t>
  </si>
  <si>
    <t>MAR231206</t>
  </si>
  <si>
    <t>MAR231207</t>
  </si>
  <si>
    <t>MAR231208</t>
  </si>
  <si>
    <t>MAR231209</t>
  </si>
  <si>
    <t>MAR231210</t>
  </si>
  <si>
    <t>MAR231211</t>
  </si>
  <si>
    <t>MAR231212</t>
  </si>
  <si>
    <t>MAR231213</t>
  </si>
  <si>
    <t>MAR231214</t>
  </si>
  <si>
    <t>MAR231215</t>
  </si>
  <si>
    <t>MAR231216</t>
  </si>
  <si>
    <t>MAR231217</t>
  </si>
  <si>
    <t>MAR231218</t>
  </si>
  <si>
    <t>MAR231219</t>
  </si>
  <si>
    <t>MAR231220</t>
  </si>
  <si>
    <t>MAR231221</t>
  </si>
  <si>
    <t>MAR231222</t>
  </si>
  <si>
    <t>MAR231223</t>
  </si>
  <si>
    <t>MAR231224</t>
  </si>
  <si>
    <t>MAR231225</t>
  </si>
  <si>
    <t>MAR231226</t>
  </si>
  <si>
    <t>MAR231227</t>
  </si>
  <si>
    <t>MAR231228</t>
  </si>
  <si>
    <t>MAR231229</t>
  </si>
  <si>
    <t>MAR231230</t>
  </si>
  <si>
    <t>MAR231231</t>
  </si>
  <si>
    <t>MAR231232</t>
  </si>
  <si>
    <t>MAR231233</t>
  </si>
  <si>
    <t>MAR231234</t>
  </si>
  <si>
    <t>MAR231235</t>
  </si>
  <si>
    <t>MAR231236</t>
  </si>
  <si>
    <t>MAR231237</t>
  </si>
  <si>
    <t>MAR231238</t>
  </si>
  <si>
    <t>MAR231239</t>
  </si>
  <si>
    <t>MAR231240</t>
  </si>
  <si>
    <t>MAR231241</t>
  </si>
  <si>
    <t>MAR231242</t>
  </si>
  <si>
    <t>MAR231243</t>
  </si>
  <si>
    <t>MAR231244</t>
  </si>
  <si>
    <t>MAR231245</t>
  </si>
  <si>
    <t>MAR231246</t>
  </si>
  <si>
    <t>MAR231247</t>
  </si>
  <si>
    <t>MAR231248</t>
  </si>
  <si>
    <t>MAR231249</t>
  </si>
  <si>
    <t>MAR231250</t>
  </si>
  <si>
    <t>MAR231251</t>
  </si>
  <si>
    <t>MAR231252</t>
  </si>
  <si>
    <t>MAR231253</t>
  </si>
  <si>
    <t>MAR231254</t>
  </si>
  <si>
    <t>MAR231255</t>
  </si>
  <si>
    <t>MAR231256</t>
  </si>
  <si>
    <t>MAR231257</t>
  </si>
  <si>
    <t>MAR231258</t>
  </si>
  <si>
    <t>MAR231259</t>
  </si>
  <si>
    <t>MAR231260</t>
  </si>
  <si>
    <t>MAR231261</t>
  </si>
  <si>
    <t>MAR231262</t>
  </si>
  <si>
    <t>MAR231263</t>
  </si>
  <si>
    <t>MAR231264</t>
  </si>
  <si>
    <t>MAR231265</t>
  </si>
  <si>
    <t>MAR231266</t>
  </si>
  <si>
    <t>MAR231267</t>
  </si>
  <si>
    <t>MAR231268</t>
  </si>
  <si>
    <t>MAR231269</t>
  </si>
  <si>
    <t>MAR231270</t>
  </si>
  <si>
    <t>MAR231271</t>
  </si>
  <si>
    <t>MAR231272</t>
  </si>
  <si>
    <t>MAR231273</t>
  </si>
  <si>
    <t>MAR231274</t>
  </si>
  <si>
    <t>MAR231275</t>
  </si>
  <si>
    <t>MAR231276</t>
  </si>
  <si>
    <t>MAR231277</t>
  </si>
  <si>
    <t>MAR231278</t>
  </si>
  <si>
    <t>MAR231279</t>
  </si>
  <si>
    <t>Age/Taille</t>
  </si>
  <si>
    <t>3Mois</t>
  </si>
  <si>
    <t>6Mois</t>
  </si>
  <si>
    <t>9Mois</t>
  </si>
  <si>
    <t>12Mois</t>
  </si>
  <si>
    <t>18Mois</t>
  </si>
  <si>
    <t>2ANS</t>
  </si>
  <si>
    <t>3ANS</t>
  </si>
  <si>
    <t>4ANS</t>
  </si>
  <si>
    <t>5ANS</t>
  </si>
  <si>
    <t>6ANS</t>
  </si>
  <si>
    <t>7ANS</t>
  </si>
  <si>
    <t>8ANS</t>
  </si>
  <si>
    <t>9ANS</t>
  </si>
  <si>
    <t>10ANS</t>
  </si>
  <si>
    <t>11ANS</t>
  </si>
  <si>
    <t>12ANS</t>
  </si>
  <si>
    <t>13ANS</t>
  </si>
  <si>
    <t>14ANS</t>
  </si>
  <si>
    <t>NOUVEAU-NES</t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</si>
  <si>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</si>
  <si>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</si>
  <si>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</si>
  <si>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</si>
  <si>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</si>
  <si>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</si>
  <si>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</si>
  <si>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</si>
  <si>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</si>
  <si>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</si>
  <si>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</si>
  <si>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</si>
  <si>
    <t>essai13</t>
  </si>
  <si>
    <t>essai14</t>
  </si>
  <si>
    <t>essai15</t>
  </si>
  <si>
    <t>essai16</t>
  </si>
  <si>
    <t>essai17</t>
  </si>
  <si>
    <t>essai18</t>
  </si>
  <si>
    <t>essai19</t>
  </si>
  <si>
    <t>essai20</t>
  </si>
  <si>
    <t>15ans</t>
  </si>
  <si>
    <t>Stock</t>
  </si>
  <si>
    <t>essai21</t>
  </si>
  <si>
    <t>12ans</t>
  </si>
  <si>
    <t>essai22</t>
  </si>
  <si>
    <t>1mois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</si>
</sst>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008000"/>
      <name val="Calibri"/>
      <family val="2"/>
    </font>
    <font>
      <b/>
      <sz val="12"/>
      <color rgb="FFFF0000"/>
      <name val="Calibri"/>
      <family val="2"/>
    </font>
    <font>
      <b/>
      <sz val="12"/>
      <color rgb="FF0000FF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14" fontId="0" fillId="3" borderId="3" xfId="0" applyNumberFormat="1" applyFill="1" applyBorder="1"/>
    <xf numFmtId="0" fontId="0" fillId="0" borderId="0" xfId="0" applyFill="1"/>
    <xf numFmtId="1" fontId="0" fillId="0" borderId="0" xfId="0" applyNumberFormat="1" applyAlignment="1">
      <alignment horizontal="center"/>
    </xf>
    <xf numFmtId="1" fontId="0" fillId="3" borderId="3" xfId="0" applyNumberFormat="1" applyFill="1" applyBorder="1" applyAlignment="1">
      <alignment horizontal="center"/>
    </xf>
    <xf numFmtId="0" fontId="0" fillId="4" borderId="4" xfId="0" applyFill="1" applyBorder="1"/>
    <xf numFmtId="0" fontId="0" fillId="0" borderId="1" xfId="0" applyFill="1" applyBorder="1" applyAlignment="1">
      <alignment horizontal="center"/>
    </xf>
    <xf numFmtId="0" fontId="0" fillId="0" borderId="5" xfId="0" applyFill="1" applyBorder="1"/>
    <xf numFmtId="0" fontId="0" fillId="0" borderId="2" xfId="0" applyFill="1" applyBorder="1" applyAlignment="1">
      <alignment horizontal="center"/>
    </xf>
    <xf numFmtId="49" fontId="0" fillId="0" borderId="0" xfId="0" applyNumberFormat="1" applyBorder="1"/>
    <xf numFmtId="1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 applyAlignment="1">
      <alignment horizontal="center"/>
    </xf>
    <xf numFmtId="0" fontId="2" fillId="0" borderId="1" xfId="0" applyFont="1" applyFill="1" applyBorder="1"/>
    <xf numFmtId="1" fontId="2" fillId="0" borderId="1" xfId="0" applyNumberFormat="1" applyFont="1" applyFill="1" applyBorder="1"/>
    <xf numFmtId="14" fontId="0" fillId="4" borderId="6" xfId="0" applyNumberFormat="1" applyFill="1" applyBorder="1" applyAlignment="1">
      <alignment horizontal="right"/>
    </xf>
    <xf numFmtId="14" fontId="2" fillId="0" borderId="1" xfId="0" applyNumberFormat="1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0" fillId="4" borderId="1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1" fontId="0" fillId="6" borderId="1" xfId="0" applyNumberFormat="1" applyFill="1" applyBorder="1" applyAlignment="1">
      <alignment horizontal="center"/>
    </xf>
    <xf numFmtId="0" fontId="0" fillId="4" borderId="1" xfId="0" applyNumberForma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left"/>
    </xf>
    <xf numFmtId="14" fontId="0" fillId="0" borderId="1" xfId="0" applyNumberFormat="1" applyBorder="1"/>
    <xf numFmtId="1" fontId="0" fillId="0" borderId="1" xfId="0" applyNumberFormat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left"/>
    </xf>
    <xf numFmtId="0" fontId="0" fillId="0" borderId="7" xfId="0" applyNumberFormat="1" applyFill="1" applyBorder="1"/>
    <xf numFmtId="0" fontId="0" fillId="0" borderId="8" xfId="0" applyFill="1" applyBorder="1"/>
    <xf numFmtId="0" fontId="0" fillId="0" borderId="9" xfId="0" applyNumberFormat="1" applyFill="1" applyBorder="1"/>
    <xf numFmtId="0" fontId="0" fillId="0" borderId="10" xfId="0" applyFill="1" applyBorder="1" applyAlignment="1">
      <alignment horizontal="center"/>
    </xf>
    <xf numFmtId="0" fontId="0" fillId="0" borderId="11" xfId="0" applyFill="1" applyBorder="1"/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left"/>
    </xf>
    <xf numFmtId="14" fontId="0" fillId="0" borderId="0" xfId="0" applyNumberFormat="1" applyFill="1" applyBorder="1"/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/>
    <xf numFmtId="0" fontId="0" fillId="6" borderId="13" xfId="0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14" fontId="1" fillId="5" borderId="1" xfId="0" applyNumberFormat="1" applyFont="1" applyFill="1" applyBorder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14" fontId="1" fillId="3" borderId="3" xfId="0" applyNumberFormat="1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4" fontId="1" fillId="3" borderId="14" xfId="0" applyNumberFormat="1" applyFont="1" applyFill="1" applyBorder="1" applyAlignment="1">
      <alignment horizontal="center"/>
    </xf>
    <xf numFmtId="14" fontId="1" fillId="3" borderId="15" xfId="0" applyNumberFormat="1" applyFont="1" applyFill="1" applyBorder="1" applyAlignment="1">
      <alignment horizontal="center"/>
    </xf>
    <xf numFmtId="14" fontId="1" fillId="4" borderId="0" xfId="0" applyNumberFormat="1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539750</xdr:colOff>
      <xdr:row>1</xdr:row>
      <xdr:rowOff>25400</xdr:rowOff>
    </xdr:from>
    <xdr:to>
      <xdr:col>14</xdr:col>
      <xdr:colOff>704850</xdr:colOff>
      <xdr:row>24</xdr:row>
      <xdr:rowOff>95250</xdr:rowOff>
    </xdr:to>
    <xdr:sp macro="" textlink="">
      <xdr:nvSpPr>
        <xdr:cNvPr id="2" name="ZoneTexte 1"/>
        <xdr:cNvSpPr txBox="1"/>
      </xdr:nvSpPr>
      <xdr:spPr>
        <a:xfrm>
          <a:off x="8540750" y="209550"/>
          <a:ext cx="3365500" cy="430530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PRINCIPE de FONCTIONNEMENT du FICHIER</a:t>
          </a:r>
          <a:endParaRPr lang="fr-FR">
            <a:effectLst/>
          </a:endParaRP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1.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Initialiser le feuillet "Base"( Famille, Désignation, Taille,Réf produit et Prix) avant toute saisie, avec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après  validation  du Mot de Passe ****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2. Toutes les opérations  doivent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 u="sng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IMPERATIVEMEN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T 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être  saisies à l'aide des formulaires en cliquant sur les Boutons  ENTREE ou SORTIE, sinon les feuilles Récap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Base ne seront pas alimentées.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NE RIEN SAISIR DIRECTEMENT dans les feuilles Entrées et Sorties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. Elles sont protégées sans mot de passe.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FIN de SESSION et SAUVEGARDE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autorise la fermeture du fichier après l'avoir sauvegardé.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5. Le bouton </a:t>
          </a:r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Accès sécurisé  Feuille Base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permet</a:t>
          </a: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l'accès à la feuille Base après  validation du Mot de Passe (****). Cliquer sur la flèche verte pour revenir à l'Accueil, ce qui masque à nouveau la Base.</a:t>
          </a:r>
          <a:endParaRPr lang="fr-FR">
            <a:effectLst/>
          </a:endParaRPr>
        </a:p>
      </xdr:txBody>
    </xdr:sp>
    <xdr:clientData/>
  </xdr:twoCellAnchor>
  <xdr:twoCellAnchor>
    <xdr:from>
      <xdr:col>0</xdr:col>
      <xdr:colOff>19050</xdr:colOff>
      <xdr:row>0</xdr:row>
      <xdr:rowOff>38100</xdr:rowOff>
    </xdr:from>
    <xdr:to>
      <xdr:col>1</xdr:col>
      <xdr:colOff>501650</xdr:colOff>
      <xdr:row>7</xdr:row>
      <xdr:rowOff>19050</xdr:rowOff>
    </xdr:to>
    <xdr:sp macro="[0]!sauve" textlink="">
      <xdr:nvSpPr>
        <xdr:cNvPr id="3" name="Organigramme : Disque magnétique 2"/>
        <xdr:cNvSpPr/>
      </xdr:nvSpPr>
      <xdr:spPr>
        <a:xfrm>
          <a:off x="25400" y="38100"/>
          <a:ext cx="1244600" cy="1270000"/>
        </a:xfrm>
        <a:prstGeom prst="flowChartMagneticDisk">
          <a:avLst/>
        </a:prstGeom>
        <a:gradFill>
          <a:gsLst>
            <a:gs pos="0">
              <a:srgbClr val="FBE4AE"/>
            </a:gs>
            <a:gs pos="13000">
              <a:srgbClr val="BD922A"/>
            </a:gs>
            <a:gs pos="21001">
              <a:srgbClr val="BD922A"/>
            </a:gs>
            <a:gs pos="63000">
              <a:srgbClr val="FBE4AE"/>
            </a:gs>
            <a:gs pos="67000">
              <a:srgbClr val="BD922A"/>
            </a:gs>
            <a:gs pos="69000">
              <a:srgbClr val="835E17"/>
            </a:gs>
            <a:gs pos="82001">
              <a:srgbClr val="A28949"/>
            </a:gs>
            <a:gs pos="100000">
              <a:srgbClr val="FAE3B7"/>
            </a:gs>
          </a:gsLst>
          <a:lin ang="5400000" scaled="0"/>
        </a:gra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FIN de </a:t>
          </a:r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SESSION</a:t>
          </a:r>
        </a:p>
        <a:p>
          <a:pPr algn="ctr"/>
          <a:r>
            <a:rPr lang="fr-FR" sz="1100">
              <a:solidFill>
                <a:schemeClr val="tx1">
                  <a:lumMod val="85000"/>
                  <a:lumOff val="15000"/>
                </a:schemeClr>
              </a:solidFill>
            </a:rPr>
            <a:t>et</a:t>
          </a:r>
        </a:p>
        <a:p>
          <a:pPr algn="ctr"/>
          <a:r>
            <a:rPr lang="fr-FR" sz="1100" baseline="0">
              <a:solidFill>
                <a:schemeClr val="tx1">
                  <a:lumMod val="85000"/>
                  <a:lumOff val="15000"/>
                </a:schemeClr>
              </a:solidFill>
            </a:rPr>
            <a:t>SAUVEGARDE</a:t>
          </a:r>
        </a:p>
      </xdr:txBody>
    </xdr:sp>
    <xdr:clientData/>
  </xdr:twoCellAnchor>
  <xdr:twoCellAnchor>
    <xdr:from>
      <xdr:col>7</xdr:col>
      <xdr:colOff>692150</xdr:colOff>
      <xdr:row>0</xdr:row>
      <xdr:rowOff>133350</xdr:rowOff>
    </xdr:from>
    <xdr:to>
      <xdr:col>9</xdr:col>
      <xdr:colOff>234912</xdr:colOff>
      <xdr:row>5</xdr:row>
      <xdr:rowOff>120650</xdr:rowOff>
    </xdr:to>
    <xdr:sp macro="[0]!AccesBase" textlink="">
      <xdr:nvSpPr>
        <xdr:cNvPr id="4" name="Organigramme : Disque magnétique 3"/>
        <xdr:cNvSpPr/>
      </xdr:nvSpPr>
      <xdr:spPr>
        <a:xfrm>
          <a:off x="6032500" y="139700"/>
          <a:ext cx="1060450" cy="908050"/>
        </a:xfrm>
        <a:prstGeom prst="flowChartMagneticDisk">
          <a:avLst/>
        </a:prstGeom>
        <a:gradFill>
          <a:gsLst>
            <a:gs pos="0">
              <a:srgbClr val="DDEBCF"/>
            </a:gs>
            <a:gs pos="50000">
              <a:srgbClr val="9CB86E"/>
            </a:gs>
            <a:gs pos="100000">
              <a:srgbClr val="156B13"/>
            </a:gs>
          </a:gsLst>
          <a:lin ang="5400000" scaled="0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sécurisé</a:t>
          </a:r>
        </a:p>
        <a:p>
          <a:pPr algn="ctr"/>
          <a:r>
            <a:rPr lang="fr-FR" sz="1100"/>
            <a:t>feuille Base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127000</xdr:colOff>
          <xdr:row>7</xdr:row>
          <xdr:rowOff>38100</xdr:rowOff>
        </xdr:from>
        <xdr:to>
          <xdr:col>3</xdr:col>
          <xdr:colOff>419100</xdr:colOff>
          <xdr:row>12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ENTRÉE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Calibri"/>
                </a:rPr>
                <a:t>Nouveau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679450</xdr:colOff>
          <xdr:row>7</xdr:row>
          <xdr:rowOff>57150</xdr:rowOff>
        </xdr:from>
        <xdr:to>
          <xdr:col>7</xdr:col>
          <xdr:colOff>0</xdr:colOff>
          <xdr:row>12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SORTIE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partielle ou totale</a:t>
              </a:r>
            </a:p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0000"/>
                  </a:solidFill>
                  <a:latin typeface="Calibri"/>
                </a:rPr>
                <a:t>d'un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127000</xdr:colOff>
          <xdr:row>7</xdr:row>
          <xdr:rowOff>95250</xdr:rowOff>
        </xdr:from>
        <xdr:to>
          <xdr:col>10</xdr:col>
          <xdr:colOff>457200</xdr:colOff>
          <xdr:row>12</xdr:row>
          <xdr:rowOff>31750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Calibri"/>
                </a:rPr>
                <a:t>CONSULTATION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177800</xdr:colOff>
      <xdr:row>3</xdr:row>
      <xdr:rowOff>107950</xdr:rowOff>
    </xdr:from>
    <xdr:to>
      <xdr:col>8</xdr:col>
      <xdr:colOff>298450</xdr:colOff>
      <xdr:row>6</xdr:row>
      <xdr:rowOff>69850</xdr:rowOff>
    </xdr:to>
    <xdr:sp macro="[0]!CacherBase" textlink="">
      <xdr:nvSpPr>
        <xdr:cNvPr id="2" name="Flèche courbée vers la gauche 1"/>
        <xdr:cNvSpPr/>
      </xdr:nvSpPr>
      <xdr:spPr>
        <a:xfrm>
          <a:off x="10814050" y="660400"/>
          <a:ext cx="882650" cy="514350"/>
        </a:xfrm>
        <a:prstGeom prst="curvedLef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RETOUR </a:t>
          </a:r>
        </a:p>
        <a:p>
          <a:pPr algn="l"/>
          <a:r>
            <a:rPr lang="fr-FR" sz="1100">
              <a:solidFill>
                <a:schemeClr val="tx1"/>
              </a:solidFill>
            </a:rPr>
            <a:t>ACCUEIL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0"/>
  <sheetViews>
    <sheetView tabSelected="1" workbookViewId="0"/>
  </sheetViews>
  <sheetFormatPr baseColWidth="10" defaultColWidth="11.453125" defaultRowHeight="14.5" x14ac:dyDescent="0.35"/>
  <sheetData>
    <row r="1" spans="1:14" x14ac:dyDescent="0.3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4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x14ac:dyDescent="0.3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  <row r="13" spans="1:14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</row>
    <row r="14" spans="1:14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3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">
                <anchor moveWithCells="1" sizeWithCells="1">
                  <from>
                    <xdr:col>1</xdr:col>
                    <xdr:colOff>127000</xdr:colOff>
                    <xdr:row>7</xdr:row>
                    <xdr:rowOff>38100</xdr:rowOff>
                  </from>
                  <to>
                    <xdr:col>3</xdr:col>
                    <xdr:colOff>419100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O">
                <anchor moveWithCells="1" sizeWithCells="1">
                  <from>
                    <xdr:col>4</xdr:col>
                    <xdr:colOff>679450</xdr:colOff>
                    <xdr:row>7</xdr:row>
                    <xdr:rowOff>57150</xdr:rowOff>
                  </from>
                  <to>
                    <xdr:col>7</xdr:col>
                    <xdr:colOff>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sulation">
                <anchor moveWithCells="1" sizeWithCells="1">
                  <from>
                    <xdr:col>8</xdr:col>
                    <xdr:colOff>127000</xdr:colOff>
                    <xdr:row>7</xdr:row>
                    <xdr:rowOff>95250</xdr:rowOff>
                  </from>
                  <to>
                    <xdr:col>10</xdr:col>
                    <xdr:colOff>457200</xdr:colOff>
                    <xdr:row>12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52"/>
  <sheetViews>
    <sheetView zoomScale="80" zoomScaleNormal="80" workbookViewId="0">
      <pane ySplit="2" topLeftCell="A3" activePane="bottomLeft" state="frozenSplit"/>
      <selection pane="bottomLeft" activeCell="A3" sqref="A3:C3"/>
    </sheetView>
  </sheetViews>
  <sheetFormatPr baseColWidth="10" defaultColWidth="11.453125" defaultRowHeight="14.5" x14ac:dyDescent="0.35"/>
  <cols>
    <col min="1" max="1" width="13.453125" style="1" customWidth="1"/>
    <col min="2" max="2" width="20" style="62" customWidth="1"/>
    <col min="3" max="3" width="10.81640625" style="10" customWidth="1"/>
    <col min="4" max="4" width="32.81640625" style="51" customWidth="1"/>
    <col min="5" max="5" width="10.81640625" hidden="1" customWidth="1"/>
  </cols>
  <sheetData>
    <row r="1" spans="1:5" ht="15" thickBot="1" x14ac:dyDescent="0.4">
      <c r="A1" s="63" t="s">
        <v>0</v>
      </c>
      <c r="B1" s="64"/>
      <c r="C1" s="64"/>
      <c r="D1" s="64"/>
      <c r="E1">
        <v>1</v>
      </c>
    </row>
    <row r="2" spans="1:5" x14ac:dyDescent="0.35">
      <c r="A2" s="8" t="s">
        <v>19</v>
      </c>
      <c r="B2" s="61" t="s">
        <v>3</v>
      </c>
      <c r="C2" s="11" t="s">
        <v>33</v>
      </c>
      <c r="D2" s="11" t="s">
        <v>24</v>
      </c>
      <c r="E2">
        <f>E1+1</f>
        <v>2</v>
      </c>
    </row>
    <row r="3" spans="1:5" x14ac:dyDescent="0.35">
      <c r="A3" s="33"/>
      <c r="B3" s="43"/>
      <c r="C3" s="17"/>
      <c r="D3" s="47"/>
      <c r="E3">
        <f>R2+1</f>
        <v>1</v>
      </c>
    </row>
    <row r="4" spans="1:5" x14ac:dyDescent="0.35">
      <c r="A4" s="33"/>
      <c r="B4" s="43"/>
      <c r="C4" s="17"/>
      <c r="D4" s="48"/>
    </row>
    <row r="5" spans="1:5" x14ac:dyDescent="0.35">
      <c r="A5" s="33"/>
      <c r="B5" s="43"/>
      <c r="C5" s="17"/>
      <c r="D5" s="48"/>
      <c r="E5">
        <v>150</v>
      </c>
    </row>
    <row r="6" spans="1:5" x14ac:dyDescent="0.35">
      <c r="A6" s="33"/>
      <c r="B6" s="55"/>
      <c r="C6" s="35"/>
      <c r="D6" s="50"/>
    </row>
    <row r="7" spans="1:5" x14ac:dyDescent="0.35">
      <c r="A7" s="33"/>
      <c r="B7" s="43"/>
      <c r="C7" s="17"/>
      <c r="D7" s="48"/>
    </row>
    <row r="8" spans="1:5" x14ac:dyDescent="0.35">
      <c r="A8" s="33"/>
      <c r="B8" s="55"/>
      <c r="C8" s="35"/>
      <c r="D8" s="50"/>
    </row>
    <row r="9" spans="1:5" x14ac:dyDescent="0.35">
      <c r="A9" s="33"/>
      <c r="B9" s="43"/>
      <c r="C9" s="17"/>
      <c r="D9" s="48"/>
    </row>
    <row r="10" spans="1:5" x14ac:dyDescent="0.35">
      <c r="A10" s="33"/>
      <c r="B10" s="55"/>
      <c r="C10" s="35"/>
      <c r="D10" s="50"/>
    </row>
    <row r="11" spans="1:5" x14ac:dyDescent="0.35">
      <c r="A11" s="33"/>
      <c r="B11" s="43"/>
      <c r="C11" s="17"/>
      <c r="D11" s="48"/>
    </row>
    <row r="12" spans="1:5" x14ac:dyDescent="0.35">
      <c r="A12" s="33"/>
      <c r="B12" s="43"/>
      <c r="C12" s="17"/>
      <c r="D12" s="48"/>
    </row>
    <row r="13" spans="1:5" x14ac:dyDescent="0.35">
      <c r="A13" s="33"/>
      <c r="B13" s="55"/>
      <c r="C13" s="35"/>
      <c r="D13" s="50"/>
    </row>
    <row r="14" spans="1:5" x14ac:dyDescent="0.35">
      <c r="A14" s="33"/>
      <c r="B14" s="55"/>
      <c r="C14" s="35"/>
      <c r="D14" s="50"/>
    </row>
    <row r="15" spans="1:5" x14ac:dyDescent="0.35">
      <c r="A15" s="33"/>
      <c r="B15" s="43"/>
      <c r="C15" s="17"/>
      <c r="D15" s="48"/>
    </row>
    <row r="16" spans="1:5" x14ac:dyDescent="0.35">
      <c r="A16" s="33"/>
      <c r="B16" s="43"/>
      <c r="C16" s="17"/>
      <c r="D16" s="48"/>
    </row>
    <row r="17" spans="1:4" x14ac:dyDescent="0.35">
      <c r="A17" s="33"/>
      <c r="B17" s="55"/>
      <c r="C17" s="35"/>
      <c r="D17" s="50"/>
    </row>
    <row r="18" spans="1:4" x14ac:dyDescent="0.35">
      <c r="A18" s="33"/>
      <c r="B18" s="43"/>
      <c r="C18" s="17"/>
      <c r="D18" s="48"/>
    </row>
    <row r="19" spans="1:4" x14ac:dyDescent="0.35">
      <c r="A19" s="33"/>
      <c r="B19" s="55"/>
      <c r="C19" s="35"/>
      <c r="D19" s="50"/>
    </row>
    <row r="20" spans="1:4" x14ac:dyDescent="0.35">
      <c r="A20" s="33"/>
      <c r="B20" s="43"/>
      <c r="C20" s="17"/>
      <c r="D20" s="48"/>
    </row>
    <row r="21" spans="1:4" x14ac:dyDescent="0.35">
      <c r="A21" s="33"/>
      <c r="B21" s="43"/>
      <c r="C21" s="17"/>
      <c r="D21" s="48"/>
    </row>
    <row r="22" spans="1:4" x14ac:dyDescent="0.35">
      <c r="A22" s="33"/>
      <c r="B22" s="55"/>
      <c r="C22" s="35"/>
      <c r="D22" s="50"/>
    </row>
    <row r="23" spans="1:4" x14ac:dyDescent="0.35">
      <c r="A23" s="33"/>
      <c r="B23" s="55"/>
      <c r="C23" s="35"/>
      <c r="D23" s="50"/>
    </row>
    <row r="24" spans="1:4" x14ac:dyDescent="0.35">
      <c r="A24" s="33"/>
      <c r="B24" s="55"/>
      <c r="C24" s="35"/>
      <c r="D24" s="50"/>
    </row>
    <row r="25" spans="1:4" x14ac:dyDescent="0.35">
      <c r="A25" s="33"/>
      <c r="B25" s="55"/>
      <c r="C25" s="35"/>
      <c r="D25" s="50"/>
    </row>
    <row r="26" spans="1:4" x14ac:dyDescent="0.35">
      <c r="A26" s="33"/>
      <c r="B26" s="43"/>
      <c r="C26" s="17"/>
      <c r="D26" s="48"/>
    </row>
    <row r="27" spans="1:4" x14ac:dyDescent="0.35">
      <c r="A27" s="33"/>
      <c r="B27" s="43"/>
      <c r="C27" s="17"/>
      <c r="D27" s="48"/>
    </row>
    <row r="28" spans="1:4" x14ac:dyDescent="0.35">
      <c r="A28" s="33"/>
      <c r="B28" s="55"/>
      <c r="C28" s="35"/>
      <c r="D28" s="50"/>
    </row>
    <row r="29" spans="1:4" x14ac:dyDescent="0.35">
      <c r="A29" s="33"/>
      <c r="B29" s="43"/>
      <c r="C29" s="17"/>
      <c r="D29" s="48"/>
    </row>
    <row r="30" spans="1:4" x14ac:dyDescent="0.35">
      <c r="A30" s="33"/>
      <c r="B30" s="55"/>
      <c r="C30" s="35"/>
      <c r="D30" s="50"/>
    </row>
    <row r="31" spans="1:4" x14ac:dyDescent="0.35">
      <c r="A31" s="33"/>
      <c r="B31" s="43"/>
      <c r="C31" s="17"/>
      <c r="D31" s="48"/>
    </row>
    <row r="32" spans="1:4" x14ac:dyDescent="0.35">
      <c r="A32" s="33"/>
      <c r="B32" s="43"/>
      <c r="C32" s="17"/>
      <c r="D32" s="48"/>
    </row>
    <row r="33" spans="1:4" x14ac:dyDescent="0.35">
      <c r="A33" s="33"/>
      <c r="B33" s="43"/>
      <c r="C33" s="17"/>
      <c r="D33" s="48"/>
    </row>
    <row r="34" spans="1:4" x14ac:dyDescent="0.35">
      <c r="A34" s="33"/>
      <c r="B34" s="55"/>
      <c r="C34" s="35"/>
      <c r="D34" s="50"/>
    </row>
    <row r="35" spans="1:4" x14ac:dyDescent="0.35">
      <c r="A35" s="33"/>
      <c r="B35" s="43"/>
      <c r="C35" s="17"/>
      <c r="D35" s="48"/>
    </row>
    <row r="36" spans="1:4" x14ac:dyDescent="0.35">
      <c r="A36" s="33"/>
      <c r="B36" s="55"/>
      <c r="C36" s="35"/>
      <c r="D36" s="50"/>
    </row>
    <row r="37" spans="1:4" x14ac:dyDescent="0.35">
      <c r="A37" s="33"/>
      <c r="B37" s="55"/>
      <c r="C37" s="35"/>
      <c r="D37" s="50"/>
    </row>
    <row r="38" spans="1:4" x14ac:dyDescent="0.35">
      <c r="A38" s="33"/>
      <c r="B38" s="55"/>
      <c r="C38" s="35"/>
      <c r="D38" s="50"/>
    </row>
    <row r="39" spans="1:4" x14ac:dyDescent="0.35">
      <c r="A39" s="33"/>
      <c r="B39" s="43"/>
      <c r="C39" s="17"/>
      <c r="D39" s="48"/>
    </row>
    <row r="40" spans="1:4" x14ac:dyDescent="0.35">
      <c r="A40" s="33"/>
      <c r="B40" s="55"/>
      <c r="C40" s="35"/>
      <c r="D40" s="50"/>
    </row>
    <row r="41" spans="1:4" x14ac:dyDescent="0.35">
      <c r="A41" s="33"/>
      <c r="B41" s="43"/>
      <c r="C41" s="17"/>
      <c r="D41" s="48"/>
    </row>
    <row r="42" spans="1:4" x14ac:dyDescent="0.35">
      <c r="A42" s="33"/>
      <c r="B42" s="43"/>
      <c r="C42" s="17"/>
      <c r="D42" s="48"/>
    </row>
    <row r="43" spans="1:4" x14ac:dyDescent="0.35">
      <c r="A43" s="33"/>
      <c r="B43" s="55"/>
      <c r="C43" s="35"/>
      <c r="D43" s="50"/>
    </row>
    <row r="44" spans="1:4" x14ac:dyDescent="0.35">
      <c r="A44" s="33"/>
      <c r="B44" s="55"/>
      <c r="C44" s="35"/>
      <c r="D44" s="50"/>
    </row>
    <row r="45" spans="1:4" x14ac:dyDescent="0.35">
      <c r="A45" s="33"/>
      <c r="B45" s="43"/>
      <c r="C45" s="17"/>
      <c r="D45" s="48"/>
    </row>
    <row r="46" spans="1:4" x14ac:dyDescent="0.35">
      <c r="A46" s="33"/>
      <c r="B46" s="55"/>
      <c r="C46" s="35"/>
      <c r="D46" s="50"/>
    </row>
    <row r="47" spans="1:4" x14ac:dyDescent="0.35">
      <c r="A47" s="33"/>
      <c r="B47" s="43"/>
      <c r="C47" s="17"/>
      <c r="D47" s="48"/>
    </row>
    <row r="48" spans="1:4" x14ac:dyDescent="0.35">
      <c r="A48" s="33"/>
      <c r="B48" s="43"/>
      <c r="C48" s="17"/>
      <c r="D48" s="48"/>
    </row>
    <row r="49" spans="1:4" x14ac:dyDescent="0.35">
      <c r="A49" s="33"/>
      <c r="B49" s="60"/>
      <c r="C49" s="29"/>
      <c r="D49" s="54"/>
    </row>
    <row r="50" spans="1:4" x14ac:dyDescent="0.35">
      <c r="A50" s="33"/>
      <c r="B50" s="55"/>
      <c r="C50" s="35"/>
      <c r="D50" s="50"/>
    </row>
    <row r="51" spans="1:4" x14ac:dyDescent="0.35">
      <c r="A51" s="33"/>
      <c r="B51" s="43"/>
      <c r="C51" s="17"/>
      <c r="D51" s="48"/>
    </row>
    <row r="52" spans="1:4" x14ac:dyDescent="0.35">
      <c r="A52" s="33"/>
      <c r="B52" s="55"/>
      <c r="C52" s="35"/>
      <c r="D52" s="50"/>
    </row>
    <row r="53" spans="1:4" x14ac:dyDescent="0.35">
      <c r="A53" s="33"/>
      <c r="B53" s="55"/>
      <c r="C53" s="35"/>
      <c r="D53" s="50"/>
    </row>
    <row r="54" spans="1:4" x14ac:dyDescent="0.35">
      <c r="A54" s="33"/>
      <c r="B54" s="55"/>
      <c r="C54" s="35"/>
      <c r="D54" s="50"/>
    </row>
    <row r="55" spans="1:4" x14ac:dyDescent="0.35">
      <c r="A55" s="33"/>
      <c r="B55" s="60"/>
      <c r="C55" s="29"/>
      <c r="D55" s="54"/>
    </row>
    <row r="56" spans="1:4" x14ac:dyDescent="0.35">
      <c r="A56" s="33"/>
      <c r="B56" s="55"/>
      <c r="C56" s="35"/>
      <c r="D56" s="50"/>
    </row>
    <row r="57" spans="1:4" x14ac:dyDescent="0.35">
      <c r="A57" s="33"/>
      <c r="B57" s="55"/>
      <c r="C57" s="35"/>
      <c r="D57" s="50"/>
    </row>
    <row r="58" spans="1:4" x14ac:dyDescent="0.35">
      <c r="A58" s="33"/>
      <c r="B58" s="59"/>
      <c r="C58" s="28"/>
      <c r="D58" s="57"/>
    </row>
    <row r="59" spans="1:4" x14ac:dyDescent="0.35">
      <c r="A59" s="33"/>
      <c r="B59" s="59"/>
      <c r="C59" s="28"/>
      <c r="D59" s="57"/>
    </row>
    <row r="60" spans="1:4" x14ac:dyDescent="0.35">
      <c r="A60" s="33"/>
      <c r="B60" s="55"/>
      <c r="C60" s="35"/>
      <c r="D60" s="50"/>
    </row>
    <row r="61" spans="1:4" x14ac:dyDescent="0.35">
      <c r="A61" s="33"/>
      <c r="B61" s="55"/>
      <c r="C61" s="35"/>
      <c r="D61" s="50"/>
    </row>
    <row r="62" spans="1:4" x14ac:dyDescent="0.35">
      <c r="A62" s="37"/>
      <c r="B62" s="59"/>
      <c r="C62" s="28"/>
      <c r="D62" s="57"/>
    </row>
    <row r="63" spans="1:4" x14ac:dyDescent="0.35">
      <c r="A63" s="33"/>
      <c r="B63" s="55"/>
      <c r="C63" s="35"/>
      <c r="D63" s="50"/>
    </row>
    <row r="64" spans="1:4" x14ac:dyDescent="0.35">
      <c r="A64" s="33"/>
      <c r="B64" s="55"/>
      <c r="C64" s="35"/>
      <c r="D64" s="50"/>
    </row>
    <row r="65" spans="1:4" x14ac:dyDescent="0.35">
      <c r="A65" s="33"/>
      <c r="B65" s="55"/>
      <c r="C65" s="35"/>
      <c r="D65" s="50"/>
    </row>
    <row r="66" spans="1:4" x14ac:dyDescent="0.35">
      <c r="A66" s="33"/>
      <c r="B66" s="55"/>
      <c r="C66" s="35"/>
      <c r="D66" s="50"/>
    </row>
    <row r="67" spans="1:4" x14ac:dyDescent="0.35">
      <c r="A67" s="33"/>
      <c r="B67" s="55"/>
      <c r="C67" s="35"/>
      <c r="D67" s="50"/>
    </row>
    <row r="68" spans="1:4" x14ac:dyDescent="0.35">
      <c r="A68" s="33"/>
      <c r="B68" s="55"/>
      <c r="C68" s="35"/>
      <c r="D68" s="50"/>
    </row>
    <row r="69" spans="1:4" x14ac:dyDescent="0.35">
      <c r="A69" s="33"/>
      <c r="B69" s="55"/>
      <c r="C69" s="35"/>
      <c r="D69" s="50"/>
    </row>
    <row r="70" spans="1:4" x14ac:dyDescent="0.35">
      <c r="A70" s="33"/>
      <c r="B70" s="55"/>
      <c r="C70" s="35"/>
      <c r="D70" s="50"/>
    </row>
    <row r="71" spans="1:4" x14ac:dyDescent="0.35">
      <c r="A71" s="33"/>
      <c r="B71" s="55"/>
      <c r="C71" s="35"/>
      <c r="D71" s="50"/>
    </row>
    <row r="72" spans="1:4" x14ac:dyDescent="0.35">
      <c r="A72" s="33"/>
      <c r="B72" s="55"/>
      <c r="C72" s="35"/>
      <c r="D72" s="50"/>
    </row>
    <row r="73" spans="1:4" x14ac:dyDescent="0.35">
      <c r="A73" s="33"/>
      <c r="B73" s="55"/>
      <c r="C73" s="35"/>
      <c r="D73" s="50"/>
    </row>
    <row r="74" spans="1:4" x14ac:dyDescent="0.35">
      <c r="A74" s="33"/>
      <c r="B74" s="55"/>
      <c r="C74" s="35"/>
      <c r="D74" s="50"/>
    </row>
    <row r="75" spans="1:4" x14ac:dyDescent="0.35">
      <c r="A75" s="37"/>
      <c r="B75" s="55"/>
      <c r="C75" s="28"/>
      <c r="D75" s="57"/>
    </row>
    <row r="76" spans="1:4" x14ac:dyDescent="0.35">
      <c r="A76" s="33"/>
      <c r="B76" s="55"/>
      <c r="C76" s="35"/>
      <c r="D76" s="50"/>
    </row>
    <row r="77" spans="1:4" x14ac:dyDescent="0.35">
      <c r="A77" s="33"/>
      <c r="B77" s="55"/>
      <c r="C77" s="35"/>
      <c r="D77" s="50"/>
    </row>
    <row r="78" spans="1:4" x14ac:dyDescent="0.35">
      <c r="A78" s="33"/>
      <c r="B78" s="55"/>
      <c r="C78" s="35"/>
      <c r="D78" s="50"/>
    </row>
    <row r="79" spans="1:4" x14ac:dyDescent="0.35">
      <c r="A79" s="33"/>
      <c r="B79" s="55"/>
      <c r="C79" s="35"/>
      <c r="D79" s="50"/>
    </row>
    <row r="80" spans="1:4" x14ac:dyDescent="0.35">
      <c r="A80" s="33"/>
      <c r="B80" s="55"/>
      <c r="C80" s="35"/>
      <c r="D80" s="50"/>
    </row>
    <row r="81" spans="1:4" x14ac:dyDescent="0.35">
      <c r="A81" s="33"/>
      <c r="B81" s="55"/>
      <c r="C81" s="35"/>
      <c r="D81" s="50"/>
    </row>
    <row r="82" spans="1:4" x14ac:dyDescent="0.35">
      <c r="A82" s="33"/>
      <c r="B82" s="55"/>
      <c r="C82" s="35"/>
      <c r="D82" s="50"/>
    </row>
    <row r="83" spans="1:4" x14ac:dyDescent="0.35">
      <c r="A83" s="33"/>
      <c r="B83" s="59"/>
      <c r="C83" s="28"/>
      <c r="D83" s="57"/>
    </row>
    <row r="84" spans="1:4" x14ac:dyDescent="0.35">
      <c r="A84" s="33"/>
      <c r="B84" s="55"/>
      <c r="C84" s="35"/>
      <c r="D84" s="50"/>
    </row>
    <row r="85" spans="1:4" x14ac:dyDescent="0.35">
      <c r="A85" s="33"/>
      <c r="B85" s="55"/>
      <c r="C85" s="28"/>
      <c r="D85" s="57"/>
    </row>
    <row r="86" spans="1:4" x14ac:dyDescent="0.35">
      <c r="A86" s="33"/>
      <c r="B86" s="55"/>
      <c r="C86" s="35"/>
      <c r="D86" s="50"/>
    </row>
    <row r="87" spans="1:4" x14ac:dyDescent="0.35">
      <c r="A87" s="33"/>
      <c r="B87" s="55"/>
      <c r="C87" s="35"/>
      <c r="D87" s="50"/>
    </row>
    <row r="88" spans="1:4" x14ac:dyDescent="0.35">
      <c r="A88" s="33"/>
      <c r="B88" s="55"/>
      <c r="C88" s="35"/>
      <c r="D88" s="50"/>
    </row>
    <row r="89" spans="1:4" x14ac:dyDescent="0.35">
      <c r="A89" s="33"/>
      <c r="B89" s="55"/>
      <c r="C89" s="28"/>
      <c r="D89" s="57"/>
    </row>
    <row r="90" spans="1:4" x14ac:dyDescent="0.35">
      <c r="A90" s="33"/>
      <c r="B90" s="55"/>
      <c r="C90" s="35"/>
      <c r="D90" s="50"/>
    </row>
    <row r="91" spans="1:4" x14ac:dyDescent="0.35">
      <c r="A91" s="33"/>
      <c r="B91" s="55"/>
      <c r="C91" s="35"/>
      <c r="D91" s="50"/>
    </row>
    <row r="92" spans="1:4" x14ac:dyDescent="0.35">
      <c r="A92" s="33"/>
      <c r="B92" s="55"/>
      <c r="C92" s="35"/>
      <c r="D92" s="50"/>
    </row>
    <row r="93" spans="1:4" x14ac:dyDescent="0.35">
      <c r="A93" s="33"/>
      <c r="B93" s="55"/>
      <c r="C93" s="35"/>
      <c r="D93" s="50"/>
    </row>
    <row r="94" spans="1:4" x14ac:dyDescent="0.35">
      <c r="A94" s="37"/>
      <c r="B94" s="59"/>
      <c r="C94" s="28"/>
      <c r="D94" s="57"/>
    </row>
    <row r="95" spans="1:4" x14ac:dyDescent="0.35">
      <c r="A95" s="33"/>
      <c r="B95" s="55"/>
      <c r="C95" s="35"/>
      <c r="D95" s="50"/>
    </row>
    <row r="96" spans="1:4" x14ac:dyDescent="0.35">
      <c r="A96" s="33"/>
      <c r="B96" s="55"/>
      <c r="C96" s="35"/>
      <c r="D96" s="50"/>
    </row>
    <row r="97" spans="1:4" x14ac:dyDescent="0.35">
      <c r="A97" s="33"/>
      <c r="B97" s="55"/>
      <c r="C97" s="35"/>
      <c r="D97" s="50"/>
    </row>
    <row r="98" spans="1:4" x14ac:dyDescent="0.35">
      <c r="A98" s="33"/>
      <c r="B98" s="55"/>
      <c r="C98" s="35"/>
      <c r="D98" s="50"/>
    </row>
    <row r="99" spans="1:4" x14ac:dyDescent="0.35">
      <c r="A99" s="33"/>
      <c r="B99" s="55"/>
      <c r="C99" s="35"/>
      <c r="D99" s="50"/>
    </row>
    <row r="100" spans="1:4" x14ac:dyDescent="0.35">
      <c r="A100" s="33"/>
      <c r="B100" s="55"/>
      <c r="C100" s="13"/>
      <c r="D100" s="50"/>
    </row>
    <row r="101" spans="1:4" x14ac:dyDescent="0.35">
      <c r="A101" s="33"/>
      <c r="B101" s="55"/>
      <c r="C101" s="35"/>
      <c r="D101" s="50"/>
    </row>
    <row r="102" spans="1:4" x14ac:dyDescent="0.35">
      <c r="A102" s="33"/>
      <c r="B102" s="55"/>
      <c r="C102" s="35"/>
      <c r="D102" s="50"/>
    </row>
    <row r="103" spans="1:4" x14ac:dyDescent="0.35">
      <c r="A103" s="33"/>
      <c r="B103" s="59"/>
      <c r="C103" s="28"/>
      <c r="D103" s="57"/>
    </row>
    <row r="104" spans="1:4" x14ac:dyDescent="0.35">
      <c r="A104" s="33"/>
      <c r="B104" s="55"/>
      <c r="C104" s="35"/>
      <c r="D104" s="50"/>
    </row>
    <row r="105" spans="1:4" x14ac:dyDescent="0.35">
      <c r="A105" s="33"/>
      <c r="B105" s="55"/>
      <c r="C105" s="35"/>
      <c r="D105" s="50"/>
    </row>
    <row r="106" spans="1:4" x14ac:dyDescent="0.35">
      <c r="A106" s="33"/>
      <c r="B106" s="55"/>
      <c r="C106" s="35"/>
      <c r="D106" s="50"/>
    </row>
    <row r="107" spans="1:4" x14ac:dyDescent="0.35">
      <c r="A107" s="33"/>
      <c r="B107" s="59"/>
      <c r="C107" s="28"/>
      <c r="D107" s="57"/>
    </row>
    <row r="108" spans="1:4" x14ac:dyDescent="0.35">
      <c r="A108" s="33"/>
      <c r="B108" s="55"/>
      <c r="C108" s="35"/>
      <c r="D108" s="50"/>
    </row>
    <row r="109" spans="1:4" x14ac:dyDescent="0.35">
      <c r="A109" s="33"/>
      <c r="B109" s="55"/>
      <c r="C109" s="35"/>
      <c r="D109" s="50"/>
    </row>
    <row r="110" spans="1:4" x14ac:dyDescent="0.35">
      <c r="A110" s="33"/>
      <c r="B110" s="55"/>
      <c r="C110" s="35"/>
      <c r="D110" s="50"/>
    </row>
    <row r="111" spans="1:4" x14ac:dyDescent="0.35">
      <c r="A111" s="33"/>
      <c r="B111" s="55"/>
      <c r="C111" s="35"/>
      <c r="D111" s="50"/>
    </row>
    <row r="112" spans="1:4" x14ac:dyDescent="0.35">
      <c r="A112" s="33"/>
      <c r="B112" s="55"/>
      <c r="C112" s="35"/>
      <c r="D112" s="50"/>
    </row>
    <row r="113" spans="1:4" x14ac:dyDescent="0.35">
      <c r="A113" s="33"/>
      <c r="B113" s="55"/>
      <c r="C113" s="35"/>
      <c r="D113" s="50"/>
    </row>
    <row r="114" spans="1:4" x14ac:dyDescent="0.35">
      <c r="A114" s="33"/>
      <c r="B114" s="55"/>
      <c r="C114" s="35"/>
      <c r="D114" s="50"/>
    </row>
    <row r="115" spans="1:4" x14ac:dyDescent="0.35">
      <c r="A115" s="33"/>
      <c r="B115" s="55"/>
      <c r="C115" s="35"/>
      <c r="D115" s="50"/>
    </row>
    <row r="116" spans="1:4" x14ac:dyDescent="0.35">
      <c r="A116" s="33"/>
      <c r="B116" s="55"/>
      <c r="C116" s="35"/>
      <c r="D116" s="50"/>
    </row>
    <row r="117" spans="1:4" x14ac:dyDescent="0.35">
      <c r="A117" s="33"/>
      <c r="B117" s="55"/>
      <c r="C117" s="35"/>
      <c r="D117" s="50"/>
    </row>
    <row r="118" spans="1:4" x14ac:dyDescent="0.35">
      <c r="A118" s="33"/>
      <c r="B118" s="55"/>
      <c r="C118" s="35"/>
      <c r="D118" s="50"/>
    </row>
    <row r="119" spans="1:4" x14ac:dyDescent="0.35">
      <c r="A119" s="33"/>
      <c r="B119" s="55"/>
      <c r="C119" s="35"/>
      <c r="D119" s="50"/>
    </row>
    <row r="120" spans="1:4" x14ac:dyDescent="0.35">
      <c r="A120" s="33"/>
      <c r="B120" s="55"/>
      <c r="C120" s="35"/>
      <c r="D120" s="50"/>
    </row>
    <row r="121" spans="1:4" x14ac:dyDescent="0.35">
      <c r="A121" s="33"/>
      <c r="B121" s="55"/>
      <c r="C121" s="35"/>
      <c r="D121" s="50"/>
    </row>
    <row r="122" spans="1:4" x14ac:dyDescent="0.35">
      <c r="A122" s="33"/>
      <c r="B122" s="55"/>
      <c r="C122" s="35"/>
      <c r="D122" s="50"/>
    </row>
    <row r="123" spans="1:4" x14ac:dyDescent="0.35">
      <c r="A123" s="33"/>
      <c r="B123" s="55"/>
      <c r="C123" s="35"/>
      <c r="D123" s="50"/>
    </row>
    <row r="124" spans="1:4" x14ac:dyDescent="0.35">
      <c r="A124" s="33"/>
      <c r="B124" s="55"/>
      <c r="C124" s="35"/>
      <c r="D124" s="50"/>
    </row>
    <row r="125" spans="1:4" x14ac:dyDescent="0.35">
      <c r="A125" s="33"/>
      <c r="B125" s="55"/>
      <c r="C125" s="13"/>
      <c r="D125" s="50"/>
    </row>
    <row r="126" spans="1:4" x14ac:dyDescent="0.35">
      <c r="A126" s="33"/>
      <c r="B126" s="55"/>
      <c r="C126" s="35"/>
      <c r="D126" s="50"/>
    </row>
    <row r="127" spans="1:4" x14ac:dyDescent="0.35">
      <c r="A127" s="33"/>
      <c r="B127" s="55"/>
      <c r="C127" s="35"/>
      <c r="D127" s="50"/>
    </row>
    <row r="128" spans="1:4" x14ac:dyDescent="0.35">
      <c r="A128" s="33"/>
      <c r="B128" s="55"/>
      <c r="C128" s="35"/>
      <c r="D128" s="50"/>
    </row>
    <row r="129" spans="1:4" x14ac:dyDescent="0.35">
      <c r="A129" s="33"/>
      <c r="B129" s="55"/>
      <c r="C129" s="13"/>
      <c r="D129" s="50"/>
    </row>
    <row r="130" spans="1:4" x14ac:dyDescent="0.35">
      <c r="A130" s="33"/>
      <c r="B130" s="55"/>
      <c r="C130" s="35"/>
      <c r="D130" s="50"/>
    </row>
    <row r="131" spans="1:4" x14ac:dyDescent="0.35">
      <c r="A131" s="33"/>
      <c r="B131" s="55"/>
      <c r="C131" s="35"/>
      <c r="D131" s="50"/>
    </row>
    <row r="132" spans="1:4" x14ac:dyDescent="0.35">
      <c r="A132" s="33"/>
      <c r="B132" s="55"/>
      <c r="C132" s="35"/>
      <c r="D132" s="50"/>
    </row>
    <row r="133" spans="1:4" x14ac:dyDescent="0.35">
      <c r="A133" s="33"/>
      <c r="B133" s="55"/>
      <c r="C133" s="35"/>
      <c r="D133" s="50"/>
    </row>
    <row r="134" spans="1:4" x14ac:dyDescent="0.35">
      <c r="A134" s="33"/>
      <c r="B134" s="55"/>
      <c r="C134" s="35"/>
      <c r="D134" s="50"/>
    </row>
    <row r="135" spans="1:4" x14ac:dyDescent="0.35">
      <c r="A135" s="33"/>
      <c r="B135" s="55"/>
      <c r="C135" s="35"/>
      <c r="D135" s="50"/>
    </row>
    <row r="136" spans="1:4" x14ac:dyDescent="0.35">
      <c r="A136" s="33"/>
      <c r="B136" s="55"/>
      <c r="C136" s="35"/>
      <c r="D136" s="50"/>
    </row>
    <row r="137" spans="1:4" x14ac:dyDescent="0.35">
      <c r="A137" s="33"/>
      <c r="B137" s="55"/>
      <c r="C137" s="35"/>
      <c r="D137" s="50"/>
    </row>
    <row r="138" spans="1:4" x14ac:dyDescent="0.35">
      <c r="A138" s="33"/>
      <c r="B138" s="55"/>
      <c r="C138" s="35"/>
      <c r="D138" s="50"/>
    </row>
    <row r="139" spans="1:4" x14ac:dyDescent="0.35">
      <c r="A139" s="33"/>
      <c r="B139" s="55"/>
      <c r="C139" s="35"/>
      <c r="D139" s="50"/>
    </row>
    <row r="140" spans="1:4" x14ac:dyDescent="0.35">
      <c r="A140" s="33"/>
      <c r="B140" s="55"/>
      <c r="C140" s="35"/>
      <c r="D140" s="50"/>
    </row>
    <row r="141" spans="1:4" x14ac:dyDescent="0.35">
      <c r="A141" s="33"/>
      <c r="B141" s="55"/>
      <c r="C141" s="35"/>
      <c r="D141" s="50"/>
    </row>
    <row r="142" spans="1:4" x14ac:dyDescent="0.35">
      <c r="A142" s="33"/>
      <c r="B142" s="55"/>
      <c r="C142" s="35"/>
      <c r="D142" s="50"/>
    </row>
    <row r="143" spans="1:4" x14ac:dyDescent="0.35">
      <c r="A143" s="33"/>
      <c r="B143" s="55"/>
      <c r="C143" s="35"/>
      <c r="D143" s="50"/>
    </row>
    <row r="144" spans="1:4" x14ac:dyDescent="0.35">
      <c r="A144" s="33"/>
      <c r="B144" s="55"/>
      <c r="C144" s="35"/>
      <c r="D144" s="50"/>
    </row>
    <row r="145" spans="1:4" x14ac:dyDescent="0.35">
      <c r="A145" s="33"/>
      <c r="B145" s="55"/>
      <c r="C145" s="35"/>
      <c r="D145" s="50"/>
    </row>
    <row r="146" spans="1:4" x14ac:dyDescent="0.35">
      <c r="A146" s="33"/>
      <c r="B146" s="55"/>
      <c r="C146" s="35"/>
      <c r="D146" s="50"/>
    </row>
    <row r="147" spans="1:4" x14ac:dyDescent="0.35">
      <c r="A147" s="33"/>
      <c r="B147" s="55"/>
      <c r="C147" s="35"/>
      <c r="D147" s="50"/>
    </row>
    <row r="148" spans="1:4" x14ac:dyDescent="0.35">
      <c r="A148" s="33"/>
      <c r="B148" s="55"/>
      <c r="C148" s="35"/>
      <c r="D148" s="50"/>
    </row>
    <row r="149" spans="1:4" x14ac:dyDescent="0.35">
      <c r="A149" s="33"/>
      <c r="B149" s="55"/>
      <c r="C149" s="35"/>
      <c r="D149" s="50"/>
    </row>
    <row r="150" spans="1:4" x14ac:dyDescent="0.35">
      <c r="A150" s="33"/>
      <c r="B150" s="55"/>
      <c r="C150" s="35"/>
      <c r="D150" s="50"/>
    </row>
    <row r="151" spans="1:4" x14ac:dyDescent="0.35">
      <c r="A151" s="33"/>
      <c r="B151" s="55"/>
      <c r="C151" s="35"/>
      <c r="D151" s="50"/>
    </row>
    <row r="152" spans="1:4" x14ac:dyDescent="0.35">
      <c r="A152" s="33"/>
      <c r="B152" s="55"/>
      <c r="C152" s="35"/>
      <c r="D152" s="50"/>
    </row>
    <row r="153" spans="1:4" x14ac:dyDescent="0.35">
      <c r="A153" s="33"/>
      <c r="B153" s="55"/>
      <c r="C153" s="35"/>
      <c r="D153" s="50"/>
    </row>
    <row r="154" spans="1:4" x14ac:dyDescent="0.35">
      <c r="A154" s="33"/>
      <c r="B154" s="55"/>
      <c r="C154" s="35"/>
      <c r="D154" s="50"/>
    </row>
    <row r="155" spans="1:4" x14ac:dyDescent="0.35">
      <c r="A155" s="33"/>
      <c r="B155" s="55"/>
      <c r="C155" s="35"/>
      <c r="D155" s="50"/>
    </row>
    <row r="156" spans="1:4" x14ac:dyDescent="0.35">
      <c r="A156" s="33"/>
      <c r="B156" s="55"/>
      <c r="C156" s="35"/>
      <c r="D156" s="50"/>
    </row>
    <row r="157" spans="1:4" x14ac:dyDescent="0.35">
      <c r="A157" s="33"/>
      <c r="B157" s="55"/>
      <c r="C157" s="35"/>
      <c r="D157" s="50"/>
    </row>
    <row r="158" spans="1:4" x14ac:dyDescent="0.35">
      <c r="A158" s="33"/>
      <c r="B158" s="55"/>
      <c r="C158" s="35"/>
      <c r="D158" s="50"/>
    </row>
    <row r="159" spans="1:4" x14ac:dyDescent="0.35">
      <c r="A159" s="33"/>
      <c r="B159" s="55"/>
      <c r="C159" s="35"/>
      <c r="D159" s="50"/>
    </row>
    <row r="160" spans="1:4" x14ac:dyDescent="0.35">
      <c r="A160" s="33"/>
      <c r="B160" s="55"/>
      <c r="C160" s="35"/>
      <c r="D160" s="50"/>
    </row>
    <row r="161" spans="1:4" x14ac:dyDescent="0.35">
      <c r="A161" s="33"/>
      <c r="B161" s="55"/>
      <c r="C161" s="35"/>
      <c r="D161" s="50"/>
    </row>
    <row r="162" spans="1:4" x14ac:dyDescent="0.35">
      <c r="A162" s="34"/>
      <c r="B162" s="55"/>
      <c r="C162" s="35"/>
      <c r="D162" s="50"/>
    </row>
    <row r="163" spans="1:4" x14ac:dyDescent="0.35">
      <c r="A163" s="33"/>
      <c r="B163" s="55"/>
      <c r="C163" s="35"/>
      <c r="D163" s="50"/>
    </row>
    <row r="164" spans="1:4" x14ac:dyDescent="0.35">
      <c r="A164" s="33"/>
      <c r="B164" s="55"/>
      <c r="C164" s="35"/>
      <c r="D164" s="50"/>
    </row>
    <row r="165" spans="1:4" x14ac:dyDescent="0.35">
      <c r="A165" s="33"/>
      <c r="B165" s="55"/>
      <c r="C165" s="35"/>
      <c r="D165" s="50"/>
    </row>
    <row r="166" spans="1:4" x14ac:dyDescent="0.35">
      <c r="A166" s="33"/>
      <c r="B166" s="55"/>
      <c r="C166" s="35"/>
      <c r="D166" s="50"/>
    </row>
    <row r="167" spans="1:4" x14ac:dyDescent="0.35">
      <c r="A167" s="33"/>
      <c r="B167" s="55"/>
      <c r="C167" s="35"/>
      <c r="D167" s="50"/>
    </row>
    <row r="168" spans="1:4" x14ac:dyDescent="0.35">
      <c r="A168" s="33"/>
      <c r="B168" s="55"/>
      <c r="C168" s="35"/>
      <c r="D168" s="50"/>
    </row>
    <row r="169" spans="1:4" x14ac:dyDescent="0.35">
      <c r="A169" s="33"/>
      <c r="B169" s="55"/>
      <c r="C169" s="35"/>
      <c r="D169" s="50"/>
    </row>
    <row r="170" spans="1:4" x14ac:dyDescent="0.35">
      <c r="A170" s="33"/>
      <c r="B170" s="55"/>
      <c r="C170" s="35"/>
      <c r="D170" s="50"/>
    </row>
    <row r="171" spans="1:4" x14ac:dyDescent="0.35">
      <c r="A171" s="34"/>
      <c r="B171" s="55"/>
      <c r="C171" s="35"/>
      <c r="D171" s="50"/>
    </row>
    <row r="172" spans="1:4" x14ac:dyDescent="0.35">
      <c r="A172" s="33"/>
      <c r="B172" s="55"/>
      <c r="C172" s="35"/>
      <c r="D172" s="50"/>
    </row>
    <row r="173" spans="1:4" x14ac:dyDescent="0.35">
      <c r="A173" s="33"/>
      <c r="B173" s="55"/>
      <c r="C173" s="35"/>
      <c r="D173" s="50"/>
    </row>
    <row r="174" spans="1:4" x14ac:dyDescent="0.35">
      <c r="A174" s="33"/>
      <c r="B174" s="55"/>
      <c r="C174" s="35"/>
      <c r="D174" s="50"/>
    </row>
    <row r="175" spans="1:4" x14ac:dyDescent="0.35">
      <c r="A175" s="33"/>
      <c r="B175" s="55"/>
      <c r="C175" s="35"/>
      <c r="D175" s="50"/>
    </row>
    <row r="176" spans="1:4" x14ac:dyDescent="0.35">
      <c r="A176" s="33"/>
      <c r="B176" s="55"/>
      <c r="C176" s="35"/>
      <c r="D176" s="50"/>
    </row>
    <row r="177" spans="1:4" x14ac:dyDescent="0.35">
      <c r="A177" s="33"/>
      <c r="B177" s="55"/>
      <c r="C177" s="35"/>
      <c r="D177" s="50"/>
    </row>
    <row r="178" spans="1:4" x14ac:dyDescent="0.35">
      <c r="A178" s="33"/>
      <c r="B178" s="55"/>
      <c r="C178" s="35"/>
      <c r="D178" s="50"/>
    </row>
    <row r="179" spans="1:4" x14ac:dyDescent="0.35">
      <c r="A179" s="33"/>
      <c r="B179" s="55"/>
      <c r="C179" s="35"/>
      <c r="D179" s="50"/>
    </row>
    <row r="180" spans="1:4" x14ac:dyDescent="0.35">
      <c r="A180" s="33"/>
      <c r="B180" s="55"/>
      <c r="C180" s="35"/>
      <c r="D180" s="50"/>
    </row>
    <row r="181" spans="1:4" x14ac:dyDescent="0.35">
      <c r="A181" s="33"/>
      <c r="B181" s="55"/>
      <c r="C181" s="35"/>
      <c r="D181" s="50"/>
    </row>
    <row r="182" spans="1:4" x14ac:dyDescent="0.35">
      <c r="A182" s="33"/>
      <c r="B182" s="55"/>
      <c r="C182" s="35"/>
      <c r="D182" s="50"/>
    </row>
    <row r="183" spans="1:4" x14ac:dyDescent="0.35">
      <c r="A183" s="33"/>
      <c r="B183" s="55"/>
      <c r="C183" s="35"/>
      <c r="D183" s="50"/>
    </row>
    <row r="184" spans="1:4" x14ac:dyDescent="0.35">
      <c r="A184" s="33"/>
      <c r="B184" s="55"/>
      <c r="C184" s="35"/>
      <c r="D184" s="50"/>
    </row>
    <row r="185" spans="1:4" x14ac:dyDescent="0.35">
      <c r="A185" s="33"/>
      <c r="B185" s="55"/>
      <c r="C185" s="35"/>
      <c r="D185" s="50"/>
    </row>
    <row r="186" spans="1:4" x14ac:dyDescent="0.35">
      <c r="A186" s="33"/>
      <c r="B186" s="55"/>
      <c r="C186" s="35"/>
      <c r="D186" s="50"/>
    </row>
    <row r="187" spans="1:4" x14ac:dyDescent="0.35">
      <c r="A187" s="33"/>
      <c r="B187" s="55"/>
      <c r="C187" s="35"/>
      <c r="D187" s="50"/>
    </row>
    <row r="188" spans="1:4" x14ac:dyDescent="0.35">
      <c r="A188" s="33"/>
      <c r="B188" s="55"/>
      <c r="C188" s="35"/>
      <c r="D188" s="50"/>
    </row>
    <row r="189" spans="1:4" x14ac:dyDescent="0.35">
      <c r="A189" s="33"/>
      <c r="B189" s="55"/>
      <c r="C189" s="35"/>
      <c r="D189" s="50"/>
    </row>
    <row r="190" spans="1:4" x14ac:dyDescent="0.35">
      <c r="A190" s="33"/>
      <c r="B190" s="55"/>
      <c r="C190" s="35"/>
      <c r="D190" s="50"/>
    </row>
    <row r="191" spans="1:4" x14ac:dyDescent="0.35">
      <c r="A191" s="33"/>
      <c r="B191" s="55"/>
      <c r="C191" s="35"/>
      <c r="D191" s="50"/>
    </row>
    <row r="192" spans="1:4" x14ac:dyDescent="0.35">
      <c r="A192" s="33"/>
      <c r="B192" s="55"/>
      <c r="C192" s="35"/>
      <c r="D192" s="50"/>
    </row>
    <row r="193" spans="1:4" x14ac:dyDescent="0.35">
      <c r="A193" s="33"/>
      <c r="B193" s="55"/>
      <c r="C193" s="35"/>
      <c r="D193" s="50"/>
    </row>
    <row r="194" spans="1:4" x14ac:dyDescent="0.35">
      <c r="A194" s="33"/>
      <c r="B194" s="55"/>
      <c r="C194" s="35"/>
      <c r="D194" s="50"/>
    </row>
    <row r="195" spans="1:4" x14ac:dyDescent="0.35">
      <c r="A195" s="33"/>
      <c r="B195" s="43"/>
      <c r="C195" s="17"/>
      <c r="D195" s="48"/>
    </row>
    <row r="196" spans="1:4" x14ac:dyDescent="0.35">
      <c r="A196" s="33"/>
      <c r="B196" s="43"/>
      <c r="C196" s="17"/>
      <c r="D196" s="48"/>
    </row>
    <row r="197" spans="1:4" x14ac:dyDescent="0.35">
      <c r="A197" s="33"/>
      <c r="B197" s="43"/>
      <c r="C197" s="17"/>
      <c r="D197" s="48"/>
    </row>
    <row r="198" spans="1:4" x14ac:dyDescent="0.35">
      <c r="A198" s="33"/>
      <c r="B198" s="55"/>
      <c r="C198" s="35"/>
      <c r="D198" s="50"/>
    </row>
    <row r="199" spans="1:4" x14ac:dyDescent="0.35">
      <c r="A199" s="33"/>
      <c r="B199" s="43"/>
      <c r="C199" s="17"/>
      <c r="D199" s="48"/>
    </row>
    <row r="200" spans="1:4" x14ac:dyDescent="0.35">
      <c r="A200" s="33"/>
      <c r="B200" s="43"/>
      <c r="C200" s="17"/>
      <c r="D200" s="48"/>
    </row>
    <row r="201" spans="1:4" x14ac:dyDescent="0.35">
      <c r="A201" s="33"/>
      <c r="B201" s="43"/>
      <c r="C201" s="17"/>
      <c r="D201" s="48"/>
    </row>
    <row r="202" spans="1:4" x14ac:dyDescent="0.35">
      <c r="A202" s="33"/>
      <c r="B202" s="55"/>
      <c r="C202" s="35"/>
      <c r="D202" s="50"/>
    </row>
    <row r="203" spans="1:4" x14ac:dyDescent="0.35">
      <c r="A203" s="33"/>
      <c r="B203" s="55"/>
      <c r="C203" s="35"/>
      <c r="D203" s="50"/>
    </row>
    <row r="204" spans="1:4" x14ac:dyDescent="0.35">
      <c r="A204" s="33"/>
      <c r="B204" s="55"/>
      <c r="C204" s="35"/>
      <c r="D204" s="50"/>
    </row>
    <row r="205" spans="1:4" x14ac:dyDescent="0.35">
      <c r="A205" s="33"/>
      <c r="B205" s="55"/>
      <c r="C205" s="35"/>
      <c r="D205" s="50"/>
    </row>
    <row r="206" spans="1:4" x14ac:dyDescent="0.35">
      <c r="A206" s="33"/>
      <c r="B206" s="55"/>
      <c r="C206" s="35"/>
      <c r="D206" s="50"/>
    </row>
    <row r="207" spans="1:4" x14ac:dyDescent="0.35">
      <c r="A207" s="33"/>
      <c r="B207" s="55"/>
      <c r="C207" s="35"/>
      <c r="D207" s="50"/>
    </row>
    <row r="208" spans="1:4" x14ac:dyDescent="0.35">
      <c r="A208" s="33"/>
      <c r="B208" s="55"/>
      <c r="C208" s="35"/>
      <c r="D208" s="50"/>
    </row>
    <row r="209" spans="1:4" x14ac:dyDescent="0.35">
      <c r="A209" s="33"/>
      <c r="B209" s="55"/>
      <c r="C209" s="35"/>
      <c r="D209" s="50"/>
    </row>
    <row r="210" spans="1:4" x14ac:dyDescent="0.35">
      <c r="A210" s="33"/>
      <c r="B210" s="55"/>
      <c r="C210" s="35"/>
      <c r="D210" s="50"/>
    </row>
    <row r="211" spans="1:4" x14ac:dyDescent="0.35">
      <c r="A211" s="33"/>
      <c r="B211" s="55"/>
      <c r="C211" s="35"/>
      <c r="D211" s="50"/>
    </row>
    <row r="212" spans="1:4" x14ac:dyDescent="0.35">
      <c r="A212" s="33"/>
      <c r="B212" s="55"/>
      <c r="C212" s="35"/>
      <c r="D212" s="50"/>
    </row>
    <row r="213" spans="1:4" x14ac:dyDescent="0.35">
      <c r="A213" s="33"/>
      <c r="B213" s="55"/>
      <c r="C213" s="35"/>
      <c r="D213" s="50"/>
    </row>
    <row r="214" spans="1:4" x14ac:dyDescent="0.35">
      <c r="A214" s="33"/>
      <c r="B214" s="55"/>
      <c r="C214" s="35"/>
      <c r="D214" s="50"/>
    </row>
    <row r="215" spans="1:4" x14ac:dyDescent="0.35">
      <c r="A215" s="33"/>
      <c r="B215" s="55"/>
      <c r="C215" s="35"/>
      <c r="D215" s="50"/>
    </row>
    <row r="216" spans="1:4" x14ac:dyDescent="0.35">
      <c r="A216" s="33"/>
      <c r="B216" s="55"/>
      <c r="C216" s="35"/>
      <c r="D216" s="50"/>
    </row>
    <row r="217" spans="1:4" x14ac:dyDescent="0.35">
      <c r="A217" s="33"/>
      <c r="B217" s="55"/>
      <c r="C217" s="35"/>
      <c r="D217" s="50"/>
    </row>
    <row r="218" spans="1:4" x14ac:dyDescent="0.35">
      <c r="A218" s="33"/>
      <c r="B218" s="55"/>
      <c r="C218" s="35"/>
      <c r="D218" s="50"/>
    </row>
    <row r="219" spans="1:4" x14ac:dyDescent="0.35">
      <c r="A219" s="33"/>
      <c r="B219" s="55"/>
      <c r="C219" s="35"/>
      <c r="D219" s="50"/>
    </row>
    <row r="220" spans="1:4" x14ac:dyDescent="0.35">
      <c r="A220" s="33"/>
      <c r="B220" s="55"/>
      <c r="C220" s="35"/>
      <c r="D220" s="50"/>
    </row>
    <row r="221" spans="1:4" x14ac:dyDescent="0.35">
      <c r="A221" s="33"/>
      <c r="B221" s="55"/>
      <c r="C221" s="35"/>
      <c r="D221" s="50"/>
    </row>
    <row r="222" spans="1:4" x14ac:dyDescent="0.35">
      <c r="A222" s="33"/>
      <c r="B222" s="55"/>
      <c r="C222" s="35"/>
      <c r="D222" s="50"/>
    </row>
    <row r="223" spans="1:4" x14ac:dyDescent="0.35">
      <c r="A223" s="33"/>
      <c r="B223" s="55"/>
      <c r="C223" s="35"/>
      <c r="D223" s="50"/>
    </row>
    <row r="224" spans="1:4" x14ac:dyDescent="0.35">
      <c r="A224" s="33"/>
      <c r="B224" s="55"/>
      <c r="C224" s="35"/>
      <c r="D224" s="50"/>
    </row>
    <row r="225" spans="1:4" x14ac:dyDescent="0.35">
      <c r="A225" s="33"/>
      <c r="B225" s="55"/>
      <c r="C225" s="35"/>
      <c r="D225" s="50"/>
    </row>
    <row r="226" spans="1:4" x14ac:dyDescent="0.35">
      <c r="A226" s="33"/>
      <c r="B226" s="55"/>
      <c r="C226" s="35"/>
      <c r="D226" s="50"/>
    </row>
    <row r="227" spans="1:4" x14ac:dyDescent="0.35">
      <c r="A227" s="33"/>
      <c r="B227" s="55"/>
      <c r="C227" s="35"/>
      <c r="D227" s="50"/>
    </row>
    <row r="228" spans="1:4" x14ac:dyDescent="0.35">
      <c r="A228" s="33"/>
      <c r="B228" s="59"/>
      <c r="C228" s="28"/>
      <c r="D228" s="57"/>
    </row>
    <row r="229" spans="1:4" x14ac:dyDescent="0.35">
      <c r="A229" s="33"/>
      <c r="B229" s="59"/>
      <c r="C229" s="28"/>
      <c r="D229" s="57"/>
    </row>
    <row r="230" spans="1:4" x14ac:dyDescent="0.35">
      <c r="A230" s="33"/>
      <c r="B230" s="55"/>
      <c r="C230" s="35"/>
      <c r="D230" s="50"/>
    </row>
    <row r="231" spans="1:4" x14ac:dyDescent="0.35">
      <c r="A231" s="33"/>
      <c r="B231" s="55"/>
      <c r="C231" s="35"/>
      <c r="D231" s="50"/>
    </row>
    <row r="232" spans="1:4" x14ac:dyDescent="0.35">
      <c r="A232" s="33"/>
      <c r="B232" s="55"/>
      <c r="C232" s="35"/>
      <c r="D232" s="50"/>
    </row>
    <row r="233" spans="1:4" x14ac:dyDescent="0.35">
      <c r="A233" s="33"/>
      <c r="B233" s="55"/>
      <c r="C233" s="35"/>
      <c r="D233" s="50"/>
    </row>
    <row r="234" spans="1:4" x14ac:dyDescent="0.35">
      <c r="A234" s="34"/>
      <c r="B234" s="55"/>
      <c r="C234" s="35"/>
      <c r="D234" s="50"/>
    </row>
    <row r="235" spans="1:4" x14ac:dyDescent="0.35">
      <c r="A235" s="33"/>
      <c r="B235" s="60"/>
      <c r="C235" s="35"/>
      <c r="D235" s="50"/>
    </row>
    <row r="236" spans="1:4" x14ac:dyDescent="0.35">
      <c r="A236" s="33"/>
      <c r="B236" s="55"/>
      <c r="C236" s="35"/>
      <c r="D236" s="50"/>
    </row>
    <row r="237" spans="1:4" x14ac:dyDescent="0.35">
      <c r="A237" s="33"/>
      <c r="B237" s="55"/>
      <c r="C237" s="35"/>
      <c r="D237" s="50"/>
    </row>
    <row r="238" spans="1:4" x14ac:dyDescent="0.35">
      <c r="A238" s="33"/>
      <c r="B238" s="55"/>
      <c r="C238" s="35"/>
      <c r="D238" s="50"/>
    </row>
    <row r="239" spans="1:4" x14ac:dyDescent="0.35">
      <c r="A239" s="33"/>
      <c r="B239" s="55"/>
      <c r="C239" s="35"/>
      <c r="D239" s="50"/>
    </row>
    <row r="240" spans="1:4" x14ac:dyDescent="0.35">
      <c r="A240" s="33"/>
      <c r="B240" s="55"/>
      <c r="C240" s="35"/>
      <c r="D240" s="50"/>
    </row>
    <row r="241" spans="1:4" x14ac:dyDescent="0.35">
      <c r="A241" s="33"/>
      <c r="B241" s="55"/>
      <c r="C241" s="35"/>
      <c r="D241" s="50"/>
    </row>
    <row r="242" spans="1:4" x14ac:dyDescent="0.35">
      <c r="A242" s="33"/>
      <c r="B242" s="55"/>
      <c r="C242" s="35"/>
      <c r="D242" s="50"/>
    </row>
    <row r="243" spans="1:4" x14ac:dyDescent="0.35">
      <c r="A243" s="33"/>
      <c r="B243" s="55"/>
      <c r="C243" s="35"/>
      <c r="D243" s="50"/>
    </row>
    <row r="244" spans="1:4" x14ac:dyDescent="0.35">
      <c r="A244" s="33"/>
      <c r="B244" s="55"/>
      <c r="C244" s="35"/>
      <c r="D244" s="50"/>
    </row>
    <row r="245" spans="1:4" x14ac:dyDescent="0.35">
      <c r="A245" s="33"/>
      <c r="B245" s="60"/>
      <c r="C245" s="35"/>
      <c r="D245" s="50"/>
    </row>
    <row r="246" spans="1:4" x14ac:dyDescent="0.35">
      <c r="A246" s="33"/>
      <c r="B246" s="55"/>
      <c r="C246" s="35"/>
      <c r="D246" s="50"/>
    </row>
    <row r="247" spans="1:4" x14ac:dyDescent="0.35">
      <c r="A247" s="33"/>
      <c r="B247" s="55"/>
      <c r="C247" s="35"/>
      <c r="D247" s="50"/>
    </row>
    <row r="248" spans="1:4" x14ac:dyDescent="0.35">
      <c r="A248" s="33"/>
      <c r="B248" s="55"/>
      <c r="C248" s="35"/>
      <c r="D248" s="50"/>
    </row>
    <row r="249" spans="1:4" x14ac:dyDescent="0.35">
      <c r="A249" s="33"/>
      <c r="B249" s="55"/>
      <c r="C249" s="35"/>
      <c r="D249" s="50"/>
    </row>
    <row r="250" spans="1:4" x14ac:dyDescent="0.35">
      <c r="A250" s="33"/>
      <c r="B250" s="55"/>
      <c r="C250" s="35"/>
      <c r="D250" s="50"/>
    </row>
    <row r="251" spans="1:4" x14ac:dyDescent="0.35">
      <c r="A251" s="33"/>
      <c r="B251" s="55"/>
      <c r="C251" s="35"/>
      <c r="D251" s="50"/>
    </row>
    <row r="252" spans="1:4" x14ac:dyDescent="0.35">
      <c r="A252" s="33"/>
      <c r="B252" s="60"/>
      <c r="C252" s="29"/>
      <c r="D252" s="54"/>
    </row>
    <row r="253" spans="1:4" x14ac:dyDescent="0.35">
      <c r="A253" s="33"/>
      <c r="B253" s="55"/>
      <c r="C253" s="35"/>
      <c r="D253" s="50"/>
    </row>
    <row r="254" spans="1:4" x14ac:dyDescent="0.35">
      <c r="A254" s="33"/>
      <c r="B254" s="55"/>
      <c r="C254" s="35"/>
      <c r="D254" s="50"/>
    </row>
    <row r="255" spans="1:4" x14ac:dyDescent="0.35">
      <c r="A255" s="33"/>
      <c r="B255" s="55"/>
      <c r="C255" s="35"/>
      <c r="D255" s="50"/>
    </row>
    <row r="256" spans="1:4" x14ac:dyDescent="0.35">
      <c r="A256" s="33"/>
      <c r="B256" s="60"/>
      <c r="C256" s="29"/>
      <c r="D256" s="54"/>
    </row>
    <row r="257" spans="1:4" x14ac:dyDescent="0.35">
      <c r="A257" s="33"/>
      <c r="B257" s="55"/>
      <c r="C257" s="35"/>
      <c r="D257" s="50"/>
    </row>
    <row r="258" spans="1:4" x14ac:dyDescent="0.35">
      <c r="A258" s="33"/>
      <c r="B258" s="55"/>
      <c r="C258" s="35"/>
      <c r="D258" s="50"/>
    </row>
    <row r="259" spans="1:4" x14ac:dyDescent="0.35">
      <c r="A259" s="33"/>
      <c r="B259" s="55"/>
      <c r="C259" s="35"/>
      <c r="D259" s="50"/>
    </row>
    <row r="260" spans="1:4" x14ac:dyDescent="0.35">
      <c r="A260" s="33"/>
      <c r="B260" s="55"/>
      <c r="C260" s="35"/>
      <c r="D260" s="50"/>
    </row>
    <row r="261" spans="1:4" x14ac:dyDescent="0.35">
      <c r="A261" s="33"/>
      <c r="B261" s="55"/>
      <c r="C261" s="35"/>
      <c r="D261" s="50"/>
    </row>
    <row r="262" spans="1:4" x14ac:dyDescent="0.35">
      <c r="A262" s="33"/>
      <c r="B262" s="55"/>
      <c r="C262" s="35"/>
      <c r="D262" s="50"/>
    </row>
    <row r="263" spans="1:4" x14ac:dyDescent="0.35">
      <c r="A263" s="33"/>
      <c r="B263" s="55"/>
      <c r="C263" s="35"/>
      <c r="D263" s="50"/>
    </row>
    <row r="264" spans="1:4" x14ac:dyDescent="0.35">
      <c r="A264" s="33"/>
      <c r="B264" s="55"/>
      <c r="C264" s="35"/>
      <c r="D264" s="50"/>
    </row>
    <row r="265" spans="1:4" x14ac:dyDescent="0.35">
      <c r="A265" s="33"/>
      <c r="B265" s="55"/>
      <c r="C265" s="35"/>
      <c r="D265" s="50"/>
    </row>
    <row r="266" spans="1:4" x14ac:dyDescent="0.35">
      <c r="A266" s="33"/>
      <c r="B266" s="55"/>
      <c r="C266" s="35"/>
      <c r="D266" s="50"/>
    </row>
    <row r="267" spans="1:4" x14ac:dyDescent="0.35">
      <c r="A267" s="33"/>
      <c r="B267" s="55"/>
      <c r="C267" s="35"/>
      <c r="D267" s="50"/>
    </row>
    <row r="268" spans="1:4" x14ac:dyDescent="0.35">
      <c r="A268" s="33"/>
      <c r="B268" s="55"/>
      <c r="C268" s="35"/>
      <c r="D268" s="50"/>
    </row>
    <row r="269" spans="1:4" x14ac:dyDescent="0.35">
      <c r="A269" s="33"/>
      <c r="B269" s="55"/>
      <c r="C269" s="35"/>
      <c r="D269" s="50"/>
    </row>
    <row r="270" spans="1:4" x14ac:dyDescent="0.35">
      <c r="A270" s="33"/>
      <c r="B270" s="55"/>
      <c r="C270" s="35"/>
      <c r="D270" s="50"/>
    </row>
    <row r="271" spans="1:4" x14ac:dyDescent="0.35">
      <c r="A271" s="33"/>
      <c r="B271" s="55"/>
      <c r="C271" s="35"/>
      <c r="D271" s="50"/>
    </row>
    <row r="272" spans="1:4" x14ac:dyDescent="0.35">
      <c r="A272" s="33"/>
      <c r="B272" s="55"/>
      <c r="C272" s="35"/>
      <c r="D272" s="50"/>
    </row>
    <row r="273" spans="1:4" x14ac:dyDescent="0.35">
      <c r="A273" s="33"/>
      <c r="B273" s="59"/>
      <c r="C273" s="35"/>
      <c r="D273" s="50"/>
    </row>
    <row r="274" spans="1:4" x14ac:dyDescent="0.35">
      <c r="A274" s="33"/>
      <c r="B274" s="55"/>
      <c r="C274" s="35"/>
      <c r="D274" s="50"/>
    </row>
    <row r="275" spans="1:4" x14ac:dyDescent="0.35">
      <c r="A275" s="33"/>
      <c r="B275" s="60"/>
      <c r="C275" s="29"/>
      <c r="D275" s="54"/>
    </row>
    <row r="276" spans="1:4" x14ac:dyDescent="0.35">
      <c r="A276" s="33"/>
      <c r="B276" s="59"/>
      <c r="C276" s="35"/>
      <c r="D276" s="50"/>
    </row>
    <row r="277" spans="1:4" x14ac:dyDescent="0.35">
      <c r="A277" s="33"/>
      <c r="B277" s="55"/>
      <c r="C277" s="35"/>
      <c r="D277" s="50"/>
    </row>
    <row r="278" spans="1:4" x14ac:dyDescent="0.35">
      <c r="A278" s="33"/>
      <c r="B278" s="60"/>
      <c r="C278" s="29"/>
      <c r="D278" s="54"/>
    </row>
    <row r="279" spans="1:4" x14ac:dyDescent="0.35">
      <c r="A279" s="33"/>
      <c r="B279" s="55"/>
      <c r="C279" s="35"/>
      <c r="D279" s="50"/>
    </row>
    <row r="280" spans="1:4" x14ac:dyDescent="0.35">
      <c r="A280" s="34"/>
      <c r="B280" s="55"/>
      <c r="C280" s="35"/>
      <c r="D280" s="50"/>
    </row>
    <row r="281" spans="1:4" x14ac:dyDescent="0.35">
      <c r="A281" s="33"/>
      <c r="B281" s="55"/>
      <c r="C281" s="35"/>
      <c r="D281" s="50"/>
    </row>
    <row r="282" spans="1:4" x14ac:dyDescent="0.35">
      <c r="A282" s="33"/>
      <c r="B282" s="60"/>
      <c r="C282" s="29"/>
      <c r="D282" s="54"/>
    </row>
    <row r="283" spans="1:4" x14ac:dyDescent="0.35">
      <c r="A283" s="33"/>
      <c r="B283" s="60"/>
      <c r="C283" s="29"/>
      <c r="D283" s="54"/>
    </row>
    <row r="284" spans="1:4" x14ac:dyDescent="0.35">
      <c r="A284" s="33"/>
      <c r="B284" s="55"/>
      <c r="C284" s="35"/>
      <c r="D284" s="50"/>
    </row>
    <row r="285" spans="1:4" x14ac:dyDescent="0.35">
      <c r="A285" s="33"/>
      <c r="B285" s="55"/>
      <c r="C285" s="35"/>
      <c r="D285" s="50"/>
    </row>
    <row r="286" spans="1:4" x14ac:dyDescent="0.35">
      <c r="A286" s="33"/>
      <c r="B286" s="55"/>
      <c r="C286" s="35"/>
      <c r="D286" s="50"/>
    </row>
    <row r="287" spans="1:4" x14ac:dyDescent="0.35">
      <c r="A287" s="33"/>
      <c r="B287" s="55"/>
      <c r="C287" s="35"/>
      <c r="D287" s="50"/>
    </row>
    <row r="288" spans="1:4" x14ac:dyDescent="0.35">
      <c r="A288" s="33"/>
      <c r="B288" s="55"/>
      <c r="C288" s="35"/>
      <c r="D288" s="50"/>
    </row>
    <row r="289" spans="1:4" x14ac:dyDescent="0.35">
      <c r="A289" s="33"/>
      <c r="B289" s="55"/>
      <c r="C289" s="35"/>
      <c r="D289" s="50"/>
    </row>
    <row r="290" spans="1:4" x14ac:dyDescent="0.35">
      <c r="A290" s="33"/>
      <c r="B290" s="55"/>
      <c r="C290" s="35"/>
      <c r="D290" s="50"/>
    </row>
    <row r="291" spans="1:4" x14ac:dyDescent="0.35">
      <c r="A291" s="33"/>
      <c r="B291" s="60"/>
      <c r="C291" s="35"/>
      <c r="D291" s="50"/>
    </row>
    <row r="292" spans="1:4" x14ac:dyDescent="0.35">
      <c r="A292" s="33"/>
      <c r="B292" s="59"/>
      <c r="C292" s="35"/>
      <c r="D292" s="50"/>
    </row>
    <row r="293" spans="1:4" x14ac:dyDescent="0.35">
      <c r="A293" s="33"/>
      <c r="B293" s="59"/>
      <c r="C293" s="35"/>
      <c r="D293" s="50"/>
    </row>
    <row r="294" spans="1:4" x14ac:dyDescent="0.35">
      <c r="A294" s="33"/>
      <c r="B294" s="60"/>
      <c r="C294" s="35"/>
      <c r="D294" s="50"/>
    </row>
    <row r="295" spans="1:4" x14ac:dyDescent="0.35">
      <c r="A295" s="33"/>
      <c r="B295" s="59"/>
      <c r="C295" s="35"/>
      <c r="D295" s="50"/>
    </row>
    <row r="296" spans="1:4" x14ac:dyDescent="0.35">
      <c r="A296" s="33"/>
      <c r="B296" s="55"/>
      <c r="C296" s="35"/>
      <c r="D296" s="50"/>
    </row>
    <row r="297" spans="1:4" x14ac:dyDescent="0.35">
      <c r="A297" s="33"/>
      <c r="B297" s="55"/>
      <c r="C297" s="35"/>
      <c r="D297" s="50"/>
    </row>
    <row r="298" spans="1:4" x14ac:dyDescent="0.35">
      <c r="A298" s="33"/>
      <c r="B298" s="55"/>
      <c r="C298" s="35"/>
      <c r="D298" s="50"/>
    </row>
    <row r="299" spans="1:4" x14ac:dyDescent="0.35">
      <c r="A299" s="33"/>
      <c r="B299" s="55"/>
      <c r="C299" s="35"/>
      <c r="D299" s="50"/>
    </row>
    <row r="300" spans="1:4" x14ac:dyDescent="0.35">
      <c r="A300" s="33"/>
      <c r="B300" s="55"/>
      <c r="C300" s="35"/>
      <c r="D300" s="50"/>
    </row>
    <row r="301" spans="1:4" x14ac:dyDescent="0.35">
      <c r="A301" s="33"/>
      <c r="B301" s="55"/>
      <c r="C301" s="35"/>
      <c r="D301" s="50"/>
    </row>
    <row r="302" spans="1:4" x14ac:dyDescent="0.35">
      <c r="A302" s="33"/>
      <c r="B302" s="55"/>
      <c r="C302" s="35"/>
      <c r="D302" s="50"/>
    </row>
    <row r="303" spans="1:4" x14ac:dyDescent="0.35">
      <c r="A303" s="33"/>
      <c r="B303" s="55"/>
      <c r="C303" s="35"/>
      <c r="D303" s="50"/>
    </row>
    <row r="304" spans="1:4" x14ac:dyDescent="0.35">
      <c r="A304" s="33"/>
      <c r="B304" s="55"/>
      <c r="C304" s="35"/>
      <c r="D304" s="50"/>
    </row>
    <row r="305" spans="1:4" x14ac:dyDescent="0.35">
      <c r="A305" s="33"/>
      <c r="B305" s="55"/>
      <c r="C305" s="35"/>
      <c r="D305" s="50"/>
    </row>
    <row r="306" spans="1:4" x14ac:dyDescent="0.35">
      <c r="A306" s="33"/>
      <c r="B306" s="55"/>
      <c r="C306" s="35"/>
      <c r="D306" s="50"/>
    </row>
    <row r="307" spans="1:4" x14ac:dyDescent="0.35">
      <c r="A307" s="33"/>
      <c r="B307" s="55"/>
      <c r="C307" s="35"/>
      <c r="D307" s="50"/>
    </row>
    <row r="308" spans="1:4" x14ac:dyDescent="0.35">
      <c r="A308" s="33"/>
      <c r="B308" s="55"/>
      <c r="C308" s="35"/>
      <c r="D308" s="50"/>
    </row>
    <row r="309" spans="1:4" x14ac:dyDescent="0.35">
      <c r="A309" s="34"/>
      <c r="B309" s="55"/>
      <c r="C309" s="35"/>
      <c r="D309" s="50"/>
    </row>
    <row r="310" spans="1:4" x14ac:dyDescent="0.35">
      <c r="A310" s="33"/>
      <c r="B310" s="55"/>
      <c r="C310" s="35"/>
      <c r="D310" s="50"/>
    </row>
    <row r="311" spans="1:4" x14ac:dyDescent="0.35">
      <c r="A311" s="33"/>
      <c r="B311" s="55"/>
      <c r="C311" s="35"/>
      <c r="D311" s="50"/>
    </row>
    <row r="312" spans="1:4" x14ac:dyDescent="0.35">
      <c r="A312" s="33"/>
      <c r="B312" s="55"/>
      <c r="C312" s="35"/>
      <c r="D312" s="50"/>
    </row>
    <row r="313" spans="1:4" x14ac:dyDescent="0.35">
      <c r="A313" s="33"/>
      <c r="B313" s="55"/>
      <c r="C313" s="35"/>
      <c r="D313" s="50"/>
    </row>
    <row r="314" spans="1:4" x14ac:dyDescent="0.35">
      <c r="A314" s="33"/>
      <c r="B314" s="55"/>
      <c r="C314" s="35"/>
      <c r="D314" s="50"/>
    </row>
    <row r="315" spans="1:4" x14ac:dyDescent="0.35">
      <c r="A315" s="33"/>
      <c r="B315" s="55"/>
      <c r="C315" s="35"/>
      <c r="D315" s="50"/>
    </row>
    <row r="316" spans="1:4" x14ac:dyDescent="0.35">
      <c r="A316" s="33"/>
      <c r="B316" s="55"/>
      <c r="C316" s="35"/>
      <c r="D316" s="50"/>
    </row>
    <row r="317" spans="1:4" x14ac:dyDescent="0.35">
      <c r="A317" s="33"/>
      <c r="B317" s="55"/>
      <c r="C317" s="35"/>
      <c r="D317" s="50"/>
    </row>
    <row r="318" spans="1:4" x14ac:dyDescent="0.35">
      <c r="A318" s="33"/>
      <c r="B318" s="55"/>
      <c r="C318" s="35"/>
      <c r="D318" s="50"/>
    </row>
    <row r="319" spans="1:4" x14ac:dyDescent="0.35">
      <c r="A319" s="33"/>
      <c r="B319" s="55"/>
      <c r="C319" s="35"/>
      <c r="D319" s="50"/>
    </row>
    <row r="320" spans="1:4" x14ac:dyDescent="0.35">
      <c r="A320" s="33"/>
      <c r="B320" s="55"/>
      <c r="C320" s="35"/>
      <c r="D320" s="50"/>
    </row>
    <row r="321" spans="1:4" x14ac:dyDescent="0.35">
      <c r="A321" s="33"/>
      <c r="B321" s="55"/>
      <c r="C321" s="35"/>
      <c r="D321" s="50"/>
    </row>
    <row r="322" spans="1:4" x14ac:dyDescent="0.35">
      <c r="A322" s="33"/>
      <c r="B322" s="55"/>
      <c r="C322" s="35"/>
      <c r="D322" s="50"/>
    </row>
    <row r="323" spans="1:4" x14ac:dyDescent="0.35">
      <c r="A323" s="33"/>
      <c r="B323" s="55"/>
      <c r="C323" s="35"/>
      <c r="D323" s="50"/>
    </row>
    <row r="324" spans="1:4" x14ac:dyDescent="0.35">
      <c r="A324" s="33"/>
      <c r="B324" s="55"/>
      <c r="C324" s="35"/>
      <c r="D324" s="50"/>
    </row>
    <row r="325" spans="1:4" x14ac:dyDescent="0.35">
      <c r="A325" s="33"/>
      <c r="B325" s="55"/>
      <c r="C325" s="35"/>
      <c r="D325" s="50"/>
    </row>
    <row r="326" spans="1:4" x14ac:dyDescent="0.35">
      <c r="A326" s="33"/>
      <c r="B326" s="55"/>
      <c r="C326" s="35"/>
      <c r="D326" s="50"/>
    </row>
    <row r="327" spans="1:4" x14ac:dyDescent="0.35">
      <c r="A327" s="33"/>
      <c r="B327" s="55"/>
      <c r="C327" s="35"/>
      <c r="D327" s="50"/>
    </row>
    <row r="328" spans="1:4" x14ac:dyDescent="0.35">
      <c r="A328" s="33"/>
      <c r="B328" s="55"/>
      <c r="C328" s="35"/>
      <c r="D328" s="50"/>
    </row>
    <row r="329" spans="1:4" x14ac:dyDescent="0.35">
      <c r="A329" s="33"/>
      <c r="B329" s="55"/>
      <c r="C329" s="35"/>
      <c r="D329" s="50"/>
    </row>
    <row r="330" spans="1:4" x14ac:dyDescent="0.35">
      <c r="A330" s="33"/>
      <c r="B330" s="55"/>
      <c r="C330" s="35"/>
      <c r="D330" s="50"/>
    </row>
    <row r="331" spans="1:4" x14ac:dyDescent="0.35">
      <c r="A331" s="33"/>
      <c r="B331" s="60"/>
      <c r="C331" s="29"/>
      <c r="D331" s="54"/>
    </row>
    <row r="332" spans="1:4" x14ac:dyDescent="0.35">
      <c r="A332" s="33"/>
      <c r="B332" s="55"/>
      <c r="C332" s="35"/>
      <c r="D332" s="50"/>
    </row>
    <row r="333" spans="1:4" x14ac:dyDescent="0.35">
      <c r="A333" s="33"/>
      <c r="B333" s="55"/>
      <c r="C333" s="35"/>
      <c r="D333" s="50"/>
    </row>
    <row r="334" spans="1:4" x14ac:dyDescent="0.35">
      <c r="A334" s="33"/>
      <c r="B334" s="59"/>
      <c r="C334" s="28"/>
      <c r="D334" s="57"/>
    </row>
    <row r="335" spans="1:4" x14ac:dyDescent="0.35">
      <c r="A335" s="33"/>
      <c r="B335" s="55"/>
      <c r="C335" s="35"/>
      <c r="D335" s="50"/>
    </row>
    <row r="336" spans="1:4" x14ac:dyDescent="0.35">
      <c r="A336" s="33"/>
      <c r="B336" s="55"/>
      <c r="C336" s="35"/>
      <c r="D336" s="50"/>
    </row>
    <row r="337" spans="1:4" x14ac:dyDescent="0.35">
      <c r="A337" s="33"/>
      <c r="B337" s="59"/>
      <c r="C337" s="28"/>
      <c r="D337" s="57"/>
    </row>
    <row r="338" spans="1:4" x14ac:dyDescent="0.35">
      <c r="A338" s="33"/>
      <c r="B338" s="55"/>
      <c r="C338" s="35"/>
      <c r="D338" s="50"/>
    </row>
    <row r="339" spans="1:4" x14ac:dyDescent="0.35">
      <c r="A339" s="33"/>
      <c r="B339" s="59"/>
      <c r="C339" s="28"/>
      <c r="D339" s="57"/>
    </row>
    <row r="340" spans="1:4" x14ac:dyDescent="0.35">
      <c r="A340" s="33"/>
      <c r="B340" s="55"/>
      <c r="C340" s="35"/>
      <c r="D340" s="50"/>
    </row>
    <row r="341" spans="1:4" x14ac:dyDescent="0.35">
      <c r="A341" s="33"/>
      <c r="B341" s="55"/>
      <c r="C341" s="35"/>
      <c r="D341" s="50"/>
    </row>
    <row r="342" spans="1:4" x14ac:dyDescent="0.35">
      <c r="A342" s="33"/>
      <c r="B342" s="55"/>
      <c r="C342" s="35"/>
      <c r="D342" s="50"/>
    </row>
    <row r="343" spans="1:4" x14ac:dyDescent="0.35">
      <c r="A343" s="33"/>
      <c r="B343" s="55"/>
      <c r="C343" s="35"/>
      <c r="D343" s="50"/>
    </row>
    <row r="344" spans="1:4" x14ac:dyDescent="0.35">
      <c r="A344" s="33"/>
      <c r="B344" s="55"/>
      <c r="C344" s="35"/>
      <c r="D344" s="50"/>
    </row>
    <row r="345" spans="1:4" x14ac:dyDescent="0.35">
      <c r="A345" s="33"/>
      <c r="B345" s="55"/>
      <c r="C345" s="35"/>
      <c r="D345" s="50"/>
    </row>
    <row r="346" spans="1:4" x14ac:dyDescent="0.35">
      <c r="A346" s="33"/>
      <c r="B346" s="55"/>
      <c r="C346" s="35"/>
      <c r="D346" s="50"/>
    </row>
    <row r="347" spans="1:4" x14ac:dyDescent="0.35">
      <c r="A347" s="33"/>
      <c r="B347" s="55"/>
      <c r="C347" s="35"/>
      <c r="D347" s="50"/>
    </row>
    <row r="348" spans="1:4" x14ac:dyDescent="0.35">
      <c r="A348" s="33"/>
      <c r="B348" s="55"/>
      <c r="C348" s="35"/>
      <c r="D348" s="50"/>
    </row>
    <row r="349" spans="1:4" x14ac:dyDescent="0.35">
      <c r="A349" s="33"/>
      <c r="B349" s="55"/>
      <c r="C349" s="35"/>
      <c r="D349" s="50"/>
    </row>
    <row r="350" spans="1:4" x14ac:dyDescent="0.35">
      <c r="A350" s="33"/>
      <c r="B350" s="55"/>
      <c r="C350" s="35"/>
      <c r="D350" s="50"/>
    </row>
    <row r="351" spans="1:4" x14ac:dyDescent="0.35">
      <c r="A351" s="33"/>
      <c r="B351" s="55"/>
      <c r="C351" s="35"/>
      <c r="D351" s="50"/>
    </row>
    <row r="352" spans="1:4" x14ac:dyDescent="0.35">
      <c r="A352" s="33"/>
      <c r="B352" s="55"/>
      <c r="C352" s="35"/>
      <c r="D352" s="50"/>
    </row>
    <row r="353" spans="1:4" x14ac:dyDescent="0.35">
      <c r="A353" s="33"/>
      <c r="B353" s="55"/>
      <c r="C353" s="35"/>
      <c r="D353" s="50"/>
    </row>
    <row r="354" spans="1:4" x14ac:dyDescent="0.35">
      <c r="A354" s="33"/>
      <c r="B354" s="59"/>
      <c r="C354" s="28"/>
      <c r="D354" s="57"/>
    </row>
    <row r="355" spans="1:4" x14ac:dyDescent="0.35">
      <c r="A355" s="33"/>
      <c r="B355" s="55"/>
      <c r="C355" s="35"/>
      <c r="D355" s="50"/>
    </row>
    <row r="356" spans="1:4" x14ac:dyDescent="0.35">
      <c r="A356" s="33"/>
      <c r="B356" s="55"/>
      <c r="C356" s="35"/>
      <c r="D356" s="52"/>
    </row>
    <row r="357" spans="1:4" x14ac:dyDescent="0.35">
      <c r="A357" s="33"/>
      <c r="B357" s="55"/>
      <c r="C357" s="35"/>
      <c r="D357" s="52"/>
    </row>
    <row r="358" spans="1:4" x14ac:dyDescent="0.35">
      <c r="A358" s="33"/>
      <c r="B358" s="59"/>
      <c r="C358" s="28"/>
      <c r="D358" s="56"/>
    </row>
    <row r="359" spans="1:4" x14ac:dyDescent="0.35">
      <c r="A359" s="33"/>
      <c r="B359" s="55"/>
      <c r="C359" s="35"/>
      <c r="D359" s="52"/>
    </row>
    <row r="360" spans="1:4" x14ac:dyDescent="0.35">
      <c r="A360" s="33"/>
      <c r="B360" s="55"/>
      <c r="C360" s="35"/>
      <c r="D360" s="52"/>
    </row>
    <row r="361" spans="1:4" x14ac:dyDescent="0.35">
      <c r="A361" s="33"/>
      <c r="B361" s="55"/>
      <c r="C361" s="35"/>
      <c r="D361" s="52"/>
    </row>
    <row r="362" spans="1:4" x14ac:dyDescent="0.35">
      <c r="A362" s="33"/>
      <c r="B362" s="55"/>
      <c r="C362" s="35"/>
      <c r="D362" s="52"/>
    </row>
    <row r="363" spans="1:4" x14ac:dyDescent="0.35">
      <c r="A363" s="33"/>
      <c r="B363" s="59"/>
      <c r="C363" s="28"/>
      <c r="D363" s="56"/>
    </row>
    <row r="364" spans="1:4" x14ac:dyDescent="0.35">
      <c r="A364" s="33"/>
      <c r="B364" s="55"/>
      <c r="C364" s="35"/>
      <c r="D364" s="52"/>
    </row>
    <row r="365" spans="1:4" x14ac:dyDescent="0.35">
      <c r="A365" s="33"/>
      <c r="B365" s="55"/>
      <c r="C365" s="35"/>
      <c r="D365" s="52"/>
    </row>
    <row r="366" spans="1:4" x14ac:dyDescent="0.35">
      <c r="A366" s="33"/>
      <c r="B366" s="55"/>
      <c r="C366" s="35"/>
      <c r="D366" s="52"/>
    </row>
    <row r="367" spans="1:4" x14ac:dyDescent="0.35">
      <c r="A367" s="33"/>
      <c r="B367" s="55"/>
      <c r="C367" s="35"/>
      <c r="D367" s="52"/>
    </row>
    <row r="368" spans="1:4" x14ac:dyDescent="0.35">
      <c r="A368" s="33"/>
      <c r="B368" s="55"/>
      <c r="C368" s="35"/>
      <c r="D368" s="52"/>
    </row>
    <row r="369" spans="1:4" x14ac:dyDescent="0.35">
      <c r="A369" s="33"/>
      <c r="B369" s="55"/>
      <c r="C369" s="35"/>
      <c r="D369" s="52"/>
    </row>
    <row r="370" spans="1:4" x14ac:dyDescent="0.35">
      <c r="A370" s="33"/>
      <c r="B370" s="60"/>
      <c r="C370" s="29"/>
      <c r="D370" s="58"/>
    </row>
    <row r="371" spans="1:4" x14ac:dyDescent="0.35">
      <c r="A371" s="33"/>
      <c r="B371" s="55"/>
      <c r="C371" s="35"/>
      <c r="D371" s="52"/>
    </row>
    <row r="372" spans="1:4" x14ac:dyDescent="0.35">
      <c r="A372" s="33"/>
      <c r="B372" s="55"/>
      <c r="C372" s="35"/>
      <c r="D372" s="52"/>
    </row>
    <row r="373" spans="1:4" x14ac:dyDescent="0.35">
      <c r="A373" s="33"/>
      <c r="B373" s="55"/>
      <c r="C373" s="35"/>
      <c r="D373" s="52"/>
    </row>
    <row r="374" spans="1:4" x14ac:dyDescent="0.35">
      <c r="A374" s="33"/>
      <c r="B374" s="55"/>
      <c r="C374" s="35"/>
      <c r="D374" s="52"/>
    </row>
    <row r="375" spans="1:4" x14ac:dyDescent="0.35">
      <c r="A375" s="33"/>
      <c r="B375" s="55"/>
      <c r="C375" s="35"/>
      <c r="D375" s="52"/>
    </row>
    <row r="376" spans="1:4" x14ac:dyDescent="0.35">
      <c r="A376" s="33"/>
      <c r="B376" s="55"/>
      <c r="C376" s="35"/>
      <c r="D376" s="52"/>
    </row>
    <row r="377" spans="1:4" x14ac:dyDescent="0.35">
      <c r="A377" s="33"/>
      <c r="B377" s="55"/>
      <c r="C377" s="35"/>
      <c r="D377" s="52"/>
    </row>
    <row r="378" spans="1:4" x14ac:dyDescent="0.35">
      <c r="A378" s="33"/>
      <c r="B378" s="59"/>
      <c r="C378" s="28"/>
      <c r="D378" s="56"/>
    </row>
    <row r="379" spans="1:4" x14ac:dyDescent="0.35">
      <c r="A379" s="33"/>
      <c r="B379" s="55"/>
      <c r="C379" s="35"/>
      <c r="D379" s="52"/>
    </row>
    <row r="380" spans="1:4" x14ac:dyDescent="0.35">
      <c r="A380" s="33"/>
      <c r="B380" s="55"/>
      <c r="C380" s="35"/>
      <c r="D380" s="52"/>
    </row>
    <row r="381" spans="1:4" x14ac:dyDescent="0.35">
      <c r="A381" s="33"/>
      <c r="B381" s="55"/>
      <c r="C381" s="35"/>
      <c r="D381" s="52"/>
    </row>
    <row r="382" spans="1:4" x14ac:dyDescent="0.35">
      <c r="A382" s="33"/>
      <c r="B382" s="55"/>
      <c r="C382" s="35"/>
      <c r="D382" s="52"/>
    </row>
    <row r="383" spans="1:4" x14ac:dyDescent="0.35">
      <c r="A383" s="33"/>
      <c r="B383" s="55"/>
      <c r="C383" s="35"/>
      <c r="D383" s="52"/>
    </row>
    <row r="384" spans="1:4" x14ac:dyDescent="0.35">
      <c r="A384" s="33"/>
      <c r="B384" s="55"/>
      <c r="C384" s="35"/>
      <c r="D384" s="52"/>
    </row>
    <row r="385" spans="1:4" x14ac:dyDescent="0.35">
      <c r="A385" s="33"/>
      <c r="B385" s="59"/>
      <c r="C385" s="28"/>
      <c r="D385" s="56"/>
    </row>
    <row r="386" spans="1:4" x14ac:dyDescent="0.35">
      <c r="A386" s="33"/>
      <c r="B386" s="55"/>
      <c r="C386" s="35"/>
      <c r="D386" s="52"/>
    </row>
    <row r="387" spans="1:4" x14ac:dyDescent="0.35">
      <c r="A387" s="33"/>
      <c r="B387" s="55"/>
      <c r="C387" s="35"/>
      <c r="D387" s="52"/>
    </row>
    <row r="388" spans="1:4" x14ac:dyDescent="0.35">
      <c r="A388" s="33"/>
      <c r="B388" s="55"/>
      <c r="C388" s="35"/>
      <c r="D388" s="52"/>
    </row>
    <row r="389" spans="1:4" x14ac:dyDescent="0.35">
      <c r="A389" s="33"/>
      <c r="B389" s="59"/>
      <c r="C389" s="28"/>
      <c r="D389" s="56"/>
    </row>
    <row r="390" spans="1:4" x14ac:dyDescent="0.35">
      <c r="A390" s="33"/>
      <c r="B390" s="55"/>
      <c r="C390" s="35"/>
      <c r="D390" s="52"/>
    </row>
    <row r="391" spans="1:4" x14ac:dyDescent="0.35">
      <c r="A391" s="33"/>
      <c r="B391" s="55"/>
      <c r="C391" s="35"/>
      <c r="D391" s="52"/>
    </row>
    <row r="392" spans="1:4" x14ac:dyDescent="0.35">
      <c r="A392" s="33"/>
      <c r="B392" s="55"/>
      <c r="C392" s="35"/>
      <c r="D392" s="52"/>
    </row>
    <row r="393" spans="1:4" x14ac:dyDescent="0.35">
      <c r="A393" s="33"/>
      <c r="B393" s="55"/>
      <c r="C393" s="35"/>
      <c r="D393" s="52"/>
    </row>
    <row r="394" spans="1:4" x14ac:dyDescent="0.35">
      <c r="A394" s="33"/>
      <c r="B394" s="60"/>
      <c r="C394" s="29"/>
      <c r="D394" s="58"/>
    </row>
    <row r="395" spans="1:4" x14ac:dyDescent="0.35">
      <c r="A395" s="33"/>
      <c r="B395" s="55"/>
      <c r="C395" s="35"/>
      <c r="D395" s="52"/>
    </row>
    <row r="396" spans="1:4" x14ac:dyDescent="0.35">
      <c r="A396" s="33"/>
      <c r="B396" s="55"/>
      <c r="C396" s="35"/>
      <c r="D396" s="52"/>
    </row>
    <row r="397" spans="1:4" x14ac:dyDescent="0.35">
      <c r="A397" s="33"/>
      <c r="B397" s="55"/>
      <c r="C397" s="35"/>
      <c r="D397" s="52"/>
    </row>
    <row r="398" spans="1:4" x14ac:dyDescent="0.35">
      <c r="A398" s="33"/>
      <c r="B398" s="59"/>
      <c r="C398" s="28"/>
      <c r="D398" s="56"/>
    </row>
    <row r="399" spans="1:4" x14ac:dyDescent="0.35">
      <c r="A399" s="33"/>
      <c r="B399" s="55"/>
      <c r="C399" s="35"/>
      <c r="D399" s="52"/>
    </row>
    <row r="400" spans="1:4" x14ac:dyDescent="0.35">
      <c r="A400" s="33"/>
      <c r="B400" s="55"/>
      <c r="C400" s="35"/>
      <c r="D400" s="52"/>
    </row>
    <row r="401" spans="1:4" x14ac:dyDescent="0.35">
      <c r="A401" s="33"/>
      <c r="B401" s="55"/>
      <c r="C401" s="35"/>
      <c r="D401" s="52"/>
    </row>
    <row r="402" spans="1:4" x14ac:dyDescent="0.35">
      <c r="A402" s="33"/>
      <c r="B402" s="55"/>
      <c r="C402" s="35"/>
      <c r="D402" s="52"/>
    </row>
    <row r="403" spans="1:4" x14ac:dyDescent="0.35">
      <c r="A403" s="33"/>
      <c r="B403" s="55"/>
      <c r="C403" s="35"/>
      <c r="D403" s="52"/>
    </row>
    <row r="404" spans="1:4" x14ac:dyDescent="0.35">
      <c r="A404" s="33"/>
      <c r="B404" s="59"/>
      <c r="C404" s="28"/>
      <c r="D404" s="56"/>
    </row>
    <row r="405" spans="1:4" x14ac:dyDescent="0.35">
      <c r="A405" s="33"/>
      <c r="B405" s="55"/>
      <c r="C405" s="35"/>
      <c r="D405" s="52"/>
    </row>
    <row r="406" spans="1:4" x14ac:dyDescent="0.35">
      <c r="A406" s="33"/>
      <c r="B406" s="55"/>
      <c r="C406" s="35"/>
      <c r="D406" s="52"/>
    </row>
    <row r="407" spans="1:4" x14ac:dyDescent="0.35">
      <c r="A407" s="33"/>
      <c r="B407" s="55"/>
      <c r="C407" s="35"/>
      <c r="D407" s="52"/>
    </row>
    <row r="408" spans="1:4" x14ac:dyDescent="0.35">
      <c r="A408" s="33"/>
      <c r="B408" s="55"/>
      <c r="C408" s="35"/>
      <c r="D408" s="52"/>
    </row>
    <row r="409" spans="1:4" x14ac:dyDescent="0.35">
      <c r="A409" s="33"/>
      <c r="B409" s="55"/>
      <c r="C409" s="35"/>
      <c r="D409" s="52"/>
    </row>
    <row r="410" spans="1:4" x14ac:dyDescent="0.35">
      <c r="A410" s="33"/>
      <c r="B410" s="55"/>
      <c r="C410" s="35"/>
      <c r="D410" s="52"/>
    </row>
    <row r="411" spans="1:4" x14ac:dyDescent="0.35">
      <c r="A411" s="33"/>
      <c r="B411" s="55"/>
      <c r="C411" s="35"/>
      <c r="D411" s="52"/>
    </row>
    <row r="412" spans="1:4" x14ac:dyDescent="0.35">
      <c r="A412" s="33"/>
      <c r="B412" s="55"/>
      <c r="C412" s="35"/>
      <c r="D412" s="52"/>
    </row>
    <row r="413" spans="1:4" x14ac:dyDescent="0.35">
      <c r="A413" s="33"/>
      <c r="B413" s="55"/>
      <c r="C413" s="35"/>
      <c r="D413" s="52"/>
    </row>
    <row r="414" spans="1:4" x14ac:dyDescent="0.35">
      <c r="A414" s="33"/>
      <c r="B414" s="55"/>
      <c r="C414" s="35"/>
      <c r="D414" s="52"/>
    </row>
    <row r="415" spans="1:4" x14ac:dyDescent="0.35">
      <c r="A415" s="33"/>
      <c r="B415" s="55"/>
      <c r="C415" s="35"/>
      <c r="D415" s="52"/>
    </row>
    <row r="416" spans="1:4" x14ac:dyDescent="0.35">
      <c r="A416" s="33"/>
      <c r="B416" s="55"/>
      <c r="C416" s="35"/>
      <c r="D416" s="52"/>
    </row>
    <row r="417" spans="1:4" x14ac:dyDescent="0.35">
      <c r="A417" s="33"/>
      <c r="B417" s="55"/>
      <c r="C417" s="35"/>
      <c r="D417" s="52"/>
    </row>
    <row r="418" spans="1:4" x14ac:dyDescent="0.35">
      <c r="A418" s="33"/>
      <c r="B418" s="55"/>
      <c r="C418" s="35"/>
      <c r="D418" s="52"/>
    </row>
    <row r="419" spans="1:4" x14ac:dyDescent="0.35">
      <c r="A419" s="33"/>
      <c r="B419" s="55"/>
      <c r="C419" s="35"/>
      <c r="D419" s="52"/>
    </row>
    <row r="420" spans="1:4" x14ac:dyDescent="0.35">
      <c r="A420" s="33"/>
      <c r="B420" s="55"/>
      <c r="C420" s="35"/>
      <c r="D420" s="52"/>
    </row>
    <row r="421" spans="1:4" x14ac:dyDescent="0.35">
      <c r="A421" s="33"/>
      <c r="B421" s="55"/>
      <c r="C421" s="35"/>
      <c r="D421" s="52"/>
    </row>
    <row r="422" spans="1:4" x14ac:dyDescent="0.35">
      <c r="A422" s="33"/>
      <c r="B422" s="55"/>
      <c r="C422" s="35"/>
      <c r="D422" s="52"/>
    </row>
    <row r="423" spans="1:4" x14ac:dyDescent="0.35">
      <c r="A423" s="33"/>
      <c r="B423" s="55"/>
      <c r="C423" s="35"/>
      <c r="D423" s="52"/>
    </row>
    <row r="424" spans="1:4" x14ac:dyDescent="0.35">
      <c r="A424" s="33"/>
      <c r="B424" s="55"/>
      <c r="C424" s="35"/>
      <c r="D424" s="52"/>
    </row>
    <row r="425" spans="1:4" x14ac:dyDescent="0.35">
      <c r="A425" s="33"/>
      <c r="B425" s="55"/>
      <c r="C425" s="35"/>
      <c r="D425" s="52"/>
    </row>
    <row r="426" spans="1:4" x14ac:dyDescent="0.35">
      <c r="A426" s="33"/>
      <c r="B426" s="55"/>
      <c r="C426" s="35"/>
      <c r="D426" s="52"/>
    </row>
    <row r="427" spans="1:4" x14ac:dyDescent="0.35">
      <c r="A427" s="33"/>
      <c r="B427" s="55"/>
      <c r="C427" s="35"/>
      <c r="D427" s="52"/>
    </row>
    <row r="428" spans="1:4" x14ac:dyDescent="0.35">
      <c r="A428" s="33"/>
      <c r="B428" s="55"/>
      <c r="C428" s="35"/>
      <c r="D428" s="52"/>
    </row>
    <row r="429" spans="1:4" x14ac:dyDescent="0.35">
      <c r="A429" s="33"/>
      <c r="B429" s="55"/>
      <c r="C429" s="35"/>
      <c r="D429" s="52"/>
    </row>
    <row r="430" spans="1:4" x14ac:dyDescent="0.35">
      <c r="A430" s="33"/>
      <c r="B430" s="55"/>
      <c r="C430" s="35"/>
      <c r="D430" s="52"/>
    </row>
    <row r="431" spans="1:4" x14ac:dyDescent="0.35">
      <c r="A431" s="33"/>
      <c r="B431" s="55"/>
      <c r="C431" s="35"/>
      <c r="D431" s="52"/>
    </row>
    <row r="432" spans="1:4" x14ac:dyDescent="0.35">
      <c r="A432" s="33"/>
      <c r="B432" s="43"/>
      <c r="C432" s="17"/>
      <c r="D432" s="13"/>
    </row>
    <row r="433" spans="1:4" x14ac:dyDescent="0.35">
      <c r="A433" s="33"/>
      <c r="B433" s="55"/>
      <c r="C433" s="35"/>
      <c r="D433" s="52"/>
    </row>
    <row r="434" spans="1:4" x14ac:dyDescent="0.35">
      <c r="A434" s="33"/>
      <c r="B434" s="55"/>
      <c r="C434" s="35"/>
      <c r="D434" s="52"/>
    </row>
    <row r="435" spans="1:4" x14ac:dyDescent="0.35">
      <c r="A435" s="33"/>
      <c r="B435" s="55"/>
      <c r="C435" s="35"/>
      <c r="D435" s="52"/>
    </row>
    <row r="436" spans="1:4" x14ac:dyDescent="0.35">
      <c r="A436" s="33"/>
      <c r="B436" s="55"/>
      <c r="C436" s="35"/>
      <c r="D436" s="52"/>
    </row>
    <row r="437" spans="1:4" x14ac:dyDescent="0.35">
      <c r="A437" s="33"/>
      <c r="B437" s="55"/>
      <c r="C437" s="35"/>
      <c r="D437" s="52"/>
    </row>
    <row r="438" spans="1:4" x14ac:dyDescent="0.35">
      <c r="A438" s="33"/>
      <c r="B438" s="55"/>
      <c r="C438" s="35"/>
      <c r="D438" s="52"/>
    </row>
    <row r="439" spans="1:4" x14ac:dyDescent="0.35">
      <c r="A439" s="33"/>
      <c r="B439" s="55"/>
      <c r="C439" s="35"/>
      <c r="D439" s="52"/>
    </row>
    <row r="440" spans="1:4" x14ac:dyDescent="0.35">
      <c r="A440" s="33"/>
      <c r="B440" s="55"/>
      <c r="C440" s="35"/>
      <c r="D440" s="52"/>
    </row>
    <row r="441" spans="1:4" x14ac:dyDescent="0.35">
      <c r="A441" s="33"/>
      <c r="B441" s="55"/>
      <c r="C441" s="35"/>
      <c r="D441" s="52"/>
    </row>
    <row r="442" spans="1:4" x14ac:dyDescent="0.35">
      <c r="A442" s="33"/>
      <c r="B442" s="55"/>
      <c r="C442" s="35"/>
      <c r="D442" s="52"/>
    </row>
    <row r="443" spans="1:4" x14ac:dyDescent="0.35">
      <c r="A443" s="33"/>
      <c r="B443" s="55"/>
      <c r="C443" s="35"/>
      <c r="D443" s="52"/>
    </row>
    <row r="444" spans="1:4" x14ac:dyDescent="0.35">
      <c r="A444" s="33"/>
      <c r="B444" s="55"/>
      <c r="C444" s="35"/>
      <c r="D444" s="52"/>
    </row>
    <row r="445" spans="1:4" x14ac:dyDescent="0.35">
      <c r="A445" s="33"/>
      <c r="B445" s="60"/>
      <c r="C445" s="29"/>
      <c r="D445" s="58"/>
    </row>
    <row r="446" spans="1:4" x14ac:dyDescent="0.35">
      <c r="A446" s="33"/>
      <c r="B446" s="60"/>
      <c r="C446" s="29"/>
      <c r="D446" s="58"/>
    </row>
    <row r="447" spans="1:4" x14ac:dyDescent="0.35">
      <c r="A447" s="33"/>
      <c r="B447" s="60"/>
      <c r="C447" s="29"/>
      <c r="D447" s="58"/>
    </row>
    <row r="448" spans="1:4" x14ac:dyDescent="0.35">
      <c r="A448" s="33"/>
      <c r="B448" s="60"/>
      <c r="C448" s="29"/>
      <c r="D448" s="58"/>
    </row>
    <row r="449" spans="1:4" x14ac:dyDescent="0.35">
      <c r="A449" s="33"/>
      <c r="B449" s="60"/>
      <c r="C449" s="29"/>
      <c r="D449" s="58"/>
    </row>
    <row r="450" spans="1:4" x14ac:dyDescent="0.35">
      <c r="A450" s="33"/>
      <c r="B450" s="60"/>
      <c r="C450" s="29"/>
      <c r="D450" s="58"/>
    </row>
    <row r="451" spans="1:4" x14ac:dyDescent="0.35">
      <c r="A451" s="33"/>
      <c r="B451" s="60"/>
      <c r="C451" s="29"/>
      <c r="D451" s="58"/>
    </row>
    <row r="452" spans="1:4" x14ac:dyDescent="0.35">
      <c r="A452" s="33"/>
      <c r="B452" s="60"/>
      <c r="C452" s="29"/>
      <c r="D452" s="58"/>
    </row>
    <row r="453" spans="1:4" x14ac:dyDescent="0.35">
      <c r="A453" s="33"/>
      <c r="B453" s="60"/>
      <c r="C453" s="29"/>
      <c r="D453" s="58"/>
    </row>
    <row r="454" spans="1:4" x14ac:dyDescent="0.35">
      <c r="A454" s="33"/>
      <c r="B454" s="60"/>
      <c r="C454" s="29"/>
      <c r="D454" s="58"/>
    </row>
    <row r="455" spans="1:4" x14ac:dyDescent="0.35">
      <c r="A455" s="33"/>
      <c r="B455" s="55"/>
      <c r="C455" s="35"/>
      <c r="D455" s="52"/>
    </row>
    <row r="456" spans="1:4" x14ac:dyDescent="0.35">
      <c r="A456" s="33"/>
      <c r="B456" s="59"/>
      <c r="C456" s="28"/>
      <c r="D456" s="56"/>
    </row>
    <row r="457" spans="1:4" x14ac:dyDescent="0.35">
      <c r="A457" s="33"/>
      <c r="B457" s="59"/>
      <c r="C457" s="28"/>
      <c r="D457" s="56"/>
    </row>
    <row r="458" spans="1:4" x14ac:dyDescent="0.35">
      <c r="A458" s="33"/>
      <c r="B458" s="59"/>
      <c r="C458" s="28"/>
      <c r="D458" s="56"/>
    </row>
    <row r="459" spans="1:4" x14ac:dyDescent="0.35">
      <c r="A459" s="33"/>
      <c r="B459" s="59"/>
      <c r="C459" s="28"/>
      <c r="D459" s="56"/>
    </row>
    <row r="460" spans="1:4" x14ac:dyDescent="0.35">
      <c r="A460" s="33"/>
      <c r="B460" s="55"/>
      <c r="C460" s="35"/>
      <c r="D460" s="52"/>
    </row>
    <row r="461" spans="1:4" x14ac:dyDescent="0.35">
      <c r="A461" s="33"/>
      <c r="B461" s="55"/>
      <c r="C461" s="35"/>
      <c r="D461" s="52"/>
    </row>
    <row r="462" spans="1:4" x14ac:dyDescent="0.35">
      <c r="A462" s="33"/>
      <c r="B462" s="55"/>
      <c r="C462" s="35"/>
      <c r="D462" s="52"/>
    </row>
    <row r="463" spans="1:4" x14ac:dyDescent="0.35">
      <c r="A463" s="33"/>
      <c r="B463" s="55"/>
      <c r="C463" s="35"/>
      <c r="D463" s="52"/>
    </row>
    <row r="464" spans="1:4" x14ac:dyDescent="0.35">
      <c r="A464" s="33"/>
      <c r="B464" s="55"/>
      <c r="C464" s="35"/>
      <c r="D464" s="52"/>
    </row>
    <row r="465" spans="1:4" x14ac:dyDescent="0.35">
      <c r="A465" s="33"/>
      <c r="B465" s="55"/>
      <c r="C465" s="35"/>
      <c r="D465" s="52"/>
    </row>
    <row r="466" spans="1:4" x14ac:dyDescent="0.35">
      <c r="A466" s="33"/>
      <c r="B466" s="55"/>
      <c r="C466" s="35"/>
      <c r="D466" s="52"/>
    </row>
    <row r="467" spans="1:4" x14ac:dyDescent="0.35">
      <c r="A467" s="34"/>
      <c r="B467" s="55"/>
      <c r="C467" s="35"/>
      <c r="D467" s="52"/>
    </row>
    <row r="468" spans="1:4" x14ac:dyDescent="0.35">
      <c r="A468" s="34"/>
      <c r="B468" s="55"/>
      <c r="C468" s="35"/>
      <c r="D468" s="52"/>
    </row>
    <row r="469" spans="1:4" x14ac:dyDescent="0.35">
      <c r="A469" s="34"/>
      <c r="B469" s="55"/>
      <c r="C469" s="35"/>
      <c r="D469" s="52"/>
    </row>
    <row r="470" spans="1:4" x14ac:dyDescent="0.35">
      <c r="A470" s="33"/>
      <c r="B470" s="55"/>
      <c r="C470" s="35"/>
      <c r="D470" s="52"/>
    </row>
    <row r="471" spans="1:4" x14ac:dyDescent="0.35">
      <c r="A471" s="33"/>
      <c r="B471" s="55"/>
      <c r="C471" s="35"/>
      <c r="D471" s="52"/>
    </row>
    <row r="472" spans="1:4" x14ac:dyDescent="0.35">
      <c r="A472" s="33"/>
      <c r="B472" s="60"/>
      <c r="C472" s="29"/>
      <c r="D472" s="58"/>
    </row>
    <row r="473" spans="1:4" x14ac:dyDescent="0.35">
      <c r="A473" s="33"/>
      <c r="B473" s="60"/>
      <c r="C473" s="29"/>
      <c r="D473" s="58"/>
    </row>
    <row r="474" spans="1:4" x14ac:dyDescent="0.35">
      <c r="A474" s="33"/>
      <c r="B474" s="60"/>
      <c r="C474" s="29"/>
      <c r="D474" s="58"/>
    </row>
    <row r="475" spans="1:4" x14ac:dyDescent="0.35">
      <c r="A475" s="33"/>
      <c r="B475" s="60"/>
      <c r="C475" s="29"/>
      <c r="D475" s="58"/>
    </row>
    <row r="476" spans="1:4" x14ac:dyDescent="0.35">
      <c r="A476" s="33"/>
      <c r="B476" s="60"/>
      <c r="C476" s="29"/>
      <c r="D476" s="58"/>
    </row>
    <row r="477" spans="1:4" x14ac:dyDescent="0.35">
      <c r="A477" s="33"/>
      <c r="B477" s="60"/>
      <c r="C477" s="29"/>
      <c r="D477" s="58"/>
    </row>
    <row r="478" spans="1:4" x14ac:dyDescent="0.35">
      <c r="A478" s="33"/>
      <c r="B478" s="60"/>
      <c r="C478" s="29"/>
      <c r="D478" s="58"/>
    </row>
    <row r="479" spans="1:4" x14ac:dyDescent="0.35">
      <c r="A479" s="33"/>
      <c r="B479" s="60"/>
      <c r="C479" s="29"/>
      <c r="D479" s="58"/>
    </row>
    <row r="480" spans="1:4" x14ac:dyDescent="0.35">
      <c r="A480" s="33"/>
      <c r="B480" s="55"/>
      <c r="C480" s="35"/>
      <c r="D480" s="52"/>
    </row>
    <row r="481" spans="1:4" x14ac:dyDescent="0.35">
      <c r="A481" s="33"/>
      <c r="B481" s="59"/>
      <c r="C481" s="28"/>
      <c r="D481" s="56"/>
    </row>
    <row r="482" spans="1:4" x14ac:dyDescent="0.35">
      <c r="A482" s="33"/>
      <c r="B482" s="59"/>
      <c r="C482" s="28"/>
      <c r="D482" s="56"/>
    </row>
    <row r="483" spans="1:4" x14ac:dyDescent="0.35">
      <c r="A483" s="33"/>
      <c r="B483" s="59"/>
      <c r="C483" s="28"/>
      <c r="D483" s="56"/>
    </row>
    <row r="484" spans="1:4" x14ac:dyDescent="0.35">
      <c r="A484" s="33"/>
      <c r="B484" s="59"/>
      <c r="C484" s="28"/>
      <c r="D484" s="56"/>
    </row>
    <row r="485" spans="1:4" x14ac:dyDescent="0.35">
      <c r="A485" s="33"/>
      <c r="B485" s="59"/>
      <c r="C485" s="28"/>
      <c r="D485" s="56"/>
    </row>
    <row r="486" spans="1:4" x14ac:dyDescent="0.35">
      <c r="A486" s="33"/>
      <c r="B486" s="59"/>
      <c r="C486" s="28"/>
      <c r="D486" s="56"/>
    </row>
    <row r="487" spans="1:4" x14ac:dyDescent="0.35">
      <c r="A487" s="33"/>
      <c r="B487" s="59"/>
      <c r="C487" s="28"/>
      <c r="D487" s="56"/>
    </row>
    <row r="488" spans="1:4" x14ac:dyDescent="0.35">
      <c r="A488" s="33"/>
      <c r="B488" s="55"/>
      <c r="C488" s="35"/>
      <c r="D488" s="52"/>
    </row>
    <row r="489" spans="1:4" x14ac:dyDescent="0.35">
      <c r="A489" s="33"/>
      <c r="B489" s="55"/>
      <c r="C489" s="35"/>
      <c r="D489" s="52"/>
    </row>
    <row r="490" spans="1:4" x14ac:dyDescent="0.35">
      <c r="A490" s="34"/>
      <c r="B490" s="55"/>
      <c r="C490" s="35"/>
      <c r="D490" s="52"/>
    </row>
    <row r="491" spans="1:4" x14ac:dyDescent="0.35">
      <c r="A491" s="34"/>
      <c r="B491" s="55"/>
      <c r="C491" s="35"/>
      <c r="D491" s="52"/>
    </row>
    <row r="492" spans="1:4" x14ac:dyDescent="0.35">
      <c r="A492" s="34"/>
      <c r="B492" s="55"/>
      <c r="C492" s="35"/>
      <c r="D492" s="52"/>
    </row>
    <row r="493" spans="1:4" x14ac:dyDescent="0.35">
      <c r="A493" s="33"/>
      <c r="B493" s="55"/>
      <c r="C493" s="35"/>
      <c r="D493" s="52"/>
    </row>
    <row r="494" spans="1:4" x14ac:dyDescent="0.35">
      <c r="A494" s="33"/>
      <c r="B494" s="55"/>
      <c r="C494" s="35"/>
      <c r="D494" s="52"/>
    </row>
    <row r="495" spans="1:4" x14ac:dyDescent="0.35">
      <c r="A495" s="33"/>
      <c r="B495" s="55"/>
      <c r="C495" s="35"/>
      <c r="D495" s="52"/>
    </row>
    <row r="496" spans="1:4" x14ac:dyDescent="0.35">
      <c r="A496" s="33"/>
      <c r="B496" s="55"/>
      <c r="C496" s="35"/>
      <c r="D496" s="52"/>
    </row>
    <row r="497" spans="1:4" x14ac:dyDescent="0.35">
      <c r="A497" s="33"/>
      <c r="B497" s="55"/>
      <c r="C497" s="35"/>
      <c r="D497" s="52"/>
    </row>
    <row r="498" spans="1:4" x14ac:dyDescent="0.35">
      <c r="A498" s="33"/>
      <c r="B498" s="55"/>
      <c r="C498" s="35"/>
      <c r="D498" s="52"/>
    </row>
    <row r="499" spans="1:4" x14ac:dyDescent="0.35">
      <c r="A499" s="33"/>
      <c r="B499" s="55"/>
      <c r="C499" s="35"/>
      <c r="D499" s="52"/>
    </row>
    <row r="500" spans="1:4" x14ac:dyDescent="0.35">
      <c r="A500" s="33"/>
      <c r="B500" s="55"/>
      <c r="C500" s="35"/>
      <c r="D500" s="52"/>
    </row>
    <row r="501" spans="1:4" x14ac:dyDescent="0.35">
      <c r="A501" s="33"/>
      <c r="B501" s="55"/>
      <c r="C501" s="35"/>
      <c r="D501" s="52"/>
    </row>
    <row r="502" spans="1:4" x14ac:dyDescent="0.35">
      <c r="A502" s="33"/>
      <c r="B502" s="55"/>
      <c r="C502" s="35"/>
      <c r="D502" s="52"/>
    </row>
    <row r="503" spans="1:4" x14ac:dyDescent="0.35">
      <c r="A503" s="33"/>
      <c r="B503" s="55"/>
      <c r="C503" s="35"/>
      <c r="D503" s="52"/>
    </row>
    <row r="504" spans="1:4" x14ac:dyDescent="0.35">
      <c r="A504" s="33"/>
      <c r="B504" s="55"/>
      <c r="C504" s="35"/>
      <c r="D504" s="52"/>
    </row>
    <row r="505" spans="1:4" x14ac:dyDescent="0.35">
      <c r="A505" s="33"/>
      <c r="B505" s="60"/>
      <c r="C505" s="29"/>
      <c r="D505" s="58"/>
    </row>
    <row r="506" spans="1:4" x14ac:dyDescent="0.35">
      <c r="A506" s="33"/>
      <c r="B506" s="60"/>
      <c r="C506" s="29"/>
      <c r="D506" s="58"/>
    </row>
    <row r="507" spans="1:4" x14ac:dyDescent="0.35">
      <c r="A507" s="33"/>
      <c r="B507" s="55"/>
      <c r="C507" s="35"/>
      <c r="D507" s="52"/>
    </row>
    <row r="508" spans="1:4" x14ac:dyDescent="0.35">
      <c r="A508" s="33"/>
      <c r="B508" s="55"/>
      <c r="C508" s="35"/>
      <c r="D508" s="52"/>
    </row>
    <row r="509" spans="1:4" x14ac:dyDescent="0.35">
      <c r="A509" s="33"/>
      <c r="B509" s="55"/>
      <c r="C509" s="35"/>
      <c r="D509" s="52"/>
    </row>
    <row r="510" spans="1:4" x14ac:dyDescent="0.35">
      <c r="A510" s="33"/>
      <c r="B510" s="55"/>
      <c r="C510" s="35"/>
      <c r="D510" s="52"/>
    </row>
    <row r="511" spans="1:4" x14ac:dyDescent="0.35">
      <c r="A511" s="33"/>
      <c r="B511" s="55"/>
      <c r="C511" s="35"/>
      <c r="D511" s="52"/>
    </row>
    <row r="512" spans="1:4" x14ac:dyDescent="0.35">
      <c r="A512" s="33"/>
      <c r="B512" s="55"/>
      <c r="C512" s="35"/>
      <c r="D512" s="52"/>
    </row>
    <row r="513" spans="1:4" x14ac:dyDescent="0.35">
      <c r="A513" s="33"/>
      <c r="B513" s="55"/>
      <c r="C513" s="35"/>
      <c r="D513" s="52"/>
    </row>
    <row r="514" spans="1:4" x14ac:dyDescent="0.35">
      <c r="A514" s="33"/>
      <c r="B514" s="55"/>
      <c r="C514" s="35"/>
      <c r="D514" s="52"/>
    </row>
    <row r="515" spans="1:4" x14ac:dyDescent="0.35">
      <c r="A515" s="33"/>
      <c r="B515" s="55"/>
      <c r="C515" s="35"/>
      <c r="D515" s="52"/>
    </row>
    <row r="516" spans="1:4" x14ac:dyDescent="0.35">
      <c r="A516" s="33"/>
      <c r="B516" s="55"/>
      <c r="C516" s="35"/>
      <c r="D516" s="52"/>
    </row>
    <row r="517" spans="1:4" x14ac:dyDescent="0.35">
      <c r="A517" s="33"/>
      <c r="B517" s="60"/>
      <c r="C517" s="29"/>
      <c r="D517" s="58"/>
    </row>
    <row r="518" spans="1:4" x14ac:dyDescent="0.35">
      <c r="A518" s="33"/>
      <c r="B518" s="59"/>
      <c r="C518" s="28"/>
      <c r="D518" s="56"/>
    </row>
    <row r="519" spans="1:4" x14ac:dyDescent="0.35">
      <c r="A519" s="33"/>
      <c r="B519" s="59"/>
      <c r="C519" s="28"/>
      <c r="D519" s="56"/>
    </row>
    <row r="520" spans="1:4" x14ac:dyDescent="0.35">
      <c r="A520" s="33"/>
      <c r="B520" s="55"/>
      <c r="C520" s="35"/>
      <c r="D520" s="52"/>
    </row>
    <row r="521" spans="1:4" x14ac:dyDescent="0.35">
      <c r="A521" s="33"/>
      <c r="B521" s="55"/>
      <c r="C521" s="35"/>
      <c r="D521" s="52"/>
    </row>
    <row r="522" spans="1:4" x14ac:dyDescent="0.35">
      <c r="A522" s="33"/>
      <c r="B522" s="55"/>
      <c r="C522" s="35"/>
      <c r="D522" s="52"/>
    </row>
    <row r="523" spans="1:4" x14ac:dyDescent="0.35">
      <c r="A523" s="33"/>
      <c r="B523" s="55"/>
      <c r="C523" s="35"/>
      <c r="D523" s="52"/>
    </row>
    <row r="524" spans="1:4" x14ac:dyDescent="0.35">
      <c r="A524" s="33"/>
      <c r="B524" s="55"/>
      <c r="C524" s="35"/>
      <c r="D524" s="52"/>
    </row>
    <row r="525" spans="1:4" x14ac:dyDescent="0.35">
      <c r="A525" s="33"/>
      <c r="B525" s="55"/>
      <c r="C525" s="35"/>
      <c r="D525" s="52"/>
    </row>
    <row r="526" spans="1:4" x14ac:dyDescent="0.35">
      <c r="A526" s="33"/>
      <c r="B526" s="60"/>
      <c r="C526" s="29"/>
      <c r="D526" s="58"/>
    </row>
    <row r="527" spans="1:4" x14ac:dyDescent="0.35">
      <c r="A527" s="33"/>
      <c r="B527" s="55"/>
      <c r="C527" s="35"/>
      <c r="D527" s="52"/>
    </row>
    <row r="528" spans="1:4" x14ac:dyDescent="0.35">
      <c r="A528" s="33"/>
      <c r="B528" s="55"/>
      <c r="C528" s="35"/>
      <c r="D528" s="52"/>
    </row>
    <row r="529" spans="1:4" x14ac:dyDescent="0.35">
      <c r="A529" s="33"/>
      <c r="B529" s="55"/>
      <c r="C529" s="35"/>
      <c r="D529" s="52"/>
    </row>
    <row r="530" spans="1:4" x14ac:dyDescent="0.35">
      <c r="A530" s="33"/>
      <c r="B530" s="55"/>
      <c r="C530" s="35"/>
      <c r="D530" s="52"/>
    </row>
    <row r="531" spans="1:4" x14ac:dyDescent="0.35">
      <c r="A531" s="33"/>
      <c r="B531" s="55"/>
      <c r="C531" s="35"/>
      <c r="D531" s="52"/>
    </row>
    <row r="532" spans="1:4" x14ac:dyDescent="0.35">
      <c r="A532" s="33"/>
      <c r="B532" s="55"/>
      <c r="C532" s="35"/>
      <c r="D532" s="52"/>
    </row>
    <row r="533" spans="1:4" x14ac:dyDescent="0.35">
      <c r="A533" s="33"/>
      <c r="B533" s="55"/>
      <c r="C533" s="35"/>
      <c r="D533" s="52"/>
    </row>
    <row r="534" spans="1:4" x14ac:dyDescent="0.35">
      <c r="A534" s="33"/>
      <c r="B534" s="55"/>
      <c r="C534" s="35"/>
      <c r="D534" s="52"/>
    </row>
    <row r="535" spans="1:4" x14ac:dyDescent="0.35">
      <c r="A535" s="33"/>
      <c r="B535" s="55"/>
      <c r="C535" s="35"/>
      <c r="D535" s="52"/>
    </row>
    <row r="536" spans="1:4" x14ac:dyDescent="0.35">
      <c r="A536" s="33"/>
      <c r="B536" s="55"/>
      <c r="C536" s="35"/>
      <c r="D536" s="52"/>
    </row>
    <row r="537" spans="1:4" x14ac:dyDescent="0.35">
      <c r="A537" s="33"/>
      <c r="B537" s="55"/>
      <c r="C537" s="35"/>
      <c r="D537" s="52"/>
    </row>
    <row r="538" spans="1:4" x14ac:dyDescent="0.35">
      <c r="A538" s="33"/>
      <c r="B538" s="55"/>
      <c r="C538" s="35"/>
      <c r="D538" s="52"/>
    </row>
    <row r="539" spans="1:4" x14ac:dyDescent="0.35">
      <c r="A539" s="33"/>
      <c r="B539" s="55"/>
      <c r="C539" s="35"/>
      <c r="D539" s="52"/>
    </row>
    <row r="540" spans="1:4" x14ac:dyDescent="0.35">
      <c r="A540" s="33"/>
      <c r="B540" s="55"/>
      <c r="C540" s="35"/>
      <c r="D540" s="52"/>
    </row>
    <row r="541" spans="1:4" x14ac:dyDescent="0.35">
      <c r="A541" s="33"/>
      <c r="B541" s="55"/>
      <c r="C541" s="35"/>
      <c r="D541" s="52"/>
    </row>
    <row r="542" spans="1:4" x14ac:dyDescent="0.35">
      <c r="A542" s="33"/>
      <c r="B542" s="60"/>
      <c r="C542" s="29"/>
      <c r="D542" s="58"/>
    </row>
    <row r="543" spans="1:4" x14ac:dyDescent="0.35">
      <c r="A543" s="33"/>
      <c r="B543" s="60"/>
      <c r="C543" s="29"/>
      <c r="D543" s="58"/>
    </row>
    <row r="544" spans="1:4" x14ac:dyDescent="0.35">
      <c r="A544" s="33"/>
      <c r="B544" s="55"/>
      <c r="C544" s="35"/>
      <c r="D544" s="52"/>
    </row>
    <row r="545" spans="1:4" x14ac:dyDescent="0.35">
      <c r="A545" s="33"/>
      <c r="B545" s="55"/>
      <c r="C545" s="35"/>
      <c r="D545" s="52"/>
    </row>
    <row r="546" spans="1:4" x14ac:dyDescent="0.35">
      <c r="A546" s="33"/>
      <c r="B546" s="55"/>
      <c r="C546" s="35"/>
      <c r="D546" s="52"/>
    </row>
    <row r="547" spans="1:4" x14ac:dyDescent="0.35">
      <c r="A547" s="33"/>
      <c r="B547" s="55"/>
      <c r="C547" s="35"/>
      <c r="D547" s="52"/>
    </row>
    <row r="548" spans="1:4" x14ac:dyDescent="0.35">
      <c r="A548" s="33"/>
      <c r="B548" s="55"/>
      <c r="C548" s="35"/>
      <c r="D548" s="52"/>
    </row>
    <row r="549" spans="1:4" x14ac:dyDescent="0.35">
      <c r="A549" s="33"/>
      <c r="B549" s="60"/>
      <c r="C549" s="29"/>
      <c r="D549" s="58"/>
    </row>
    <row r="550" spans="1:4" x14ac:dyDescent="0.35">
      <c r="A550" s="33"/>
      <c r="B550" s="60"/>
      <c r="C550" s="29"/>
      <c r="D550" s="58"/>
    </row>
    <row r="551" spans="1:4" x14ac:dyDescent="0.35">
      <c r="A551" s="33"/>
      <c r="B551" s="60"/>
      <c r="C551" s="29"/>
      <c r="D551" s="58"/>
    </row>
    <row r="552" spans="1:4" x14ac:dyDescent="0.35">
      <c r="A552" s="33"/>
      <c r="B552" s="55"/>
      <c r="C552" s="35"/>
      <c r="D552" s="52"/>
    </row>
    <row r="553" spans="1:4" x14ac:dyDescent="0.35">
      <c r="A553" s="33"/>
      <c r="B553" s="60"/>
      <c r="C553" s="29"/>
      <c r="D553" s="58"/>
    </row>
    <row r="554" spans="1:4" x14ac:dyDescent="0.35">
      <c r="A554" s="33"/>
      <c r="B554" s="60"/>
      <c r="C554" s="29"/>
      <c r="D554" s="58"/>
    </row>
    <row r="555" spans="1:4" x14ac:dyDescent="0.35">
      <c r="A555" s="33"/>
      <c r="B555" s="60"/>
      <c r="C555" s="29"/>
      <c r="D555" s="58"/>
    </row>
    <row r="556" spans="1:4" x14ac:dyDescent="0.35">
      <c r="A556" s="33"/>
      <c r="B556" s="60"/>
      <c r="C556" s="29"/>
      <c r="D556" s="58"/>
    </row>
    <row r="557" spans="1:4" x14ac:dyDescent="0.35">
      <c r="A557" s="33"/>
      <c r="B557" s="60"/>
      <c r="C557" s="29"/>
      <c r="D557" s="58"/>
    </row>
    <row r="558" spans="1:4" x14ac:dyDescent="0.35">
      <c r="A558" s="33"/>
      <c r="B558" s="55"/>
      <c r="C558" s="35"/>
      <c r="D558" s="52"/>
    </row>
    <row r="559" spans="1:4" x14ac:dyDescent="0.35">
      <c r="A559" s="33"/>
      <c r="B559" s="55"/>
      <c r="C559" s="35"/>
      <c r="D559" s="52"/>
    </row>
    <row r="560" spans="1:4" x14ac:dyDescent="0.35">
      <c r="A560" s="33"/>
      <c r="B560" s="55"/>
      <c r="C560" s="35"/>
      <c r="D560" s="52"/>
    </row>
    <row r="561" spans="1:4" x14ac:dyDescent="0.35">
      <c r="A561" s="33"/>
      <c r="B561" s="55"/>
      <c r="C561" s="35"/>
      <c r="D561" s="52"/>
    </row>
    <row r="562" spans="1:4" x14ac:dyDescent="0.35">
      <c r="A562" s="33"/>
      <c r="B562" s="55"/>
      <c r="C562" s="35"/>
      <c r="D562" s="52"/>
    </row>
    <row r="563" spans="1:4" x14ac:dyDescent="0.35">
      <c r="A563" s="33"/>
      <c r="B563" s="55"/>
      <c r="C563" s="35"/>
      <c r="D563" s="52"/>
    </row>
    <row r="564" spans="1:4" x14ac:dyDescent="0.35">
      <c r="A564" s="33"/>
      <c r="B564" s="55"/>
      <c r="C564" s="35"/>
      <c r="D564" s="52"/>
    </row>
    <row r="565" spans="1:4" x14ac:dyDescent="0.35">
      <c r="A565" s="33"/>
      <c r="B565" s="60"/>
      <c r="C565" s="29"/>
      <c r="D565" s="58"/>
    </row>
    <row r="566" spans="1:4" x14ac:dyDescent="0.35">
      <c r="A566" s="33"/>
      <c r="B566" s="60"/>
      <c r="C566" s="29"/>
      <c r="D566" s="58"/>
    </row>
    <row r="567" spans="1:4" x14ac:dyDescent="0.35">
      <c r="A567" s="33"/>
      <c r="B567" s="60"/>
      <c r="C567" s="29"/>
      <c r="D567" s="58"/>
    </row>
    <row r="568" spans="1:4" x14ac:dyDescent="0.35">
      <c r="A568" s="33"/>
      <c r="B568" s="60"/>
      <c r="C568" s="29"/>
      <c r="D568" s="58"/>
    </row>
    <row r="569" spans="1:4" x14ac:dyDescent="0.35">
      <c r="A569" s="33"/>
      <c r="B569" s="55"/>
      <c r="C569" s="35"/>
      <c r="D569" s="52"/>
    </row>
    <row r="570" spans="1:4" x14ac:dyDescent="0.35">
      <c r="A570" s="33"/>
      <c r="B570" s="55"/>
      <c r="C570" s="35"/>
      <c r="D570" s="52"/>
    </row>
    <row r="571" spans="1:4" x14ac:dyDescent="0.35">
      <c r="A571" s="33"/>
      <c r="B571" s="55"/>
      <c r="C571" s="35"/>
      <c r="D571" s="52"/>
    </row>
    <row r="572" spans="1:4" x14ac:dyDescent="0.35">
      <c r="A572" s="33"/>
      <c r="B572" s="55"/>
      <c r="C572" s="35"/>
      <c r="D572" s="52"/>
    </row>
    <row r="573" spans="1:4" x14ac:dyDescent="0.35">
      <c r="A573" s="33"/>
      <c r="B573" s="55"/>
      <c r="C573" s="35"/>
      <c r="D573" s="52"/>
    </row>
    <row r="574" spans="1:4" x14ac:dyDescent="0.35">
      <c r="A574" s="33"/>
      <c r="B574" s="55"/>
      <c r="C574" s="35"/>
      <c r="D574" s="52"/>
    </row>
    <row r="575" spans="1:4" x14ac:dyDescent="0.35">
      <c r="A575" s="33"/>
      <c r="B575" s="55"/>
      <c r="C575" s="35"/>
      <c r="D575" s="52"/>
    </row>
    <row r="576" spans="1:4" x14ac:dyDescent="0.35">
      <c r="A576" s="33"/>
      <c r="B576" s="55"/>
      <c r="C576" s="35"/>
      <c r="D576" s="52"/>
    </row>
    <row r="577" spans="1:4" x14ac:dyDescent="0.35">
      <c r="A577" s="33"/>
      <c r="B577" s="55"/>
      <c r="C577" s="35"/>
      <c r="D577" s="52"/>
    </row>
    <row r="578" spans="1:4" x14ac:dyDescent="0.35">
      <c r="A578" s="33"/>
      <c r="B578" s="55"/>
      <c r="C578" s="35"/>
      <c r="D578" s="52"/>
    </row>
    <row r="579" spans="1:4" x14ac:dyDescent="0.35">
      <c r="A579" s="33"/>
      <c r="B579" s="55"/>
      <c r="C579" s="35"/>
      <c r="D579" s="52"/>
    </row>
    <row r="580" spans="1:4" x14ac:dyDescent="0.35">
      <c r="A580" s="33"/>
      <c r="B580" s="55"/>
      <c r="C580" s="35"/>
      <c r="D580" s="52"/>
    </row>
    <row r="581" spans="1:4" x14ac:dyDescent="0.35">
      <c r="A581" s="33"/>
      <c r="B581" s="55"/>
      <c r="C581" s="35"/>
      <c r="D581" s="52"/>
    </row>
    <row r="582" spans="1:4" x14ac:dyDescent="0.35">
      <c r="A582" s="33"/>
      <c r="B582" s="55"/>
      <c r="C582" s="35"/>
      <c r="D582" s="52"/>
    </row>
    <row r="583" spans="1:4" x14ac:dyDescent="0.35">
      <c r="A583" s="33"/>
      <c r="B583" s="55"/>
      <c r="C583" s="35"/>
      <c r="D583" s="52"/>
    </row>
    <row r="584" spans="1:4" x14ac:dyDescent="0.35">
      <c r="A584" s="33"/>
      <c r="B584" s="55"/>
      <c r="C584" s="35"/>
      <c r="D584" s="52"/>
    </row>
    <row r="585" spans="1:4" x14ac:dyDescent="0.35">
      <c r="A585" s="33"/>
      <c r="B585" s="55"/>
      <c r="C585" s="35"/>
      <c r="D585" s="52"/>
    </row>
    <row r="586" spans="1:4" x14ac:dyDescent="0.35">
      <c r="A586" s="33"/>
      <c r="B586" s="55"/>
      <c r="C586" s="35"/>
      <c r="D586" s="52"/>
    </row>
    <row r="587" spans="1:4" x14ac:dyDescent="0.35">
      <c r="A587" s="33"/>
      <c r="B587" s="55"/>
      <c r="C587" s="35"/>
      <c r="D587" s="52"/>
    </row>
    <row r="588" spans="1:4" x14ac:dyDescent="0.35">
      <c r="A588" s="33"/>
      <c r="B588" s="60"/>
      <c r="C588" s="29"/>
      <c r="D588" s="58"/>
    </row>
    <row r="589" spans="1:4" x14ac:dyDescent="0.35">
      <c r="A589" s="33"/>
      <c r="B589" s="55"/>
      <c r="C589" s="35"/>
      <c r="D589" s="52"/>
    </row>
    <row r="590" spans="1:4" x14ac:dyDescent="0.35">
      <c r="A590" s="33"/>
      <c r="B590" s="55"/>
      <c r="C590" s="35"/>
      <c r="D590" s="52"/>
    </row>
    <row r="591" spans="1:4" x14ac:dyDescent="0.35">
      <c r="A591" s="33"/>
      <c r="B591" s="55"/>
      <c r="C591" s="35"/>
      <c r="D591" s="52"/>
    </row>
    <row r="592" spans="1:4" x14ac:dyDescent="0.35">
      <c r="A592" s="33"/>
      <c r="B592" s="55"/>
      <c r="C592" s="35"/>
      <c r="D592" s="52"/>
    </row>
    <row r="593" spans="1:5" x14ac:dyDescent="0.35">
      <c r="A593" s="33"/>
      <c r="B593" s="55"/>
      <c r="C593" s="35"/>
      <c r="D593" s="52"/>
    </row>
    <row r="594" spans="1:5" x14ac:dyDescent="0.35">
      <c r="A594" s="33"/>
      <c r="B594" s="55"/>
      <c r="C594" s="35"/>
      <c r="D594" s="52"/>
    </row>
    <row r="595" spans="1:5" x14ac:dyDescent="0.35">
      <c r="A595" s="33"/>
      <c r="B595" s="55"/>
      <c r="C595" s="35"/>
      <c r="D595" s="52"/>
    </row>
    <row r="596" spans="1:5" x14ac:dyDescent="0.35">
      <c r="A596" s="33"/>
      <c r="B596" s="55"/>
      <c r="C596" s="35"/>
      <c r="D596" s="52"/>
    </row>
    <row r="597" spans="1:5" x14ac:dyDescent="0.35">
      <c r="A597" s="33"/>
      <c r="B597" s="55"/>
      <c r="C597" s="35"/>
      <c r="D597" s="52"/>
    </row>
    <row r="598" spans="1:5" x14ac:dyDescent="0.35">
      <c r="A598" s="33"/>
      <c r="B598" s="55"/>
      <c r="C598" s="35"/>
      <c r="D598" s="52"/>
    </row>
    <row r="599" spans="1:5" x14ac:dyDescent="0.35">
      <c r="A599" s="33"/>
      <c r="B599" s="55"/>
      <c r="C599" s="35"/>
      <c r="D599" s="52"/>
    </row>
    <row r="600" spans="1:5" x14ac:dyDescent="0.35">
      <c r="A600" s="33"/>
      <c r="B600" s="55"/>
      <c r="C600" s="35"/>
      <c r="D600" s="52"/>
    </row>
    <row r="601" spans="1:5" x14ac:dyDescent="0.35">
      <c r="A601" s="33"/>
      <c r="B601" s="55"/>
      <c r="C601" s="35"/>
      <c r="D601" s="49"/>
    </row>
    <row r="602" spans="1:5" x14ac:dyDescent="0.35">
      <c r="A602" s="33"/>
      <c r="B602" s="55"/>
      <c r="C602" s="35"/>
      <c r="D602" s="52"/>
      <c r="E602" s="5"/>
    </row>
    <row r="603" spans="1:5" x14ac:dyDescent="0.35">
      <c r="A603" s="33"/>
      <c r="B603" s="55"/>
      <c r="C603" s="35"/>
      <c r="D603" s="52"/>
      <c r="E603" s="5"/>
    </row>
    <row r="604" spans="1:5" x14ac:dyDescent="0.35">
      <c r="A604" s="33"/>
      <c r="B604" s="55"/>
      <c r="C604" s="35"/>
      <c r="D604" s="52"/>
      <c r="E604" s="5"/>
    </row>
    <row r="605" spans="1:5" x14ac:dyDescent="0.35">
      <c r="A605" s="33"/>
      <c r="B605" s="55"/>
      <c r="C605" s="35"/>
      <c r="D605" s="52"/>
      <c r="E605" s="5"/>
    </row>
    <row r="606" spans="1:5" x14ac:dyDescent="0.35">
      <c r="A606" s="33"/>
      <c r="B606" s="55"/>
      <c r="C606" s="35"/>
      <c r="D606" s="52"/>
      <c r="E606" s="5"/>
    </row>
    <row r="607" spans="1:5" x14ac:dyDescent="0.35">
      <c r="A607" s="33"/>
      <c r="B607" s="55"/>
      <c r="C607" s="35"/>
      <c r="D607" s="52"/>
      <c r="E607" s="5"/>
    </row>
    <row r="608" spans="1:5" x14ac:dyDescent="0.35">
      <c r="A608" s="33"/>
      <c r="B608" s="55"/>
      <c r="C608" s="35"/>
      <c r="D608" s="52"/>
      <c r="E608" s="5"/>
    </row>
    <row r="609" spans="1:5" x14ac:dyDescent="0.35">
      <c r="A609" s="33"/>
      <c r="B609" s="55"/>
      <c r="C609" s="35"/>
      <c r="D609" s="52"/>
      <c r="E609" s="5"/>
    </row>
    <row r="610" spans="1:5" x14ac:dyDescent="0.35">
      <c r="A610" s="33"/>
      <c r="B610" s="55"/>
      <c r="C610" s="35"/>
      <c r="D610" s="52"/>
      <c r="E610" s="5"/>
    </row>
    <row r="611" spans="1:5" x14ac:dyDescent="0.35">
      <c r="A611" s="33"/>
      <c r="B611" s="55"/>
      <c r="C611" s="35"/>
      <c r="D611" s="52"/>
      <c r="E611" s="5"/>
    </row>
    <row r="612" spans="1:5" x14ac:dyDescent="0.35">
      <c r="A612" s="33"/>
      <c r="B612" s="55"/>
      <c r="C612" s="35"/>
      <c r="D612" s="52"/>
      <c r="E612" s="5"/>
    </row>
    <row r="613" spans="1:5" x14ac:dyDescent="0.35">
      <c r="A613" s="33"/>
      <c r="B613" s="55"/>
      <c r="C613" s="35"/>
      <c r="D613" s="52"/>
      <c r="E613" s="5"/>
    </row>
    <row r="614" spans="1:5" x14ac:dyDescent="0.35">
      <c r="A614" s="34"/>
      <c r="B614" s="55"/>
      <c r="C614" s="35"/>
      <c r="D614" s="52"/>
      <c r="E614" s="5"/>
    </row>
    <row r="615" spans="1:5" x14ac:dyDescent="0.35">
      <c r="A615" s="34"/>
      <c r="B615" s="55"/>
      <c r="C615" s="35"/>
      <c r="D615" s="52"/>
      <c r="E615" s="5"/>
    </row>
    <row r="616" spans="1:5" x14ac:dyDescent="0.35">
      <c r="A616" s="34"/>
      <c r="B616" s="55"/>
      <c r="C616" s="35"/>
      <c r="D616" s="52"/>
      <c r="E616" s="5"/>
    </row>
    <row r="617" spans="1:5" x14ac:dyDescent="0.35">
      <c r="A617" s="34"/>
      <c r="B617" s="55"/>
      <c r="C617" s="35"/>
      <c r="D617" s="52"/>
      <c r="E617" s="5"/>
    </row>
    <row r="618" spans="1:5" x14ac:dyDescent="0.35">
      <c r="A618" s="34"/>
      <c r="B618" s="55"/>
      <c r="C618" s="35"/>
      <c r="D618" s="52"/>
      <c r="E618" s="5"/>
    </row>
    <row r="619" spans="1:5" x14ac:dyDescent="0.35">
      <c r="A619" s="34"/>
      <c r="B619" s="55"/>
      <c r="C619" s="35"/>
      <c r="D619" s="52"/>
      <c r="E619" s="5"/>
    </row>
    <row r="620" spans="1:5" x14ac:dyDescent="0.35">
      <c r="A620" s="34"/>
      <c r="B620" s="55"/>
      <c r="C620" s="35"/>
      <c r="D620" s="52"/>
      <c r="E620" s="5"/>
    </row>
    <row r="621" spans="1:5" x14ac:dyDescent="0.35">
      <c r="A621" s="34"/>
      <c r="B621" s="55"/>
      <c r="C621" s="35"/>
      <c r="D621" s="52"/>
      <c r="E621" s="5"/>
    </row>
    <row r="622" spans="1:5" x14ac:dyDescent="0.35">
      <c r="A622" s="34"/>
      <c r="B622" s="55"/>
      <c r="C622" s="35"/>
      <c r="D622" s="52"/>
      <c r="E622" s="5"/>
    </row>
    <row r="623" spans="1:5" x14ac:dyDescent="0.35">
      <c r="A623" s="34"/>
      <c r="B623" s="55"/>
      <c r="C623" s="35"/>
      <c r="D623" s="52"/>
      <c r="E623" s="5"/>
    </row>
    <row r="624" spans="1:5" x14ac:dyDescent="0.35">
      <c r="A624" s="34"/>
      <c r="B624" s="55"/>
      <c r="C624" s="35"/>
      <c r="D624" s="52"/>
      <c r="E624" s="5"/>
    </row>
    <row r="625" spans="1:5" x14ac:dyDescent="0.35">
      <c r="A625" s="34"/>
      <c r="B625" s="55"/>
      <c r="C625" s="35"/>
      <c r="D625" s="52"/>
      <c r="E625" s="5"/>
    </row>
    <row r="626" spans="1:5" x14ac:dyDescent="0.35">
      <c r="A626" s="34"/>
      <c r="B626" s="55"/>
      <c r="C626" s="35"/>
      <c r="D626" s="52"/>
      <c r="E626" s="5"/>
    </row>
    <row r="627" spans="1:5" x14ac:dyDescent="0.35">
      <c r="A627" s="34"/>
      <c r="B627" s="55"/>
      <c r="C627" s="35"/>
      <c r="D627" s="52"/>
      <c r="E627" s="5"/>
    </row>
    <row r="628" spans="1:5" x14ac:dyDescent="0.35">
      <c r="A628" s="34"/>
      <c r="B628" s="55"/>
      <c r="C628" s="35"/>
      <c r="D628" s="52"/>
      <c r="E628" s="5"/>
    </row>
    <row r="629" spans="1:5" x14ac:dyDescent="0.35">
      <c r="A629" s="34"/>
      <c r="B629" s="55"/>
      <c r="C629" s="35"/>
      <c r="D629" s="52"/>
      <c r="E629" s="5"/>
    </row>
    <row r="630" spans="1:5" x14ac:dyDescent="0.35">
      <c r="A630" s="34"/>
      <c r="B630" s="55"/>
      <c r="C630" s="35"/>
      <c r="D630" s="52"/>
      <c r="E630" s="5"/>
    </row>
    <row r="631" spans="1:5" x14ac:dyDescent="0.35">
      <c r="A631" s="34"/>
      <c r="B631" s="55"/>
      <c r="C631" s="35"/>
      <c r="D631" s="52"/>
      <c r="E631" s="5"/>
    </row>
    <row r="632" spans="1:5" x14ac:dyDescent="0.35">
      <c r="A632" s="34"/>
      <c r="B632" s="55"/>
      <c r="C632" s="35"/>
      <c r="D632" s="52"/>
      <c r="E632" s="5"/>
    </row>
    <row r="633" spans="1:5" x14ac:dyDescent="0.35">
      <c r="A633" s="34"/>
      <c r="B633" s="55"/>
      <c r="C633" s="35"/>
      <c r="D633" s="52"/>
      <c r="E633" s="5"/>
    </row>
    <row r="634" spans="1:5" x14ac:dyDescent="0.35">
      <c r="A634" s="34"/>
      <c r="B634" s="55"/>
      <c r="C634" s="35"/>
      <c r="D634" s="52"/>
      <c r="E634" s="5"/>
    </row>
    <row r="635" spans="1:5" x14ac:dyDescent="0.35">
      <c r="A635" s="34"/>
      <c r="B635" s="55"/>
      <c r="C635" s="35"/>
      <c r="D635" s="52"/>
      <c r="E635" s="5"/>
    </row>
    <row r="636" spans="1:5" x14ac:dyDescent="0.35">
      <c r="A636" s="34"/>
      <c r="B636" s="55"/>
      <c r="C636" s="35"/>
      <c r="D636" s="52"/>
      <c r="E636" s="5"/>
    </row>
    <row r="637" spans="1:5" x14ac:dyDescent="0.35">
      <c r="A637" s="34"/>
      <c r="B637" s="55"/>
      <c r="C637" s="35"/>
      <c r="D637" s="52"/>
      <c r="E637" s="5"/>
    </row>
    <row r="638" spans="1:5" x14ac:dyDescent="0.35">
      <c r="A638" s="34"/>
      <c r="B638" s="55"/>
      <c r="C638" s="35"/>
      <c r="D638" s="52"/>
      <c r="E638" s="5"/>
    </row>
    <row r="639" spans="1:5" x14ac:dyDescent="0.35">
      <c r="A639" s="34"/>
      <c r="B639" s="55"/>
      <c r="C639" s="35"/>
      <c r="D639" s="52"/>
      <c r="E639" s="5"/>
    </row>
    <row r="640" spans="1:5" x14ac:dyDescent="0.35">
      <c r="A640" s="34"/>
      <c r="B640" s="55"/>
      <c r="C640" s="35"/>
      <c r="D640" s="52"/>
      <c r="E640" s="5"/>
    </row>
    <row r="641" spans="1:5" x14ac:dyDescent="0.35">
      <c r="A641" s="34"/>
      <c r="B641" s="55"/>
      <c r="C641" s="35"/>
      <c r="D641" s="52"/>
      <c r="E641" s="5"/>
    </row>
    <row r="642" spans="1:5" x14ac:dyDescent="0.35">
      <c r="A642" s="33"/>
      <c r="B642" s="55"/>
      <c r="C642" s="35"/>
      <c r="D642" s="52"/>
      <c r="E642" s="5"/>
    </row>
    <row r="643" spans="1:5" x14ac:dyDescent="0.35">
      <c r="A643" s="34"/>
      <c r="B643" s="55"/>
      <c r="C643" s="35"/>
      <c r="D643" s="52"/>
      <c r="E643" s="5"/>
    </row>
    <row r="644" spans="1:5" x14ac:dyDescent="0.35">
      <c r="A644" s="34"/>
      <c r="B644" s="55"/>
      <c r="C644" s="35"/>
      <c r="D644" s="52"/>
      <c r="E644" s="5"/>
    </row>
    <row r="645" spans="1:5" x14ac:dyDescent="0.35">
      <c r="A645" s="34"/>
      <c r="B645" s="55"/>
      <c r="C645" s="35"/>
      <c r="D645" s="52"/>
      <c r="E645" s="5"/>
    </row>
    <row r="646" spans="1:5" x14ac:dyDescent="0.35">
      <c r="A646" s="34"/>
      <c r="B646" s="55"/>
      <c r="C646" s="35"/>
      <c r="D646" s="52"/>
      <c r="E646" s="5"/>
    </row>
    <row r="647" spans="1:5" x14ac:dyDescent="0.35">
      <c r="A647" s="34"/>
      <c r="B647" s="55"/>
      <c r="C647" s="35"/>
      <c r="D647" s="52"/>
      <c r="E647" s="5"/>
    </row>
    <row r="648" spans="1:5" x14ac:dyDescent="0.35">
      <c r="A648" s="34"/>
      <c r="B648" s="55"/>
      <c r="C648" s="35"/>
      <c r="D648" s="52"/>
      <c r="E648" s="5"/>
    </row>
    <row r="649" spans="1:5" x14ac:dyDescent="0.35">
      <c r="A649" s="34"/>
      <c r="B649" s="55"/>
      <c r="C649" s="35"/>
      <c r="D649" s="52"/>
      <c r="E649" s="5"/>
    </row>
    <row r="650" spans="1:5" x14ac:dyDescent="0.35">
      <c r="A650" s="34"/>
      <c r="B650" s="55"/>
      <c r="C650" s="35"/>
      <c r="D650" s="52"/>
      <c r="E650" s="5"/>
    </row>
    <row r="651" spans="1:5" x14ac:dyDescent="0.35">
      <c r="A651" s="34"/>
      <c r="B651" s="55"/>
      <c r="C651" s="35"/>
      <c r="D651" s="52"/>
      <c r="E651" s="5"/>
    </row>
    <row r="652" spans="1:5" x14ac:dyDescent="0.35">
      <c r="A652" s="34"/>
      <c r="B652" s="55"/>
      <c r="C652" s="35"/>
      <c r="D652" s="52"/>
      <c r="E652" s="5"/>
    </row>
  </sheetData>
  <sheetProtection sheet="1" objects="1" scenarios="1"/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880"/>
  <sheetViews>
    <sheetView zoomScale="90" zoomScaleNormal="90" workbookViewId="0">
      <pane ySplit="2" topLeftCell="A3" activePane="bottomLeft" state="frozenSplit"/>
      <selection pane="bottomLeft" activeCell="E1" sqref="E1"/>
    </sheetView>
  </sheetViews>
  <sheetFormatPr baseColWidth="10" defaultColWidth="11.453125" defaultRowHeight="14.5" x14ac:dyDescent="0.35"/>
  <cols>
    <col min="1" max="1" width="28.7265625" style="25" customWidth="1"/>
    <col min="2" max="2" width="12.54296875" style="24" customWidth="1"/>
    <col min="3" max="3" width="11.453125" style="26" customWidth="1"/>
    <col min="4" max="4" width="45.7265625" customWidth="1"/>
    <col min="5" max="5" width="10.81640625" customWidth="1"/>
    <col min="6" max="6" width="10.81640625" style="1" customWidth="1"/>
  </cols>
  <sheetData>
    <row r="1" spans="1:5" x14ac:dyDescent="0.35">
      <c r="A1" s="65" t="s">
        <v>1</v>
      </c>
      <c r="B1" s="65"/>
      <c r="C1" s="65"/>
      <c r="D1" s="65"/>
    </row>
    <row r="2" spans="1:5" x14ac:dyDescent="0.35">
      <c r="A2" s="30" t="s">
        <v>3</v>
      </c>
      <c r="B2" s="22" t="s">
        <v>22</v>
      </c>
      <c r="C2" s="27" t="s">
        <v>2</v>
      </c>
      <c r="D2" s="12" t="s">
        <v>24</v>
      </c>
    </row>
    <row r="3" spans="1:5" ht="18.649999999999999" customHeight="1" x14ac:dyDescent="0.35">
      <c r="A3" s="36"/>
      <c r="B3" s="23"/>
      <c r="C3" s="13"/>
      <c r="D3" s="20"/>
      <c r="E3" s="9"/>
    </row>
    <row r="4" spans="1:5" x14ac:dyDescent="0.35">
      <c r="A4" s="36"/>
      <c r="B4" s="23"/>
      <c r="C4" s="13"/>
      <c r="D4" s="20"/>
      <c r="E4" s="9"/>
    </row>
    <row r="5" spans="1:5" x14ac:dyDescent="0.35">
      <c r="A5" s="36"/>
      <c r="B5" s="23"/>
      <c r="C5" s="13"/>
      <c r="D5" s="20"/>
      <c r="E5" s="9"/>
    </row>
    <row r="6" spans="1:5" x14ac:dyDescent="0.35">
      <c r="A6" s="36"/>
      <c r="B6" s="23"/>
      <c r="C6" s="13"/>
      <c r="D6" s="20"/>
      <c r="E6" s="9"/>
    </row>
    <row r="7" spans="1:5" x14ac:dyDescent="0.35">
      <c r="A7" s="36"/>
      <c r="B7" s="23"/>
      <c r="C7" s="13"/>
      <c r="D7" s="20"/>
      <c r="E7" s="9"/>
    </row>
    <row r="8" spans="1:5" x14ac:dyDescent="0.35">
      <c r="A8" s="36"/>
      <c r="B8" s="23"/>
      <c r="C8" s="13"/>
      <c r="D8" s="20"/>
      <c r="E8" s="9"/>
    </row>
    <row r="9" spans="1:5" x14ac:dyDescent="0.35">
      <c r="A9" s="36"/>
      <c r="B9" s="23"/>
      <c r="C9" s="13"/>
      <c r="D9" s="20"/>
      <c r="E9" s="9"/>
    </row>
    <row r="10" spans="1:5" x14ac:dyDescent="0.35">
      <c r="A10" s="36"/>
      <c r="B10" s="23"/>
      <c r="C10" s="13"/>
      <c r="D10" s="20"/>
      <c r="E10" s="9"/>
    </row>
    <row r="11" spans="1:5" x14ac:dyDescent="0.35">
      <c r="A11" s="36"/>
      <c r="B11" s="23"/>
      <c r="C11" s="13"/>
      <c r="D11" s="20"/>
      <c r="E11" s="9"/>
    </row>
    <row r="12" spans="1:5" x14ac:dyDescent="0.35">
      <c r="A12" s="36"/>
      <c r="B12" s="23"/>
      <c r="C12" s="13"/>
      <c r="D12" s="20"/>
      <c r="E12" s="9"/>
    </row>
    <row r="13" spans="1:5" x14ac:dyDescent="0.35">
      <c r="A13" s="36"/>
      <c r="B13" s="23"/>
      <c r="C13" s="13"/>
      <c r="D13" s="20"/>
      <c r="E13" s="9"/>
    </row>
    <row r="14" spans="1:5" x14ac:dyDescent="0.35">
      <c r="A14" s="36"/>
      <c r="B14" s="23"/>
      <c r="C14" s="13"/>
      <c r="D14" s="20"/>
      <c r="E14" s="9"/>
    </row>
    <row r="15" spans="1:5" x14ac:dyDescent="0.35">
      <c r="A15" s="36"/>
      <c r="B15" s="23"/>
      <c r="C15" s="13"/>
      <c r="D15" s="20"/>
      <c r="E15" s="9"/>
    </row>
    <row r="16" spans="1:5" x14ac:dyDescent="0.35">
      <c r="A16" s="36"/>
      <c r="B16" s="23"/>
      <c r="C16" s="13"/>
      <c r="D16" s="20"/>
      <c r="E16" s="9"/>
    </row>
    <row r="17" spans="1:5" x14ac:dyDescent="0.35">
      <c r="A17" s="36"/>
      <c r="B17" s="23"/>
      <c r="C17" s="13"/>
      <c r="D17" s="20"/>
      <c r="E17" s="9"/>
    </row>
    <row r="18" spans="1:5" x14ac:dyDescent="0.35">
      <c r="A18" s="36"/>
      <c r="B18" s="23"/>
      <c r="C18" s="13"/>
      <c r="D18" s="20"/>
      <c r="E18" s="9"/>
    </row>
    <row r="19" spans="1:5" x14ac:dyDescent="0.35">
      <c r="A19" s="36"/>
      <c r="B19" s="23"/>
      <c r="C19" s="13"/>
      <c r="D19" s="20"/>
      <c r="E19" s="9"/>
    </row>
    <row r="20" spans="1:5" x14ac:dyDescent="0.35">
      <c r="A20" s="36"/>
      <c r="B20" s="23"/>
      <c r="C20" s="13"/>
      <c r="D20" s="20"/>
      <c r="E20" s="9"/>
    </row>
    <row r="21" spans="1:5" x14ac:dyDescent="0.35">
      <c r="A21" s="36"/>
      <c r="B21" s="23"/>
      <c r="C21" s="13"/>
      <c r="D21" s="20"/>
      <c r="E21" s="9"/>
    </row>
    <row r="22" spans="1:5" x14ac:dyDescent="0.35">
      <c r="A22" s="36"/>
      <c r="B22" s="23"/>
      <c r="C22" s="13"/>
      <c r="D22" s="20"/>
      <c r="E22" s="9"/>
    </row>
    <row r="23" spans="1:5" x14ac:dyDescent="0.35">
      <c r="A23" s="36"/>
      <c r="B23" s="23"/>
      <c r="C23" s="13"/>
      <c r="D23" s="20"/>
      <c r="E23" s="9"/>
    </row>
    <row r="24" spans="1:5" x14ac:dyDescent="0.35">
      <c r="A24" s="13"/>
      <c r="B24" s="23"/>
      <c r="C24" s="17"/>
      <c r="D24" s="20"/>
      <c r="E24" s="9"/>
    </row>
    <row r="25" spans="1:5" x14ac:dyDescent="0.35">
      <c r="A25" s="13"/>
      <c r="B25" s="23"/>
      <c r="C25" s="17"/>
      <c r="D25" s="20"/>
      <c r="E25" s="9"/>
    </row>
    <row r="26" spans="1:5" x14ac:dyDescent="0.35">
      <c r="A26" s="36"/>
      <c r="B26" s="23"/>
      <c r="C26" s="13"/>
      <c r="D26" s="18"/>
      <c r="E26" s="9"/>
    </row>
    <row r="27" spans="1:5" x14ac:dyDescent="0.35">
      <c r="A27" s="13"/>
      <c r="B27" s="23"/>
      <c r="C27" s="13"/>
      <c r="D27" s="20"/>
      <c r="E27" s="9"/>
    </row>
    <row r="28" spans="1:5" x14ac:dyDescent="0.35">
      <c r="A28" s="36"/>
      <c r="B28" s="23"/>
      <c r="C28" s="13"/>
      <c r="D28" s="20"/>
      <c r="E28" s="9"/>
    </row>
    <row r="29" spans="1:5" x14ac:dyDescent="0.35">
      <c r="A29" s="36"/>
      <c r="B29" s="23"/>
      <c r="C29" s="13"/>
      <c r="D29" s="20"/>
      <c r="E29" s="9"/>
    </row>
    <row r="30" spans="1:5" x14ac:dyDescent="0.35">
      <c r="A30" s="36"/>
      <c r="B30" s="23"/>
      <c r="C30" s="13"/>
      <c r="D30" s="20"/>
      <c r="E30" s="9"/>
    </row>
    <row r="31" spans="1:5" x14ac:dyDescent="0.35">
      <c r="A31" s="36"/>
      <c r="B31" s="23"/>
      <c r="C31" s="13"/>
      <c r="D31" s="20"/>
      <c r="E31" s="9"/>
    </row>
    <row r="32" spans="1:5" x14ac:dyDescent="0.35">
      <c r="A32" s="36"/>
      <c r="B32" s="23"/>
      <c r="C32" s="13"/>
      <c r="D32" s="20"/>
      <c r="E32" s="9"/>
    </row>
    <row r="33" spans="1:5" x14ac:dyDescent="0.35">
      <c r="A33" s="36"/>
      <c r="B33" s="23"/>
      <c r="C33" s="13"/>
      <c r="D33" s="20"/>
      <c r="E33" s="9"/>
    </row>
    <row r="34" spans="1:5" x14ac:dyDescent="0.35">
      <c r="A34" s="36"/>
      <c r="B34" s="23"/>
      <c r="C34" s="13"/>
      <c r="D34" s="20"/>
      <c r="E34" s="9"/>
    </row>
    <row r="35" spans="1:5" x14ac:dyDescent="0.35">
      <c r="A35" s="36"/>
      <c r="B35" s="23"/>
      <c r="C35" s="13"/>
      <c r="D35" s="20"/>
      <c r="E35" s="9"/>
    </row>
    <row r="36" spans="1:5" x14ac:dyDescent="0.35">
      <c r="A36" s="36"/>
      <c r="B36" s="23"/>
      <c r="C36" s="13"/>
      <c r="D36" s="20"/>
      <c r="E36" s="9"/>
    </row>
    <row r="37" spans="1:5" x14ac:dyDescent="0.35">
      <c r="A37" s="36"/>
      <c r="B37" s="23"/>
      <c r="C37" s="13"/>
      <c r="D37" s="20"/>
      <c r="E37" s="9"/>
    </row>
    <row r="38" spans="1:5" x14ac:dyDescent="0.35">
      <c r="A38" s="36"/>
      <c r="B38" s="23"/>
      <c r="C38" s="13"/>
      <c r="D38" s="20"/>
      <c r="E38" s="9"/>
    </row>
    <row r="39" spans="1:5" x14ac:dyDescent="0.35">
      <c r="A39" s="36"/>
      <c r="B39" s="23"/>
      <c r="C39" s="13"/>
      <c r="D39" s="20"/>
      <c r="E39" s="9"/>
    </row>
    <row r="40" spans="1:5" x14ac:dyDescent="0.35">
      <c r="A40" s="36"/>
      <c r="B40" s="23"/>
      <c r="C40" s="13"/>
      <c r="D40" s="20"/>
      <c r="E40" s="9"/>
    </row>
    <row r="41" spans="1:5" x14ac:dyDescent="0.35">
      <c r="A41" s="36"/>
      <c r="B41" s="23"/>
      <c r="C41" s="13"/>
      <c r="D41" s="20"/>
      <c r="E41" s="9"/>
    </row>
    <row r="42" spans="1:5" x14ac:dyDescent="0.35">
      <c r="A42" s="36"/>
      <c r="B42" s="23"/>
      <c r="C42" s="13"/>
      <c r="D42" s="20"/>
      <c r="E42" s="9"/>
    </row>
    <row r="43" spans="1:5" x14ac:dyDescent="0.35">
      <c r="A43" s="36"/>
      <c r="B43" s="23"/>
      <c r="C43" s="13"/>
      <c r="D43" s="20"/>
      <c r="E43" s="9"/>
    </row>
    <row r="44" spans="1:5" x14ac:dyDescent="0.35">
      <c r="A44" s="36"/>
      <c r="B44" s="23"/>
      <c r="C44" s="13"/>
      <c r="D44" s="20"/>
      <c r="E44" s="9"/>
    </row>
    <row r="45" spans="1:5" x14ac:dyDescent="0.35">
      <c r="A45" s="36"/>
      <c r="B45" s="23"/>
      <c r="C45" s="13"/>
      <c r="D45" s="20"/>
      <c r="E45" s="9"/>
    </row>
    <row r="46" spans="1:5" x14ac:dyDescent="0.35">
      <c r="A46" s="36"/>
      <c r="B46" s="23"/>
      <c r="C46" s="13"/>
      <c r="D46" s="20"/>
      <c r="E46" s="9"/>
    </row>
    <row r="47" spans="1:5" x14ac:dyDescent="0.35">
      <c r="A47" s="36"/>
      <c r="B47" s="23"/>
      <c r="C47" s="13"/>
      <c r="D47" s="20"/>
      <c r="E47" s="9"/>
    </row>
    <row r="48" spans="1:5" x14ac:dyDescent="0.35">
      <c r="A48" s="36"/>
      <c r="B48" s="23"/>
      <c r="C48" s="13"/>
      <c r="D48" s="20"/>
      <c r="E48" s="9"/>
    </row>
    <row r="49" spans="1:5" x14ac:dyDescent="0.35">
      <c r="A49" s="36"/>
      <c r="B49" s="23"/>
      <c r="C49" s="13"/>
      <c r="D49" s="20"/>
      <c r="E49" s="9"/>
    </row>
    <row r="50" spans="1:5" x14ac:dyDescent="0.35">
      <c r="A50" s="36"/>
      <c r="B50" s="23"/>
      <c r="C50" s="13"/>
      <c r="D50" s="20"/>
      <c r="E50" s="9"/>
    </row>
    <row r="51" spans="1:5" x14ac:dyDescent="0.35">
      <c r="A51" s="36"/>
      <c r="B51" s="23"/>
      <c r="C51" s="13"/>
      <c r="D51" s="20"/>
      <c r="E51" s="9"/>
    </row>
    <row r="52" spans="1:5" x14ac:dyDescent="0.35">
      <c r="A52" s="36"/>
      <c r="B52" s="23"/>
      <c r="C52" s="13"/>
      <c r="D52" s="20"/>
      <c r="E52" s="9"/>
    </row>
    <row r="53" spans="1:5" x14ac:dyDescent="0.35">
      <c r="A53" s="36"/>
      <c r="B53" s="23"/>
      <c r="C53" s="13"/>
      <c r="D53" s="20"/>
      <c r="E53" s="9"/>
    </row>
    <row r="54" spans="1:5" x14ac:dyDescent="0.35">
      <c r="A54" s="36"/>
      <c r="B54" s="23"/>
      <c r="C54" s="13"/>
      <c r="D54" s="20"/>
      <c r="E54" s="9"/>
    </row>
    <row r="55" spans="1:5" x14ac:dyDescent="0.35">
      <c r="A55" s="36"/>
      <c r="B55" s="23"/>
      <c r="C55" s="13"/>
      <c r="D55" s="18"/>
      <c r="E55" s="9"/>
    </row>
    <row r="56" spans="1:5" x14ac:dyDescent="0.35">
      <c r="A56" s="36"/>
      <c r="B56" s="23"/>
      <c r="C56" s="13"/>
      <c r="D56" s="18"/>
      <c r="E56" s="9"/>
    </row>
    <row r="57" spans="1:5" x14ac:dyDescent="0.35">
      <c r="A57" s="36"/>
      <c r="B57" s="23"/>
      <c r="C57" s="13"/>
      <c r="D57" s="20"/>
      <c r="E57" s="9"/>
    </row>
    <row r="58" spans="1:5" x14ac:dyDescent="0.35">
      <c r="A58" s="13"/>
      <c r="B58" s="23"/>
      <c r="C58" s="13"/>
      <c r="D58" s="20"/>
      <c r="E58" s="9"/>
    </row>
    <row r="59" spans="1:5" x14ac:dyDescent="0.35">
      <c r="A59" s="36"/>
      <c r="B59" s="23"/>
      <c r="C59" s="13"/>
      <c r="D59" s="20"/>
      <c r="E59" s="9"/>
    </row>
    <row r="60" spans="1:5" x14ac:dyDescent="0.35">
      <c r="A60" s="13"/>
      <c r="B60" s="23"/>
      <c r="C60" s="13"/>
      <c r="D60" s="20"/>
      <c r="E60" s="9"/>
    </row>
    <row r="61" spans="1:5" x14ac:dyDescent="0.35">
      <c r="A61" s="36"/>
      <c r="B61" s="23"/>
      <c r="C61" s="13"/>
      <c r="D61" s="20"/>
      <c r="E61" s="9"/>
    </row>
    <row r="62" spans="1:5" x14ac:dyDescent="0.35">
      <c r="A62" s="36"/>
      <c r="B62" s="23"/>
      <c r="C62" s="13"/>
      <c r="D62" s="20"/>
      <c r="E62" s="9"/>
    </row>
    <row r="63" spans="1:5" x14ac:dyDescent="0.35">
      <c r="A63" s="13"/>
      <c r="B63" s="23"/>
      <c r="C63" s="17"/>
      <c r="D63" s="20"/>
      <c r="E63" s="9"/>
    </row>
    <row r="64" spans="1:5" x14ac:dyDescent="0.35">
      <c r="A64" s="36"/>
      <c r="B64" s="23"/>
      <c r="C64" s="13"/>
      <c r="D64" s="20"/>
      <c r="E64" s="9"/>
    </row>
    <row r="65" spans="1:5" x14ac:dyDescent="0.35">
      <c r="A65" s="13"/>
      <c r="B65" s="23"/>
      <c r="C65" s="17"/>
      <c r="D65" s="20"/>
      <c r="E65" s="9"/>
    </row>
    <row r="66" spans="1:5" x14ac:dyDescent="0.35">
      <c r="A66" s="36"/>
      <c r="B66" s="23"/>
      <c r="C66" s="13"/>
      <c r="D66" s="18"/>
      <c r="E66" s="9"/>
    </row>
    <row r="67" spans="1:5" x14ac:dyDescent="0.35">
      <c r="A67" s="36"/>
      <c r="B67" s="23"/>
      <c r="C67" s="13"/>
      <c r="D67" s="18"/>
      <c r="E67" s="9"/>
    </row>
    <row r="68" spans="1:5" x14ac:dyDescent="0.35">
      <c r="A68" s="36"/>
      <c r="B68" s="23"/>
      <c r="C68" s="13"/>
      <c r="D68" s="18"/>
      <c r="E68" s="9"/>
    </row>
    <row r="69" spans="1:5" ht="15.5" x14ac:dyDescent="0.35">
      <c r="A69" s="32"/>
      <c r="B69" s="23"/>
      <c r="C69" s="13"/>
      <c r="D69" s="20"/>
      <c r="E69" s="9"/>
    </row>
    <row r="70" spans="1:5" ht="15.5" x14ac:dyDescent="0.35">
      <c r="A70" s="32"/>
      <c r="B70" s="23"/>
      <c r="C70" s="13"/>
      <c r="D70" s="20"/>
      <c r="E70" s="9"/>
    </row>
    <row r="71" spans="1:5" ht="15.5" x14ac:dyDescent="0.35">
      <c r="A71" s="32"/>
      <c r="B71" s="23"/>
      <c r="C71" s="13"/>
      <c r="D71" s="20"/>
      <c r="E71" s="9"/>
    </row>
    <row r="72" spans="1:5" ht="15.5" x14ac:dyDescent="0.35">
      <c r="A72" s="32"/>
      <c r="B72" s="23"/>
      <c r="C72" s="13"/>
      <c r="D72" s="20"/>
      <c r="E72" s="9"/>
    </row>
    <row r="73" spans="1:5" ht="15.5" x14ac:dyDescent="0.35">
      <c r="A73" s="32"/>
      <c r="B73" s="23"/>
      <c r="C73" s="13"/>
      <c r="D73" s="20"/>
      <c r="E73" s="9"/>
    </row>
    <row r="74" spans="1:5" ht="15.5" x14ac:dyDescent="0.35">
      <c r="A74" s="32"/>
      <c r="B74" s="23"/>
      <c r="C74" s="13"/>
      <c r="D74" s="20"/>
      <c r="E74" s="9"/>
    </row>
    <row r="75" spans="1:5" ht="15.5" x14ac:dyDescent="0.35">
      <c r="A75" s="32"/>
      <c r="B75" s="23"/>
      <c r="C75" s="17"/>
      <c r="D75" s="20"/>
      <c r="E75" s="9"/>
    </row>
    <row r="76" spans="1:5" x14ac:dyDescent="0.35">
      <c r="A76" s="36"/>
      <c r="B76" s="23"/>
      <c r="C76" s="13"/>
      <c r="D76" s="20"/>
      <c r="E76" s="9"/>
    </row>
    <row r="77" spans="1:5" x14ac:dyDescent="0.35">
      <c r="A77" s="36"/>
      <c r="B77" s="23"/>
      <c r="C77" s="13"/>
      <c r="D77" s="20"/>
      <c r="E77" s="9"/>
    </row>
    <row r="78" spans="1:5" x14ac:dyDescent="0.35">
      <c r="A78" s="36"/>
      <c r="B78" s="23"/>
      <c r="C78" s="13"/>
      <c r="D78" s="20"/>
      <c r="E78" s="9"/>
    </row>
    <row r="79" spans="1:5" x14ac:dyDescent="0.35">
      <c r="A79" s="36"/>
      <c r="B79" s="23"/>
      <c r="C79" s="13"/>
      <c r="D79" s="20"/>
      <c r="E79" s="9"/>
    </row>
    <row r="80" spans="1:5" x14ac:dyDescent="0.35">
      <c r="A80" s="36"/>
      <c r="B80" s="23"/>
      <c r="C80" s="13"/>
      <c r="D80" s="20"/>
      <c r="E80" s="9"/>
    </row>
    <row r="81" spans="1:5" x14ac:dyDescent="0.35">
      <c r="A81" s="36"/>
      <c r="B81" s="23"/>
      <c r="C81" s="13"/>
      <c r="D81" s="20"/>
      <c r="E81" s="9"/>
    </row>
    <row r="82" spans="1:5" x14ac:dyDescent="0.35">
      <c r="A82" s="36"/>
      <c r="B82" s="23"/>
      <c r="C82" s="13"/>
      <c r="D82" s="20"/>
      <c r="E82" s="9"/>
    </row>
    <row r="83" spans="1:5" x14ac:dyDescent="0.35">
      <c r="A83" s="36"/>
      <c r="B83" s="23"/>
      <c r="C83" s="13"/>
      <c r="D83" s="20"/>
      <c r="E83" s="9"/>
    </row>
    <row r="84" spans="1:5" x14ac:dyDescent="0.35">
      <c r="A84" s="36"/>
      <c r="B84" s="23"/>
      <c r="C84" s="13"/>
      <c r="D84" s="20"/>
      <c r="E84" s="9"/>
    </row>
    <row r="85" spans="1:5" x14ac:dyDescent="0.35">
      <c r="A85" s="36"/>
      <c r="B85" s="23"/>
      <c r="C85" s="13"/>
      <c r="D85" s="20"/>
      <c r="E85" s="9"/>
    </row>
    <row r="86" spans="1:5" x14ac:dyDescent="0.35">
      <c r="A86" s="36"/>
      <c r="B86" s="23"/>
      <c r="C86" s="13"/>
      <c r="D86" s="20"/>
      <c r="E86" s="9"/>
    </row>
    <row r="87" spans="1:5" x14ac:dyDescent="0.35">
      <c r="A87" s="36"/>
      <c r="B87" s="23"/>
      <c r="C87" s="13"/>
      <c r="D87" s="20"/>
      <c r="E87" s="9"/>
    </row>
    <row r="88" spans="1:5" x14ac:dyDescent="0.35">
      <c r="A88" s="36"/>
      <c r="B88" s="23"/>
      <c r="C88" s="13"/>
      <c r="D88" s="20"/>
      <c r="E88" s="9"/>
    </row>
    <row r="89" spans="1:5" x14ac:dyDescent="0.35">
      <c r="A89" s="36"/>
      <c r="B89" s="23"/>
      <c r="C89" s="13"/>
      <c r="D89" s="20"/>
      <c r="E89" s="9"/>
    </row>
    <row r="90" spans="1:5" x14ac:dyDescent="0.35">
      <c r="A90" s="36"/>
      <c r="B90" s="23"/>
      <c r="C90" s="13"/>
      <c r="D90" s="20"/>
      <c r="E90" s="9"/>
    </row>
    <row r="91" spans="1:5" x14ac:dyDescent="0.35">
      <c r="A91" s="36"/>
      <c r="B91" s="23"/>
      <c r="C91" s="13"/>
      <c r="D91" s="20"/>
      <c r="E91" s="9"/>
    </row>
    <row r="92" spans="1:5" x14ac:dyDescent="0.35">
      <c r="A92" s="36"/>
      <c r="B92" s="23"/>
      <c r="C92" s="13"/>
      <c r="D92" s="20"/>
      <c r="E92" s="9"/>
    </row>
    <row r="93" spans="1:5" x14ac:dyDescent="0.35">
      <c r="A93" s="36"/>
      <c r="B93" s="23"/>
      <c r="C93" s="13"/>
      <c r="D93" s="20"/>
      <c r="E93" s="9"/>
    </row>
    <row r="94" spans="1:5" x14ac:dyDescent="0.35">
      <c r="A94" s="36"/>
      <c r="B94" s="23"/>
      <c r="C94" s="13"/>
      <c r="D94" s="20"/>
      <c r="E94" s="9"/>
    </row>
    <row r="95" spans="1:5" x14ac:dyDescent="0.35">
      <c r="A95" s="36"/>
      <c r="B95" s="23"/>
      <c r="C95" s="13"/>
      <c r="D95" s="20"/>
      <c r="E95" s="9"/>
    </row>
    <row r="96" spans="1:5" x14ac:dyDescent="0.35">
      <c r="A96" s="13"/>
      <c r="B96" s="23"/>
      <c r="C96" s="17"/>
      <c r="D96" s="20"/>
      <c r="E96" s="9"/>
    </row>
    <row r="97" spans="1:5" x14ac:dyDescent="0.35">
      <c r="A97" s="13"/>
      <c r="B97" s="23"/>
      <c r="C97" s="17"/>
      <c r="D97" s="20"/>
      <c r="E97" s="9"/>
    </row>
    <row r="98" spans="1:5" x14ac:dyDescent="0.35">
      <c r="A98" s="43"/>
      <c r="B98" s="23"/>
      <c r="C98" s="17"/>
      <c r="D98" s="20"/>
      <c r="E98" s="9"/>
    </row>
    <row r="99" spans="1:5" x14ac:dyDescent="0.35">
      <c r="A99" s="19"/>
      <c r="B99" s="23"/>
      <c r="C99" s="17"/>
      <c r="D99" s="20"/>
      <c r="E99" s="9"/>
    </row>
    <row r="100" spans="1:5" x14ac:dyDescent="0.35">
      <c r="A100" s="13"/>
      <c r="B100" s="23"/>
      <c r="C100" s="17"/>
      <c r="D100" s="20"/>
      <c r="E100" s="9"/>
    </row>
    <row r="101" spans="1:5" x14ac:dyDescent="0.35">
      <c r="A101" s="13"/>
      <c r="B101" s="23"/>
      <c r="C101" s="17"/>
      <c r="D101" s="20"/>
      <c r="E101" s="9"/>
    </row>
    <row r="102" spans="1:5" x14ac:dyDescent="0.35">
      <c r="A102" s="19"/>
      <c r="B102" s="23"/>
      <c r="C102" s="17"/>
      <c r="D102" s="20"/>
      <c r="E102" s="9"/>
    </row>
    <row r="103" spans="1:5" x14ac:dyDescent="0.35">
      <c r="A103" s="13"/>
      <c r="B103" s="23"/>
      <c r="C103" s="17"/>
      <c r="D103" s="20"/>
      <c r="E103" s="9"/>
    </row>
    <row r="104" spans="1:5" x14ac:dyDescent="0.35">
      <c r="A104" s="13"/>
      <c r="B104" s="23"/>
      <c r="C104" s="17"/>
      <c r="D104" s="20"/>
      <c r="E104" s="9"/>
    </row>
    <row r="105" spans="1:5" x14ac:dyDescent="0.35">
      <c r="A105" s="13"/>
      <c r="B105" s="23"/>
      <c r="C105" s="17"/>
      <c r="D105" s="20"/>
      <c r="E105" s="9"/>
    </row>
    <row r="106" spans="1:5" x14ac:dyDescent="0.35">
      <c r="A106" s="36"/>
      <c r="B106" s="23"/>
      <c r="C106" s="13"/>
      <c r="D106" s="18"/>
      <c r="E106" s="9"/>
    </row>
    <row r="107" spans="1:5" x14ac:dyDescent="0.35">
      <c r="A107" s="36"/>
      <c r="B107" s="23"/>
      <c r="C107" s="13"/>
      <c r="D107" s="18"/>
      <c r="E107" s="9"/>
    </row>
    <row r="108" spans="1:5" x14ac:dyDescent="0.35">
      <c r="A108" s="36"/>
      <c r="B108" s="23"/>
      <c r="C108" s="13"/>
      <c r="D108" s="20"/>
      <c r="E108" s="9"/>
    </row>
    <row r="109" spans="1:5" x14ac:dyDescent="0.35">
      <c r="A109" s="36"/>
      <c r="B109" s="23"/>
      <c r="C109" s="13"/>
      <c r="D109" s="20"/>
      <c r="E109" s="9"/>
    </row>
    <row r="110" spans="1:5" x14ac:dyDescent="0.35">
      <c r="A110" s="36"/>
      <c r="B110" s="23"/>
      <c r="C110" s="13"/>
      <c r="D110" s="20"/>
      <c r="E110" s="9"/>
    </row>
    <row r="111" spans="1:5" x14ac:dyDescent="0.35">
      <c r="A111" s="36"/>
      <c r="B111" s="23"/>
      <c r="C111" s="13"/>
      <c r="D111" s="20"/>
      <c r="E111" s="9"/>
    </row>
    <row r="112" spans="1:5" x14ac:dyDescent="0.35">
      <c r="A112" s="36"/>
      <c r="B112" s="23"/>
      <c r="C112" s="13"/>
      <c r="D112" s="20"/>
      <c r="E112" s="9"/>
    </row>
    <row r="113" spans="1:5" x14ac:dyDescent="0.35">
      <c r="A113" s="36"/>
      <c r="B113" s="23"/>
      <c r="C113" s="13"/>
      <c r="D113" s="20"/>
      <c r="E113" s="9"/>
    </row>
    <row r="114" spans="1:5" x14ac:dyDescent="0.35">
      <c r="A114" s="36"/>
      <c r="B114" s="23"/>
      <c r="C114" s="13"/>
      <c r="D114" s="20"/>
      <c r="E114" s="9"/>
    </row>
    <row r="115" spans="1:5" x14ac:dyDescent="0.35">
      <c r="A115" s="13"/>
      <c r="B115" s="23"/>
      <c r="C115" s="17"/>
      <c r="D115" s="20"/>
      <c r="E115" s="9"/>
    </row>
    <row r="116" spans="1:5" x14ac:dyDescent="0.35">
      <c r="A116" s="13"/>
      <c r="B116" s="23"/>
      <c r="C116" s="17"/>
      <c r="D116" s="20"/>
      <c r="E116" s="9"/>
    </row>
    <row r="117" spans="1:5" x14ac:dyDescent="0.35">
      <c r="A117" s="36"/>
      <c r="B117" s="23"/>
      <c r="C117" s="13"/>
      <c r="D117" s="18"/>
      <c r="E117" s="9"/>
    </row>
    <row r="118" spans="1:5" x14ac:dyDescent="0.35">
      <c r="A118" s="36"/>
      <c r="B118" s="23"/>
      <c r="C118" s="13"/>
      <c r="D118" s="20"/>
      <c r="E118" s="9"/>
    </row>
    <row r="119" spans="1:5" x14ac:dyDescent="0.35">
      <c r="A119" s="36"/>
      <c r="B119" s="23"/>
      <c r="C119" s="13"/>
      <c r="D119" s="20"/>
      <c r="E119" s="9"/>
    </row>
    <row r="120" spans="1:5" x14ac:dyDescent="0.35">
      <c r="A120" s="36"/>
      <c r="B120" s="23"/>
      <c r="C120" s="13"/>
      <c r="D120" s="20"/>
      <c r="E120" s="9"/>
    </row>
    <row r="121" spans="1:5" x14ac:dyDescent="0.35">
      <c r="A121" s="36"/>
      <c r="B121" s="23"/>
      <c r="C121" s="13"/>
      <c r="D121" s="20"/>
      <c r="E121" s="9"/>
    </row>
    <row r="122" spans="1:5" x14ac:dyDescent="0.35">
      <c r="A122" s="36"/>
      <c r="B122" s="23"/>
      <c r="C122" s="13"/>
      <c r="D122" s="20"/>
      <c r="E122" s="9"/>
    </row>
    <row r="123" spans="1:5" x14ac:dyDescent="0.35">
      <c r="A123" s="36"/>
      <c r="B123" s="23"/>
      <c r="C123" s="13"/>
      <c r="D123" s="20"/>
      <c r="E123" s="9"/>
    </row>
    <row r="124" spans="1:5" x14ac:dyDescent="0.35">
      <c r="A124" s="36"/>
      <c r="B124" s="23"/>
      <c r="C124" s="13"/>
      <c r="D124" s="20"/>
      <c r="E124" s="9"/>
    </row>
    <row r="125" spans="1:5" x14ac:dyDescent="0.35">
      <c r="A125" s="36"/>
      <c r="B125" s="23"/>
      <c r="C125" s="13"/>
      <c r="D125" s="20"/>
      <c r="E125" s="9"/>
    </row>
    <row r="126" spans="1:5" x14ac:dyDescent="0.35">
      <c r="A126" s="13"/>
      <c r="B126" s="23"/>
      <c r="C126" s="17"/>
      <c r="D126" s="20"/>
      <c r="E126" s="9"/>
    </row>
    <row r="127" spans="1:5" x14ac:dyDescent="0.35">
      <c r="A127" s="19"/>
      <c r="B127" s="23"/>
      <c r="C127" s="17"/>
      <c r="D127" s="20"/>
      <c r="E127" s="9"/>
    </row>
    <row r="128" spans="1:5" x14ac:dyDescent="0.35">
      <c r="A128" s="36"/>
      <c r="B128" s="23"/>
      <c r="C128" s="13"/>
      <c r="D128" s="18"/>
      <c r="E128" s="9"/>
    </row>
    <row r="129" spans="1:5" x14ac:dyDescent="0.35">
      <c r="A129" s="36"/>
      <c r="B129" s="23"/>
      <c r="C129" s="13"/>
      <c r="D129" s="18"/>
      <c r="E129" s="9"/>
    </row>
    <row r="130" spans="1:5" x14ac:dyDescent="0.35">
      <c r="A130" s="36"/>
      <c r="B130" s="23"/>
      <c r="C130" s="13"/>
      <c r="D130" s="18"/>
      <c r="E130" s="9"/>
    </row>
    <row r="131" spans="1:5" x14ac:dyDescent="0.35">
      <c r="A131" s="36"/>
      <c r="B131" s="23"/>
      <c r="C131" s="13"/>
      <c r="D131" s="18"/>
      <c r="E131" s="9"/>
    </row>
    <row r="132" spans="1:5" x14ac:dyDescent="0.35">
      <c r="A132" s="36"/>
      <c r="B132" s="23"/>
      <c r="C132" s="13"/>
      <c r="D132" s="20"/>
      <c r="E132" s="9"/>
    </row>
    <row r="133" spans="1:5" x14ac:dyDescent="0.35">
      <c r="A133" s="36"/>
      <c r="B133" s="23"/>
      <c r="C133" s="13"/>
      <c r="D133" s="20"/>
      <c r="E133" s="9"/>
    </row>
    <row r="134" spans="1:5" x14ac:dyDescent="0.35">
      <c r="A134" s="36"/>
      <c r="B134" s="23"/>
      <c r="C134" s="13"/>
      <c r="D134" s="20"/>
      <c r="E134" s="9"/>
    </row>
    <row r="135" spans="1:5" x14ac:dyDescent="0.35">
      <c r="A135" s="36"/>
      <c r="B135" s="23"/>
      <c r="C135" s="13"/>
      <c r="D135" s="20"/>
      <c r="E135" s="9"/>
    </row>
    <row r="136" spans="1:5" x14ac:dyDescent="0.35">
      <c r="A136" s="36"/>
      <c r="B136" s="23"/>
      <c r="C136" s="13"/>
      <c r="D136" s="20"/>
      <c r="E136" s="9"/>
    </row>
    <row r="137" spans="1:5" x14ac:dyDescent="0.35">
      <c r="A137" s="36"/>
      <c r="B137" s="23"/>
      <c r="C137" s="13"/>
      <c r="D137" s="20"/>
      <c r="E137" s="9"/>
    </row>
    <row r="138" spans="1:5" x14ac:dyDescent="0.35">
      <c r="A138" s="36"/>
      <c r="B138" s="23"/>
      <c r="C138" s="13"/>
      <c r="D138" s="20"/>
      <c r="E138" s="9"/>
    </row>
    <row r="139" spans="1:5" x14ac:dyDescent="0.35">
      <c r="A139" s="13"/>
      <c r="B139" s="23"/>
      <c r="C139" s="13"/>
      <c r="D139" s="20"/>
      <c r="E139" s="9"/>
    </row>
    <row r="140" spans="1:5" x14ac:dyDescent="0.35">
      <c r="A140" s="36"/>
      <c r="B140" s="23"/>
      <c r="C140" s="13"/>
      <c r="D140" s="20"/>
      <c r="E140" s="9"/>
    </row>
    <row r="141" spans="1:5" x14ac:dyDescent="0.35">
      <c r="A141" s="36"/>
      <c r="B141" s="23"/>
      <c r="C141" s="13"/>
      <c r="D141" s="20"/>
      <c r="E141" s="9"/>
    </row>
    <row r="142" spans="1:5" x14ac:dyDescent="0.35">
      <c r="A142" s="36"/>
      <c r="B142" s="23"/>
      <c r="C142" s="13"/>
      <c r="D142" s="20"/>
      <c r="E142" s="9"/>
    </row>
    <row r="143" spans="1:5" x14ac:dyDescent="0.35">
      <c r="A143" s="36"/>
      <c r="B143" s="23"/>
      <c r="C143" s="13"/>
      <c r="D143" s="20"/>
      <c r="E143" s="9"/>
    </row>
    <row r="144" spans="1:5" x14ac:dyDescent="0.35">
      <c r="A144" s="13"/>
      <c r="B144" s="23"/>
      <c r="C144" s="17"/>
      <c r="D144" s="20"/>
      <c r="E144" s="9"/>
    </row>
    <row r="145" spans="1:5" x14ac:dyDescent="0.35">
      <c r="A145" s="36"/>
      <c r="B145" s="23"/>
      <c r="C145" s="13"/>
      <c r="D145" s="18"/>
      <c r="E145" s="9"/>
    </row>
    <row r="146" spans="1:5" x14ac:dyDescent="0.35">
      <c r="A146" s="36"/>
      <c r="B146" s="23"/>
      <c r="C146" s="13"/>
      <c r="D146" s="18"/>
      <c r="E146" s="9"/>
    </row>
    <row r="147" spans="1:5" x14ac:dyDescent="0.35">
      <c r="A147" s="36"/>
      <c r="B147" s="23"/>
      <c r="C147" s="13"/>
      <c r="D147" s="20"/>
      <c r="E147" s="9"/>
    </row>
    <row r="148" spans="1:5" x14ac:dyDescent="0.35">
      <c r="A148" s="31"/>
      <c r="B148" s="23"/>
      <c r="C148" s="13"/>
      <c r="D148" s="20"/>
      <c r="E148" s="9"/>
    </row>
    <row r="149" spans="1:5" x14ac:dyDescent="0.35">
      <c r="A149" s="36"/>
      <c r="B149" s="23"/>
      <c r="C149" s="13"/>
      <c r="D149" s="20"/>
      <c r="E149" s="9"/>
    </row>
    <row r="150" spans="1:5" x14ac:dyDescent="0.35">
      <c r="A150" s="36"/>
      <c r="B150" s="23"/>
      <c r="C150" s="13"/>
      <c r="D150" s="20"/>
      <c r="E150" s="9"/>
    </row>
    <row r="151" spans="1:5" x14ac:dyDescent="0.35">
      <c r="A151" s="36"/>
      <c r="B151" s="23"/>
      <c r="C151" s="13"/>
      <c r="D151" s="20"/>
      <c r="E151" s="9"/>
    </row>
    <row r="152" spans="1:5" x14ac:dyDescent="0.35">
      <c r="A152" s="36"/>
      <c r="B152" s="23"/>
      <c r="C152" s="13"/>
      <c r="D152" s="20"/>
      <c r="E152" s="9"/>
    </row>
    <row r="153" spans="1:5" x14ac:dyDescent="0.35">
      <c r="A153" s="36"/>
      <c r="B153" s="23"/>
      <c r="C153" s="13"/>
      <c r="D153" s="20"/>
      <c r="E153" s="9"/>
    </row>
    <row r="154" spans="1:5" x14ac:dyDescent="0.35">
      <c r="A154" s="36"/>
      <c r="B154" s="23"/>
      <c r="C154" s="13"/>
      <c r="D154" s="20"/>
      <c r="E154" s="9"/>
    </row>
    <row r="155" spans="1:5" x14ac:dyDescent="0.35">
      <c r="A155" s="36"/>
      <c r="B155" s="23"/>
      <c r="C155" s="13"/>
      <c r="D155" s="20"/>
      <c r="E155" s="9"/>
    </row>
    <row r="156" spans="1:5" x14ac:dyDescent="0.35">
      <c r="A156" s="36"/>
      <c r="B156" s="23"/>
      <c r="C156" s="13"/>
      <c r="D156" s="20"/>
      <c r="E156" s="9"/>
    </row>
    <row r="157" spans="1:5" x14ac:dyDescent="0.35">
      <c r="A157" s="13"/>
      <c r="B157" s="23"/>
      <c r="C157" s="17"/>
      <c r="D157" s="20"/>
      <c r="E157" s="9"/>
    </row>
    <row r="158" spans="1:5" x14ac:dyDescent="0.35">
      <c r="A158" s="13"/>
      <c r="B158" s="23"/>
      <c r="C158" s="17"/>
      <c r="D158" s="20"/>
      <c r="E158" s="9"/>
    </row>
    <row r="159" spans="1:5" x14ac:dyDescent="0.35">
      <c r="A159" s="36"/>
      <c r="B159" s="23"/>
      <c r="C159" s="13"/>
      <c r="D159" s="18"/>
      <c r="E159" s="9"/>
    </row>
    <row r="160" spans="1:5" x14ac:dyDescent="0.35">
      <c r="A160" s="36"/>
      <c r="B160" s="23"/>
      <c r="C160" s="13"/>
      <c r="D160" s="20"/>
      <c r="E160" s="9"/>
    </row>
    <row r="161" spans="1:5" x14ac:dyDescent="0.35">
      <c r="A161" s="36"/>
      <c r="B161" s="23"/>
      <c r="C161" s="13"/>
      <c r="D161" s="20"/>
      <c r="E161" s="9"/>
    </row>
    <row r="162" spans="1:5" x14ac:dyDescent="0.35">
      <c r="A162" s="19"/>
      <c r="B162" s="23"/>
      <c r="C162" s="17"/>
      <c r="D162" s="20"/>
      <c r="E162" s="9"/>
    </row>
    <row r="163" spans="1:5" x14ac:dyDescent="0.35">
      <c r="A163" s="19"/>
      <c r="B163" s="23"/>
      <c r="C163" s="17"/>
      <c r="D163" s="20"/>
      <c r="E163" s="9"/>
    </row>
    <row r="164" spans="1:5" x14ac:dyDescent="0.35">
      <c r="A164" s="19"/>
      <c r="B164" s="23"/>
      <c r="C164" s="17"/>
      <c r="D164" s="20"/>
      <c r="E164" s="9"/>
    </row>
    <row r="165" spans="1:5" x14ac:dyDescent="0.35">
      <c r="A165" s="19"/>
      <c r="B165" s="23"/>
      <c r="C165" s="17"/>
      <c r="D165" s="20"/>
      <c r="E165" s="9"/>
    </row>
    <row r="166" spans="1:5" x14ac:dyDescent="0.35">
      <c r="A166" s="19"/>
      <c r="B166" s="23"/>
      <c r="C166" s="17"/>
      <c r="D166" s="20"/>
      <c r="E166" s="9"/>
    </row>
    <row r="167" spans="1:5" x14ac:dyDescent="0.35">
      <c r="A167" s="19"/>
      <c r="B167" s="23"/>
      <c r="C167" s="17"/>
      <c r="D167" s="20"/>
      <c r="E167" s="9"/>
    </row>
    <row r="168" spans="1:5" x14ac:dyDescent="0.35">
      <c r="A168" s="19"/>
      <c r="B168" s="23"/>
      <c r="C168" s="17"/>
      <c r="D168" s="20"/>
      <c r="E168" s="9"/>
    </row>
    <row r="169" spans="1:5" x14ac:dyDescent="0.35">
      <c r="A169" s="31"/>
      <c r="B169" s="23"/>
      <c r="C169" s="17"/>
      <c r="D169" s="20"/>
      <c r="E169" s="9"/>
    </row>
    <row r="170" spans="1:5" x14ac:dyDescent="0.35">
      <c r="A170" s="19"/>
      <c r="B170" s="23"/>
      <c r="C170" s="17"/>
      <c r="D170" s="20"/>
      <c r="E170" s="9"/>
    </row>
    <row r="171" spans="1:5" x14ac:dyDescent="0.35">
      <c r="A171" s="19"/>
      <c r="B171" s="23"/>
      <c r="C171" s="17"/>
      <c r="D171" s="20"/>
      <c r="E171" s="9"/>
    </row>
    <row r="172" spans="1:5" x14ac:dyDescent="0.35">
      <c r="A172" s="19"/>
      <c r="B172" s="23"/>
      <c r="C172" s="17"/>
      <c r="D172" s="20"/>
      <c r="E172" s="9"/>
    </row>
    <row r="173" spans="1:5" x14ac:dyDescent="0.35">
      <c r="A173" s="19"/>
      <c r="B173" s="23"/>
      <c r="C173" s="17"/>
      <c r="D173" s="20"/>
      <c r="E173" s="9"/>
    </row>
    <row r="174" spans="1:5" x14ac:dyDescent="0.35">
      <c r="A174" s="19"/>
      <c r="B174" s="23"/>
      <c r="C174" s="17"/>
      <c r="D174" s="20"/>
      <c r="E174" s="9"/>
    </row>
    <row r="175" spans="1:5" x14ac:dyDescent="0.35">
      <c r="A175" s="36"/>
      <c r="B175" s="23"/>
      <c r="C175" s="13"/>
      <c r="D175" s="18"/>
      <c r="E175" s="9"/>
    </row>
    <row r="176" spans="1:5" x14ac:dyDescent="0.35">
      <c r="A176" s="36"/>
      <c r="B176" s="23"/>
      <c r="C176" s="13"/>
      <c r="D176" s="20"/>
      <c r="E176" s="9"/>
    </row>
    <row r="177" spans="1:5" x14ac:dyDescent="0.35">
      <c r="A177" s="36"/>
      <c r="B177" s="23"/>
      <c r="C177" s="13"/>
      <c r="D177" s="20"/>
      <c r="E177" s="9"/>
    </row>
    <row r="178" spans="1:5" x14ac:dyDescent="0.35">
      <c r="A178" s="36"/>
      <c r="B178" s="23"/>
      <c r="C178" s="13"/>
      <c r="D178" s="20"/>
      <c r="E178" s="9"/>
    </row>
    <row r="179" spans="1:5" x14ac:dyDescent="0.35">
      <c r="A179" s="36"/>
      <c r="B179" s="23"/>
      <c r="C179" s="13"/>
      <c r="D179" s="20"/>
      <c r="E179" s="9"/>
    </row>
    <row r="180" spans="1:5" x14ac:dyDescent="0.35">
      <c r="A180" s="36"/>
      <c r="B180" s="23"/>
      <c r="C180" s="13"/>
      <c r="D180" s="20"/>
      <c r="E180" s="9"/>
    </row>
    <row r="181" spans="1:5" x14ac:dyDescent="0.35">
      <c r="A181" s="36"/>
      <c r="B181" s="23"/>
      <c r="C181" s="13"/>
      <c r="D181" s="20"/>
      <c r="E181" s="9"/>
    </row>
    <row r="182" spans="1:5" x14ac:dyDescent="0.35">
      <c r="A182" s="31"/>
      <c r="B182" s="23"/>
      <c r="C182" s="13"/>
      <c r="D182" s="20"/>
      <c r="E182" s="9"/>
    </row>
    <row r="183" spans="1:5" x14ac:dyDescent="0.35">
      <c r="A183" s="36"/>
      <c r="B183" s="23"/>
      <c r="C183" s="13"/>
      <c r="D183" s="21"/>
      <c r="E183" s="9"/>
    </row>
    <row r="184" spans="1:5" x14ac:dyDescent="0.35">
      <c r="A184" s="36"/>
      <c r="B184" s="23"/>
      <c r="C184" s="13"/>
      <c r="D184" s="20"/>
      <c r="E184" s="9"/>
    </row>
    <row r="185" spans="1:5" x14ac:dyDescent="0.35">
      <c r="A185" s="36"/>
      <c r="B185" s="23"/>
      <c r="C185" s="13"/>
      <c r="D185" s="20"/>
      <c r="E185" s="9"/>
    </row>
    <row r="186" spans="1:5" x14ac:dyDescent="0.35">
      <c r="A186" s="36"/>
      <c r="B186" s="23"/>
      <c r="C186" s="13"/>
      <c r="D186" s="20"/>
      <c r="E186" s="9"/>
    </row>
    <row r="187" spans="1:5" x14ac:dyDescent="0.35">
      <c r="A187" s="36"/>
      <c r="B187" s="23"/>
      <c r="C187" s="13"/>
      <c r="D187" s="20"/>
      <c r="E187" s="9"/>
    </row>
    <row r="188" spans="1:5" x14ac:dyDescent="0.35">
      <c r="A188" s="36"/>
      <c r="B188" s="23"/>
      <c r="C188" s="13"/>
      <c r="D188" s="20"/>
      <c r="E188" s="9"/>
    </row>
    <row r="189" spans="1:5" x14ac:dyDescent="0.35">
      <c r="A189" s="36"/>
      <c r="B189" s="23"/>
      <c r="C189" s="13"/>
      <c r="D189" s="20"/>
      <c r="E189" s="9"/>
    </row>
    <row r="190" spans="1:5" x14ac:dyDescent="0.35">
      <c r="A190" s="13"/>
      <c r="B190" s="23"/>
      <c r="C190" s="17"/>
      <c r="D190" s="20"/>
      <c r="E190" s="9"/>
    </row>
    <row r="191" spans="1:5" x14ac:dyDescent="0.35">
      <c r="A191" s="13"/>
      <c r="B191" s="23"/>
      <c r="C191" s="17"/>
      <c r="D191" s="20"/>
      <c r="E191" s="9"/>
    </row>
    <row r="192" spans="1:5" x14ac:dyDescent="0.35">
      <c r="A192" s="19"/>
      <c r="B192" s="23"/>
      <c r="C192" s="17"/>
      <c r="D192" s="20"/>
      <c r="E192" s="9"/>
    </row>
    <row r="193" spans="1:5" x14ac:dyDescent="0.35">
      <c r="A193" s="13"/>
      <c r="B193" s="23"/>
      <c r="C193" s="17"/>
      <c r="D193" s="20"/>
      <c r="E193" s="9"/>
    </row>
    <row r="194" spans="1:5" x14ac:dyDescent="0.35">
      <c r="A194" s="13"/>
      <c r="B194" s="23"/>
      <c r="C194" s="17"/>
      <c r="D194" s="20"/>
      <c r="E194" s="9"/>
    </row>
    <row r="195" spans="1:5" x14ac:dyDescent="0.35">
      <c r="A195" s="13"/>
      <c r="B195" s="23"/>
      <c r="C195" s="17"/>
      <c r="D195" s="20"/>
      <c r="E195" s="9"/>
    </row>
    <row r="196" spans="1:5" x14ac:dyDescent="0.35">
      <c r="A196" s="36"/>
      <c r="B196" s="23"/>
      <c r="C196" s="13"/>
      <c r="D196" s="18"/>
      <c r="E196" s="9"/>
    </row>
    <row r="197" spans="1:5" x14ac:dyDescent="0.35">
      <c r="A197" s="36"/>
      <c r="B197" s="23"/>
      <c r="C197" s="13"/>
      <c r="D197" s="18"/>
      <c r="E197" s="9"/>
    </row>
    <row r="198" spans="1:5" x14ac:dyDescent="0.35">
      <c r="A198" s="36"/>
      <c r="B198" s="23"/>
      <c r="C198" s="13"/>
      <c r="D198" s="18"/>
      <c r="E198" s="9"/>
    </row>
    <row r="199" spans="1:5" x14ac:dyDescent="0.35">
      <c r="A199" s="36"/>
      <c r="B199" s="23"/>
      <c r="C199" s="13"/>
      <c r="D199" s="18"/>
      <c r="E199" s="9"/>
    </row>
    <row r="200" spans="1:5" x14ac:dyDescent="0.35">
      <c r="A200" s="31"/>
      <c r="B200" s="23"/>
      <c r="C200" s="13"/>
      <c r="D200" s="20"/>
      <c r="E200" s="9"/>
    </row>
    <row r="201" spans="1:5" x14ac:dyDescent="0.35">
      <c r="A201" s="31"/>
      <c r="B201" s="23"/>
      <c r="C201" s="13"/>
      <c r="D201" s="20"/>
      <c r="E201" s="9"/>
    </row>
    <row r="202" spans="1:5" x14ac:dyDescent="0.35">
      <c r="A202" s="31"/>
      <c r="B202" s="23"/>
      <c r="C202" s="13"/>
      <c r="D202" s="20"/>
      <c r="E202" s="9"/>
    </row>
    <row r="203" spans="1:5" x14ac:dyDescent="0.35">
      <c r="A203" s="31"/>
      <c r="B203" s="23"/>
      <c r="C203" s="13"/>
      <c r="D203" s="20"/>
      <c r="E203" s="9"/>
    </row>
    <row r="204" spans="1:5" x14ac:dyDescent="0.35">
      <c r="A204" s="31"/>
      <c r="B204" s="23"/>
      <c r="C204" s="13"/>
      <c r="D204" s="20"/>
      <c r="E204" s="9"/>
    </row>
    <row r="205" spans="1:5" x14ac:dyDescent="0.35">
      <c r="A205" s="31"/>
      <c r="B205" s="23"/>
      <c r="C205" s="13"/>
      <c r="D205" s="20"/>
      <c r="E205" s="9"/>
    </row>
    <row r="206" spans="1:5" x14ac:dyDescent="0.35">
      <c r="A206" s="31"/>
      <c r="B206" s="23"/>
      <c r="C206" s="13"/>
      <c r="D206" s="20"/>
      <c r="E206" s="9"/>
    </row>
    <row r="207" spans="1:5" x14ac:dyDescent="0.35">
      <c r="A207" s="31"/>
      <c r="B207" s="23"/>
      <c r="C207" s="13"/>
      <c r="D207" s="20"/>
      <c r="E207" s="9"/>
    </row>
    <row r="208" spans="1:5" x14ac:dyDescent="0.35">
      <c r="A208" s="31"/>
      <c r="B208" s="23"/>
      <c r="C208" s="13"/>
      <c r="D208" s="20"/>
      <c r="E208" s="9"/>
    </row>
    <row r="209" spans="1:5" x14ac:dyDescent="0.35">
      <c r="A209" s="13"/>
      <c r="B209" s="23"/>
      <c r="C209" s="17"/>
      <c r="D209" s="20"/>
      <c r="E209" s="9"/>
    </row>
    <row r="210" spans="1:5" x14ac:dyDescent="0.35">
      <c r="A210" s="31"/>
      <c r="B210" s="23"/>
      <c r="C210" s="13"/>
      <c r="D210" s="20"/>
      <c r="E210" s="9"/>
    </row>
    <row r="211" spans="1:5" x14ac:dyDescent="0.35">
      <c r="A211" s="13"/>
      <c r="B211" s="23"/>
      <c r="C211" s="17"/>
      <c r="D211" s="20"/>
      <c r="E211" s="9"/>
    </row>
    <row r="212" spans="1:5" x14ac:dyDescent="0.35">
      <c r="A212" s="19"/>
      <c r="B212" s="23"/>
      <c r="C212" s="17"/>
      <c r="D212" s="20"/>
      <c r="E212" s="9"/>
    </row>
    <row r="213" spans="1:5" x14ac:dyDescent="0.35">
      <c r="A213" s="36"/>
      <c r="B213" s="23"/>
      <c r="C213" s="13"/>
      <c r="D213" s="18"/>
      <c r="E213" s="9"/>
    </row>
    <row r="214" spans="1:5" x14ac:dyDescent="0.35">
      <c r="A214" s="36"/>
      <c r="B214" s="23"/>
      <c r="C214" s="13"/>
      <c r="D214" s="18"/>
      <c r="E214" s="9"/>
    </row>
    <row r="215" spans="1:5" x14ac:dyDescent="0.35">
      <c r="A215" s="36"/>
      <c r="B215" s="23"/>
      <c r="C215" s="13"/>
      <c r="D215" s="20"/>
      <c r="E215" s="9"/>
    </row>
    <row r="216" spans="1:5" x14ac:dyDescent="0.35">
      <c r="A216" s="36"/>
      <c r="B216" s="23"/>
      <c r="C216" s="13"/>
      <c r="D216" s="20"/>
      <c r="E216" s="9"/>
    </row>
    <row r="217" spans="1:5" x14ac:dyDescent="0.35">
      <c r="A217" s="36"/>
      <c r="B217" s="23"/>
      <c r="C217" s="13"/>
      <c r="D217" s="20"/>
      <c r="E217" s="9"/>
    </row>
    <row r="218" spans="1:5" x14ac:dyDescent="0.35">
      <c r="A218" s="36"/>
      <c r="B218" s="23"/>
      <c r="C218" s="13"/>
      <c r="D218" s="20"/>
      <c r="E218" s="9"/>
    </row>
    <row r="219" spans="1:5" x14ac:dyDescent="0.35">
      <c r="A219" s="36"/>
      <c r="B219" s="23"/>
      <c r="C219" s="13"/>
      <c r="D219" s="20"/>
      <c r="E219" s="9"/>
    </row>
    <row r="220" spans="1:5" x14ac:dyDescent="0.35">
      <c r="A220" s="36"/>
      <c r="B220" s="23"/>
      <c r="C220" s="13"/>
      <c r="D220" s="20"/>
      <c r="E220" s="9"/>
    </row>
    <row r="221" spans="1:5" x14ac:dyDescent="0.35">
      <c r="A221" s="36"/>
      <c r="B221" s="23"/>
      <c r="C221" s="13"/>
      <c r="D221" s="20"/>
      <c r="E221" s="9"/>
    </row>
    <row r="222" spans="1:5" x14ac:dyDescent="0.35">
      <c r="A222" s="36"/>
      <c r="B222" s="23"/>
      <c r="C222" s="13"/>
      <c r="D222" s="20"/>
      <c r="E222" s="9"/>
    </row>
    <row r="223" spans="1:5" x14ac:dyDescent="0.35">
      <c r="A223" s="36"/>
      <c r="B223" s="23"/>
      <c r="C223" s="13"/>
      <c r="D223" s="20"/>
      <c r="E223" s="9"/>
    </row>
    <row r="224" spans="1:5" x14ac:dyDescent="0.35">
      <c r="A224" s="36"/>
      <c r="B224" s="23"/>
      <c r="C224" s="13"/>
      <c r="D224" s="20"/>
      <c r="E224" s="9"/>
    </row>
    <row r="225" spans="1:5" x14ac:dyDescent="0.35">
      <c r="A225" s="36"/>
      <c r="B225" s="23"/>
      <c r="C225" s="13"/>
      <c r="D225" s="20"/>
      <c r="E225" s="9"/>
    </row>
    <row r="226" spans="1:5" x14ac:dyDescent="0.35">
      <c r="A226" s="36"/>
      <c r="B226" s="23"/>
      <c r="C226" s="13"/>
      <c r="D226" s="20"/>
      <c r="E226" s="9"/>
    </row>
    <row r="227" spans="1:5" x14ac:dyDescent="0.35">
      <c r="A227" s="36"/>
      <c r="B227" s="23"/>
      <c r="C227" s="13"/>
      <c r="D227" s="20"/>
      <c r="E227" s="9"/>
    </row>
    <row r="228" spans="1:5" x14ac:dyDescent="0.35">
      <c r="A228" s="36"/>
      <c r="B228" s="23"/>
      <c r="C228" s="13"/>
      <c r="D228" s="20"/>
      <c r="E228" s="9"/>
    </row>
    <row r="229" spans="1:5" x14ac:dyDescent="0.35">
      <c r="A229" s="36"/>
      <c r="B229" s="23"/>
      <c r="C229" s="13"/>
      <c r="D229" s="20"/>
      <c r="E229" s="9"/>
    </row>
    <row r="230" spans="1:5" x14ac:dyDescent="0.35">
      <c r="A230" s="36"/>
      <c r="B230" s="23"/>
      <c r="C230" s="13"/>
      <c r="D230" s="20"/>
      <c r="E230" s="9"/>
    </row>
    <row r="231" spans="1:5" x14ac:dyDescent="0.35">
      <c r="A231" s="36"/>
      <c r="B231" s="23"/>
      <c r="C231" s="13"/>
      <c r="D231" s="20"/>
      <c r="E231" s="9"/>
    </row>
    <row r="232" spans="1:5" x14ac:dyDescent="0.35">
      <c r="A232" s="36"/>
      <c r="B232" s="23"/>
      <c r="C232" s="13"/>
      <c r="D232" s="20"/>
      <c r="E232" s="9"/>
    </row>
    <row r="233" spans="1:5" x14ac:dyDescent="0.35">
      <c r="A233" s="36"/>
      <c r="B233" s="23"/>
      <c r="C233" s="13"/>
      <c r="D233" s="20"/>
      <c r="E233" s="9"/>
    </row>
    <row r="234" spans="1:5" x14ac:dyDescent="0.35">
      <c r="A234" s="36"/>
      <c r="B234" s="23"/>
      <c r="C234" s="13"/>
      <c r="D234" s="20"/>
      <c r="E234" s="9"/>
    </row>
    <row r="235" spans="1:5" x14ac:dyDescent="0.35">
      <c r="A235" s="36"/>
      <c r="B235" s="23"/>
      <c r="C235" s="13"/>
      <c r="D235" s="20"/>
      <c r="E235" s="9"/>
    </row>
    <row r="236" spans="1:5" x14ac:dyDescent="0.35">
      <c r="A236" s="36"/>
      <c r="B236" s="23"/>
      <c r="C236" s="13"/>
      <c r="D236" s="20"/>
      <c r="E236" s="9"/>
    </row>
    <row r="237" spans="1:5" x14ac:dyDescent="0.35">
      <c r="A237" s="36"/>
      <c r="B237" s="23"/>
      <c r="C237" s="13"/>
      <c r="D237" s="20"/>
      <c r="E237" s="9"/>
    </row>
    <row r="238" spans="1:5" x14ac:dyDescent="0.35">
      <c r="A238" s="36"/>
      <c r="B238" s="23"/>
      <c r="C238" s="13"/>
      <c r="D238" s="20"/>
      <c r="E238" s="9"/>
    </row>
    <row r="239" spans="1:5" x14ac:dyDescent="0.35">
      <c r="A239" s="36"/>
      <c r="B239" s="23"/>
      <c r="C239" s="13"/>
      <c r="D239" s="20"/>
      <c r="E239" s="9"/>
    </row>
    <row r="240" spans="1:5" x14ac:dyDescent="0.35">
      <c r="A240" s="13"/>
      <c r="B240" s="23"/>
      <c r="C240" s="17"/>
      <c r="D240" s="20"/>
      <c r="E240" s="9"/>
    </row>
    <row r="241" spans="1:5" x14ac:dyDescent="0.35">
      <c r="A241" s="36"/>
      <c r="B241" s="23"/>
      <c r="C241" s="13"/>
      <c r="D241" s="20"/>
      <c r="E241" s="9"/>
    </row>
    <row r="242" spans="1:5" x14ac:dyDescent="0.35">
      <c r="A242" s="31"/>
      <c r="B242" s="23"/>
      <c r="C242" s="17"/>
      <c r="D242" s="20"/>
      <c r="E242" s="9"/>
    </row>
    <row r="243" spans="1:5" x14ac:dyDescent="0.35">
      <c r="A243" s="31"/>
      <c r="B243" s="23"/>
      <c r="C243" s="17"/>
      <c r="D243" s="20"/>
      <c r="E243" s="9"/>
    </row>
    <row r="244" spans="1:5" x14ac:dyDescent="0.35">
      <c r="A244" s="31"/>
      <c r="B244" s="23"/>
      <c r="C244" s="17"/>
      <c r="D244" s="20"/>
      <c r="E244" s="9"/>
    </row>
    <row r="245" spans="1:5" x14ac:dyDescent="0.35">
      <c r="A245" s="31"/>
      <c r="B245" s="23"/>
      <c r="C245" s="17"/>
      <c r="D245" s="20"/>
      <c r="E245" s="9"/>
    </row>
    <row r="246" spans="1:5" x14ac:dyDescent="0.35">
      <c r="A246" s="31"/>
      <c r="B246" s="23"/>
      <c r="C246" s="17"/>
      <c r="D246" s="20"/>
      <c r="E246" s="9"/>
    </row>
    <row r="247" spans="1:5" x14ac:dyDescent="0.35">
      <c r="A247" s="31"/>
      <c r="B247" s="23"/>
      <c r="C247" s="17"/>
      <c r="D247" s="20"/>
      <c r="E247" s="9"/>
    </row>
    <row r="248" spans="1:5" x14ac:dyDescent="0.35">
      <c r="A248" s="31"/>
      <c r="B248" s="23"/>
      <c r="C248" s="17"/>
      <c r="D248" s="20"/>
      <c r="E248" s="9"/>
    </row>
    <row r="249" spans="1:5" x14ac:dyDescent="0.35">
      <c r="A249" s="36"/>
      <c r="B249" s="23"/>
      <c r="C249" s="13"/>
      <c r="D249" s="18"/>
      <c r="E249" s="9"/>
    </row>
    <row r="250" spans="1:5" x14ac:dyDescent="0.35">
      <c r="A250" s="36"/>
      <c r="B250" s="23"/>
      <c r="C250" s="13"/>
      <c r="D250" s="18"/>
      <c r="E250" s="9"/>
    </row>
    <row r="251" spans="1:5" x14ac:dyDescent="0.35">
      <c r="A251" s="36"/>
      <c r="B251" s="23"/>
      <c r="C251" s="13"/>
      <c r="D251" s="18"/>
      <c r="E251" s="9"/>
    </row>
    <row r="252" spans="1:5" x14ac:dyDescent="0.35">
      <c r="A252" s="36"/>
      <c r="B252" s="23"/>
      <c r="C252" s="13"/>
      <c r="D252" s="18"/>
      <c r="E252" s="9"/>
    </row>
    <row r="253" spans="1:5" x14ac:dyDescent="0.35">
      <c r="A253" s="36"/>
      <c r="B253" s="23"/>
      <c r="C253" s="13"/>
      <c r="D253" s="20"/>
      <c r="E253" s="9"/>
    </row>
    <row r="254" spans="1:5" x14ac:dyDescent="0.35">
      <c r="A254" s="13"/>
      <c r="B254" s="23"/>
      <c r="C254" s="13"/>
      <c r="D254" s="20"/>
      <c r="E254" s="9"/>
    </row>
    <row r="255" spans="1:5" x14ac:dyDescent="0.35">
      <c r="A255" s="36"/>
      <c r="B255" s="23"/>
      <c r="C255" s="13"/>
      <c r="D255" s="20"/>
      <c r="E255" s="9"/>
    </row>
    <row r="256" spans="1:5" x14ac:dyDescent="0.35">
      <c r="A256" s="36"/>
      <c r="B256" s="23"/>
      <c r="C256" s="13"/>
      <c r="D256" s="20"/>
      <c r="E256" s="9"/>
    </row>
    <row r="257" spans="1:5" x14ac:dyDescent="0.35">
      <c r="A257" s="36"/>
      <c r="B257" s="23"/>
      <c r="C257" s="13"/>
      <c r="D257" s="20"/>
      <c r="E257" s="9"/>
    </row>
    <row r="258" spans="1:5" x14ac:dyDescent="0.35">
      <c r="A258" s="36"/>
      <c r="B258" s="23"/>
      <c r="C258" s="13"/>
      <c r="D258" s="20"/>
      <c r="E258" s="9"/>
    </row>
    <row r="259" spans="1:5" x14ac:dyDescent="0.35">
      <c r="A259" s="36"/>
      <c r="B259" s="23"/>
      <c r="C259" s="13"/>
      <c r="D259" s="20"/>
      <c r="E259" s="9"/>
    </row>
    <row r="260" spans="1:5" x14ac:dyDescent="0.35">
      <c r="A260" s="36"/>
      <c r="B260" s="23"/>
      <c r="C260" s="13"/>
      <c r="D260" s="20"/>
      <c r="E260" s="9"/>
    </row>
    <row r="261" spans="1:5" x14ac:dyDescent="0.35">
      <c r="A261" s="36"/>
      <c r="B261" s="23"/>
      <c r="C261" s="13"/>
      <c r="D261" s="20"/>
      <c r="E261" s="9"/>
    </row>
    <row r="262" spans="1:5" x14ac:dyDescent="0.35">
      <c r="A262" s="36"/>
      <c r="B262" s="23"/>
      <c r="C262" s="13"/>
      <c r="D262" s="18"/>
      <c r="E262" s="9"/>
    </row>
    <row r="263" spans="1:5" x14ac:dyDescent="0.35">
      <c r="A263" s="31"/>
      <c r="B263" s="23"/>
      <c r="C263" s="13"/>
      <c r="D263" s="20"/>
      <c r="E263" s="9"/>
    </row>
    <row r="264" spans="1:5" x14ac:dyDescent="0.35">
      <c r="A264" s="31"/>
      <c r="B264" s="23"/>
      <c r="C264" s="13"/>
      <c r="D264" s="20"/>
      <c r="E264" s="9"/>
    </row>
    <row r="265" spans="1:5" x14ac:dyDescent="0.35">
      <c r="A265" s="36"/>
      <c r="B265" s="23"/>
      <c r="C265" s="13"/>
      <c r="D265" s="20"/>
      <c r="E265" s="9"/>
    </row>
    <row r="266" spans="1:5" x14ac:dyDescent="0.35">
      <c r="A266" s="36"/>
      <c r="B266" s="23"/>
      <c r="C266" s="13"/>
      <c r="D266" s="20"/>
      <c r="E266" s="9"/>
    </row>
    <row r="267" spans="1:5" x14ac:dyDescent="0.35">
      <c r="A267" s="36"/>
      <c r="B267" s="23"/>
      <c r="C267" s="13"/>
      <c r="D267" s="20"/>
      <c r="E267" s="9"/>
    </row>
    <row r="268" spans="1:5" x14ac:dyDescent="0.35">
      <c r="A268" s="13"/>
      <c r="B268" s="23"/>
      <c r="C268" s="17"/>
      <c r="D268" s="20"/>
      <c r="E268" s="9"/>
    </row>
    <row r="269" spans="1:5" x14ac:dyDescent="0.35">
      <c r="A269" s="13"/>
      <c r="B269" s="23"/>
      <c r="C269" s="17"/>
      <c r="D269" s="20"/>
      <c r="E269" s="9"/>
    </row>
    <row r="270" spans="1:5" x14ac:dyDescent="0.35">
      <c r="A270" s="36"/>
      <c r="B270" s="23"/>
      <c r="C270" s="13"/>
      <c r="D270" s="18"/>
      <c r="E270" s="9"/>
    </row>
    <row r="271" spans="1:5" x14ac:dyDescent="0.35">
      <c r="A271" s="36"/>
      <c r="B271" s="23"/>
      <c r="C271" s="13"/>
      <c r="D271" s="18"/>
      <c r="E271" s="9"/>
    </row>
    <row r="272" spans="1:5" x14ac:dyDescent="0.35">
      <c r="A272" s="36"/>
      <c r="B272" s="23"/>
      <c r="C272" s="13"/>
      <c r="D272" s="20"/>
      <c r="E272" s="9"/>
    </row>
    <row r="273" spans="1:5" x14ac:dyDescent="0.35">
      <c r="A273" s="36"/>
      <c r="B273" s="23"/>
      <c r="C273" s="13"/>
      <c r="D273" s="20"/>
      <c r="E273" s="9"/>
    </row>
    <row r="274" spans="1:5" x14ac:dyDescent="0.35">
      <c r="A274" s="36"/>
      <c r="B274" s="23"/>
      <c r="C274" s="13"/>
      <c r="D274" s="20"/>
      <c r="E274" s="9"/>
    </row>
    <row r="275" spans="1:5" x14ac:dyDescent="0.35">
      <c r="A275" s="36"/>
      <c r="B275" s="23"/>
      <c r="C275" s="13"/>
      <c r="D275" s="20"/>
      <c r="E275" s="9"/>
    </row>
    <row r="276" spans="1:5" x14ac:dyDescent="0.35">
      <c r="A276" s="36"/>
      <c r="B276" s="23"/>
      <c r="C276" s="13"/>
      <c r="D276" s="20"/>
      <c r="E276" s="9"/>
    </row>
    <row r="277" spans="1:5" x14ac:dyDescent="0.35">
      <c r="A277" s="36"/>
      <c r="B277" s="23"/>
      <c r="C277" s="13"/>
      <c r="D277" s="20"/>
      <c r="E277" s="9"/>
    </row>
    <row r="278" spans="1:5" x14ac:dyDescent="0.35">
      <c r="A278" s="13"/>
      <c r="B278" s="23"/>
      <c r="C278" s="13"/>
      <c r="D278" s="20"/>
      <c r="E278" s="9"/>
    </row>
    <row r="279" spans="1:5" x14ac:dyDescent="0.35">
      <c r="A279" s="36"/>
      <c r="B279" s="23"/>
      <c r="C279" s="13"/>
      <c r="D279" s="20"/>
      <c r="E279" s="9"/>
    </row>
    <row r="280" spans="1:5" x14ac:dyDescent="0.35">
      <c r="A280" s="36"/>
      <c r="B280" s="23"/>
      <c r="C280" s="13"/>
      <c r="D280" s="20"/>
      <c r="E280" s="9"/>
    </row>
    <row r="281" spans="1:5" x14ac:dyDescent="0.35">
      <c r="A281" s="36"/>
      <c r="B281" s="23"/>
      <c r="C281" s="13"/>
      <c r="D281" s="20"/>
      <c r="E281" s="9"/>
    </row>
    <row r="282" spans="1:5" x14ac:dyDescent="0.35">
      <c r="A282" s="36"/>
      <c r="B282" s="23"/>
      <c r="C282" s="13"/>
      <c r="D282" s="20"/>
      <c r="E282" s="9"/>
    </row>
    <row r="283" spans="1:5" x14ac:dyDescent="0.35">
      <c r="A283" s="36"/>
      <c r="B283" s="23"/>
      <c r="C283" s="13"/>
      <c r="D283" s="20"/>
      <c r="E283" s="9"/>
    </row>
    <row r="284" spans="1:5" x14ac:dyDescent="0.35">
      <c r="A284" s="36"/>
      <c r="B284" s="23"/>
      <c r="C284" s="13"/>
      <c r="D284" s="20"/>
      <c r="E284" s="9"/>
    </row>
    <row r="285" spans="1:5" x14ac:dyDescent="0.35">
      <c r="A285" s="36"/>
      <c r="B285" s="23"/>
      <c r="C285" s="13"/>
      <c r="D285" s="20"/>
      <c r="E285" s="9"/>
    </row>
    <row r="286" spans="1:5" x14ac:dyDescent="0.35">
      <c r="A286" s="36"/>
      <c r="B286" s="23"/>
      <c r="C286" s="13"/>
      <c r="D286" s="20"/>
      <c r="E286" s="9"/>
    </row>
    <row r="287" spans="1:5" x14ac:dyDescent="0.35">
      <c r="A287" s="36"/>
      <c r="B287" s="23"/>
      <c r="C287" s="13"/>
      <c r="D287" s="20"/>
      <c r="E287" s="9"/>
    </row>
    <row r="288" spans="1:5" x14ac:dyDescent="0.35">
      <c r="A288" s="13"/>
      <c r="B288" s="23"/>
      <c r="C288" s="17"/>
      <c r="D288" s="20"/>
      <c r="E288" s="9"/>
    </row>
    <row r="289" spans="1:5" x14ac:dyDescent="0.35">
      <c r="A289" s="13"/>
      <c r="B289" s="23"/>
      <c r="C289" s="17"/>
      <c r="D289" s="20"/>
      <c r="E289" s="9"/>
    </row>
    <row r="290" spans="1:5" x14ac:dyDescent="0.35">
      <c r="A290" s="13"/>
      <c r="B290" s="23"/>
      <c r="C290" s="17"/>
      <c r="D290" s="20"/>
      <c r="E290" s="9"/>
    </row>
    <row r="291" spans="1:5" x14ac:dyDescent="0.35">
      <c r="A291" s="13"/>
      <c r="B291" s="23"/>
      <c r="C291" s="17"/>
      <c r="D291" s="20"/>
      <c r="E291" s="9"/>
    </row>
    <row r="292" spans="1:5" x14ac:dyDescent="0.35">
      <c r="A292" s="36"/>
      <c r="B292" s="23"/>
      <c r="C292" s="13"/>
      <c r="D292" s="18"/>
      <c r="E292" s="9"/>
    </row>
    <row r="293" spans="1:5" x14ac:dyDescent="0.35">
      <c r="A293" s="36"/>
      <c r="B293" s="23"/>
      <c r="C293" s="13"/>
      <c r="D293" s="18"/>
      <c r="E293" s="9"/>
    </row>
    <row r="294" spans="1:5" x14ac:dyDescent="0.35">
      <c r="A294" s="36"/>
      <c r="B294" s="23"/>
      <c r="C294" s="13"/>
      <c r="D294" s="18"/>
      <c r="E294" s="9"/>
    </row>
    <row r="295" spans="1:5" x14ac:dyDescent="0.35">
      <c r="A295" s="36"/>
      <c r="B295" s="23"/>
      <c r="C295" s="13"/>
      <c r="D295" s="18"/>
      <c r="E295" s="9"/>
    </row>
    <row r="296" spans="1:5" x14ac:dyDescent="0.35">
      <c r="A296" s="36"/>
      <c r="B296" s="23"/>
      <c r="C296" s="13"/>
      <c r="D296" s="20"/>
      <c r="E296" s="9"/>
    </row>
    <row r="297" spans="1:5" x14ac:dyDescent="0.35">
      <c r="A297" s="36"/>
      <c r="B297" s="23"/>
      <c r="C297" s="13"/>
      <c r="D297" s="20"/>
      <c r="E297" s="9"/>
    </row>
    <row r="298" spans="1:5" x14ac:dyDescent="0.35">
      <c r="A298" s="36"/>
      <c r="B298" s="23"/>
      <c r="C298" s="13"/>
      <c r="D298" s="20"/>
      <c r="E298" s="9"/>
    </row>
    <row r="299" spans="1:5" x14ac:dyDescent="0.35">
      <c r="A299" s="36"/>
      <c r="B299" s="23"/>
      <c r="C299" s="13"/>
      <c r="D299" s="20"/>
      <c r="E299" s="9"/>
    </row>
    <row r="300" spans="1:5" x14ac:dyDescent="0.35">
      <c r="A300" s="36"/>
      <c r="B300" s="23"/>
      <c r="C300" s="13"/>
      <c r="D300" s="20"/>
      <c r="E300" s="9"/>
    </row>
    <row r="301" spans="1:5" x14ac:dyDescent="0.35">
      <c r="A301" s="36"/>
      <c r="B301" s="23"/>
      <c r="C301" s="13"/>
      <c r="D301" s="20"/>
      <c r="E301" s="9"/>
    </row>
    <row r="302" spans="1:5" x14ac:dyDescent="0.35">
      <c r="A302" s="36"/>
      <c r="B302" s="23"/>
      <c r="C302" s="13"/>
      <c r="D302" s="20"/>
      <c r="E302" s="9"/>
    </row>
    <row r="303" spans="1:5" x14ac:dyDescent="0.35">
      <c r="A303" s="36"/>
      <c r="B303" s="23"/>
      <c r="C303" s="13"/>
      <c r="D303" s="20"/>
      <c r="E303" s="9"/>
    </row>
    <row r="304" spans="1:5" x14ac:dyDescent="0.35">
      <c r="A304" s="36"/>
      <c r="B304" s="23"/>
      <c r="C304" s="13"/>
      <c r="D304" s="20"/>
      <c r="E304" s="9"/>
    </row>
    <row r="305" spans="1:5" x14ac:dyDescent="0.35">
      <c r="A305" s="36"/>
      <c r="B305" s="23"/>
      <c r="C305" s="13"/>
      <c r="D305" s="20"/>
      <c r="E305" s="9"/>
    </row>
    <row r="306" spans="1:5" x14ac:dyDescent="0.35">
      <c r="A306" s="36"/>
      <c r="B306" s="23"/>
      <c r="C306" s="13"/>
      <c r="D306" s="20"/>
      <c r="E306" s="9"/>
    </row>
    <row r="307" spans="1:5" x14ac:dyDescent="0.35">
      <c r="A307" s="36"/>
      <c r="B307" s="23"/>
      <c r="C307" s="13"/>
      <c r="D307" s="20"/>
      <c r="E307" s="9"/>
    </row>
    <row r="308" spans="1:5" x14ac:dyDescent="0.35">
      <c r="A308" s="36"/>
      <c r="B308" s="23"/>
      <c r="C308" s="13"/>
      <c r="D308" s="20"/>
      <c r="E308" s="9"/>
    </row>
    <row r="309" spans="1:5" x14ac:dyDescent="0.35">
      <c r="A309" s="36"/>
      <c r="B309" s="23"/>
      <c r="C309" s="13"/>
      <c r="D309" s="20"/>
      <c r="E309" s="9"/>
    </row>
    <row r="310" spans="1:5" x14ac:dyDescent="0.35">
      <c r="A310" s="36"/>
      <c r="B310" s="23"/>
      <c r="C310" s="13"/>
      <c r="D310" s="20"/>
      <c r="E310" s="9"/>
    </row>
    <row r="311" spans="1:5" x14ac:dyDescent="0.35">
      <c r="A311" s="36"/>
      <c r="B311" s="23"/>
      <c r="C311" s="13"/>
      <c r="D311" s="20"/>
      <c r="E311" s="9"/>
    </row>
    <row r="312" spans="1:5" x14ac:dyDescent="0.35">
      <c r="A312" s="31"/>
      <c r="B312" s="23"/>
      <c r="C312" s="17"/>
      <c r="D312" s="20"/>
      <c r="E312" s="9"/>
    </row>
    <row r="313" spans="1:5" x14ac:dyDescent="0.35">
      <c r="A313" s="36"/>
      <c r="B313" s="23"/>
      <c r="C313" s="13"/>
      <c r="D313" s="18"/>
      <c r="E313" s="9"/>
    </row>
    <row r="314" spans="1:5" x14ac:dyDescent="0.35">
      <c r="A314" s="36"/>
      <c r="B314" s="23"/>
      <c r="C314" s="13"/>
      <c r="D314" s="18"/>
      <c r="E314" s="9"/>
    </row>
    <row r="315" spans="1:5" x14ac:dyDescent="0.35">
      <c r="A315" s="36"/>
      <c r="B315" s="23"/>
      <c r="C315" s="13"/>
      <c r="D315" s="20"/>
      <c r="E315" s="9"/>
    </row>
    <row r="316" spans="1:5" x14ac:dyDescent="0.35">
      <c r="A316" s="36"/>
      <c r="B316" s="23"/>
      <c r="C316" s="13"/>
      <c r="D316" s="20"/>
      <c r="E316" s="9"/>
    </row>
    <row r="317" spans="1:5" x14ac:dyDescent="0.35">
      <c r="A317" s="31"/>
      <c r="B317" s="23"/>
      <c r="C317" s="13"/>
      <c r="D317" s="20"/>
      <c r="E317" s="9"/>
    </row>
    <row r="318" spans="1:5" x14ac:dyDescent="0.35">
      <c r="A318" s="36"/>
      <c r="B318" s="23"/>
      <c r="C318" s="13"/>
      <c r="D318" s="20"/>
      <c r="E318" s="9"/>
    </row>
    <row r="319" spans="1:5" x14ac:dyDescent="0.35">
      <c r="A319" s="36"/>
      <c r="B319" s="23"/>
      <c r="C319" s="13"/>
      <c r="D319" s="20"/>
      <c r="E319" s="9"/>
    </row>
    <row r="320" spans="1:5" x14ac:dyDescent="0.35">
      <c r="A320" s="36"/>
      <c r="B320" s="23"/>
      <c r="C320" s="13"/>
      <c r="D320" s="20"/>
      <c r="E320" s="9"/>
    </row>
    <row r="321" spans="1:5" x14ac:dyDescent="0.35">
      <c r="A321" s="31"/>
      <c r="B321" s="23"/>
      <c r="C321" s="13"/>
      <c r="D321" s="20"/>
      <c r="E321" s="9"/>
    </row>
    <row r="322" spans="1:5" x14ac:dyDescent="0.35">
      <c r="A322" s="13"/>
      <c r="B322" s="23"/>
      <c r="C322" s="13"/>
      <c r="D322" s="20"/>
      <c r="E322" s="9"/>
    </row>
    <row r="323" spans="1:5" x14ac:dyDescent="0.35">
      <c r="A323" s="36"/>
      <c r="B323" s="23"/>
      <c r="C323" s="13"/>
      <c r="D323" s="20"/>
      <c r="E323" s="9"/>
    </row>
    <row r="324" spans="1:5" x14ac:dyDescent="0.35">
      <c r="A324" s="36"/>
      <c r="B324" s="23"/>
      <c r="C324" s="13"/>
      <c r="D324" s="20"/>
      <c r="E324" s="9"/>
    </row>
    <row r="325" spans="1:5" x14ac:dyDescent="0.35">
      <c r="A325" s="36"/>
      <c r="B325" s="23"/>
      <c r="C325" s="13"/>
      <c r="D325" s="20"/>
      <c r="E325" s="9"/>
    </row>
    <row r="326" spans="1:5" x14ac:dyDescent="0.35">
      <c r="A326" s="36"/>
      <c r="B326" s="23"/>
      <c r="C326" s="13"/>
      <c r="D326" s="20"/>
      <c r="E326" s="9"/>
    </row>
    <row r="327" spans="1:5" x14ac:dyDescent="0.35">
      <c r="A327" s="36"/>
      <c r="B327" s="23"/>
      <c r="C327" s="13"/>
      <c r="D327" s="20"/>
      <c r="E327" s="9"/>
    </row>
    <row r="328" spans="1:5" x14ac:dyDescent="0.35">
      <c r="A328" s="36"/>
      <c r="B328" s="23"/>
      <c r="C328" s="13"/>
      <c r="D328" s="20"/>
      <c r="E328" s="9"/>
    </row>
    <row r="329" spans="1:5" x14ac:dyDescent="0.35">
      <c r="A329" s="31"/>
      <c r="B329" s="23"/>
      <c r="C329" s="13"/>
      <c r="D329" s="20"/>
      <c r="E329" s="9"/>
    </row>
    <row r="330" spans="1:5" x14ac:dyDescent="0.35">
      <c r="A330" s="36"/>
      <c r="B330" s="23"/>
      <c r="C330" s="13"/>
      <c r="D330" s="20"/>
      <c r="E330" s="9"/>
    </row>
    <row r="331" spans="1:5" x14ac:dyDescent="0.35">
      <c r="A331" s="36"/>
      <c r="B331" s="23"/>
      <c r="C331" s="13"/>
      <c r="D331" s="20"/>
      <c r="E331" s="9"/>
    </row>
    <row r="332" spans="1:5" x14ac:dyDescent="0.35">
      <c r="A332" s="36"/>
      <c r="B332" s="23"/>
      <c r="C332" s="13"/>
      <c r="D332" s="20"/>
      <c r="E332" s="9"/>
    </row>
    <row r="333" spans="1:5" x14ac:dyDescent="0.35">
      <c r="A333" s="36"/>
      <c r="B333" s="23"/>
      <c r="C333" s="13"/>
      <c r="D333" s="20"/>
      <c r="E333" s="9"/>
    </row>
    <row r="334" spans="1:5" x14ac:dyDescent="0.35">
      <c r="A334" s="36"/>
      <c r="B334" s="23"/>
      <c r="C334" s="13"/>
      <c r="D334" s="20"/>
      <c r="E334" s="9"/>
    </row>
    <row r="335" spans="1:5" x14ac:dyDescent="0.35">
      <c r="A335" s="31"/>
      <c r="B335" s="23"/>
      <c r="C335" s="13"/>
      <c r="D335" s="20"/>
      <c r="E335" s="9"/>
    </row>
    <row r="336" spans="1:5" x14ac:dyDescent="0.35">
      <c r="A336" s="36"/>
      <c r="B336" s="23"/>
      <c r="C336" s="13"/>
      <c r="D336" s="20"/>
      <c r="E336" s="9"/>
    </row>
    <row r="337" spans="1:5" x14ac:dyDescent="0.35">
      <c r="A337" s="36"/>
      <c r="B337" s="23"/>
      <c r="C337" s="13"/>
      <c r="D337" s="20"/>
      <c r="E337" s="9"/>
    </row>
    <row r="338" spans="1:5" x14ac:dyDescent="0.35">
      <c r="A338" s="13"/>
      <c r="B338" s="23"/>
      <c r="C338" s="17"/>
      <c r="D338" s="20"/>
      <c r="E338" s="9"/>
    </row>
    <row r="339" spans="1:5" x14ac:dyDescent="0.35">
      <c r="A339" s="13"/>
      <c r="B339" s="23"/>
      <c r="C339" s="17"/>
      <c r="D339" s="20"/>
      <c r="E339" s="9"/>
    </row>
    <row r="340" spans="1:5" x14ac:dyDescent="0.35">
      <c r="A340" s="13"/>
      <c r="B340" s="23"/>
      <c r="C340" s="17"/>
      <c r="D340" s="20"/>
      <c r="E340" s="9"/>
    </row>
    <row r="341" spans="1:5" x14ac:dyDescent="0.35">
      <c r="A341" s="36"/>
      <c r="B341" s="23"/>
      <c r="C341" s="13"/>
      <c r="D341" s="18"/>
      <c r="E341" s="9"/>
    </row>
    <row r="342" spans="1:5" x14ac:dyDescent="0.35">
      <c r="A342" s="36"/>
      <c r="B342" s="23"/>
      <c r="C342" s="13"/>
      <c r="D342" s="18"/>
      <c r="E342" s="9"/>
    </row>
    <row r="343" spans="1:5" x14ac:dyDescent="0.35">
      <c r="A343" s="36"/>
      <c r="B343" s="23"/>
      <c r="C343" s="13"/>
      <c r="D343" s="18"/>
      <c r="E343" s="9"/>
    </row>
    <row r="344" spans="1:5" x14ac:dyDescent="0.35">
      <c r="A344" s="31"/>
      <c r="B344" s="23"/>
      <c r="C344" s="13"/>
      <c r="D344" s="20"/>
      <c r="E344" s="9"/>
    </row>
    <row r="345" spans="1:5" x14ac:dyDescent="0.35">
      <c r="A345" s="31"/>
      <c r="B345" s="23"/>
      <c r="C345" s="13"/>
      <c r="D345" s="20"/>
      <c r="E345" s="9"/>
    </row>
    <row r="346" spans="1:5" x14ac:dyDescent="0.35">
      <c r="A346" s="36"/>
      <c r="B346" s="23"/>
      <c r="C346" s="13"/>
      <c r="D346" s="18"/>
      <c r="E346" s="9"/>
    </row>
    <row r="347" spans="1:5" x14ac:dyDescent="0.35">
      <c r="A347" s="31"/>
      <c r="B347" s="23"/>
      <c r="C347" s="13"/>
      <c r="D347" s="20"/>
      <c r="E347" s="9"/>
    </row>
    <row r="348" spans="1:5" x14ac:dyDescent="0.35">
      <c r="A348" s="36"/>
      <c r="B348" s="23"/>
      <c r="C348" s="13"/>
      <c r="D348" s="20"/>
      <c r="E348" s="9"/>
    </row>
    <row r="349" spans="1:5" x14ac:dyDescent="0.35">
      <c r="A349" s="31"/>
      <c r="B349" s="23"/>
      <c r="C349" s="13"/>
      <c r="D349" s="20"/>
      <c r="E349" s="9"/>
    </row>
    <row r="350" spans="1:5" x14ac:dyDescent="0.35">
      <c r="A350" s="31"/>
      <c r="B350" s="23"/>
      <c r="C350" s="13"/>
      <c r="D350" s="20"/>
      <c r="E350" s="9"/>
    </row>
    <row r="351" spans="1:5" x14ac:dyDescent="0.35">
      <c r="A351" s="36"/>
      <c r="B351" s="23"/>
      <c r="C351" s="13"/>
      <c r="D351" s="20"/>
      <c r="E351" s="9"/>
    </row>
    <row r="352" spans="1:5" x14ac:dyDescent="0.35">
      <c r="A352" s="36"/>
      <c r="B352" s="23"/>
      <c r="C352" s="13"/>
      <c r="D352" s="20"/>
      <c r="E352" s="9"/>
    </row>
    <row r="353" spans="1:5" x14ac:dyDescent="0.35">
      <c r="A353" s="36"/>
      <c r="B353" s="23"/>
      <c r="C353" s="13"/>
      <c r="D353" s="20"/>
      <c r="E353" s="9"/>
    </row>
    <row r="354" spans="1:5" x14ac:dyDescent="0.35">
      <c r="A354" s="31"/>
      <c r="B354" s="23"/>
      <c r="C354" s="17"/>
      <c r="D354" s="20"/>
      <c r="E354" s="9"/>
    </row>
    <row r="355" spans="1:5" x14ac:dyDescent="0.35">
      <c r="A355" s="31"/>
      <c r="B355" s="23"/>
      <c r="C355" s="13"/>
      <c r="D355" s="20"/>
      <c r="E355" s="9"/>
    </row>
    <row r="356" spans="1:5" x14ac:dyDescent="0.35">
      <c r="A356" s="31"/>
      <c r="B356" s="23"/>
      <c r="C356" s="17"/>
      <c r="D356" s="20"/>
      <c r="E356" s="9"/>
    </row>
    <row r="357" spans="1:5" x14ac:dyDescent="0.35">
      <c r="A357" s="19"/>
      <c r="B357" s="23"/>
      <c r="C357" s="17"/>
      <c r="D357" s="20"/>
      <c r="E357" s="9"/>
    </row>
    <row r="358" spans="1:5" x14ac:dyDescent="0.35">
      <c r="A358" s="36"/>
      <c r="B358" s="23"/>
      <c r="C358" s="13"/>
      <c r="D358" s="18"/>
      <c r="E358" s="9"/>
    </row>
    <row r="359" spans="1:5" x14ac:dyDescent="0.35">
      <c r="A359" s="36"/>
      <c r="B359" s="23"/>
      <c r="C359" s="13"/>
      <c r="D359" s="18"/>
      <c r="E359" s="9"/>
    </row>
    <row r="360" spans="1:5" x14ac:dyDescent="0.35">
      <c r="A360" s="36"/>
      <c r="B360" s="23"/>
      <c r="C360" s="13"/>
      <c r="D360" s="18"/>
      <c r="E360" s="9"/>
    </row>
    <row r="361" spans="1:5" x14ac:dyDescent="0.35">
      <c r="A361" s="36"/>
      <c r="B361" s="23"/>
      <c r="C361" s="13"/>
      <c r="D361" s="20"/>
      <c r="E361" s="9"/>
    </row>
    <row r="362" spans="1:5" x14ac:dyDescent="0.35">
      <c r="A362" s="36"/>
      <c r="B362" s="23"/>
      <c r="C362" s="13"/>
      <c r="D362" s="20"/>
      <c r="E362" s="9"/>
    </row>
    <row r="363" spans="1:5" x14ac:dyDescent="0.35">
      <c r="A363" s="36"/>
      <c r="B363" s="23"/>
      <c r="C363" s="13"/>
      <c r="D363" s="20"/>
      <c r="E363" s="9"/>
    </row>
    <row r="364" spans="1:5" x14ac:dyDescent="0.35">
      <c r="A364" s="36"/>
      <c r="B364" s="23"/>
      <c r="C364" s="13"/>
      <c r="D364" s="20"/>
      <c r="E364" s="9"/>
    </row>
    <row r="365" spans="1:5" x14ac:dyDescent="0.35">
      <c r="A365" s="36"/>
      <c r="B365" s="23"/>
      <c r="C365" s="13"/>
      <c r="D365" s="20"/>
      <c r="E365" s="9"/>
    </row>
    <row r="366" spans="1:5" x14ac:dyDescent="0.35">
      <c r="A366" s="36"/>
      <c r="B366" s="23"/>
      <c r="C366" s="13"/>
      <c r="D366" s="20"/>
      <c r="E366" s="9"/>
    </row>
    <row r="367" spans="1:5" x14ac:dyDescent="0.35">
      <c r="A367" s="36"/>
      <c r="B367" s="23"/>
      <c r="C367" s="13"/>
      <c r="D367" s="20"/>
      <c r="E367" s="9"/>
    </row>
    <row r="368" spans="1:5" x14ac:dyDescent="0.35">
      <c r="A368" s="36"/>
      <c r="B368" s="23"/>
      <c r="C368" s="13"/>
      <c r="D368" s="20"/>
      <c r="E368" s="9"/>
    </row>
    <row r="369" spans="1:5" x14ac:dyDescent="0.35">
      <c r="A369" s="36"/>
      <c r="B369" s="23"/>
      <c r="C369" s="13"/>
      <c r="D369" s="20"/>
      <c r="E369" s="9"/>
    </row>
    <row r="370" spans="1:5" x14ac:dyDescent="0.35">
      <c r="A370" s="36"/>
      <c r="B370" s="23"/>
      <c r="C370" s="13"/>
      <c r="D370" s="20"/>
      <c r="E370" s="9"/>
    </row>
    <row r="371" spans="1:5" x14ac:dyDescent="0.35">
      <c r="A371" s="36"/>
      <c r="B371" s="23"/>
      <c r="C371" s="13"/>
      <c r="D371" s="20"/>
      <c r="E371" s="9"/>
    </row>
    <row r="372" spans="1:5" x14ac:dyDescent="0.35">
      <c r="A372" s="36"/>
      <c r="B372" s="23"/>
      <c r="C372" s="13"/>
      <c r="D372" s="20"/>
      <c r="E372" s="9"/>
    </row>
    <row r="373" spans="1:5" x14ac:dyDescent="0.35">
      <c r="A373" s="36"/>
      <c r="B373" s="23"/>
      <c r="C373" s="13"/>
      <c r="D373" s="20"/>
      <c r="E373" s="9"/>
    </row>
    <row r="374" spans="1:5" x14ac:dyDescent="0.35">
      <c r="A374" s="36"/>
      <c r="B374" s="23"/>
      <c r="C374" s="13"/>
      <c r="D374" s="20"/>
      <c r="E374" s="9"/>
    </row>
    <row r="375" spans="1:5" x14ac:dyDescent="0.35">
      <c r="A375" s="36"/>
      <c r="B375" s="23"/>
      <c r="C375" s="13"/>
      <c r="D375" s="20"/>
      <c r="E375" s="9"/>
    </row>
    <row r="376" spans="1:5" x14ac:dyDescent="0.35">
      <c r="A376" s="36"/>
      <c r="B376" s="23"/>
      <c r="C376" s="13"/>
      <c r="D376" s="20"/>
      <c r="E376" s="9"/>
    </row>
    <row r="377" spans="1:5" x14ac:dyDescent="0.35">
      <c r="A377" s="36"/>
      <c r="B377" s="23"/>
      <c r="C377" s="13"/>
      <c r="D377" s="20"/>
      <c r="E377" s="9"/>
    </row>
    <row r="378" spans="1:5" x14ac:dyDescent="0.35">
      <c r="A378" s="36"/>
      <c r="B378" s="23"/>
      <c r="C378" s="13"/>
      <c r="D378" s="20"/>
      <c r="E378" s="9"/>
    </row>
    <row r="379" spans="1:5" x14ac:dyDescent="0.35">
      <c r="A379" s="36"/>
      <c r="B379" s="23"/>
      <c r="C379" s="13"/>
      <c r="D379" s="20"/>
      <c r="E379" s="9"/>
    </row>
    <row r="380" spans="1:5" x14ac:dyDescent="0.35">
      <c r="A380" s="36"/>
      <c r="B380" s="23"/>
      <c r="C380" s="13"/>
      <c r="D380" s="20"/>
      <c r="E380" s="9"/>
    </row>
    <row r="381" spans="1:5" x14ac:dyDescent="0.35">
      <c r="A381" s="13"/>
      <c r="B381" s="23"/>
      <c r="C381" s="17"/>
      <c r="D381" s="20"/>
      <c r="E381" s="9"/>
    </row>
    <row r="382" spans="1:5" x14ac:dyDescent="0.35">
      <c r="A382" s="36"/>
      <c r="B382" s="23"/>
      <c r="C382" s="13"/>
      <c r="D382" s="20"/>
      <c r="E382" s="9"/>
    </row>
    <row r="383" spans="1:5" x14ac:dyDescent="0.35">
      <c r="A383" s="13"/>
      <c r="B383" s="23"/>
      <c r="C383" s="17"/>
      <c r="D383" s="20"/>
      <c r="E383" s="9"/>
    </row>
    <row r="384" spans="1:5" x14ac:dyDescent="0.35">
      <c r="A384" s="19"/>
      <c r="B384" s="23"/>
      <c r="C384" s="17"/>
      <c r="D384" s="20"/>
      <c r="E384" s="9"/>
    </row>
    <row r="385" spans="1:5" x14ac:dyDescent="0.35">
      <c r="A385" s="13"/>
      <c r="B385" s="23"/>
      <c r="C385" s="17"/>
      <c r="D385" s="20"/>
      <c r="E385" s="9"/>
    </row>
    <row r="386" spans="1:5" x14ac:dyDescent="0.35">
      <c r="A386" s="19"/>
      <c r="B386" s="23"/>
      <c r="C386" s="17"/>
      <c r="D386" s="20"/>
      <c r="E386" s="9"/>
    </row>
    <row r="387" spans="1:5" x14ac:dyDescent="0.35">
      <c r="A387" s="13"/>
      <c r="B387" s="23"/>
      <c r="C387" s="17"/>
      <c r="D387" s="20"/>
      <c r="E387" s="9"/>
    </row>
    <row r="388" spans="1:5" x14ac:dyDescent="0.35">
      <c r="A388" s="36"/>
      <c r="B388" s="23"/>
      <c r="C388" s="13"/>
      <c r="D388" s="18"/>
      <c r="E388" s="9"/>
    </row>
    <row r="389" spans="1:5" x14ac:dyDescent="0.35">
      <c r="A389" s="36"/>
      <c r="B389" s="23"/>
      <c r="C389" s="13"/>
      <c r="D389" s="18"/>
      <c r="E389" s="9"/>
    </row>
    <row r="390" spans="1:5" x14ac:dyDescent="0.35">
      <c r="A390" s="36"/>
      <c r="B390" s="23"/>
      <c r="C390" s="13"/>
      <c r="D390" s="18"/>
      <c r="E390" s="9"/>
    </row>
    <row r="391" spans="1:5" x14ac:dyDescent="0.35">
      <c r="A391" s="36"/>
      <c r="B391" s="23"/>
      <c r="C391" s="13"/>
      <c r="D391" s="18"/>
      <c r="E391" s="9"/>
    </row>
    <row r="392" spans="1:5" x14ac:dyDescent="0.35">
      <c r="A392" s="36"/>
      <c r="B392" s="23"/>
      <c r="C392" s="13"/>
      <c r="D392" s="20"/>
      <c r="E392" s="9"/>
    </row>
    <row r="393" spans="1:5" x14ac:dyDescent="0.35">
      <c r="A393" s="36"/>
      <c r="B393" s="23"/>
      <c r="C393" s="13"/>
      <c r="D393" s="20"/>
      <c r="E393" s="9"/>
    </row>
    <row r="394" spans="1:5" x14ac:dyDescent="0.35">
      <c r="A394" s="36"/>
      <c r="B394" s="23"/>
      <c r="C394" s="13"/>
      <c r="D394" s="20"/>
      <c r="E394" s="9"/>
    </row>
    <row r="395" spans="1:5" x14ac:dyDescent="0.35">
      <c r="A395" s="36"/>
      <c r="B395" s="23"/>
      <c r="C395" s="13"/>
      <c r="D395" s="20"/>
      <c r="E395" s="9"/>
    </row>
    <row r="396" spans="1:5" x14ac:dyDescent="0.35">
      <c r="A396" s="36"/>
      <c r="B396" s="23"/>
      <c r="C396" s="13"/>
      <c r="D396" s="20"/>
      <c r="E396" s="9"/>
    </row>
    <row r="397" spans="1:5" x14ac:dyDescent="0.35">
      <c r="A397" s="36"/>
      <c r="B397" s="23"/>
      <c r="C397" s="13"/>
      <c r="D397" s="20"/>
      <c r="E397" s="9"/>
    </row>
    <row r="398" spans="1:5" x14ac:dyDescent="0.35">
      <c r="A398" s="36"/>
      <c r="B398" s="23"/>
      <c r="C398" s="13"/>
      <c r="D398" s="20"/>
      <c r="E398" s="9"/>
    </row>
    <row r="399" spans="1:5" x14ac:dyDescent="0.35">
      <c r="A399" s="36"/>
      <c r="B399" s="23"/>
      <c r="C399" s="13"/>
      <c r="D399" s="20"/>
      <c r="E399" s="9"/>
    </row>
    <row r="400" spans="1:5" x14ac:dyDescent="0.35">
      <c r="A400" s="36"/>
      <c r="B400" s="23"/>
      <c r="C400" s="13"/>
      <c r="D400" s="20"/>
      <c r="E400" s="9"/>
    </row>
    <row r="401" spans="1:5" x14ac:dyDescent="0.35">
      <c r="A401" s="13"/>
      <c r="B401" s="23"/>
      <c r="C401" s="13"/>
      <c r="D401" s="20"/>
      <c r="E401" s="9"/>
    </row>
    <row r="402" spans="1:5" x14ac:dyDescent="0.35">
      <c r="A402" s="36"/>
      <c r="B402" s="23"/>
      <c r="C402" s="13"/>
      <c r="D402" s="20"/>
      <c r="E402" s="9"/>
    </row>
    <row r="403" spans="1:5" x14ac:dyDescent="0.35">
      <c r="A403" s="36"/>
      <c r="B403" s="23"/>
      <c r="C403" s="13"/>
      <c r="D403" s="20"/>
      <c r="E403" s="9"/>
    </row>
    <row r="404" spans="1:5" x14ac:dyDescent="0.35">
      <c r="A404" s="36"/>
      <c r="B404" s="23"/>
      <c r="C404" s="13"/>
      <c r="D404" s="20"/>
      <c r="E404" s="9"/>
    </row>
    <row r="405" spans="1:5" x14ac:dyDescent="0.35">
      <c r="A405" s="36"/>
      <c r="B405" s="23"/>
      <c r="C405" s="13"/>
      <c r="D405" s="20"/>
      <c r="E405" s="9"/>
    </row>
    <row r="406" spans="1:5" x14ac:dyDescent="0.35">
      <c r="A406" s="36"/>
      <c r="B406" s="23"/>
      <c r="C406" s="13"/>
      <c r="D406" s="20"/>
      <c r="E406" s="9"/>
    </row>
    <row r="407" spans="1:5" x14ac:dyDescent="0.35">
      <c r="A407" s="36"/>
      <c r="B407" s="23"/>
      <c r="C407" s="13"/>
      <c r="D407" s="20"/>
      <c r="E407" s="9"/>
    </row>
    <row r="408" spans="1:5" x14ac:dyDescent="0.35">
      <c r="A408" s="36"/>
      <c r="B408" s="23"/>
      <c r="C408" s="13"/>
      <c r="D408" s="20"/>
      <c r="E408" s="9"/>
    </row>
    <row r="409" spans="1:5" x14ac:dyDescent="0.35">
      <c r="A409" s="13"/>
      <c r="B409" s="23"/>
      <c r="C409" s="17"/>
      <c r="D409" s="20"/>
      <c r="E409" s="9"/>
    </row>
    <row r="410" spans="1:5" x14ac:dyDescent="0.35">
      <c r="A410" s="36"/>
      <c r="B410" s="23"/>
      <c r="C410" s="13"/>
      <c r="D410" s="18"/>
      <c r="E410" s="9"/>
    </row>
    <row r="411" spans="1:5" x14ac:dyDescent="0.35">
      <c r="A411" s="36"/>
      <c r="B411" s="23"/>
      <c r="C411" s="13"/>
      <c r="D411" s="18"/>
      <c r="E411" s="9"/>
    </row>
    <row r="412" spans="1:5" x14ac:dyDescent="0.35">
      <c r="A412" s="36"/>
      <c r="B412" s="23"/>
      <c r="C412" s="13"/>
      <c r="D412" s="18"/>
      <c r="E412" s="9"/>
    </row>
    <row r="413" spans="1:5" x14ac:dyDescent="0.35">
      <c r="A413" s="36"/>
      <c r="B413" s="23"/>
      <c r="C413" s="13"/>
      <c r="D413" s="20"/>
      <c r="E413" s="9"/>
    </row>
    <row r="414" spans="1:5" x14ac:dyDescent="0.35">
      <c r="A414" s="36"/>
      <c r="B414" s="23"/>
      <c r="C414" s="13"/>
      <c r="D414" s="20"/>
      <c r="E414" s="9"/>
    </row>
    <row r="415" spans="1:5" x14ac:dyDescent="0.35">
      <c r="A415" s="36"/>
      <c r="B415" s="23"/>
      <c r="C415" s="13"/>
      <c r="D415" s="20"/>
      <c r="E415" s="9"/>
    </row>
    <row r="416" spans="1:5" x14ac:dyDescent="0.35">
      <c r="A416" s="36"/>
      <c r="B416" s="23"/>
      <c r="C416" s="13"/>
      <c r="D416" s="20"/>
      <c r="E416" s="9"/>
    </row>
    <row r="417" spans="1:5" x14ac:dyDescent="0.35">
      <c r="A417" s="36"/>
      <c r="B417" s="23"/>
      <c r="C417" s="13"/>
      <c r="D417" s="20"/>
      <c r="E417" s="9"/>
    </row>
    <row r="418" spans="1:5" x14ac:dyDescent="0.35">
      <c r="A418" s="36"/>
      <c r="B418" s="23"/>
      <c r="C418" s="13"/>
      <c r="D418" s="20"/>
      <c r="E418" s="9"/>
    </row>
    <row r="419" spans="1:5" x14ac:dyDescent="0.35">
      <c r="A419" s="36"/>
      <c r="B419" s="23"/>
      <c r="C419" s="13"/>
      <c r="D419" s="18"/>
      <c r="E419" s="9"/>
    </row>
    <row r="420" spans="1:5" x14ac:dyDescent="0.35">
      <c r="A420" s="36"/>
      <c r="B420" s="23"/>
      <c r="C420" s="13"/>
      <c r="D420" s="20"/>
      <c r="E420" s="9"/>
    </row>
    <row r="421" spans="1:5" x14ac:dyDescent="0.35">
      <c r="A421" s="36"/>
      <c r="B421" s="23"/>
      <c r="C421" s="13"/>
      <c r="D421" s="20"/>
      <c r="E421" s="9"/>
    </row>
    <row r="422" spans="1:5" x14ac:dyDescent="0.35">
      <c r="A422" s="19"/>
      <c r="B422" s="23"/>
      <c r="C422" s="17"/>
      <c r="D422" s="20"/>
      <c r="E422" s="9"/>
    </row>
    <row r="423" spans="1:5" x14ac:dyDescent="0.35">
      <c r="A423" s="19"/>
      <c r="B423" s="23"/>
      <c r="C423" s="17"/>
      <c r="D423" s="20"/>
      <c r="E423" s="9"/>
    </row>
    <row r="424" spans="1:5" x14ac:dyDescent="0.35">
      <c r="A424" s="19"/>
      <c r="B424" s="23"/>
      <c r="C424" s="17"/>
      <c r="D424" s="20"/>
      <c r="E424" s="9"/>
    </row>
    <row r="425" spans="1:5" x14ac:dyDescent="0.35">
      <c r="A425" s="19"/>
      <c r="B425" s="23"/>
      <c r="C425" s="17"/>
      <c r="D425" s="20"/>
      <c r="E425" s="9"/>
    </row>
    <row r="426" spans="1:5" x14ac:dyDescent="0.35">
      <c r="A426" s="19"/>
      <c r="B426" s="23"/>
      <c r="C426" s="17"/>
      <c r="D426" s="20"/>
      <c r="E426" s="9"/>
    </row>
    <row r="427" spans="1:5" x14ac:dyDescent="0.35">
      <c r="A427" s="19"/>
      <c r="B427" s="23"/>
      <c r="C427" s="17"/>
      <c r="D427" s="20"/>
      <c r="E427" s="9"/>
    </row>
    <row r="428" spans="1:5" x14ac:dyDescent="0.35">
      <c r="A428" s="19"/>
      <c r="B428" s="23"/>
      <c r="C428" s="17"/>
      <c r="D428" s="20"/>
      <c r="E428" s="9"/>
    </row>
    <row r="429" spans="1:5" x14ac:dyDescent="0.35">
      <c r="A429" s="43"/>
      <c r="B429" s="23"/>
      <c r="C429" s="17"/>
      <c r="D429" s="20"/>
      <c r="E429" s="9"/>
    </row>
    <row r="430" spans="1:5" x14ac:dyDescent="0.35">
      <c r="A430" s="19"/>
      <c r="B430" s="23"/>
      <c r="C430" s="17"/>
      <c r="D430" s="20"/>
      <c r="E430" s="9"/>
    </row>
    <row r="431" spans="1:5" x14ac:dyDescent="0.35">
      <c r="A431" s="19"/>
      <c r="B431" s="23"/>
      <c r="C431" s="17"/>
      <c r="D431" s="20"/>
      <c r="E431" s="9"/>
    </row>
    <row r="432" spans="1:5" x14ac:dyDescent="0.35">
      <c r="A432" s="19"/>
      <c r="B432" s="23"/>
      <c r="C432" s="17"/>
      <c r="D432" s="20"/>
      <c r="E432" s="9"/>
    </row>
    <row r="433" spans="1:5" x14ac:dyDescent="0.35">
      <c r="A433" s="19"/>
      <c r="B433" s="23"/>
      <c r="C433" s="17"/>
      <c r="D433" s="20"/>
      <c r="E433" s="9"/>
    </row>
    <row r="434" spans="1:5" x14ac:dyDescent="0.35">
      <c r="A434" s="19"/>
      <c r="B434" s="23"/>
      <c r="C434" s="17"/>
      <c r="D434" s="18"/>
      <c r="E434" s="9"/>
    </row>
    <row r="435" spans="1:5" x14ac:dyDescent="0.35">
      <c r="A435" s="36"/>
      <c r="B435" s="23"/>
      <c r="C435" s="13"/>
      <c r="D435" s="18"/>
      <c r="E435" s="9"/>
    </row>
    <row r="436" spans="1:5" x14ac:dyDescent="0.35">
      <c r="A436" s="36"/>
      <c r="B436" s="23"/>
      <c r="C436" s="13"/>
      <c r="D436" s="18"/>
      <c r="E436" s="9"/>
    </row>
    <row r="437" spans="1:5" x14ac:dyDescent="0.35">
      <c r="A437" s="36"/>
      <c r="B437" s="23"/>
      <c r="C437" s="13"/>
      <c r="D437" s="20"/>
      <c r="E437" s="9"/>
    </row>
    <row r="438" spans="1:5" x14ac:dyDescent="0.35">
      <c r="A438" s="36"/>
      <c r="B438" s="23"/>
      <c r="C438" s="13"/>
      <c r="D438" s="20"/>
      <c r="E438" s="9"/>
    </row>
    <row r="439" spans="1:5" x14ac:dyDescent="0.35">
      <c r="A439" s="36"/>
      <c r="B439" s="23"/>
      <c r="C439" s="13"/>
      <c r="D439" s="20"/>
      <c r="E439" s="9"/>
    </row>
    <row r="440" spans="1:5" x14ac:dyDescent="0.35">
      <c r="A440" s="36"/>
      <c r="B440" s="23"/>
      <c r="C440" s="13"/>
      <c r="D440" s="20"/>
      <c r="E440" s="9"/>
    </row>
    <row r="441" spans="1:5" x14ac:dyDescent="0.35">
      <c r="A441" s="36"/>
      <c r="B441" s="23"/>
      <c r="C441" s="13"/>
      <c r="D441" s="20"/>
      <c r="E441" s="9"/>
    </row>
    <row r="442" spans="1:5" x14ac:dyDescent="0.35">
      <c r="A442" s="36"/>
      <c r="B442" s="23"/>
      <c r="C442" s="13"/>
      <c r="D442" s="20"/>
      <c r="E442" s="9"/>
    </row>
    <row r="443" spans="1:5" x14ac:dyDescent="0.35">
      <c r="A443" s="36"/>
      <c r="B443" s="23"/>
      <c r="C443" s="13"/>
      <c r="D443" s="20"/>
      <c r="E443" s="9"/>
    </row>
    <row r="444" spans="1:5" x14ac:dyDescent="0.35">
      <c r="A444" s="36"/>
      <c r="B444" s="23"/>
      <c r="C444" s="13"/>
      <c r="D444" s="20"/>
      <c r="E444" s="9"/>
    </row>
    <row r="445" spans="1:5" x14ac:dyDescent="0.35">
      <c r="A445" s="36"/>
      <c r="B445" s="23"/>
      <c r="C445" s="13"/>
      <c r="D445" s="18"/>
      <c r="E445" s="9"/>
    </row>
    <row r="446" spans="1:5" x14ac:dyDescent="0.35">
      <c r="A446" s="36"/>
      <c r="B446" s="23"/>
      <c r="C446" s="13"/>
      <c r="D446" s="18"/>
      <c r="E446" s="9"/>
    </row>
    <row r="447" spans="1:5" x14ac:dyDescent="0.35">
      <c r="A447" s="36"/>
      <c r="B447" s="23"/>
      <c r="C447" s="13"/>
      <c r="D447" s="20"/>
      <c r="E447" s="9"/>
    </row>
    <row r="448" spans="1:5" x14ac:dyDescent="0.35">
      <c r="A448" s="36"/>
      <c r="B448" s="23"/>
      <c r="C448" s="13"/>
      <c r="D448" s="20"/>
      <c r="E448" s="9"/>
    </row>
    <row r="449" spans="1:5" x14ac:dyDescent="0.35">
      <c r="A449" s="36"/>
      <c r="B449" s="23"/>
      <c r="C449" s="13"/>
      <c r="D449" s="20"/>
      <c r="E449" s="9"/>
    </row>
    <row r="450" spans="1:5" x14ac:dyDescent="0.35">
      <c r="A450" s="36"/>
      <c r="B450" s="23"/>
      <c r="C450" s="13"/>
      <c r="D450" s="20"/>
      <c r="E450" s="9"/>
    </row>
    <row r="451" spans="1:5" x14ac:dyDescent="0.35">
      <c r="A451" s="36"/>
      <c r="B451" s="23"/>
      <c r="C451" s="13"/>
      <c r="D451" s="20"/>
      <c r="E451" s="9"/>
    </row>
    <row r="452" spans="1:5" x14ac:dyDescent="0.35">
      <c r="A452" s="36"/>
      <c r="B452" s="23"/>
      <c r="C452" s="13"/>
      <c r="D452" s="20"/>
      <c r="E452" s="9"/>
    </row>
    <row r="453" spans="1:5" x14ac:dyDescent="0.35">
      <c r="A453" s="36"/>
      <c r="B453" s="23"/>
      <c r="C453" s="13"/>
      <c r="D453" s="20"/>
      <c r="E453" s="9"/>
    </row>
    <row r="454" spans="1:5" x14ac:dyDescent="0.35">
      <c r="A454" s="13"/>
      <c r="B454" s="23"/>
      <c r="C454" s="17"/>
      <c r="D454" s="20"/>
      <c r="E454" s="9"/>
    </row>
    <row r="455" spans="1:5" x14ac:dyDescent="0.35">
      <c r="A455" s="36"/>
      <c r="B455" s="23"/>
      <c r="C455" s="13"/>
      <c r="D455" s="20"/>
      <c r="E455" s="9"/>
    </row>
    <row r="456" spans="1:5" x14ac:dyDescent="0.35">
      <c r="A456" s="13"/>
      <c r="B456" s="23"/>
      <c r="C456" s="13"/>
      <c r="D456" s="20"/>
      <c r="E456" s="9"/>
    </row>
    <row r="457" spans="1:5" x14ac:dyDescent="0.35">
      <c r="A457" s="36"/>
      <c r="B457" s="23"/>
      <c r="C457" s="13"/>
      <c r="D457" s="20"/>
      <c r="E457" s="9"/>
    </row>
    <row r="458" spans="1:5" x14ac:dyDescent="0.35">
      <c r="A458" s="36"/>
      <c r="B458" s="23"/>
      <c r="C458" s="13"/>
      <c r="D458" s="20"/>
      <c r="E458" s="9"/>
    </row>
    <row r="459" spans="1:5" x14ac:dyDescent="0.35">
      <c r="A459" s="36"/>
      <c r="B459" s="23"/>
      <c r="C459" s="13"/>
      <c r="D459" s="20"/>
      <c r="E459" s="9"/>
    </row>
    <row r="460" spans="1:5" x14ac:dyDescent="0.35">
      <c r="A460" s="13"/>
      <c r="B460" s="23"/>
      <c r="C460" s="17"/>
      <c r="D460" s="20"/>
      <c r="E460" s="9"/>
    </row>
    <row r="461" spans="1:5" x14ac:dyDescent="0.35">
      <c r="A461" s="13"/>
      <c r="B461" s="23"/>
      <c r="C461" s="17"/>
      <c r="D461" s="20"/>
      <c r="E461" s="9"/>
    </row>
    <row r="462" spans="1:5" x14ac:dyDescent="0.35">
      <c r="A462" s="36"/>
      <c r="B462" s="23"/>
      <c r="C462" s="13"/>
      <c r="D462" s="18"/>
      <c r="E462" s="9"/>
    </row>
    <row r="463" spans="1:5" x14ac:dyDescent="0.35">
      <c r="A463" s="36"/>
      <c r="B463" s="23"/>
      <c r="C463" s="13"/>
      <c r="D463" s="18"/>
      <c r="E463" s="9"/>
    </row>
    <row r="464" spans="1:5" x14ac:dyDescent="0.35">
      <c r="A464" s="31"/>
      <c r="B464" s="23"/>
      <c r="C464" s="13"/>
      <c r="D464" s="20"/>
      <c r="E464" s="9"/>
    </row>
    <row r="465" spans="1:5" x14ac:dyDescent="0.35">
      <c r="A465" s="31"/>
      <c r="B465" s="23"/>
      <c r="C465" s="13"/>
      <c r="D465" s="20"/>
      <c r="E465" s="9"/>
    </row>
    <row r="466" spans="1:5" x14ac:dyDescent="0.35">
      <c r="A466" s="31"/>
      <c r="B466" s="23"/>
      <c r="C466" s="13"/>
      <c r="D466" s="20"/>
      <c r="E466" s="9"/>
    </row>
    <row r="467" spans="1:5" x14ac:dyDescent="0.35">
      <c r="A467" s="31"/>
      <c r="B467" s="23"/>
      <c r="C467" s="13"/>
      <c r="D467" s="20"/>
      <c r="E467" s="9"/>
    </row>
    <row r="468" spans="1:5" x14ac:dyDescent="0.35">
      <c r="A468" s="31"/>
      <c r="B468" s="23"/>
      <c r="C468" s="13"/>
      <c r="D468" s="20"/>
      <c r="E468" s="9"/>
    </row>
    <row r="469" spans="1:5" x14ac:dyDescent="0.35">
      <c r="A469" s="31"/>
      <c r="B469" s="23"/>
      <c r="C469" s="13"/>
      <c r="D469" s="20"/>
      <c r="E469" s="9"/>
    </row>
    <row r="470" spans="1:5" x14ac:dyDescent="0.35">
      <c r="A470" s="31"/>
      <c r="B470" s="23"/>
      <c r="C470" s="13"/>
      <c r="D470" s="20"/>
      <c r="E470" s="9"/>
    </row>
    <row r="471" spans="1:5" x14ac:dyDescent="0.35">
      <c r="A471" s="31"/>
      <c r="B471" s="23"/>
      <c r="C471" s="13"/>
      <c r="D471" s="20"/>
      <c r="E471" s="9"/>
    </row>
    <row r="472" spans="1:5" x14ac:dyDescent="0.35">
      <c r="A472" s="31"/>
      <c r="B472" s="23"/>
      <c r="C472" s="17"/>
      <c r="D472" s="20"/>
      <c r="E472" s="9"/>
    </row>
    <row r="473" spans="1:5" x14ac:dyDescent="0.35">
      <c r="A473" s="31"/>
      <c r="B473" s="23"/>
      <c r="C473" s="13"/>
      <c r="D473" s="20"/>
      <c r="E473" s="9"/>
    </row>
    <row r="474" spans="1:5" x14ac:dyDescent="0.35">
      <c r="A474" s="31"/>
      <c r="B474" s="23"/>
      <c r="C474" s="17"/>
      <c r="D474" s="20"/>
      <c r="E474" s="9"/>
    </row>
    <row r="475" spans="1:5" x14ac:dyDescent="0.35">
      <c r="A475" s="31"/>
      <c r="B475" s="23"/>
      <c r="C475" s="17"/>
      <c r="D475" s="20"/>
      <c r="E475" s="9"/>
    </row>
    <row r="476" spans="1:5" x14ac:dyDescent="0.35">
      <c r="A476" s="31"/>
      <c r="B476" s="23"/>
      <c r="C476" s="17"/>
      <c r="D476" s="20"/>
      <c r="E476" s="9"/>
    </row>
    <row r="477" spans="1:5" x14ac:dyDescent="0.35">
      <c r="A477" s="36"/>
      <c r="B477" s="23"/>
      <c r="C477" s="13"/>
      <c r="D477" s="20"/>
      <c r="E477" s="9"/>
    </row>
    <row r="478" spans="1:5" x14ac:dyDescent="0.35">
      <c r="A478" s="36"/>
      <c r="B478" s="23"/>
      <c r="C478" s="13"/>
      <c r="D478" s="20"/>
      <c r="E478" s="9"/>
    </row>
    <row r="479" spans="1:5" x14ac:dyDescent="0.35">
      <c r="A479" s="36"/>
      <c r="B479" s="23"/>
      <c r="C479" s="13"/>
      <c r="D479" s="20"/>
      <c r="E479" s="9"/>
    </row>
    <row r="480" spans="1:5" x14ac:dyDescent="0.35">
      <c r="A480" s="36"/>
      <c r="B480" s="23"/>
      <c r="C480" s="13"/>
      <c r="D480" s="20"/>
      <c r="E480" s="9"/>
    </row>
    <row r="481" spans="1:5" x14ac:dyDescent="0.35">
      <c r="A481" s="36"/>
      <c r="B481" s="23"/>
      <c r="C481" s="13"/>
      <c r="D481" s="20"/>
      <c r="E481" s="9"/>
    </row>
    <row r="482" spans="1:5" x14ac:dyDescent="0.35">
      <c r="A482" s="36"/>
      <c r="B482" s="23"/>
      <c r="C482" s="13"/>
      <c r="D482" s="20"/>
      <c r="E482" s="9"/>
    </row>
    <row r="483" spans="1:5" x14ac:dyDescent="0.35">
      <c r="A483" s="36"/>
      <c r="B483" s="23"/>
      <c r="C483" s="13"/>
      <c r="D483" s="20"/>
      <c r="E483" s="9"/>
    </row>
    <row r="484" spans="1:5" x14ac:dyDescent="0.35">
      <c r="A484" s="36"/>
      <c r="B484" s="23"/>
      <c r="C484" s="13"/>
      <c r="D484" s="20"/>
      <c r="E484" s="9"/>
    </row>
    <row r="485" spans="1:5" x14ac:dyDescent="0.35">
      <c r="A485" s="36"/>
      <c r="B485" s="23"/>
      <c r="C485" s="13"/>
      <c r="D485" s="20"/>
      <c r="E485" s="9"/>
    </row>
    <row r="486" spans="1:5" x14ac:dyDescent="0.35">
      <c r="A486" s="36"/>
      <c r="B486" s="23"/>
      <c r="C486" s="13"/>
      <c r="D486" s="20"/>
      <c r="E486" s="9"/>
    </row>
    <row r="487" spans="1:5" x14ac:dyDescent="0.35">
      <c r="A487" s="36"/>
      <c r="B487" s="23"/>
      <c r="C487" s="13"/>
      <c r="D487" s="18"/>
      <c r="E487" s="9"/>
    </row>
    <row r="488" spans="1:5" x14ac:dyDescent="0.35">
      <c r="A488" s="31"/>
      <c r="B488" s="23"/>
      <c r="C488" s="17"/>
      <c r="D488" s="20"/>
      <c r="E488" s="9"/>
    </row>
    <row r="489" spans="1:5" x14ac:dyDescent="0.35">
      <c r="A489" s="36"/>
      <c r="B489" s="23"/>
      <c r="C489" s="13"/>
      <c r="D489" s="20"/>
      <c r="E489" s="9"/>
    </row>
    <row r="490" spans="1:5" x14ac:dyDescent="0.35">
      <c r="A490" s="36"/>
      <c r="B490" s="23"/>
      <c r="C490" s="13"/>
      <c r="D490" s="20"/>
      <c r="E490" s="9"/>
    </row>
    <row r="491" spans="1:5" x14ac:dyDescent="0.35">
      <c r="A491" s="36"/>
      <c r="B491" s="23"/>
      <c r="C491" s="13"/>
      <c r="D491" s="20"/>
      <c r="E491" s="9"/>
    </row>
    <row r="492" spans="1:5" x14ac:dyDescent="0.35">
      <c r="A492" s="36"/>
      <c r="B492" s="23"/>
      <c r="C492" s="13"/>
      <c r="D492" s="20"/>
      <c r="E492" s="9"/>
    </row>
    <row r="493" spans="1:5" x14ac:dyDescent="0.35">
      <c r="A493" s="31"/>
      <c r="B493" s="23"/>
      <c r="C493" s="17"/>
      <c r="D493" s="20"/>
      <c r="E493" s="9"/>
    </row>
    <row r="494" spans="1:5" x14ac:dyDescent="0.35">
      <c r="A494" s="36"/>
      <c r="B494" s="23"/>
      <c r="C494" s="13"/>
      <c r="D494" s="20"/>
      <c r="E494" s="9"/>
    </row>
    <row r="495" spans="1:5" x14ac:dyDescent="0.35">
      <c r="A495" s="36"/>
      <c r="B495" s="23"/>
      <c r="C495" s="13"/>
      <c r="D495" s="20"/>
      <c r="E495" s="9"/>
    </row>
    <row r="496" spans="1:5" x14ac:dyDescent="0.35">
      <c r="A496" s="36"/>
      <c r="B496" s="23"/>
      <c r="C496" s="13"/>
      <c r="D496" s="20"/>
      <c r="E496" s="9"/>
    </row>
    <row r="497" spans="1:5" x14ac:dyDescent="0.35">
      <c r="A497" s="13"/>
      <c r="B497" s="23"/>
      <c r="C497" s="17"/>
      <c r="D497" s="20"/>
      <c r="E497" s="9"/>
    </row>
    <row r="498" spans="1:5" x14ac:dyDescent="0.35">
      <c r="A498" s="13"/>
      <c r="B498" s="23"/>
      <c r="C498" s="17"/>
      <c r="D498" s="20"/>
      <c r="E498" s="9"/>
    </row>
    <row r="499" spans="1:5" x14ac:dyDescent="0.35">
      <c r="A499" s="36"/>
      <c r="B499" s="23"/>
      <c r="C499" s="13"/>
      <c r="D499" s="20"/>
      <c r="E499" s="9"/>
    </row>
    <row r="500" spans="1:5" x14ac:dyDescent="0.35">
      <c r="A500" s="36"/>
      <c r="B500" s="23"/>
      <c r="C500" s="13"/>
      <c r="D500" s="20"/>
      <c r="E500" s="9"/>
    </row>
    <row r="501" spans="1:5" x14ac:dyDescent="0.35">
      <c r="A501" s="13"/>
      <c r="B501" s="23"/>
      <c r="C501" s="17"/>
      <c r="D501" s="20"/>
      <c r="E501" s="9"/>
    </row>
    <row r="502" spans="1:5" x14ac:dyDescent="0.35">
      <c r="A502" s="13"/>
      <c r="B502" s="23"/>
      <c r="C502" s="17"/>
      <c r="D502" s="20"/>
      <c r="E502" s="9"/>
    </row>
    <row r="503" spans="1:5" x14ac:dyDescent="0.35">
      <c r="A503" s="36"/>
      <c r="B503" s="23"/>
      <c r="C503" s="13"/>
      <c r="D503" s="20"/>
      <c r="E503" s="9"/>
    </row>
    <row r="504" spans="1:5" x14ac:dyDescent="0.35">
      <c r="A504" s="36"/>
      <c r="B504" s="23"/>
      <c r="C504" s="13"/>
      <c r="D504" s="20"/>
      <c r="E504" s="9"/>
    </row>
    <row r="505" spans="1:5" x14ac:dyDescent="0.35">
      <c r="A505" s="13"/>
      <c r="B505" s="23"/>
      <c r="C505" s="17"/>
      <c r="D505" s="20"/>
      <c r="E505" s="9"/>
    </row>
    <row r="506" spans="1:5" x14ac:dyDescent="0.35">
      <c r="A506" s="36"/>
      <c r="B506" s="23"/>
      <c r="C506" s="13"/>
      <c r="D506" s="20"/>
      <c r="E506" s="9"/>
    </row>
    <row r="507" spans="1:5" x14ac:dyDescent="0.35">
      <c r="A507" s="36"/>
      <c r="B507" s="23"/>
      <c r="C507" s="13"/>
      <c r="D507" s="20"/>
      <c r="E507" s="9"/>
    </row>
    <row r="508" spans="1:5" x14ac:dyDescent="0.35">
      <c r="A508" s="13"/>
      <c r="B508" s="23"/>
      <c r="C508" s="17"/>
      <c r="D508" s="20"/>
      <c r="E508" s="9"/>
    </row>
    <row r="509" spans="1:5" x14ac:dyDescent="0.35">
      <c r="A509" s="36"/>
      <c r="B509" s="23"/>
      <c r="C509" s="13"/>
      <c r="D509" s="20"/>
      <c r="E509" s="9"/>
    </row>
    <row r="510" spans="1:5" x14ac:dyDescent="0.35">
      <c r="A510" s="13"/>
      <c r="B510" s="23"/>
      <c r="C510" s="17"/>
      <c r="D510" s="20"/>
      <c r="E510" s="9"/>
    </row>
    <row r="511" spans="1:5" x14ac:dyDescent="0.35">
      <c r="A511" s="13"/>
      <c r="B511" s="23"/>
      <c r="C511" s="17"/>
      <c r="D511" s="20"/>
      <c r="E511" s="9"/>
    </row>
    <row r="512" spans="1:5" x14ac:dyDescent="0.35">
      <c r="A512" s="36"/>
      <c r="B512" s="23"/>
      <c r="C512" s="13"/>
      <c r="D512" s="20"/>
      <c r="E512" s="9"/>
    </row>
    <row r="513" spans="1:5" x14ac:dyDescent="0.35">
      <c r="A513" s="13"/>
      <c r="B513" s="23"/>
      <c r="C513" s="17"/>
      <c r="D513" s="20"/>
      <c r="E513" s="9"/>
    </row>
    <row r="514" spans="1:5" x14ac:dyDescent="0.35">
      <c r="A514" s="13"/>
      <c r="B514" s="23"/>
      <c r="C514" s="17"/>
      <c r="D514" s="20"/>
      <c r="E514" s="9"/>
    </row>
    <row r="515" spans="1:5" x14ac:dyDescent="0.35">
      <c r="A515" s="36"/>
      <c r="B515" s="23"/>
      <c r="C515" s="13"/>
      <c r="D515" s="20"/>
      <c r="E515" s="9"/>
    </row>
    <row r="516" spans="1:5" x14ac:dyDescent="0.35">
      <c r="A516" s="36"/>
      <c r="B516" s="23"/>
      <c r="C516" s="13"/>
      <c r="D516" s="20"/>
      <c r="E516" s="9"/>
    </row>
    <row r="517" spans="1:5" x14ac:dyDescent="0.35">
      <c r="A517" s="36"/>
      <c r="B517" s="23"/>
      <c r="C517" s="13"/>
      <c r="D517" s="18"/>
      <c r="E517" s="9"/>
    </row>
    <row r="518" spans="1:5" x14ac:dyDescent="0.35">
      <c r="A518" s="36"/>
      <c r="B518" s="23"/>
      <c r="C518" s="13"/>
      <c r="D518" s="20"/>
      <c r="E518" s="9"/>
    </row>
    <row r="519" spans="1:5" x14ac:dyDescent="0.35">
      <c r="A519" s="36"/>
      <c r="B519" s="23"/>
      <c r="C519" s="13"/>
      <c r="D519" s="20"/>
      <c r="E519" s="9"/>
    </row>
    <row r="520" spans="1:5" x14ac:dyDescent="0.35">
      <c r="A520" s="13"/>
      <c r="B520" s="23"/>
      <c r="C520" s="17"/>
      <c r="D520" s="20"/>
      <c r="E520" s="9"/>
    </row>
    <row r="521" spans="1:5" x14ac:dyDescent="0.35">
      <c r="A521" s="36"/>
      <c r="B521" s="23"/>
      <c r="C521" s="13"/>
      <c r="D521" s="18"/>
      <c r="E521" s="9"/>
    </row>
    <row r="522" spans="1:5" x14ac:dyDescent="0.35">
      <c r="A522" s="36"/>
      <c r="B522" s="23"/>
      <c r="C522" s="13"/>
      <c r="D522" s="20"/>
      <c r="E522" s="9"/>
    </row>
    <row r="523" spans="1:5" x14ac:dyDescent="0.35">
      <c r="A523" s="36"/>
      <c r="B523" s="23"/>
      <c r="C523" s="13"/>
      <c r="D523" s="20"/>
      <c r="E523" s="9"/>
    </row>
    <row r="524" spans="1:5" x14ac:dyDescent="0.35">
      <c r="A524" s="36"/>
      <c r="B524" s="23"/>
      <c r="C524" s="13"/>
      <c r="D524" s="20"/>
      <c r="E524" s="9"/>
    </row>
    <row r="525" spans="1:5" x14ac:dyDescent="0.35">
      <c r="A525" s="36"/>
      <c r="B525" s="23"/>
      <c r="C525" s="13"/>
      <c r="D525" s="20"/>
      <c r="E525" s="9"/>
    </row>
    <row r="526" spans="1:5" x14ac:dyDescent="0.35">
      <c r="A526" s="36"/>
      <c r="B526" s="23"/>
      <c r="C526" s="13"/>
      <c r="D526" s="20"/>
      <c r="E526" s="9"/>
    </row>
    <row r="527" spans="1:5" x14ac:dyDescent="0.35">
      <c r="A527" s="36"/>
      <c r="B527" s="23"/>
      <c r="C527" s="13"/>
      <c r="D527" s="20"/>
      <c r="E527" s="9"/>
    </row>
    <row r="528" spans="1:5" x14ac:dyDescent="0.35">
      <c r="A528" s="36"/>
      <c r="B528" s="23"/>
      <c r="C528" s="13"/>
      <c r="D528" s="20"/>
      <c r="E528" s="9"/>
    </row>
    <row r="529" spans="1:5" x14ac:dyDescent="0.35">
      <c r="A529" s="36"/>
      <c r="B529" s="23"/>
      <c r="C529" s="13"/>
      <c r="D529" s="20"/>
      <c r="E529" s="9"/>
    </row>
    <row r="530" spans="1:5" x14ac:dyDescent="0.35">
      <c r="A530" s="36"/>
      <c r="B530" s="23"/>
      <c r="C530" s="13"/>
      <c r="D530" s="20"/>
      <c r="E530" s="9"/>
    </row>
    <row r="531" spans="1:5" x14ac:dyDescent="0.35">
      <c r="A531" s="36"/>
      <c r="B531" s="23"/>
      <c r="C531" s="13"/>
      <c r="D531" s="20"/>
      <c r="E531" s="9"/>
    </row>
    <row r="532" spans="1:5" x14ac:dyDescent="0.35">
      <c r="A532" s="36"/>
      <c r="B532" s="23"/>
      <c r="C532" s="13"/>
      <c r="D532" s="20"/>
      <c r="E532" s="9"/>
    </row>
    <row r="533" spans="1:5" x14ac:dyDescent="0.35">
      <c r="A533" s="13"/>
      <c r="B533" s="23"/>
      <c r="C533" s="17"/>
      <c r="D533" s="20"/>
      <c r="E533" s="9"/>
    </row>
    <row r="534" spans="1:5" x14ac:dyDescent="0.35">
      <c r="A534" s="36"/>
      <c r="B534" s="23"/>
      <c r="C534" s="13"/>
      <c r="D534" s="18"/>
      <c r="E534" s="9"/>
    </row>
    <row r="535" spans="1:5" x14ac:dyDescent="0.35">
      <c r="A535" s="36"/>
      <c r="B535" s="23"/>
      <c r="C535" s="13"/>
      <c r="D535" s="20"/>
      <c r="E535" s="9"/>
    </row>
    <row r="536" spans="1:5" x14ac:dyDescent="0.35">
      <c r="A536" s="36"/>
      <c r="B536" s="23"/>
      <c r="C536" s="13"/>
      <c r="D536" s="20"/>
      <c r="E536" s="9"/>
    </row>
    <row r="537" spans="1:5" x14ac:dyDescent="0.35">
      <c r="A537" s="36"/>
      <c r="B537" s="23"/>
      <c r="C537" s="13"/>
      <c r="D537" s="20"/>
      <c r="E537" s="9"/>
    </row>
    <row r="538" spans="1:5" x14ac:dyDescent="0.35">
      <c r="A538" s="36"/>
      <c r="B538" s="23"/>
      <c r="C538" s="13"/>
      <c r="D538" s="20"/>
      <c r="E538" s="9"/>
    </row>
    <row r="539" spans="1:5" x14ac:dyDescent="0.35">
      <c r="A539" s="36"/>
      <c r="B539" s="23"/>
      <c r="C539" s="13"/>
      <c r="D539" s="20"/>
      <c r="E539" s="9"/>
    </row>
    <row r="540" spans="1:5" x14ac:dyDescent="0.35">
      <c r="A540" s="36"/>
      <c r="B540" s="23"/>
      <c r="C540" s="13"/>
      <c r="D540" s="20"/>
      <c r="E540" s="9"/>
    </row>
    <row r="541" spans="1:5" x14ac:dyDescent="0.35">
      <c r="A541" s="36"/>
      <c r="B541" s="23"/>
      <c r="C541" s="13"/>
      <c r="D541" s="20"/>
      <c r="E541" s="9"/>
    </row>
    <row r="542" spans="1:5" x14ac:dyDescent="0.35">
      <c r="A542" s="36"/>
      <c r="B542" s="23"/>
      <c r="C542" s="13"/>
      <c r="D542" s="20"/>
      <c r="E542" s="9"/>
    </row>
    <row r="543" spans="1:5" x14ac:dyDescent="0.35">
      <c r="A543" s="36"/>
      <c r="B543" s="23"/>
      <c r="C543" s="13"/>
      <c r="D543" s="20"/>
      <c r="E543" s="9"/>
    </row>
    <row r="544" spans="1:5" x14ac:dyDescent="0.35">
      <c r="A544" s="36"/>
      <c r="B544" s="23"/>
      <c r="C544" s="13"/>
      <c r="D544" s="20"/>
      <c r="E544" s="9"/>
    </row>
    <row r="545" spans="1:5" x14ac:dyDescent="0.35">
      <c r="A545" s="36"/>
      <c r="B545" s="23"/>
      <c r="C545" s="13"/>
      <c r="D545" s="20"/>
      <c r="E545" s="9"/>
    </row>
    <row r="546" spans="1:5" x14ac:dyDescent="0.35">
      <c r="A546" s="36"/>
      <c r="B546" s="23"/>
      <c r="C546" s="13"/>
      <c r="D546" s="20"/>
      <c r="E546" s="9"/>
    </row>
    <row r="547" spans="1:5" x14ac:dyDescent="0.35">
      <c r="A547" s="13"/>
      <c r="B547" s="23"/>
      <c r="C547" s="17"/>
      <c r="D547" s="20"/>
      <c r="E547" s="9"/>
    </row>
    <row r="548" spans="1:5" x14ac:dyDescent="0.35">
      <c r="A548" s="36"/>
      <c r="B548" s="23"/>
      <c r="C548" s="13"/>
      <c r="D548" s="20"/>
      <c r="E548" s="9"/>
    </row>
    <row r="549" spans="1:5" x14ac:dyDescent="0.35">
      <c r="A549" s="36"/>
      <c r="B549" s="23"/>
      <c r="C549" s="13"/>
      <c r="D549" s="20"/>
      <c r="E549" s="9"/>
    </row>
    <row r="550" spans="1:5" x14ac:dyDescent="0.35">
      <c r="A550" s="36"/>
      <c r="B550" s="23"/>
      <c r="C550" s="13"/>
      <c r="D550" s="20"/>
      <c r="E550" s="9"/>
    </row>
    <row r="551" spans="1:5" x14ac:dyDescent="0.35">
      <c r="A551" s="36"/>
      <c r="B551" s="23"/>
      <c r="C551" s="13"/>
      <c r="D551" s="20"/>
      <c r="E551" s="9"/>
    </row>
    <row r="552" spans="1:5" x14ac:dyDescent="0.35">
      <c r="A552" s="13"/>
      <c r="B552" s="23"/>
      <c r="C552" s="17"/>
      <c r="D552" s="20"/>
      <c r="E552" s="9"/>
    </row>
    <row r="553" spans="1:5" x14ac:dyDescent="0.35">
      <c r="A553" s="13"/>
      <c r="B553" s="23"/>
      <c r="C553" s="17"/>
      <c r="D553" s="20"/>
      <c r="E553" s="9"/>
    </row>
    <row r="554" spans="1:5" x14ac:dyDescent="0.35">
      <c r="A554" s="36"/>
      <c r="B554" s="23"/>
      <c r="C554" s="17"/>
      <c r="D554" s="20"/>
      <c r="E554" s="9"/>
    </row>
    <row r="555" spans="1:5" x14ac:dyDescent="0.35">
      <c r="A555" s="13"/>
      <c r="B555" s="23"/>
      <c r="C555" s="17"/>
      <c r="D555" s="20"/>
      <c r="E555" s="9"/>
    </row>
    <row r="556" spans="1:5" x14ac:dyDescent="0.35">
      <c r="A556" s="19"/>
      <c r="B556" s="23"/>
      <c r="C556" s="17"/>
      <c r="D556" s="20"/>
      <c r="E556" s="9"/>
    </row>
    <row r="557" spans="1:5" x14ac:dyDescent="0.35">
      <c r="A557" s="36"/>
      <c r="B557" s="23"/>
      <c r="C557" s="17"/>
      <c r="D557" s="20"/>
      <c r="E557" s="9"/>
    </row>
    <row r="558" spans="1:5" x14ac:dyDescent="0.35">
      <c r="A558" s="19"/>
      <c r="B558" s="23"/>
      <c r="C558" s="17"/>
      <c r="D558" s="20"/>
      <c r="E558" s="9"/>
    </row>
    <row r="559" spans="1:5" x14ac:dyDescent="0.35">
      <c r="A559" s="13"/>
      <c r="B559" s="23"/>
      <c r="C559" s="17"/>
      <c r="D559" s="20"/>
      <c r="E559" s="9"/>
    </row>
    <row r="560" spans="1:5" x14ac:dyDescent="0.35">
      <c r="A560" s="13"/>
      <c r="B560" s="23"/>
      <c r="C560" s="17"/>
      <c r="D560" s="20"/>
      <c r="E560" s="9"/>
    </row>
    <row r="561" spans="1:5" x14ac:dyDescent="0.35">
      <c r="A561" s="19"/>
      <c r="B561" s="23"/>
      <c r="C561" s="17"/>
      <c r="D561" s="20"/>
      <c r="E561" s="9"/>
    </row>
    <row r="562" spans="1:5" x14ac:dyDescent="0.35">
      <c r="A562" s="19"/>
      <c r="B562" s="23"/>
      <c r="C562" s="17"/>
      <c r="D562" s="20"/>
      <c r="E562" s="9"/>
    </row>
    <row r="563" spans="1:5" x14ac:dyDescent="0.35">
      <c r="A563" s="19"/>
      <c r="B563" s="23"/>
      <c r="C563" s="17"/>
      <c r="D563" s="20"/>
      <c r="E563" s="9"/>
    </row>
    <row r="564" spans="1:5" x14ac:dyDescent="0.35">
      <c r="A564" s="19"/>
      <c r="B564" s="23"/>
      <c r="C564" s="17"/>
      <c r="D564" s="20"/>
      <c r="E564" s="9"/>
    </row>
    <row r="565" spans="1:5" x14ac:dyDescent="0.35">
      <c r="A565" s="13"/>
      <c r="B565" s="23"/>
      <c r="C565" s="17"/>
      <c r="D565" s="20"/>
      <c r="E565" s="9"/>
    </row>
    <row r="566" spans="1:5" x14ac:dyDescent="0.35">
      <c r="A566" s="36"/>
      <c r="B566" s="23"/>
      <c r="C566" s="13"/>
      <c r="D566" s="18"/>
      <c r="E566" s="9"/>
    </row>
    <row r="567" spans="1:5" x14ac:dyDescent="0.35">
      <c r="A567" s="36"/>
      <c r="B567" s="23"/>
      <c r="C567" s="13"/>
      <c r="D567" s="18"/>
      <c r="E567" s="9"/>
    </row>
    <row r="568" spans="1:5" x14ac:dyDescent="0.35">
      <c r="A568" s="36"/>
      <c r="B568" s="23"/>
      <c r="C568" s="13"/>
      <c r="D568" s="18"/>
      <c r="E568" s="9"/>
    </row>
    <row r="569" spans="1:5" x14ac:dyDescent="0.35">
      <c r="A569" s="36"/>
      <c r="B569" s="23"/>
      <c r="C569" s="13"/>
      <c r="D569" s="18"/>
      <c r="E569" s="9"/>
    </row>
    <row r="570" spans="1:5" x14ac:dyDescent="0.35">
      <c r="A570" s="36"/>
      <c r="B570" s="23"/>
      <c r="C570" s="13"/>
      <c r="D570" s="18"/>
      <c r="E570" s="9"/>
    </row>
    <row r="571" spans="1:5" x14ac:dyDescent="0.35">
      <c r="A571" s="36"/>
      <c r="B571" s="23"/>
      <c r="C571" s="13"/>
      <c r="D571" s="18"/>
      <c r="E571" s="9"/>
    </row>
    <row r="572" spans="1:5" x14ac:dyDescent="0.35">
      <c r="A572" s="36"/>
      <c r="B572" s="23"/>
      <c r="C572" s="13"/>
      <c r="D572" s="18"/>
      <c r="E572" s="9"/>
    </row>
    <row r="573" spans="1:5" x14ac:dyDescent="0.35">
      <c r="A573" s="36"/>
      <c r="B573" s="23"/>
      <c r="C573" s="13"/>
      <c r="D573" s="18"/>
      <c r="E573" s="9"/>
    </row>
    <row r="574" spans="1:5" x14ac:dyDescent="0.35">
      <c r="A574" s="36"/>
      <c r="B574" s="23"/>
      <c r="C574" s="13"/>
      <c r="D574" s="18"/>
      <c r="E574" s="9"/>
    </row>
    <row r="575" spans="1:5" x14ac:dyDescent="0.35">
      <c r="A575" s="36"/>
      <c r="B575" s="23"/>
      <c r="C575" s="13"/>
      <c r="D575" s="20"/>
      <c r="E575" s="9"/>
    </row>
    <row r="576" spans="1:5" x14ac:dyDescent="0.35">
      <c r="A576" s="36"/>
      <c r="B576" s="23"/>
      <c r="C576" s="13"/>
      <c r="D576" s="20"/>
      <c r="E576" s="9"/>
    </row>
    <row r="577" spans="1:5" x14ac:dyDescent="0.35">
      <c r="A577" s="36"/>
      <c r="B577" s="23"/>
      <c r="C577" s="13"/>
      <c r="D577" s="20"/>
      <c r="E577" s="9"/>
    </row>
    <row r="578" spans="1:5" x14ac:dyDescent="0.35">
      <c r="A578" s="36"/>
      <c r="B578" s="23"/>
      <c r="C578" s="13"/>
      <c r="D578" s="20"/>
      <c r="E578" s="9"/>
    </row>
    <row r="579" spans="1:5" x14ac:dyDescent="0.35">
      <c r="A579" s="36"/>
      <c r="B579" s="23"/>
      <c r="C579" s="13"/>
      <c r="D579" s="20"/>
      <c r="E579" s="9"/>
    </row>
    <row r="580" spans="1:5" x14ac:dyDescent="0.35">
      <c r="A580" s="36"/>
      <c r="B580" s="23"/>
      <c r="C580" s="13"/>
      <c r="D580" s="20"/>
      <c r="E580" s="9"/>
    </row>
    <row r="581" spans="1:5" x14ac:dyDescent="0.35">
      <c r="A581" s="36"/>
      <c r="B581" s="23"/>
      <c r="C581" s="13"/>
      <c r="D581" s="20"/>
      <c r="E581" s="9"/>
    </row>
    <row r="582" spans="1:5" x14ac:dyDescent="0.35">
      <c r="A582" s="36"/>
      <c r="B582" s="23"/>
      <c r="C582" s="13"/>
      <c r="D582" s="20"/>
      <c r="E582" s="9"/>
    </row>
    <row r="583" spans="1:5" x14ac:dyDescent="0.35">
      <c r="A583" s="36"/>
      <c r="B583" s="23"/>
      <c r="C583" s="13"/>
      <c r="D583" s="20"/>
      <c r="E583" s="9"/>
    </row>
    <row r="584" spans="1:5" x14ac:dyDescent="0.35">
      <c r="A584" s="36"/>
      <c r="B584" s="23"/>
      <c r="C584" s="13"/>
      <c r="D584" s="20"/>
      <c r="E584" s="9"/>
    </row>
    <row r="585" spans="1:5" x14ac:dyDescent="0.35">
      <c r="A585" s="36"/>
      <c r="B585" s="23"/>
      <c r="C585" s="13"/>
      <c r="D585" s="20"/>
      <c r="E585" s="9"/>
    </row>
    <row r="586" spans="1:5" x14ac:dyDescent="0.35">
      <c r="A586" s="36"/>
      <c r="B586" s="23"/>
      <c r="C586" s="13"/>
      <c r="D586" s="20"/>
      <c r="E586" s="9"/>
    </row>
    <row r="587" spans="1:5" x14ac:dyDescent="0.35">
      <c r="A587" s="36"/>
      <c r="B587" s="23"/>
      <c r="C587" s="13"/>
      <c r="D587" s="20"/>
      <c r="E587" s="9"/>
    </row>
    <row r="588" spans="1:5" x14ac:dyDescent="0.35">
      <c r="A588" s="36"/>
      <c r="B588" s="23"/>
      <c r="C588" s="13"/>
      <c r="D588" s="20"/>
      <c r="E588" s="9"/>
    </row>
    <row r="589" spans="1:5" x14ac:dyDescent="0.35">
      <c r="A589" s="36"/>
      <c r="B589" s="23"/>
      <c r="C589" s="13"/>
      <c r="D589" s="20"/>
      <c r="E589" s="9"/>
    </row>
    <row r="590" spans="1:5" x14ac:dyDescent="0.35">
      <c r="A590" s="36"/>
      <c r="B590" s="23"/>
      <c r="C590" s="13"/>
      <c r="D590" s="20"/>
      <c r="E590" s="9"/>
    </row>
    <row r="591" spans="1:5" x14ac:dyDescent="0.35">
      <c r="A591" s="36"/>
      <c r="B591" s="23"/>
      <c r="C591" s="13"/>
      <c r="D591" s="20"/>
      <c r="E591" s="9"/>
    </row>
    <row r="592" spans="1:5" x14ac:dyDescent="0.35">
      <c r="A592" s="36"/>
      <c r="B592" s="23"/>
      <c r="C592" s="13"/>
      <c r="D592" s="20"/>
      <c r="E592" s="9"/>
    </row>
    <row r="593" spans="1:5" x14ac:dyDescent="0.35">
      <c r="A593" s="36"/>
      <c r="B593" s="23"/>
      <c r="C593" s="13"/>
      <c r="D593" s="20"/>
      <c r="E593" s="9"/>
    </row>
    <row r="594" spans="1:5" x14ac:dyDescent="0.35">
      <c r="A594" s="36"/>
      <c r="B594" s="23"/>
      <c r="C594" s="13"/>
      <c r="D594" s="20"/>
      <c r="E594" s="9"/>
    </row>
    <row r="595" spans="1:5" x14ac:dyDescent="0.35">
      <c r="A595" s="36"/>
      <c r="B595" s="23"/>
      <c r="C595" s="13"/>
      <c r="D595" s="20"/>
      <c r="E595" s="9"/>
    </row>
    <row r="596" spans="1:5" x14ac:dyDescent="0.35">
      <c r="A596" s="36"/>
      <c r="B596" s="23"/>
      <c r="C596" s="13"/>
      <c r="D596" s="20"/>
      <c r="E596" s="9"/>
    </row>
    <row r="597" spans="1:5" x14ac:dyDescent="0.35">
      <c r="A597" s="13"/>
      <c r="B597" s="23"/>
      <c r="C597" s="17"/>
      <c r="D597" s="20"/>
      <c r="E597" s="9"/>
    </row>
    <row r="598" spans="1:5" x14ac:dyDescent="0.35">
      <c r="A598" s="36"/>
      <c r="B598" s="23"/>
      <c r="C598" s="13"/>
      <c r="D598" s="20"/>
      <c r="E598" s="9"/>
    </row>
    <row r="599" spans="1:5" x14ac:dyDescent="0.35">
      <c r="A599" s="13"/>
      <c r="B599" s="23"/>
      <c r="C599" s="17"/>
      <c r="D599" s="20"/>
      <c r="E599" s="9"/>
    </row>
    <row r="600" spans="1:5" x14ac:dyDescent="0.35">
      <c r="A600" s="13"/>
      <c r="B600" s="23"/>
      <c r="C600" s="17"/>
      <c r="D600" s="20"/>
      <c r="E600" s="9"/>
    </row>
    <row r="601" spans="1:5" x14ac:dyDescent="0.35">
      <c r="A601" s="13"/>
      <c r="B601" s="23"/>
      <c r="C601" s="17"/>
      <c r="D601" s="20"/>
      <c r="E601" s="9"/>
    </row>
    <row r="602" spans="1:5" x14ac:dyDescent="0.35">
      <c r="A602" s="36"/>
      <c r="B602" s="23"/>
      <c r="C602" s="13"/>
      <c r="D602" s="18"/>
      <c r="E602" s="9"/>
    </row>
    <row r="603" spans="1:5" x14ac:dyDescent="0.35">
      <c r="A603" s="36"/>
      <c r="B603" s="23"/>
      <c r="C603" s="13"/>
      <c r="D603" s="18"/>
      <c r="E603" s="9"/>
    </row>
    <row r="604" spans="1:5" x14ac:dyDescent="0.35">
      <c r="A604" s="36"/>
      <c r="B604" s="23"/>
      <c r="C604" s="13"/>
      <c r="D604" s="18"/>
      <c r="E604" s="9"/>
    </row>
    <row r="605" spans="1:5" x14ac:dyDescent="0.35">
      <c r="A605" s="36"/>
      <c r="B605" s="23"/>
      <c r="C605" s="13"/>
      <c r="D605" s="18"/>
      <c r="E605" s="9"/>
    </row>
    <row r="606" spans="1:5" x14ac:dyDescent="0.35">
      <c r="A606" s="36"/>
      <c r="B606" s="23"/>
      <c r="C606" s="13"/>
      <c r="D606" s="20"/>
      <c r="E606" s="9"/>
    </row>
    <row r="607" spans="1:5" x14ac:dyDescent="0.35">
      <c r="A607" s="36"/>
      <c r="B607" s="23"/>
      <c r="C607" s="13"/>
      <c r="D607" s="20"/>
      <c r="E607" s="9"/>
    </row>
    <row r="608" spans="1:5" x14ac:dyDescent="0.35">
      <c r="A608" s="36"/>
      <c r="B608" s="23"/>
      <c r="C608" s="13"/>
      <c r="D608" s="20"/>
      <c r="E608" s="9"/>
    </row>
    <row r="609" spans="1:5" x14ac:dyDescent="0.35">
      <c r="A609" s="36"/>
      <c r="B609" s="23"/>
      <c r="C609" s="13"/>
      <c r="D609" s="20"/>
      <c r="E609" s="9"/>
    </row>
    <row r="610" spans="1:5" x14ac:dyDescent="0.35">
      <c r="A610" s="13"/>
      <c r="B610" s="23"/>
      <c r="C610" s="13"/>
      <c r="D610" s="20"/>
      <c r="E610" s="9"/>
    </row>
    <row r="611" spans="1:5" x14ac:dyDescent="0.35">
      <c r="A611" s="36"/>
      <c r="B611" s="23"/>
      <c r="C611" s="13"/>
      <c r="D611" s="20"/>
      <c r="E611" s="9"/>
    </row>
    <row r="612" spans="1:5" x14ac:dyDescent="0.35">
      <c r="A612" s="36"/>
      <c r="B612" s="23"/>
      <c r="C612" s="13"/>
      <c r="D612" s="20"/>
      <c r="E612" s="9"/>
    </row>
    <row r="613" spans="1:5" x14ac:dyDescent="0.35">
      <c r="A613" s="36"/>
      <c r="B613" s="23"/>
      <c r="C613" s="13"/>
      <c r="D613" s="20"/>
      <c r="E613" s="9"/>
    </row>
    <row r="614" spans="1:5" x14ac:dyDescent="0.35">
      <c r="A614" s="36"/>
      <c r="B614" s="23"/>
      <c r="C614" s="13"/>
      <c r="D614" s="20"/>
      <c r="E614" s="9"/>
    </row>
    <row r="615" spans="1:5" x14ac:dyDescent="0.35">
      <c r="A615" s="36"/>
      <c r="B615" s="23"/>
      <c r="C615" s="13"/>
      <c r="D615" s="20"/>
      <c r="E615" s="9"/>
    </row>
    <row r="616" spans="1:5" x14ac:dyDescent="0.35">
      <c r="A616" s="36"/>
      <c r="B616" s="23"/>
      <c r="C616" s="13"/>
      <c r="D616" s="20"/>
      <c r="E616" s="9"/>
    </row>
    <row r="617" spans="1:5" x14ac:dyDescent="0.35">
      <c r="A617" s="36"/>
      <c r="B617" s="23"/>
      <c r="C617" s="13"/>
      <c r="D617" s="20"/>
      <c r="E617" s="9"/>
    </row>
    <row r="618" spans="1:5" x14ac:dyDescent="0.35">
      <c r="A618" s="36"/>
      <c r="B618" s="23"/>
      <c r="C618" s="13"/>
      <c r="D618" s="20"/>
      <c r="E618" s="9"/>
    </row>
    <row r="619" spans="1:5" x14ac:dyDescent="0.35">
      <c r="A619" s="36"/>
      <c r="B619" s="23"/>
      <c r="C619" s="13"/>
      <c r="D619" s="20"/>
      <c r="E619" s="9"/>
    </row>
    <row r="620" spans="1:5" x14ac:dyDescent="0.35">
      <c r="A620" s="36"/>
      <c r="B620" s="23"/>
      <c r="C620" s="13"/>
      <c r="D620" s="20"/>
      <c r="E620" s="9"/>
    </row>
    <row r="621" spans="1:5" x14ac:dyDescent="0.35">
      <c r="A621" s="36"/>
      <c r="B621" s="23"/>
      <c r="C621" s="13"/>
      <c r="D621" s="20"/>
      <c r="E621" s="9"/>
    </row>
    <row r="622" spans="1:5" x14ac:dyDescent="0.35">
      <c r="A622" s="36"/>
      <c r="B622" s="23"/>
      <c r="C622" s="13"/>
      <c r="D622" s="20"/>
      <c r="E622" s="9"/>
    </row>
    <row r="623" spans="1:5" x14ac:dyDescent="0.35">
      <c r="A623" s="36"/>
      <c r="B623" s="23"/>
      <c r="C623" s="13"/>
      <c r="D623" s="20"/>
      <c r="E623" s="9"/>
    </row>
    <row r="624" spans="1:5" x14ac:dyDescent="0.35">
      <c r="A624" s="36"/>
      <c r="B624" s="23"/>
      <c r="C624" s="13"/>
      <c r="D624" s="21"/>
      <c r="E624" s="9"/>
    </row>
    <row r="625" spans="1:5" x14ac:dyDescent="0.35">
      <c r="A625" s="36"/>
      <c r="B625" s="23"/>
      <c r="C625" s="13"/>
      <c r="D625" s="20"/>
      <c r="E625" s="9"/>
    </row>
    <row r="626" spans="1:5" x14ac:dyDescent="0.35">
      <c r="A626" s="36"/>
      <c r="B626" s="23"/>
      <c r="C626" s="13"/>
      <c r="D626" s="20"/>
      <c r="E626" s="9"/>
    </row>
    <row r="627" spans="1:5" x14ac:dyDescent="0.35">
      <c r="A627" s="36"/>
      <c r="B627" s="23"/>
      <c r="C627" s="13"/>
      <c r="D627" s="20"/>
      <c r="E627" s="9"/>
    </row>
    <row r="628" spans="1:5" x14ac:dyDescent="0.35">
      <c r="A628" s="36"/>
      <c r="B628" s="23"/>
      <c r="C628" s="13"/>
      <c r="D628" s="20"/>
      <c r="E628" s="9"/>
    </row>
    <row r="629" spans="1:5" x14ac:dyDescent="0.35">
      <c r="A629" s="36"/>
      <c r="B629" s="23"/>
      <c r="C629" s="13"/>
      <c r="D629" s="20"/>
      <c r="E629" s="9"/>
    </row>
    <row r="630" spans="1:5" x14ac:dyDescent="0.35">
      <c r="A630" s="36"/>
      <c r="B630" s="23"/>
      <c r="C630" s="13"/>
      <c r="D630" s="20"/>
      <c r="E630" s="9"/>
    </row>
    <row r="631" spans="1:5" x14ac:dyDescent="0.35">
      <c r="A631" s="13"/>
      <c r="B631" s="23"/>
      <c r="C631" s="17"/>
      <c r="D631" s="20"/>
      <c r="E631" s="9"/>
    </row>
    <row r="632" spans="1:5" x14ac:dyDescent="0.35">
      <c r="A632" s="13"/>
      <c r="B632" s="23"/>
      <c r="C632" s="17"/>
      <c r="D632" s="20"/>
      <c r="E632" s="9"/>
    </row>
    <row r="633" spans="1:5" x14ac:dyDescent="0.35">
      <c r="A633" s="13"/>
      <c r="B633" s="23"/>
      <c r="C633" s="17"/>
      <c r="D633" s="20"/>
      <c r="E633" s="9"/>
    </row>
    <row r="634" spans="1:5" x14ac:dyDescent="0.35">
      <c r="A634" s="36"/>
      <c r="B634" s="23"/>
      <c r="C634" s="13"/>
      <c r="D634" s="18"/>
      <c r="E634" s="9"/>
    </row>
    <row r="635" spans="1:5" x14ac:dyDescent="0.35">
      <c r="A635" s="36"/>
      <c r="B635" s="23"/>
      <c r="C635" s="13"/>
      <c r="D635" s="18"/>
      <c r="E635" s="9"/>
    </row>
    <row r="636" spans="1:5" x14ac:dyDescent="0.35">
      <c r="A636" s="36"/>
      <c r="B636" s="23"/>
      <c r="C636" s="13"/>
      <c r="D636" s="18"/>
      <c r="E636" s="9"/>
    </row>
    <row r="637" spans="1:5" x14ac:dyDescent="0.35">
      <c r="A637" s="36"/>
      <c r="B637" s="23"/>
      <c r="C637" s="13"/>
      <c r="D637" s="18"/>
      <c r="E637" s="9"/>
    </row>
    <row r="638" spans="1:5" x14ac:dyDescent="0.35">
      <c r="A638" s="36"/>
      <c r="B638" s="23"/>
      <c r="C638" s="13"/>
      <c r="D638" s="20"/>
      <c r="E638" s="9"/>
    </row>
    <row r="639" spans="1:5" x14ac:dyDescent="0.35">
      <c r="A639" s="36"/>
      <c r="B639" s="23"/>
      <c r="C639" s="13"/>
      <c r="D639" s="20"/>
      <c r="E639" s="9"/>
    </row>
    <row r="640" spans="1:5" x14ac:dyDescent="0.35">
      <c r="A640" s="13"/>
      <c r="B640" s="23"/>
      <c r="C640" s="17"/>
      <c r="D640" s="20"/>
      <c r="E640" s="9"/>
    </row>
    <row r="641" spans="1:5" x14ac:dyDescent="0.35">
      <c r="A641" s="36"/>
      <c r="B641" s="23"/>
      <c r="C641" s="13"/>
      <c r="D641" s="20"/>
      <c r="E641" s="9"/>
    </row>
    <row r="642" spans="1:5" x14ac:dyDescent="0.35">
      <c r="A642" s="13"/>
      <c r="B642" s="23"/>
      <c r="C642" s="17"/>
      <c r="D642" s="20"/>
      <c r="E642" s="9"/>
    </row>
    <row r="643" spans="1:5" x14ac:dyDescent="0.35">
      <c r="A643" s="13"/>
      <c r="B643" s="23"/>
      <c r="C643" s="17"/>
      <c r="D643" s="20"/>
      <c r="E643" s="9"/>
    </row>
    <row r="644" spans="1:5" x14ac:dyDescent="0.35">
      <c r="A644" s="36"/>
      <c r="B644" s="23"/>
      <c r="C644" s="13"/>
      <c r="D644" s="20"/>
      <c r="E644" s="9"/>
    </row>
    <row r="645" spans="1:5" x14ac:dyDescent="0.35">
      <c r="A645" s="36"/>
      <c r="B645" s="23"/>
      <c r="C645" s="13"/>
      <c r="D645" s="20"/>
      <c r="E645" s="9"/>
    </row>
    <row r="646" spans="1:5" x14ac:dyDescent="0.35">
      <c r="A646" s="36"/>
      <c r="B646" s="23"/>
      <c r="C646" s="13"/>
      <c r="D646" s="20"/>
      <c r="E646" s="9"/>
    </row>
    <row r="647" spans="1:5" x14ac:dyDescent="0.35">
      <c r="A647" s="36"/>
      <c r="B647" s="23"/>
      <c r="C647" s="13"/>
      <c r="D647" s="20"/>
      <c r="E647" s="9"/>
    </row>
    <row r="648" spans="1:5" x14ac:dyDescent="0.35">
      <c r="A648" s="36"/>
      <c r="B648" s="23"/>
      <c r="C648" s="13"/>
      <c r="D648" s="20"/>
      <c r="E648" s="9"/>
    </row>
    <row r="649" spans="1:5" x14ac:dyDescent="0.35">
      <c r="A649" s="36"/>
      <c r="B649" s="23"/>
      <c r="C649" s="13"/>
      <c r="D649" s="20"/>
      <c r="E649" s="9"/>
    </row>
    <row r="650" spans="1:5" x14ac:dyDescent="0.35">
      <c r="A650" s="36"/>
      <c r="B650" s="23"/>
      <c r="C650" s="13"/>
      <c r="D650" s="20"/>
      <c r="E650" s="9"/>
    </row>
    <row r="651" spans="1:5" x14ac:dyDescent="0.35">
      <c r="A651" s="36"/>
      <c r="B651" s="23"/>
      <c r="C651" s="13"/>
      <c r="D651" s="20"/>
      <c r="E651" s="9"/>
    </row>
    <row r="652" spans="1:5" x14ac:dyDescent="0.35">
      <c r="A652" s="13"/>
      <c r="B652" s="23"/>
      <c r="C652" s="17"/>
      <c r="D652" s="20"/>
      <c r="E652" s="9"/>
    </row>
    <row r="653" spans="1:5" x14ac:dyDescent="0.35">
      <c r="A653" s="19"/>
      <c r="B653" s="23"/>
      <c r="C653" s="17"/>
      <c r="D653" s="20"/>
      <c r="E653" s="9"/>
    </row>
    <row r="654" spans="1:5" x14ac:dyDescent="0.35">
      <c r="A654" s="19"/>
      <c r="B654" s="23"/>
      <c r="C654" s="17"/>
      <c r="D654" s="20"/>
      <c r="E654" s="9"/>
    </row>
    <row r="655" spans="1:5" x14ac:dyDescent="0.35">
      <c r="A655" s="13"/>
      <c r="B655" s="23"/>
      <c r="C655" s="17"/>
      <c r="D655" s="20"/>
      <c r="E655" s="9"/>
    </row>
    <row r="656" spans="1:5" x14ac:dyDescent="0.35">
      <c r="A656" s="36"/>
      <c r="B656" s="23"/>
      <c r="C656" s="13"/>
      <c r="D656" s="18"/>
      <c r="E656" s="9"/>
    </row>
    <row r="657" spans="1:5" x14ac:dyDescent="0.35">
      <c r="A657" s="36"/>
      <c r="B657" s="23"/>
      <c r="C657" s="13"/>
      <c r="D657" s="18"/>
      <c r="E657" s="9"/>
    </row>
    <row r="658" spans="1:5" x14ac:dyDescent="0.35">
      <c r="A658" s="36"/>
      <c r="B658" s="23"/>
      <c r="C658" s="13"/>
      <c r="D658" s="18"/>
      <c r="E658" s="9"/>
    </row>
    <row r="659" spans="1:5" x14ac:dyDescent="0.35">
      <c r="A659" s="36"/>
      <c r="B659" s="23"/>
      <c r="C659" s="13"/>
      <c r="D659" s="18"/>
      <c r="E659" s="9"/>
    </row>
    <row r="660" spans="1:5" x14ac:dyDescent="0.35">
      <c r="A660" s="36"/>
      <c r="B660" s="23"/>
      <c r="C660" s="13"/>
      <c r="D660" s="20"/>
      <c r="E660" s="9"/>
    </row>
    <row r="661" spans="1:5" x14ac:dyDescent="0.35">
      <c r="A661" s="36"/>
      <c r="B661" s="23"/>
      <c r="C661" s="13"/>
      <c r="D661" s="20"/>
      <c r="E661" s="9"/>
    </row>
    <row r="662" spans="1:5" x14ac:dyDescent="0.35">
      <c r="A662" s="36"/>
      <c r="B662" s="23"/>
      <c r="C662" s="13"/>
      <c r="D662" s="20"/>
      <c r="E662" s="9"/>
    </row>
    <row r="663" spans="1:5" x14ac:dyDescent="0.35">
      <c r="A663" s="31"/>
      <c r="B663" s="23"/>
      <c r="C663" s="13"/>
      <c r="D663" s="20"/>
      <c r="E663" s="9"/>
    </row>
    <row r="664" spans="1:5" x14ac:dyDescent="0.35">
      <c r="A664" s="36"/>
      <c r="B664" s="23"/>
      <c r="C664" s="13"/>
      <c r="D664" s="20"/>
      <c r="E664" s="9"/>
    </row>
    <row r="665" spans="1:5" x14ac:dyDescent="0.35">
      <c r="A665" s="36"/>
      <c r="B665" s="23"/>
      <c r="C665" s="13"/>
      <c r="D665" s="20"/>
      <c r="E665" s="9"/>
    </row>
    <row r="666" spans="1:5" x14ac:dyDescent="0.35">
      <c r="A666" s="36"/>
      <c r="B666" s="23"/>
      <c r="C666" s="13"/>
      <c r="D666" s="20"/>
      <c r="E666" s="9"/>
    </row>
    <row r="667" spans="1:5" x14ac:dyDescent="0.35">
      <c r="A667" s="36"/>
      <c r="B667" s="23"/>
      <c r="C667" s="13"/>
      <c r="D667" s="20"/>
      <c r="E667" s="9"/>
    </row>
    <row r="668" spans="1:5" x14ac:dyDescent="0.35">
      <c r="A668" s="36"/>
      <c r="B668" s="23"/>
      <c r="C668" s="13"/>
      <c r="D668" s="20"/>
      <c r="E668" s="9"/>
    </row>
    <row r="669" spans="1:5" x14ac:dyDescent="0.35">
      <c r="A669" s="36"/>
      <c r="B669" s="23"/>
      <c r="C669" s="13"/>
      <c r="D669" s="20"/>
      <c r="E669" s="9"/>
    </row>
    <row r="670" spans="1:5" x14ac:dyDescent="0.35">
      <c r="A670" s="36"/>
      <c r="B670" s="23"/>
      <c r="C670" s="13"/>
      <c r="D670" s="20"/>
      <c r="E670" s="9"/>
    </row>
    <row r="671" spans="1:5" x14ac:dyDescent="0.35">
      <c r="A671" s="36"/>
      <c r="B671" s="23"/>
      <c r="C671" s="13"/>
      <c r="D671" s="20"/>
      <c r="E671" s="9"/>
    </row>
    <row r="672" spans="1:5" x14ac:dyDescent="0.35">
      <c r="A672" s="13"/>
      <c r="B672" s="23"/>
      <c r="C672" s="17"/>
      <c r="D672" s="20"/>
      <c r="E672" s="9"/>
    </row>
    <row r="673" spans="1:5" x14ac:dyDescent="0.35">
      <c r="A673" s="13"/>
      <c r="B673" s="23"/>
      <c r="C673" s="17"/>
      <c r="D673" s="20"/>
      <c r="E673" s="9"/>
    </row>
    <row r="674" spans="1:5" x14ac:dyDescent="0.35">
      <c r="A674" s="13"/>
      <c r="B674" s="23"/>
      <c r="C674" s="17"/>
      <c r="D674" s="20"/>
      <c r="E674" s="9"/>
    </row>
    <row r="675" spans="1:5" x14ac:dyDescent="0.35">
      <c r="A675" s="13"/>
      <c r="B675" s="23"/>
      <c r="C675" s="17"/>
      <c r="D675" s="20"/>
      <c r="E675" s="9"/>
    </row>
    <row r="676" spans="1:5" x14ac:dyDescent="0.35">
      <c r="A676" s="13"/>
      <c r="B676" s="23"/>
      <c r="C676" s="17"/>
      <c r="D676" s="20"/>
      <c r="E676" s="9"/>
    </row>
    <row r="677" spans="1:5" x14ac:dyDescent="0.35">
      <c r="A677" s="13"/>
      <c r="B677" s="23"/>
      <c r="C677" s="17"/>
      <c r="D677" s="20"/>
      <c r="E677" s="9"/>
    </row>
    <row r="678" spans="1:5" x14ac:dyDescent="0.35">
      <c r="A678" s="13"/>
      <c r="B678" s="23"/>
      <c r="C678" s="17"/>
      <c r="D678" s="20"/>
      <c r="E678" s="9"/>
    </row>
    <row r="679" spans="1:5" x14ac:dyDescent="0.35">
      <c r="A679" s="13"/>
      <c r="B679" s="23"/>
      <c r="C679" s="17"/>
      <c r="D679" s="20"/>
      <c r="E679" s="9"/>
    </row>
    <row r="680" spans="1:5" x14ac:dyDescent="0.35">
      <c r="A680" s="36"/>
      <c r="B680" s="23"/>
      <c r="C680" s="13"/>
      <c r="D680" s="18"/>
      <c r="E680" s="9"/>
    </row>
    <row r="681" spans="1:5" x14ac:dyDescent="0.35">
      <c r="A681" s="36"/>
      <c r="B681" s="23"/>
      <c r="C681" s="13"/>
      <c r="D681" s="18"/>
      <c r="E681" s="9"/>
    </row>
    <row r="682" spans="1:5" x14ac:dyDescent="0.35">
      <c r="A682" s="36"/>
      <c r="B682" s="23"/>
      <c r="C682" s="13"/>
      <c r="D682" s="18"/>
      <c r="E682" s="9"/>
    </row>
    <row r="683" spans="1:5" x14ac:dyDescent="0.35">
      <c r="A683" s="36"/>
      <c r="B683" s="23"/>
      <c r="C683" s="13"/>
      <c r="D683" s="20"/>
      <c r="E683" s="9"/>
    </row>
    <row r="684" spans="1:5" x14ac:dyDescent="0.35">
      <c r="A684" s="36"/>
      <c r="B684" s="23"/>
      <c r="C684" s="13"/>
      <c r="D684" s="20"/>
      <c r="E684" s="9"/>
    </row>
    <row r="685" spans="1:5" x14ac:dyDescent="0.35">
      <c r="A685" s="36"/>
      <c r="B685" s="23"/>
      <c r="C685" s="13"/>
      <c r="D685" s="20"/>
      <c r="E685" s="9"/>
    </row>
    <row r="686" spans="1:5" x14ac:dyDescent="0.35">
      <c r="A686" s="36"/>
      <c r="B686" s="23"/>
      <c r="C686" s="13"/>
      <c r="D686" s="20"/>
      <c r="E686" s="9"/>
    </row>
    <row r="687" spans="1:5" x14ac:dyDescent="0.35">
      <c r="A687" s="36"/>
      <c r="B687" s="23"/>
      <c r="C687" s="13"/>
      <c r="D687" s="20"/>
      <c r="E687" s="9"/>
    </row>
    <row r="688" spans="1:5" x14ac:dyDescent="0.35">
      <c r="A688" s="36"/>
      <c r="B688" s="23"/>
      <c r="C688" s="13"/>
      <c r="D688" s="20"/>
      <c r="E688" s="9"/>
    </row>
    <row r="689" spans="1:5" x14ac:dyDescent="0.35">
      <c r="A689" s="36"/>
      <c r="B689" s="23"/>
      <c r="C689" s="13"/>
      <c r="D689" s="20"/>
      <c r="E689" s="9"/>
    </row>
    <row r="690" spans="1:5" x14ac:dyDescent="0.35">
      <c r="A690" s="36"/>
      <c r="B690" s="23"/>
      <c r="C690" s="13"/>
      <c r="D690" s="20"/>
      <c r="E690" s="9"/>
    </row>
    <row r="691" spans="1:5" x14ac:dyDescent="0.35">
      <c r="A691" s="36"/>
      <c r="B691" s="23"/>
      <c r="C691" s="13"/>
      <c r="D691" s="20"/>
      <c r="E691" s="9"/>
    </row>
    <row r="692" spans="1:5" x14ac:dyDescent="0.35">
      <c r="A692" s="36"/>
      <c r="B692" s="23"/>
      <c r="C692" s="13"/>
      <c r="D692" s="20"/>
      <c r="E692" s="9"/>
    </row>
    <row r="693" spans="1:5" x14ac:dyDescent="0.35">
      <c r="A693" s="36"/>
      <c r="B693" s="23"/>
      <c r="C693" s="13"/>
      <c r="D693" s="20"/>
      <c r="E693" s="9"/>
    </row>
    <row r="694" spans="1:5" x14ac:dyDescent="0.35">
      <c r="A694" s="36"/>
      <c r="B694" s="23"/>
      <c r="C694" s="13"/>
      <c r="D694" s="20"/>
      <c r="E694" s="9"/>
    </row>
    <row r="695" spans="1:5" x14ac:dyDescent="0.35">
      <c r="A695" s="13"/>
      <c r="B695" s="23"/>
      <c r="C695" s="13"/>
      <c r="D695" s="20"/>
      <c r="E695" s="9"/>
    </row>
    <row r="696" spans="1:5" x14ac:dyDescent="0.35">
      <c r="A696" s="36"/>
      <c r="B696" s="23"/>
      <c r="C696" s="13"/>
      <c r="D696" s="20"/>
      <c r="E696" s="9"/>
    </row>
    <row r="697" spans="1:5" x14ac:dyDescent="0.35">
      <c r="A697" s="36"/>
      <c r="B697" s="23"/>
      <c r="C697" s="13"/>
      <c r="D697" s="20"/>
      <c r="E697" s="9"/>
    </row>
    <row r="698" spans="1:5" x14ac:dyDescent="0.35">
      <c r="A698" s="13"/>
      <c r="B698" s="23"/>
      <c r="C698" s="17"/>
      <c r="D698" s="20"/>
      <c r="E698" s="9"/>
    </row>
    <row r="699" spans="1:5" x14ac:dyDescent="0.35">
      <c r="A699" s="36"/>
      <c r="B699" s="23"/>
      <c r="C699" s="17"/>
      <c r="D699" s="18"/>
      <c r="E699" s="9"/>
    </row>
    <row r="700" spans="1:5" x14ac:dyDescent="0.35">
      <c r="A700" s="31"/>
      <c r="B700" s="23"/>
      <c r="C700" s="13"/>
      <c r="D700" s="20"/>
      <c r="E700" s="9"/>
    </row>
    <row r="701" spans="1:5" x14ac:dyDescent="0.35">
      <c r="A701" s="31"/>
      <c r="B701" s="23"/>
      <c r="C701" s="13"/>
      <c r="D701" s="20"/>
      <c r="E701" s="9"/>
    </row>
    <row r="702" spans="1:5" x14ac:dyDescent="0.35">
      <c r="A702" s="31"/>
      <c r="B702" s="23"/>
      <c r="C702" s="13"/>
      <c r="D702" s="20"/>
      <c r="E702" s="9"/>
    </row>
    <row r="703" spans="1:5" x14ac:dyDescent="0.35">
      <c r="A703" s="36"/>
      <c r="B703" s="23"/>
      <c r="C703" s="13"/>
      <c r="D703" s="20"/>
      <c r="E703" s="9"/>
    </row>
    <row r="704" spans="1:5" x14ac:dyDescent="0.35">
      <c r="A704" s="31"/>
      <c r="B704" s="23"/>
      <c r="C704" s="13"/>
      <c r="D704" s="20"/>
      <c r="E704" s="9"/>
    </row>
    <row r="705" spans="1:5" x14ac:dyDescent="0.35">
      <c r="A705" s="31"/>
      <c r="B705" s="23"/>
      <c r="C705" s="13"/>
      <c r="D705" s="20"/>
      <c r="E705" s="9"/>
    </row>
    <row r="706" spans="1:5" x14ac:dyDescent="0.35">
      <c r="A706" s="36"/>
      <c r="B706" s="23"/>
      <c r="C706" s="13"/>
      <c r="D706" s="20"/>
      <c r="E706" s="9"/>
    </row>
    <row r="707" spans="1:5" x14ac:dyDescent="0.35">
      <c r="A707" s="31"/>
      <c r="B707" s="23"/>
      <c r="C707" s="13"/>
      <c r="D707" s="20"/>
      <c r="E707" s="9"/>
    </row>
    <row r="708" spans="1:5" x14ac:dyDescent="0.35">
      <c r="A708" s="31"/>
      <c r="B708" s="23"/>
      <c r="C708" s="13"/>
      <c r="D708" s="20"/>
      <c r="E708" s="9"/>
    </row>
    <row r="709" spans="1:5" x14ac:dyDescent="0.35">
      <c r="A709" s="13"/>
      <c r="B709" s="23"/>
      <c r="C709" s="13"/>
      <c r="D709" s="20"/>
      <c r="E709" s="9"/>
    </row>
    <row r="710" spans="1:5" x14ac:dyDescent="0.35">
      <c r="A710" s="31"/>
      <c r="B710" s="23"/>
      <c r="C710" s="13"/>
      <c r="D710" s="20"/>
      <c r="E710" s="9"/>
    </row>
    <row r="711" spans="1:5" x14ac:dyDescent="0.35">
      <c r="A711" s="31"/>
      <c r="B711" s="23"/>
      <c r="C711" s="13"/>
      <c r="D711" s="20"/>
      <c r="E711" s="9"/>
    </row>
    <row r="712" spans="1:5" x14ac:dyDescent="0.35">
      <c r="A712" s="31"/>
      <c r="B712" s="23"/>
      <c r="C712" s="13"/>
      <c r="D712" s="20"/>
      <c r="E712" s="9"/>
    </row>
    <row r="713" spans="1:5" x14ac:dyDescent="0.35">
      <c r="A713" s="31"/>
      <c r="B713" s="23"/>
      <c r="C713" s="13"/>
      <c r="D713" s="20"/>
      <c r="E713" s="9"/>
    </row>
    <row r="714" spans="1:5" x14ac:dyDescent="0.35">
      <c r="A714" s="31"/>
      <c r="B714" s="23"/>
      <c r="C714" s="13"/>
      <c r="D714" s="20"/>
      <c r="E714" s="9"/>
    </row>
    <row r="715" spans="1:5" x14ac:dyDescent="0.35">
      <c r="A715" s="13"/>
      <c r="B715" s="23"/>
      <c r="C715" s="17"/>
      <c r="D715" s="20"/>
      <c r="E715" s="9"/>
    </row>
    <row r="716" spans="1:5" x14ac:dyDescent="0.35">
      <c r="A716" s="13"/>
      <c r="B716" s="23"/>
      <c r="C716" s="17"/>
      <c r="D716" s="20"/>
      <c r="E716" s="9"/>
    </row>
    <row r="717" spans="1:5" x14ac:dyDescent="0.35">
      <c r="A717" s="13"/>
      <c r="B717" s="23"/>
      <c r="C717" s="17"/>
      <c r="D717" s="20"/>
      <c r="E717" s="9"/>
    </row>
    <row r="718" spans="1:5" x14ac:dyDescent="0.35">
      <c r="A718" s="13"/>
      <c r="B718" s="23"/>
      <c r="C718" s="17"/>
      <c r="D718" s="20"/>
      <c r="E718" s="9"/>
    </row>
    <row r="719" spans="1:5" x14ac:dyDescent="0.35">
      <c r="A719" s="13"/>
      <c r="B719" s="23"/>
      <c r="C719" s="17"/>
      <c r="D719" s="20"/>
      <c r="E719" s="9"/>
    </row>
    <row r="720" spans="1:5" x14ac:dyDescent="0.35">
      <c r="A720" s="36"/>
      <c r="B720" s="23"/>
      <c r="C720" s="13"/>
      <c r="D720" s="18"/>
      <c r="E720" s="9"/>
    </row>
    <row r="721" spans="1:5" x14ac:dyDescent="0.35">
      <c r="A721" s="36"/>
      <c r="B721" s="23"/>
      <c r="C721" s="13"/>
      <c r="D721" s="18"/>
      <c r="E721" s="9"/>
    </row>
    <row r="722" spans="1:5" x14ac:dyDescent="0.35">
      <c r="A722" s="36"/>
      <c r="B722" s="23"/>
      <c r="C722" s="13"/>
      <c r="D722" s="18"/>
      <c r="E722" s="9"/>
    </row>
    <row r="723" spans="1:5" x14ac:dyDescent="0.35">
      <c r="A723" s="36"/>
      <c r="B723" s="23"/>
      <c r="C723" s="13"/>
      <c r="D723" s="20"/>
      <c r="E723" s="9"/>
    </row>
    <row r="724" spans="1:5" x14ac:dyDescent="0.35">
      <c r="A724" s="36"/>
      <c r="B724" s="23"/>
      <c r="C724" s="13"/>
      <c r="D724" s="20"/>
      <c r="E724" s="9"/>
    </row>
    <row r="725" spans="1:5" x14ac:dyDescent="0.35">
      <c r="A725" s="36"/>
      <c r="B725" s="23"/>
      <c r="C725" s="13"/>
      <c r="D725" s="20"/>
      <c r="E725" s="9"/>
    </row>
    <row r="726" spans="1:5" x14ac:dyDescent="0.35">
      <c r="A726" s="36"/>
      <c r="B726" s="23"/>
      <c r="C726" s="13"/>
      <c r="D726" s="20"/>
      <c r="E726" s="9"/>
    </row>
    <row r="727" spans="1:5" x14ac:dyDescent="0.35">
      <c r="A727" s="36"/>
      <c r="B727" s="23"/>
      <c r="C727" s="13"/>
      <c r="D727" s="20"/>
      <c r="E727" s="9"/>
    </row>
    <row r="728" spans="1:5" x14ac:dyDescent="0.35">
      <c r="A728" s="36"/>
      <c r="B728" s="23"/>
      <c r="C728" s="13"/>
      <c r="D728" s="20"/>
      <c r="E728" s="9"/>
    </row>
    <row r="729" spans="1:5" x14ac:dyDescent="0.35">
      <c r="A729" s="36"/>
      <c r="B729" s="23"/>
      <c r="C729" s="13"/>
      <c r="D729" s="20"/>
      <c r="E729" s="9"/>
    </row>
    <row r="730" spans="1:5" x14ac:dyDescent="0.35">
      <c r="A730" s="36"/>
      <c r="B730" s="23"/>
      <c r="C730" s="13"/>
      <c r="D730" s="20"/>
      <c r="E730" s="9"/>
    </row>
    <row r="731" spans="1:5" x14ac:dyDescent="0.35">
      <c r="A731" s="36"/>
      <c r="B731" s="23"/>
      <c r="C731" s="13"/>
      <c r="D731" s="20"/>
      <c r="E731" s="9"/>
    </row>
    <row r="732" spans="1:5" x14ac:dyDescent="0.35">
      <c r="A732" s="36"/>
      <c r="B732" s="23"/>
      <c r="C732" s="13"/>
      <c r="D732" s="20"/>
      <c r="E732" s="9"/>
    </row>
    <row r="733" spans="1:5" x14ac:dyDescent="0.35">
      <c r="A733" s="36"/>
      <c r="B733" s="23"/>
      <c r="C733" s="13"/>
      <c r="D733" s="20"/>
      <c r="E733" s="9"/>
    </row>
    <row r="734" spans="1:5" x14ac:dyDescent="0.35">
      <c r="A734" s="36"/>
      <c r="B734" s="23"/>
      <c r="C734" s="13"/>
      <c r="D734" s="20"/>
      <c r="E734" s="9"/>
    </row>
    <row r="735" spans="1:5" x14ac:dyDescent="0.35">
      <c r="A735" s="13"/>
      <c r="B735" s="23"/>
      <c r="C735" s="13"/>
      <c r="D735" s="20"/>
      <c r="E735" s="9"/>
    </row>
    <row r="736" spans="1:5" x14ac:dyDescent="0.35">
      <c r="A736" s="36"/>
      <c r="B736" s="23"/>
      <c r="C736" s="13"/>
      <c r="D736" s="20"/>
      <c r="E736" s="9"/>
    </row>
    <row r="737" spans="1:5" x14ac:dyDescent="0.35">
      <c r="A737" s="36"/>
      <c r="B737" s="23"/>
      <c r="C737" s="13"/>
      <c r="D737" s="20"/>
      <c r="E737" s="9"/>
    </row>
    <row r="738" spans="1:5" x14ac:dyDescent="0.35">
      <c r="A738" s="36"/>
      <c r="B738" s="23"/>
      <c r="C738" s="13"/>
      <c r="D738" s="20"/>
      <c r="E738" s="9"/>
    </row>
    <row r="739" spans="1:5" x14ac:dyDescent="0.35">
      <c r="A739" s="36"/>
      <c r="B739" s="23"/>
      <c r="C739" s="13"/>
      <c r="D739" s="20"/>
      <c r="E739" s="9"/>
    </row>
    <row r="740" spans="1:5" x14ac:dyDescent="0.35">
      <c r="A740" s="36"/>
      <c r="B740" s="23"/>
      <c r="C740" s="13"/>
      <c r="D740" s="20"/>
      <c r="E740" s="9"/>
    </row>
    <row r="741" spans="1:5" x14ac:dyDescent="0.35">
      <c r="A741" s="36"/>
      <c r="B741" s="23"/>
      <c r="C741" s="13"/>
      <c r="D741" s="20"/>
      <c r="E741" s="9"/>
    </row>
    <row r="742" spans="1:5" x14ac:dyDescent="0.35">
      <c r="A742" s="36"/>
      <c r="B742" s="23"/>
      <c r="C742" s="13"/>
      <c r="D742" s="20"/>
      <c r="E742" s="9"/>
    </row>
    <row r="743" spans="1:5" x14ac:dyDescent="0.35">
      <c r="A743" s="36"/>
      <c r="B743" s="23"/>
      <c r="C743" s="13"/>
      <c r="D743" s="20"/>
      <c r="E743" s="9"/>
    </row>
    <row r="744" spans="1:5" x14ac:dyDescent="0.35">
      <c r="A744" s="36"/>
      <c r="B744" s="23"/>
      <c r="C744" s="13"/>
      <c r="D744" s="20"/>
      <c r="E744" s="9"/>
    </row>
    <row r="745" spans="1:5" x14ac:dyDescent="0.35">
      <c r="A745" s="36"/>
      <c r="B745" s="23"/>
      <c r="C745" s="13"/>
      <c r="D745" s="20"/>
      <c r="E745" s="9"/>
    </row>
    <row r="746" spans="1:5" x14ac:dyDescent="0.35">
      <c r="A746" s="36"/>
      <c r="B746" s="23"/>
      <c r="C746" s="13"/>
      <c r="D746" s="20"/>
      <c r="E746" s="9"/>
    </row>
    <row r="747" spans="1:5" x14ac:dyDescent="0.35">
      <c r="A747" s="36"/>
      <c r="B747" s="23"/>
      <c r="C747" s="13"/>
      <c r="D747" s="20"/>
      <c r="E747" s="9"/>
    </row>
    <row r="748" spans="1:5" x14ac:dyDescent="0.35">
      <c r="A748" s="36"/>
      <c r="B748" s="23"/>
      <c r="C748" s="13"/>
      <c r="D748" s="20"/>
      <c r="E748" s="9"/>
    </row>
    <row r="749" spans="1:5" x14ac:dyDescent="0.35">
      <c r="A749" s="36"/>
      <c r="B749" s="23"/>
      <c r="C749" s="13"/>
      <c r="D749" s="20"/>
      <c r="E749" s="9"/>
    </row>
    <row r="750" spans="1:5" x14ac:dyDescent="0.35">
      <c r="A750" s="36"/>
      <c r="B750" s="23"/>
      <c r="C750" s="13"/>
      <c r="D750" s="20"/>
      <c r="E750" s="9"/>
    </row>
    <row r="751" spans="1:5" x14ac:dyDescent="0.35">
      <c r="A751" s="36"/>
      <c r="B751" s="23"/>
      <c r="C751" s="13"/>
      <c r="D751" s="20"/>
      <c r="E751" s="9"/>
    </row>
    <row r="752" spans="1:5" x14ac:dyDescent="0.35">
      <c r="A752" s="36"/>
      <c r="B752" s="23"/>
      <c r="C752" s="13"/>
      <c r="D752" s="20"/>
      <c r="E752" s="9"/>
    </row>
    <row r="753" spans="1:5" x14ac:dyDescent="0.35">
      <c r="A753" s="36"/>
      <c r="B753" s="23"/>
      <c r="C753" s="13"/>
      <c r="D753" s="20"/>
      <c r="E753" s="9"/>
    </row>
    <row r="754" spans="1:5" x14ac:dyDescent="0.35">
      <c r="A754" s="13"/>
      <c r="B754" s="23"/>
      <c r="C754" s="17"/>
      <c r="D754" s="20"/>
      <c r="E754" s="9"/>
    </row>
    <row r="755" spans="1:5" x14ac:dyDescent="0.35">
      <c r="A755" s="13"/>
      <c r="B755" s="23"/>
      <c r="C755" s="17"/>
      <c r="D755" s="20"/>
      <c r="E755" s="9"/>
    </row>
    <row r="756" spans="1:5" x14ac:dyDescent="0.35">
      <c r="A756" s="13"/>
      <c r="B756" s="23"/>
      <c r="C756" s="17"/>
      <c r="D756" s="20"/>
      <c r="E756" s="9"/>
    </row>
    <row r="757" spans="1:5" x14ac:dyDescent="0.35">
      <c r="A757" s="13"/>
      <c r="B757" s="23"/>
      <c r="C757" s="17"/>
      <c r="D757" s="20"/>
      <c r="E757" s="9"/>
    </row>
    <row r="758" spans="1:5" x14ac:dyDescent="0.35">
      <c r="A758" s="19"/>
      <c r="B758" s="23"/>
      <c r="C758" s="17"/>
      <c r="D758" s="20"/>
      <c r="E758" s="9"/>
    </row>
    <row r="759" spans="1:5" x14ac:dyDescent="0.35">
      <c r="A759" s="13"/>
      <c r="B759" s="23"/>
      <c r="C759" s="17"/>
      <c r="D759" s="20"/>
      <c r="E759" s="9"/>
    </row>
    <row r="760" spans="1:5" x14ac:dyDescent="0.35">
      <c r="A760" s="13"/>
      <c r="B760" s="23"/>
      <c r="C760" s="17"/>
      <c r="D760" s="20"/>
      <c r="E760" s="9"/>
    </row>
    <row r="761" spans="1:5" x14ac:dyDescent="0.35">
      <c r="A761" s="13"/>
      <c r="B761" s="23"/>
      <c r="C761" s="17"/>
      <c r="D761" s="20"/>
      <c r="E761" s="9"/>
    </row>
    <row r="762" spans="1:5" x14ac:dyDescent="0.35">
      <c r="A762" s="13"/>
      <c r="B762" s="23"/>
      <c r="C762" s="17"/>
      <c r="D762" s="20"/>
      <c r="E762" s="9"/>
    </row>
    <row r="763" spans="1:5" x14ac:dyDescent="0.35">
      <c r="A763" s="13"/>
      <c r="B763" s="23"/>
      <c r="C763" s="17"/>
      <c r="D763" s="20"/>
      <c r="E763" s="9"/>
    </row>
    <row r="764" spans="1:5" x14ac:dyDescent="0.35">
      <c r="A764" s="36"/>
      <c r="B764" s="23"/>
      <c r="C764" s="13"/>
      <c r="D764" s="18"/>
      <c r="E764" s="9"/>
    </row>
    <row r="765" spans="1:5" x14ac:dyDescent="0.35">
      <c r="A765" s="36"/>
      <c r="B765" s="23"/>
      <c r="C765" s="13"/>
      <c r="D765" s="18"/>
      <c r="E765" s="9"/>
    </row>
    <row r="766" spans="1:5" x14ac:dyDescent="0.35">
      <c r="A766" s="36"/>
      <c r="B766" s="23"/>
      <c r="C766" s="13"/>
      <c r="D766" s="18"/>
      <c r="E766" s="9"/>
    </row>
    <row r="767" spans="1:5" x14ac:dyDescent="0.35">
      <c r="A767" s="36"/>
      <c r="B767" s="23"/>
      <c r="C767" s="13"/>
      <c r="D767" s="18"/>
      <c r="E767" s="9"/>
    </row>
    <row r="768" spans="1:5" x14ac:dyDescent="0.35">
      <c r="A768" s="36"/>
      <c r="B768" s="23"/>
      <c r="C768" s="13"/>
      <c r="D768" s="18"/>
      <c r="E768" s="9"/>
    </row>
    <row r="769" spans="1:5" x14ac:dyDescent="0.35">
      <c r="A769" s="36"/>
      <c r="B769" s="23"/>
      <c r="C769" s="13"/>
      <c r="D769" s="18"/>
      <c r="E769" s="9"/>
    </row>
    <row r="770" spans="1:5" x14ac:dyDescent="0.35">
      <c r="A770" s="36"/>
      <c r="B770" s="23"/>
      <c r="C770" s="13"/>
      <c r="D770" s="18"/>
      <c r="E770" s="9"/>
    </row>
    <row r="771" spans="1:5" x14ac:dyDescent="0.35">
      <c r="A771" s="36"/>
      <c r="B771" s="23"/>
      <c r="C771" s="13"/>
      <c r="D771" s="18"/>
      <c r="E771" s="9"/>
    </row>
    <row r="772" spans="1:5" x14ac:dyDescent="0.35">
      <c r="A772" s="13"/>
      <c r="B772" s="23"/>
      <c r="C772" s="13"/>
      <c r="D772" s="20"/>
      <c r="E772" s="9"/>
    </row>
    <row r="773" spans="1:5" x14ac:dyDescent="0.35">
      <c r="A773" s="13"/>
      <c r="B773" s="23"/>
      <c r="C773" s="13"/>
      <c r="D773" s="20"/>
      <c r="E773" s="9"/>
    </row>
    <row r="774" spans="1:5" x14ac:dyDescent="0.35">
      <c r="A774" s="13"/>
      <c r="B774" s="23"/>
      <c r="C774" s="13"/>
      <c r="D774" s="20"/>
      <c r="E774" s="9"/>
    </row>
    <row r="775" spans="1:5" x14ac:dyDescent="0.35">
      <c r="A775" s="13"/>
      <c r="B775" s="23"/>
      <c r="C775" s="13"/>
      <c r="D775" s="20"/>
      <c r="E775" s="9"/>
    </row>
    <row r="776" spans="1:5" x14ac:dyDescent="0.35">
      <c r="A776" s="13"/>
      <c r="B776" s="23"/>
      <c r="C776" s="13"/>
      <c r="D776" s="20"/>
      <c r="E776" s="9"/>
    </row>
    <row r="777" spans="1:5" x14ac:dyDescent="0.35">
      <c r="A777" s="13"/>
      <c r="B777" s="23"/>
      <c r="C777" s="13"/>
      <c r="D777" s="20"/>
      <c r="E777" s="9"/>
    </row>
    <row r="778" spans="1:5" x14ac:dyDescent="0.35">
      <c r="A778" s="13"/>
      <c r="B778" s="23"/>
      <c r="C778" s="13"/>
      <c r="D778" s="20"/>
      <c r="E778" s="9"/>
    </row>
    <row r="779" spans="1:5" x14ac:dyDescent="0.35">
      <c r="A779" s="13"/>
      <c r="B779" s="23"/>
      <c r="C779" s="13"/>
      <c r="D779" s="20"/>
      <c r="E779" s="9"/>
    </row>
    <row r="780" spans="1:5" x14ac:dyDescent="0.35">
      <c r="A780" s="13"/>
      <c r="B780" s="23"/>
      <c r="C780" s="13"/>
      <c r="D780" s="20"/>
      <c r="E780" s="9"/>
    </row>
    <row r="781" spans="1:5" x14ac:dyDescent="0.35">
      <c r="A781" s="13"/>
      <c r="B781" s="23"/>
      <c r="C781" s="13"/>
      <c r="D781" s="20"/>
      <c r="E781" s="9"/>
    </row>
    <row r="782" spans="1:5" x14ac:dyDescent="0.35">
      <c r="A782" s="13"/>
      <c r="B782" s="23"/>
      <c r="C782" s="17"/>
      <c r="D782" s="20"/>
      <c r="E782" s="9"/>
    </row>
    <row r="783" spans="1:5" x14ac:dyDescent="0.35">
      <c r="A783" s="13"/>
      <c r="B783" s="23"/>
      <c r="C783" s="17"/>
      <c r="D783" s="20"/>
      <c r="E783" s="9"/>
    </row>
    <row r="784" spans="1:5" x14ac:dyDescent="0.35">
      <c r="A784" s="13"/>
      <c r="B784" s="23"/>
      <c r="C784" s="17"/>
      <c r="D784" s="20"/>
      <c r="E784" s="9"/>
    </row>
    <row r="785" spans="1:5" x14ac:dyDescent="0.35">
      <c r="A785" s="13"/>
      <c r="B785" s="23"/>
      <c r="C785" s="17"/>
      <c r="D785" s="20"/>
      <c r="E785" s="9"/>
    </row>
    <row r="786" spans="1:5" x14ac:dyDescent="0.35">
      <c r="A786" s="36"/>
      <c r="B786" s="23"/>
      <c r="C786" s="13"/>
      <c r="D786" s="18"/>
      <c r="E786" s="9"/>
    </row>
    <row r="787" spans="1:5" x14ac:dyDescent="0.35">
      <c r="A787" s="36"/>
      <c r="B787" s="23"/>
      <c r="C787" s="13"/>
      <c r="D787" s="18"/>
      <c r="E787" s="9"/>
    </row>
    <row r="788" spans="1:5" x14ac:dyDescent="0.35">
      <c r="A788" s="36"/>
      <c r="B788" s="23"/>
      <c r="C788" s="13"/>
      <c r="D788" s="18"/>
      <c r="E788" s="9"/>
    </row>
    <row r="789" spans="1:5" x14ac:dyDescent="0.35">
      <c r="A789" s="36"/>
      <c r="B789" s="23"/>
      <c r="C789" s="13"/>
      <c r="D789" s="18"/>
      <c r="E789" s="9"/>
    </row>
    <row r="790" spans="1:5" x14ac:dyDescent="0.35">
      <c r="A790" s="13"/>
      <c r="B790" s="23"/>
      <c r="C790" s="13"/>
      <c r="D790" s="20"/>
      <c r="E790" s="9"/>
    </row>
    <row r="791" spans="1:5" x14ac:dyDescent="0.35">
      <c r="A791" s="13"/>
      <c r="B791" s="23"/>
      <c r="C791" s="13"/>
      <c r="D791" s="20"/>
      <c r="E791" s="9"/>
    </row>
    <row r="792" spans="1:5" x14ac:dyDescent="0.35">
      <c r="A792" s="13"/>
      <c r="B792" s="23"/>
      <c r="C792" s="13"/>
      <c r="D792" s="20"/>
      <c r="E792" s="9"/>
    </row>
    <row r="793" spans="1:5" x14ac:dyDescent="0.35">
      <c r="A793" s="13"/>
      <c r="B793" s="23"/>
      <c r="C793" s="13"/>
      <c r="D793" s="20"/>
      <c r="E793" s="9"/>
    </row>
    <row r="794" spans="1:5" x14ac:dyDescent="0.35">
      <c r="A794" s="13"/>
      <c r="B794" s="23"/>
      <c r="C794" s="13"/>
      <c r="D794" s="20"/>
      <c r="E794" s="9"/>
    </row>
    <row r="795" spans="1:5" x14ac:dyDescent="0.35">
      <c r="A795" s="13"/>
      <c r="B795" s="23"/>
      <c r="C795" s="13"/>
      <c r="D795" s="20"/>
      <c r="E795" s="9"/>
    </row>
    <row r="796" spans="1:5" x14ac:dyDescent="0.35">
      <c r="A796" s="13"/>
      <c r="B796" s="23"/>
      <c r="C796" s="13"/>
      <c r="D796" s="20"/>
      <c r="E796" s="9"/>
    </row>
    <row r="797" spans="1:5" x14ac:dyDescent="0.35">
      <c r="A797" s="13"/>
      <c r="B797" s="23"/>
      <c r="C797" s="13"/>
      <c r="D797" s="20"/>
      <c r="E797" s="9"/>
    </row>
    <row r="798" spans="1:5" x14ac:dyDescent="0.35">
      <c r="A798" s="13"/>
      <c r="B798" s="23"/>
      <c r="C798" s="13"/>
      <c r="D798" s="20"/>
      <c r="E798" s="9"/>
    </row>
    <row r="799" spans="1:5" x14ac:dyDescent="0.35">
      <c r="A799" s="13"/>
      <c r="B799" s="23"/>
      <c r="C799" s="13"/>
      <c r="D799" s="20"/>
      <c r="E799" s="9"/>
    </row>
    <row r="800" spans="1:5" x14ac:dyDescent="0.35">
      <c r="A800" s="13"/>
      <c r="B800" s="23"/>
      <c r="C800" s="13"/>
      <c r="D800" s="20"/>
      <c r="E800" s="9"/>
    </row>
    <row r="801" spans="1:5" x14ac:dyDescent="0.35">
      <c r="A801" s="13"/>
      <c r="B801" s="23"/>
      <c r="C801" s="13"/>
      <c r="D801" s="20"/>
      <c r="E801" s="9"/>
    </row>
    <row r="802" spans="1:5" x14ac:dyDescent="0.35">
      <c r="A802" s="13"/>
      <c r="B802" s="23"/>
      <c r="C802" s="13"/>
      <c r="D802" s="20"/>
      <c r="E802" s="9"/>
    </row>
    <row r="803" spans="1:5" x14ac:dyDescent="0.35">
      <c r="A803" s="13"/>
      <c r="B803" s="23"/>
      <c r="C803" s="13"/>
      <c r="D803" s="20"/>
      <c r="E803" s="9"/>
    </row>
    <row r="804" spans="1:5" x14ac:dyDescent="0.35">
      <c r="A804" s="13"/>
      <c r="B804" s="23"/>
      <c r="C804" s="17"/>
      <c r="D804" s="20"/>
      <c r="E804" s="9"/>
    </row>
    <row r="805" spans="1:5" x14ac:dyDescent="0.35">
      <c r="A805" s="13"/>
      <c r="B805" s="23"/>
      <c r="C805" s="17"/>
      <c r="D805" s="20"/>
      <c r="E805" s="9"/>
    </row>
    <row r="806" spans="1:5" x14ac:dyDescent="0.35">
      <c r="A806" s="13"/>
      <c r="B806" s="23"/>
      <c r="C806" s="17"/>
      <c r="D806" s="20"/>
      <c r="E806" s="9"/>
    </row>
    <row r="807" spans="1:5" x14ac:dyDescent="0.35">
      <c r="A807" s="13"/>
      <c r="B807" s="23"/>
      <c r="C807" s="17"/>
      <c r="D807" s="20"/>
      <c r="E807" s="9"/>
    </row>
    <row r="808" spans="1:5" x14ac:dyDescent="0.35">
      <c r="A808" s="13"/>
      <c r="B808" s="23"/>
      <c r="C808" s="17"/>
      <c r="D808" s="20"/>
      <c r="E808" s="9"/>
    </row>
    <row r="809" spans="1:5" x14ac:dyDescent="0.35">
      <c r="A809" s="13"/>
      <c r="B809" s="23"/>
      <c r="C809" s="17"/>
      <c r="D809" s="20"/>
      <c r="E809" s="9"/>
    </row>
    <row r="810" spans="1:5" x14ac:dyDescent="0.35">
      <c r="A810" s="36"/>
      <c r="B810" s="23"/>
      <c r="C810" s="13"/>
      <c r="D810" s="18"/>
      <c r="E810" s="9"/>
    </row>
    <row r="811" spans="1:5" x14ac:dyDescent="0.35">
      <c r="A811" s="36"/>
      <c r="B811" s="23"/>
      <c r="C811" s="13"/>
      <c r="D811" s="20"/>
      <c r="E811" s="9"/>
    </row>
    <row r="812" spans="1:5" x14ac:dyDescent="0.35">
      <c r="A812" s="36"/>
      <c r="B812" s="23"/>
      <c r="C812" s="13"/>
      <c r="D812" s="20"/>
      <c r="E812" s="9"/>
    </row>
    <row r="813" spans="1:5" x14ac:dyDescent="0.35">
      <c r="A813" s="36"/>
      <c r="B813" s="23"/>
      <c r="C813" s="13"/>
      <c r="D813" s="20"/>
      <c r="E813" s="9"/>
    </row>
    <row r="814" spans="1:5" x14ac:dyDescent="0.35">
      <c r="A814" s="36"/>
      <c r="B814" s="23"/>
      <c r="C814" s="13"/>
      <c r="D814" s="20"/>
      <c r="E814" s="9"/>
    </row>
    <row r="815" spans="1:5" x14ac:dyDescent="0.35">
      <c r="A815" s="36"/>
      <c r="B815" s="23"/>
      <c r="C815" s="13"/>
      <c r="D815" s="20"/>
      <c r="E815" s="9"/>
    </row>
    <row r="816" spans="1:5" x14ac:dyDescent="0.35">
      <c r="A816" s="36"/>
      <c r="B816" s="23"/>
      <c r="C816" s="13"/>
      <c r="D816" s="20"/>
      <c r="E816" s="9"/>
    </row>
    <row r="817" spans="1:5" x14ac:dyDescent="0.35">
      <c r="A817" s="36"/>
      <c r="B817" s="23"/>
      <c r="C817" s="17"/>
      <c r="D817" s="20"/>
      <c r="E817" s="9"/>
    </row>
    <row r="818" spans="1:5" x14ac:dyDescent="0.35">
      <c r="A818" s="36"/>
      <c r="B818" s="23"/>
      <c r="C818" s="17"/>
      <c r="D818" s="20"/>
      <c r="E818" s="9"/>
    </row>
    <row r="819" spans="1:5" x14ac:dyDescent="0.35">
      <c r="A819" s="36"/>
      <c r="B819" s="23"/>
      <c r="C819" s="17"/>
      <c r="D819" s="20"/>
      <c r="E819" s="9"/>
    </row>
    <row r="820" spans="1:5" x14ac:dyDescent="0.35">
      <c r="A820" s="36"/>
      <c r="B820" s="23"/>
      <c r="C820" s="17"/>
      <c r="D820" s="20"/>
      <c r="E820" s="9"/>
    </row>
    <row r="821" spans="1:5" x14ac:dyDescent="0.35">
      <c r="A821" s="36"/>
      <c r="B821" s="23"/>
      <c r="C821" s="17"/>
      <c r="D821" s="20"/>
      <c r="E821" s="9"/>
    </row>
    <row r="822" spans="1:5" x14ac:dyDescent="0.35">
      <c r="A822" s="36"/>
      <c r="B822" s="23"/>
      <c r="C822" s="17"/>
      <c r="D822" s="20"/>
      <c r="E822" s="9"/>
    </row>
    <row r="823" spans="1:5" x14ac:dyDescent="0.35">
      <c r="A823" s="36"/>
      <c r="B823" s="23"/>
      <c r="C823" s="17"/>
      <c r="D823" s="20"/>
      <c r="E823" s="9"/>
    </row>
    <row r="824" spans="1:5" x14ac:dyDescent="0.35">
      <c r="A824" s="36"/>
      <c r="B824" s="23"/>
      <c r="C824" s="17"/>
      <c r="D824" s="20"/>
      <c r="E824" s="9"/>
    </row>
    <row r="825" spans="1:5" x14ac:dyDescent="0.35">
      <c r="A825" s="36"/>
      <c r="B825" s="23"/>
      <c r="C825" s="17"/>
      <c r="D825" s="20"/>
      <c r="E825" s="9"/>
    </row>
    <row r="826" spans="1:5" x14ac:dyDescent="0.35">
      <c r="A826" s="36"/>
      <c r="B826" s="23"/>
      <c r="C826" s="17"/>
      <c r="D826" s="20"/>
      <c r="E826" s="9"/>
    </row>
    <row r="827" spans="1:5" x14ac:dyDescent="0.35">
      <c r="A827" s="36"/>
      <c r="B827" s="23"/>
      <c r="C827" s="17"/>
      <c r="D827" s="20"/>
      <c r="E827" s="9"/>
    </row>
    <row r="828" spans="1:5" x14ac:dyDescent="0.35">
      <c r="A828" s="36"/>
      <c r="B828" s="23"/>
      <c r="C828" s="13"/>
      <c r="D828" s="20"/>
      <c r="E828" s="9"/>
    </row>
    <row r="829" spans="1:5" x14ac:dyDescent="0.35">
      <c r="A829" s="36"/>
      <c r="B829" s="23"/>
      <c r="C829" s="13"/>
      <c r="D829" s="20"/>
      <c r="E829" s="9"/>
    </row>
    <row r="830" spans="1:5" x14ac:dyDescent="0.35">
      <c r="A830" s="36"/>
      <c r="B830" s="23"/>
      <c r="C830" s="13"/>
      <c r="D830" s="18"/>
      <c r="E830" s="9"/>
    </row>
    <row r="831" spans="1:5" x14ac:dyDescent="0.35">
      <c r="A831" s="31"/>
      <c r="B831" s="23"/>
      <c r="C831" s="13"/>
      <c r="D831" s="20"/>
      <c r="E831" s="9"/>
    </row>
    <row r="832" spans="1:5" x14ac:dyDescent="0.35">
      <c r="A832" s="36"/>
      <c r="B832" s="23"/>
      <c r="C832" s="13"/>
      <c r="D832" s="20"/>
      <c r="E832" s="9"/>
    </row>
    <row r="833" spans="1:5" x14ac:dyDescent="0.35">
      <c r="A833" s="36"/>
      <c r="B833" s="23"/>
      <c r="C833" s="13"/>
      <c r="D833" s="20"/>
      <c r="E833" s="9"/>
    </row>
    <row r="834" spans="1:5" x14ac:dyDescent="0.35">
      <c r="A834" s="36"/>
      <c r="B834" s="23"/>
      <c r="C834" s="13"/>
      <c r="D834" s="20"/>
      <c r="E834" s="9"/>
    </row>
    <row r="835" spans="1:5" x14ac:dyDescent="0.35">
      <c r="A835" s="36"/>
      <c r="B835" s="23"/>
      <c r="C835" s="13"/>
      <c r="D835" s="20"/>
      <c r="E835" s="9"/>
    </row>
    <row r="836" spans="1:5" x14ac:dyDescent="0.35">
      <c r="A836" s="36"/>
      <c r="B836" s="23"/>
      <c r="C836" s="13"/>
      <c r="D836" s="20"/>
      <c r="E836" s="9"/>
    </row>
    <row r="837" spans="1:5" x14ac:dyDescent="0.35">
      <c r="A837" s="36"/>
      <c r="B837" s="23"/>
      <c r="C837" s="13"/>
      <c r="D837" s="20"/>
      <c r="E837" s="9"/>
    </row>
    <row r="838" spans="1:5" x14ac:dyDescent="0.35">
      <c r="A838" s="36"/>
      <c r="B838" s="23"/>
      <c r="C838" s="13"/>
      <c r="D838" s="20"/>
      <c r="E838" s="9"/>
    </row>
    <row r="839" spans="1:5" x14ac:dyDescent="0.35">
      <c r="A839" s="13"/>
      <c r="B839" s="23"/>
      <c r="C839" s="17"/>
      <c r="D839" s="20"/>
      <c r="E839" s="9"/>
    </row>
    <row r="840" spans="1:5" x14ac:dyDescent="0.35">
      <c r="A840" s="13"/>
      <c r="B840" s="23"/>
      <c r="C840" s="17"/>
      <c r="D840" s="20"/>
      <c r="E840" s="9"/>
    </row>
    <row r="841" spans="1:5" x14ac:dyDescent="0.35">
      <c r="A841" s="13"/>
      <c r="B841" s="23"/>
      <c r="C841" s="17"/>
      <c r="D841" s="20"/>
      <c r="E841" s="9"/>
    </row>
    <row r="842" spans="1:5" x14ac:dyDescent="0.35">
      <c r="A842" s="13"/>
      <c r="B842" s="23"/>
      <c r="C842" s="17"/>
      <c r="D842" s="20"/>
      <c r="E842" s="9"/>
    </row>
    <row r="843" spans="1:5" x14ac:dyDescent="0.35">
      <c r="A843" s="36"/>
      <c r="B843" s="23"/>
      <c r="C843" s="13"/>
      <c r="D843" s="18"/>
      <c r="E843" s="9"/>
    </row>
    <row r="844" spans="1:5" x14ac:dyDescent="0.35">
      <c r="A844" s="36"/>
      <c r="B844" s="23"/>
      <c r="C844" s="13"/>
      <c r="D844" s="18"/>
      <c r="E844" s="9"/>
    </row>
    <row r="845" spans="1:5" x14ac:dyDescent="0.35">
      <c r="A845" s="36"/>
      <c r="B845" s="23"/>
      <c r="C845" s="13"/>
      <c r="D845" s="18"/>
      <c r="E845" s="9"/>
    </row>
    <row r="846" spans="1:5" x14ac:dyDescent="0.35">
      <c r="A846" s="31"/>
      <c r="B846" s="23"/>
      <c r="C846" s="13"/>
      <c r="D846" s="20"/>
      <c r="E846" s="9"/>
    </row>
    <row r="847" spans="1:5" x14ac:dyDescent="0.35">
      <c r="A847" s="31"/>
      <c r="B847" s="23"/>
      <c r="C847" s="13"/>
      <c r="D847" s="20"/>
      <c r="E847" s="9"/>
    </row>
    <row r="848" spans="1:5" x14ac:dyDescent="0.35">
      <c r="A848" s="31"/>
      <c r="B848" s="23"/>
      <c r="C848" s="13"/>
      <c r="D848" s="20"/>
      <c r="E848" s="9"/>
    </row>
    <row r="849" spans="1:5" x14ac:dyDescent="0.35">
      <c r="A849" s="36"/>
      <c r="B849" s="23"/>
      <c r="C849" s="13"/>
      <c r="D849" s="20"/>
      <c r="E849" s="9"/>
    </row>
    <row r="850" spans="1:5" x14ac:dyDescent="0.35">
      <c r="A850" s="36"/>
      <c r="B850" s="23"/>
      <c r="C850" s="13"/>
      <c r="D850" s="20"/>
      <c r="E850" s="9"/>
    </row>
    <row r="851" spans="1:5" x14ac:dyDescent="0.35">
      <c r="A851" s="36"/>
      <c r="B851" s="23"/>
      <c r="C851" s="13"/>
      <c r="D851" s="20"/>
      <c r="E851" s="9"/>
    </row>
    <row r="852" spans="1:5" x14ac:dyDescent="0.35">
      <c r="A852" s="36"/>
      <c r="B852" s="23"/>
      <c r="C852" s="13"/>
      <c r="D852" s="20"/>
      <c r="E852" s="9"/>
    </row>
    <row r="853" spans="1:5" x14ac:dyDescent="0.35">
      <c r="A853" s="36"/>
      <c r="B853" s="23"/>
      <c r="C853" s="13"/>
      <c r="D853" s="20"/>
      <c r="E853" s="9"/>
    </row>
    <row r="854" spans="1:5" x14ac:dyDescent="0.35">
      <c r="A854" s="36"/>
      <c r="B854" s="23"/>
      <c r="C854" s="13"/>
      <c r="D854" s="20"/>
      <c r="E854" s="9"/>
    </row>
    <row r="855" spans="1:5" x14ac:dyDescent="0.35">
      <c r="A855" s="36"/>
      <c r="B855" s="23"/>
      <c r="C855" s="13"/>
      <c r="D855" s="20"/>
      <c r="E855" s="9"/>
    </row>
    <row r="856" spans="1:5" x14ac:dyDescent="0.35">
      <c r="A856" s="13"/>
      <c r="B856" s="23"/>
      <c r="C856" s="17"/>
      <c r="D856" s="20"/>
      <c r="E856" s="9"/>
    </row>
    <row r="857" spans="1:5" x14ac:dyDescent="0.35">
      <c r="A857" s="13"/>
      <c r="B857" s="23"/>
      <c r="C857" s="17"/>
      <c r="D857" s="20"/>
      <c r="E857" s="9"/>
    </row>
    <row r="858" spans="1:5" x14ac:dyDescent="0.35">
      <c r="A858" s="13"/>
      <c r="B858" s="23"/>
      <c r="C858" s="17"/>
      <c r="D858" s="20"/>
      <c r="E858" s="9"/>
    </row>
    <row r="859" spans="1:5" x14ac:dyDescent="0.35">
      <c r="A859" s="36"/>
      <c r="B859" s="23"/>
      <c r="C859" s="13"/>
      <c r="D859" s="18"/>
      <c r="E859" s="9"/>
    </row>
    <row r="860" spans="1:5" x14ac:dyDescent="0.35">
      <c r="A860" s="36"/>
      <c r="B860" s="23"/>
      <c r="C860" s="13"/>
      <c r="D860" s="18"/>
      <c r="E860" s="9"/>
    </row>
    <row r="861" spans="1:5" x14ac:dyDescent="0.35">
      <c r="A861" s="13"/>
      <c r="B861" s="23"/>
      <c r="C861" s="13"/>
      <c r="D861" s="20"/>
      <c r="E861" s="9"/>
    </row>
    <row r="862" spans="1:5" x14ac:dyDescent="0.35">
      <c r="A862" s="13"/>
      <c r="B862" s="23"/>
      <c r="C862" s="13"/>
      <c r="D862" s="20"/>
      <c r="E862" s="9"/>
    </row>
    <row r="863" spans="1:5" x14ac:dyDescent="0.35">
      <c r="A863" s="13"/>
      <c r="B863" s="23"/>
      <c r="C863" s="13"/>
      <c r="D863" s="20"/>
      <c r="E863" s="9"/>
    </row>
    <row r="864" spans="1:5" x14ac:dyDescent="0.35">
      <c r="A864" s="13"/>
      <c r="B864" s="23"/>
      <c r="C864" s="13"/>
      <c r="D864" s="20"/>
      <c r="E864" s="9"/>
    </row>
    <row r="865" spans="1:5" x14ac:dyDescent="0.35">
      <c r="A865" s="13"/>
      <c r="B865" s="23"/>
      <c r="C865" s="13"/>
      <c r="D865" s="20"/>
      <c r="E865" s="9"/>
    </row>
    <row r="866" spans="1:5" x14ac:dyDescent="0.35">
      <c r="A866" s="13"/>
      <c r="B866" s="23"/>
      <c r="C866" s="13"/>
      <c r="D866" s="20"/>
      <c r="E866" s="9"/>
    </row>
    <row r="867" spans="1:5" x14ac:dyDescent="0.35">
      <c r="A867" s="13"/>
      <c r="B867" s="23"/>
      <c r="C867" s="13"/>
      <c r="D867" s="20"/>
      <c r="E867" s="9"/>
    </row>
    <row r="868" spans="1:5" x14ac:dyDescent="0.35">
      <c r="A868" s="31"/>
      <c r="B868" s="23"/>
      <c r="C868" s="17"/>
      <c r="D868" s="20"/>
      <c r="E868" s="9"/>
    </row>
    <row r="869" spans="1:5" x14ac:dyDescent="0.35">
      <c r="A869" s="13"/>
      <c r="B869" s="23"/>
      <c r="C869" s="17"/>
      <c r="D869" s="20"/>
      <c r="E869" s="9"/>
    </row>
    <row r="870" spans="1:5" x14ac:dyDescent="0.35">
      <c r="A870" s="36"/>
      <c r="B870" s="23"/>
      <c r="C870" s="13"/>
      <c r="D870" s="18"/>
      <c r="E870" s="9"/>
    </row>
    <row r="871" spans="1:5" x14ac:dyDescent="0.35">
      <c r="A871" s="36"/>
      <c r="B871" s="23"/>
      <c r="C871" s="13"/>
      <c r="D871" s="20"/>
      <c r="E871" s="9"/>
    </row>
    <row r="872" spans="1:5" x14ac:dyDescent="0.35">
      <c r="A872" s="36"/>
      <c r="B872" s="23"/>
      <c r="C872" s="13"/>
      <c r="D872" s="20"/>
      <c r="E872" s="9"/>
    </row>
    <row r="873" spans="1:5" x14ac:dyDescent="0.35">
      <c r="A873" s="36"/>
      <c r="B873" s="23"/>
      <c r="C873" s="13"/>
      <c r="D873" s="20"/>
      <c r="E873" s="9"/>
    </row>
    <row r="874" spans="1:5" x14ac:dyDescent="0.35">
      <c r="A874" s="36"/>
      <c r="B874" s="23"/>
      <c r="C874" s="13"/>
      <c r="D874" s="20"/>
      <c r="E874" s="9"/>
    </row>
    <row r="875" spans="1:5" x14ac:dyDescent="0.35">
      <c r="A875" s="36"/>
      <c r="B875" s="23"/>
      <c r="C875" s="13"/>
      <c r="D875" s="20"/>
      <c r="E875" s="9"/>
    </row>
    <row r="876" spans="1:5" x14ac:dyDescent="0.35">
      <c r="A876" s="36"/>
      <c r="B876" s="23"/>
      <c r="C876" s="13"/>
      <c r="D876" s="20"/>
      <c r="E876" s="9"/>
    </row>
    <row r="877" spans="1:5" x14ac:dyDescent="0.35">
      <c r="A877" s="36"/>
      <c r="B877" s="23"/>
      <c r="C877" s="13"/>
      <c r="D877" s="20"/>
      <c r="E877" s="9"/>
    </row>
    <row r="878" spans="1:5" x14ac:dyDescent="0.35">
      <c r="A878" s="36"/>
      <c r="B878" s="23"/>
      <c r="C878" s="13"/>
      <c r="D878" s="20"/>
      <c r="E878" s="9"/>
    </row>
    <row r="879" spans="1:5" x14ac:dyDescent="0.35">
      <c r="A879" s="36"/>
      <c r="B879" s="23"/>
      <c r="C879" s="13"/>
      <c r="D879" s="20"/>
      <c r="E879" s="9"/>
    </row>
    <row r="880" spans="1:5" x14ac:dyDescent="0.35">
      <c r="A880" s="36"/>
      <c r="B880" s="23"/>
      <c r="C880" s="13"/>
      <c r="D880" s="20"/>
      <c r="E880" s="9"/>
    </row>
    <row r="881" spans="1:5" x14ac:dyDescent="0.35">
      <c r="A881" s="36"/>
      <c r="B881" s="23"/>
      <c r="C881" s="13"/>
      <c r="D881" s="20"/>
      <c r="E881" s="9"/>
    </row>
    <row r="882" spans="1:5" x14ac:dyDescent="0.35">
      <c r="A882" s="36"/>
      <c r="B882" s="23"/>
      <c r="C882" s="13"/>
      <c r="D882" s="20"/>
      <c r="E882" s="9"/>
    </row>
    <row r="883" spans="1:5" x14ac:dyDescent="0.35">
      <c r="A883" s="36"/>
      <c r="B883" s="23"/>
      <c r="C883" s="13"/>
      <c r="D883" s="20"/>
      <c r="E883" s="9"/>
    </row>
    <row r="884" spans="1:5" x14ac:dyDescent="0.35">
      <c r="A884" s="36"/>
      <c r="B884" s="23"/>
      <c r="C884" s="13"/>
      <c r="D884" s="20"/>
      <c r="E884" s="9"/>
    </row>
    <row r="885" spans="1:5" x14ac:dyDescent="0.35">
      <c r="A885" s="36"/>
      <c r="B885" s="23"/>
      <c r="C885" s="13"/>
      <c r="D885" s="20"/>
      <c r="E885" s="9"/>
    </row>
    <row r="886" spans="1:5" x14ac:dyDescent="0.35">
      <c r="A886" s="36"/>
      <c r="B886" s="23"/>
      <c r="C886" s="13"/>
      <c r="D886" s="20"/>
      <c r="E886" s="9"/>
    </row>
    <row r="887" spans="1:5" x14ac:dyDescent="0.35">
      <c r="A887" s="36"/>
      <c r="B887" s="23"/>
      <c r="C887" s="13"/>
      <c r="D887" s="20"/>
      <c r="E887" s="9"/>
    </row>
    <row r="888" spans="1:5" x14ac:dyDescent="0.35">
      <c r="A888" s="36"/>
      <c r="B888" s="23"/>
      <c r="C888" s="13"/>
      <c r="D888" s="18"/>
      <c r="E888" s="9"/>
    </row>
    <row r="889" spans="1:5" x14ac:dyDescent="0.35">
      <c r="A889" s="36"/>
      <c r="B889" s="23"/>
      <c r="C889" s="13"/>
      <c r="D889" s="18"/>
      <c r="E889" s="9"/>
    </row>
    <row r="890" spans="1:5" x14ac:dyDescent="0.35">
      <c r="A890" s="36"/>
      <c r="B890" s="23"/>
      <c r="C890" s="13"/>
      <c r="D890" s="18"/>
      <c r="E890" s="9"/>
    </row>
    <row r="891" spans="1:5" x14ac:dyDescent="0.35">
      <c r="A891" s="36"/>
      <c r="B891" s="23"/>
      <c r="C891" s="13"/>
      <c r="D891" s="18"/>
      <c r="E891" s="9"/>
    </row>
    <row r="892" spans="1:5" x14ac:dyDescent="0.35">
      <c r="A892" s="36"/>
      <c r="B892" s="23"/>
      <c r="C892" s="13"/>
      <c r="D892" s="18"/>
      <c r="E892" s="9"/>
    </row>
    <row r="893" spans="1:5" x14ac:dyDescent="0.35">
      <c r="A893" s="36"/>
      <c r="B893" s="23"/>
      <c r="C893" s="13"/>
      <c r="D893" s="20"/>
      <c r="E893" s="9"/>
    </row>
    <row r="894" spans="1:5" x14ac:dyDescent="0.35">
      <c r="A894" s="36"/>
      <c r="B894" s="23"/>
      <c r="C894" s="13"/>
      <c r="D894" s="20"/>
      <c r="E894" s="9"/>
    </row>
    <row r="895" spans="1:5" x14ac:dyDescent="0.35">
      <c r="A895" s="36"/>
      <c r="B895" s="23"/>
      <c r="C895" s="13"/>
      <c r="D895" s="20"/>
      <c r="E895" s="9"/>
    </row>
    <row r="896" spans="1:5" x14ac:dyDescent="0.35">
      <c r="A896" s="36"/>
      <c r="B896" s="23"/>
      <c r="C896" s="13"/>
      <c r="D896" s="20"/>
      <c r="E896" s="9"/>
    </row>
    <row r="897" spans="1:5" x14ac:dyDescent="0.35">
      <c r="A897" s="36"/>
      <c r="B897" s="23"/>
      <c r="C897" s="13"/>
      <c r="D897" s="20"/>
      <c r="E897" s="9"/>
    </row>
    <row r="898" spans="1:5" x14ac:dyDescent="0.35">
      <c r="A898" s="36"/>
      <c r="B898" s="23"/>
      <c r="C898" s="13"/>
      <c r="D898" s="20"/>
      <c r="E898" s="9"/>
    </row>
    <row r="899" spans="1:5" x14ac:dyDescent="0.35">
      <c r="A899" s="36"/>
      <c r="B899" s="23"/>
      <c r="C899" s="13"/>
      <c r="D899" s="20"/>
      <c r="E899" s="9"/>
    </row>
    <row r="900" spans="1:5" x14ac:dyDescent="0.35">
      <c r="A900" s="36"/>
      <c r="B900" s="23"/>
      <c r="C900" s="13"/>
      <c r="D900" s="20"/>
      <c r="E900" s="9"/>
    </row>
    <row r="901" spans="1:5" x14ac:dyDescent="0.35">
      <c r="A901" s="13"/>
      <c r="B901" s="23"/>
      <c r="C901" s="17"/>
      <c r="D901" s="20"/>
      <c r="E901" s="9"/>
    </row>
    <row r="902" spans="1:5" x14ac:dyDescent="0.35">
      <c r="A902" s="19"/>
      <c r="B902" s="23"/>
      <c r="C902" s="17"/>
      <c r="D902" s="20"/>
      <c r="E902" s="9"/>
    </row>
    <row r="903" spans="1:5" x14ac:dyDescent="0.35">
      <c r="A903" s="13"/>
      <c r="B903" s="23"/>
      <c r="C903" s="17"/>
      <c r="D903" s="20"/>
      <c r="E903" s="9"/>
    </row>
    <row r="904" spans="1:5" x14ac:dyDescent="0.35">
      <c r="A904" s="43"/>
      <c r="B904" s="23"/>
      <c r="C904" s="17"/>
      <c r="D904" s="20"/>
      <c r="E904" s="9"/>
    </row>
    <row r="905" spans="1:5" x14ac:dyDescent="0.35">
      <c r="A905" s="36"/>
      <c r="B905" s="23"/>
      <c r="C905" s="17"/>
      <c r="D905" s="20"/>
      <c r="E905" s="9"/>
    </row>
    <row r="906" spans="1:5" x14ac:dyDescent="0.35">
      <c r="A906" s="19"/>
      <c r="B906" s="23"/>
      <c r="C906" s="17"/>
      <c r="D906" s="20"/>
      <c r="E906" s="9"/>
    </row>
    <row r="907" spans="1:5" x14ac:dyDescent="0.35">
      <c r="A907" s="13"/>
      <c r="B907" s="23"/>
      <c r="C907" s="17"/>
      <c r="D907" s="20"/>
      <c r="E907" s="9"/>
    </row>
    <row r="908" spans="1:5" x14ac:dyDescent="0.35">
      <c r="A908" s="13"/>
      <c r="B908" s="23"/>
      <c r="C908" s="17"/>
      <c r="D908" s="20"/>
      <c r="E908" s="9"/>
    </row>
    <row r="909" spans="1:5" x14ac:dyDescent="0.35">
      <c r="A909" s="13"/>
      <c r="B909" s="23"/>
      <c r="C909" s="17"/>
      <c r="D909" s="20"/>
      <c r="E909" s="9"/>
    </row>
    <row r="910" spans="1:5" x14ac:dyDescent="0.35">
      <c r="A910" s="43"/>
      <c r="B910" s="23"/>
      <c r="C910" s="17"/>
      <c r="D910" s="20"/>
      <c r="E910" s="9"/>
    </row>
    <row r="911" spans="1:5" x14ac:dyDescent="0.35">
      <c r="A911" s="19"/>
      <c r="B911" s="23"/>
      <c r="C911" s="17"/>
      <c r="D911" s="20"/>
      <c r="E911" s="9"/>
    </row>
    <row r="912" spans="1:5" x14ac:dyDescent="0.35">
      <c r="A912" s="19"/>
      <c r="B912" s="23"/>
      <c r="C912" s="17"/>
      <c r="D912" s="20"/>
      <c r="E912" s="9"/>
    </row>
    <row r="913" spans="1:5" x14ac:dyDescent="0.35">
      <c r="A913" s="19"/>
      <c r="B913" s="23"/>
      <c r="C913" s="17"/>
      <c r="D913" s="20"/>
      <c r="E913" s="9"/>
    </row>
    <row r="914" spans="1:5" x14ac:dyDescent="0.35">
      <c r="A914" s="13"/>
      <c r="B914" s="23"/>
      <c r="C914" s="17"/>
      <c r="D914" s="20"/>
      <c r="E914" s="9"/>
    </row>
    <row r="915" spans="1:5" x14ac:dyDescent="0.35">
      <c r="A915" s="36"/>
      <c r="B915" s="23"/>
      <c r="C915" s="13"/>
      <c r="D915" s="18"/>
      <c r="E915" s="9"/>
    </row>
    <row r="916" spans="1:5" x14ac:dyDescent="0.35">
      <c r="A916" s="36"/>
      <c r="B916" s="23"/>
      <c r="C916" s="13"/>
      <c r="D916" s="20"/>
      <c r="E916" s="9"/>
    </row>
    <row r="917" spans="1:5" x14ac:dyDescent="0.35">
      <c r="A917" s="36"/>
      <c r="B917" s="23"/>
      <c r="C917" s="13"/>
      <c r="D917" s="20"/>
      <c r="E917" s="9"/>
    </row>
    <row r="918" spans="1:5" x14ac:dyDescent="0.35">
      <c r="A918" s="36"/>
      <c r="B918" s="23"/>
      <c r="C918" s="13"/>
      <c r="D918" s="20"/>
      <c r="E918" s="9"/>
    </row>
    <row r="919" spans="1:5" x14ac:dyDescent="0.35">
      <c r="A919" s="36"/>
      <c r="B919" s="23"/>
      <c r="C919" s="13"/>
      <c r="D919" s="20"/>
      <c r="E919" s="9"/>
    </row>
    <row r="920" spans="1:5" x14ac:dyDescent="0.35">
      <c r="A920" s="36"/>
      <c r="B920" s="23"/>
      <c r="C920" s="13"/>
      <c r="D920" s="20"/>
      <c r="E920" s="9"/>
    </row>
    <row r="921" spans="1:5" x14ac:dyDescent="0.35">
      <c r="A921" s="36"/>
      <c r="B921" s="23"/>
      <c r="C921" s="13"/>
      <c r="D921" s="20"/>
      <c r="E921" s="9"/>
    </row>
    <row r="922" spans="1:5" x14ac:dyDescent="0.35">
      <c r="A922" s="44"/>
      <c r="B922" s="23"/>
      <c r="C922" s="17"/>
      <c r="D922" s="20"/>
      <c r="E922" s="9"/>
    </row>
    <row r="923" spans="1:5" x14ac:dyDescent="0.35">
      <c r="A923" s="36"/>
      <c r="B923" s="23"/>
      <c r="C923" s="13"/>
      <c r="D923" s="18"/>
      <c r="E923" s="9"/>
    </row>
    <row r="924" spans="1:5" x14ac:dyDescent="0.35">
      <c r="A924" s="36"/>
      <c r="B924" s="23"/>
      <c r="C924" s="13"/>
      <c r="D924" s="18"/>
      <c r="E924" s="9"/>
    </row>
    <row r="925" spans="1:5" x14ac:dyDescent="0.35">
      <c r="A925" s="36"/>
      <c r="B925" s="23"/>
      <c r="C925" s="13"/>
      <c r="D925" s="20"/>
      <c r="E925" s="9"/>
    </row>
    <row r="926" spans="1:5" x14ac:dyDescent="0.35">
      <c r="A926" s="36"/>
      <c r="B926" s="23"/>
      <c r="C926" s="13"/>
      <c r="D926" s="20"/>
      <c r="E926" s="9"/>
    </row>
    <row r="927" spans="1:5" x14ac:dyDescent="0.35">
      <c r="A927" s="36"/>
      <c r="B927" s="23"/>
      <c r="C927" s="13"/>
      <c r="D927" s="20"/>
      <c r="E927" s="9"/>
    </row>
    <row r="928" spans="1:5" x14ac:dyDescent="0.35">
      <c r="A928" s="36"/>
      <c r="B928" s="23"/>
      <c r="C928" s="13"/>
      <c r="D928" s="20"/>
      <c r="E928" s="9"/>
    </row>
    <row r="929" spans="1:5" x14ac:dyDescent="0.35">
      <c r="A929" s="36"/>
      <c r="B929" s="23"/>
      <c r="C929" s="13"/>
      <c r="D929" s="20"/>
      <c r="E929" s="9"/>
    </row>
    <row r="930" spans="1:5" x14ac:dyDescent="0.35">
      <c r="A930" s="13"/>
      <c r="B930" s="23"/>
      <c r="C930" s="17"/>
      <c r="D930" s="20"/>
      <c r="E930" s="9"/>
    </row>
    <row r="931" spans="1:5" x14ac:dyDescent="0.35">
      <c r="A931" s="13"/>
      <c r="B931" s="23"/>
      <c r="C931" s="17"/>
      <c r="D931" s="20"/>
      <c r="E931" s="9"/>
    </row>
    <row r="932" spans="1:5" x14ac:dyDescent="0.35">
      <c r="A932" s="36"/>
      <c r="B932" s="23"/>
      <c r="C932" s="13"/>
      <c r="D932" s="20"/>
      <c r="E932" s="9"/>
    </row>
    <row r="933" spans="1:5" x14ac:dyDescent="0.35">
      <c r="A933" s="36"/>
      <c r="B933" s="23"/>
      <c r="C933" s="13"/>
      <c r="D933" s="20"/>
      <c r="E933" s="9"/>
    </row>
    <row r="934" spans="1:5" x14ac:dyDescent="0.35">
      <c r="A934" s="36"/>
      <c r="B934" s="23"/>
      <c r="C934" s="13"/>
      <c r="D934" s="20"/>
      <c r="E934" s="9"/>
    </row>
    <row r="935" spans="1:5" x14ac:dyDescent="0.35">
      <c r="A935" s="36"/>
      <c r="B935" s="23"/>
      <c r="C935" s="13"/>
      <c r="D935" s="20"/>
      <c r="E935" s="9"/>
    </row>
    <row r="936" spans="1:5" x14ac:dyDescent="0.35">
      <c r="A936" s="36"/>
      <c r="B936" s="23"/>
      <c r="C936" s="13"/>
      <c r="D936" s="20"/>
      <c r="E936" s="9"/>
    </row>
    <row r="937" spans="1:5" x14ac:dyDescent="0.35">
      <c r="A937" s="36"/>
      <c r="B937" s="23"/>
      <c r="C937" s="13"/>
      <c r="D937" s="20"/>
      <c r="E937" s="9"/>
    </row>
    <row r="938" spans="1:5" x14ac:dyDescent="0.35">
      <c r="A938" s="36"/>
      <c r="B938" s="23"/>
      <c r="C938" s="13"/>
      <c r="D938" s="20"/>
      <c r="E938" s="9"/>
    </row>
    <row r="939" spans="1:5" x14ac:dyDescent="0.35">
      <c r="A939" s="36"/>
      <c r="B939" s="23"/>
      <c r="C939" s="13"/>
      <c r="D939" s="20"/>
      <c r="E939" s="9"/>
    </row>
    <row r="940" spans="1:5" x14ac:dyDescent="0.35">
      <c r="A940" s="13"/>
      <c r="B940" s="23"/>
      <c r="C940" s="17"/>
      <c r="D940" s="20"/>
      <c r="E940" s="9"/>
    </row>
    <row r="941" spans="1:5" x14ac:dyDescent="0.35">
      <c r="A941" s="36"/>
      <c r="B941" s="23"/>
      <c r="C941" s="13"/>
      <c r="D941" s="18"/>
      <c r="E941" s="9"/>
    </row>
    <row r="942" spans="1:5" x14ac:dyDescent="0.35">
      <c r="A942" s="36"/>
      <c r="B942" s="23"/>
      <c r="C942" s="13"/>
      <c r="D942" s="20"/>
      <c r="E942" s="9"/>
    </row>
    <row r="943" spans="1:5" x14ac:dyDescent="0.35">
      <c r="A943" s="36"/>
      <c r="B943" s="23"/>
      <c r="C943" s="13"/>
      <c r="D943" s="20"/>
      <c r="E943" s="9"/>
    </row>
    <row r="944" spans="1:5" x14ac:dyDescent="0.35">
      <c r="A944" s="36"/>
      <c r="B944" s="23"/>
      <c r="C944" s="13"/>
      <c r="D944" s="20"/>
      <c r="E944" s="9"/>
    </row>
    <row r="945" spans="1:5" x14ac:dyDescent="0.35">
      <c r="A945" s="36"/>
      <c r="B945" s="23"/>
      <c r="C945" s="13"/>
      <c r="D945" s="20"/>
      <c r="E945" s="9"/>
    </row>
    <row r="946" spans="1:5" x14ac:dyDescent="0.35">
      <c r="A946" s="13"/>
      <c r="B946" s="23"/>
      <c r="C946" s="17"/>
      <c r="D946" s="20"/>
      <c r="E946" s="9"/>
    </row>
    <row r="947" spans="1:5" x14ac:dyDescent="0.35">
      <c r="A947" s="36"/>
      <c r="B947" s="23"/>
      <c r="C947" s="13"/>
      <c r="D947" s="18"/>
      <c r="E947" s="9"/>
    </row>
    <row r="948" spans="1:5" x14ac:dyDescent="0.35">
      <c r="A948" s="36"/>
      <c r="B948" s="23"/>
      <c r="C948" s="13"/>
      <c r="D948" s="20"/>
      <c r="E948" s="9"/>
    </row>
    <row r="949" spans="1:5" x14ac:dyDescent="0.35">
      <c r="A949" s="36"/>
      <c r="B949" s="23"/>
      <c r="C949" s="13"/>
      <c r="D949" s="20"/>
      <c r="E949" s="9"/>
    </row>
    <row r="950" spans="1:5" x14ac:dyDescent="0.35">
      <c r="A950" s="36"/>
      <c r="B950" s="23"/>
      <c r="C950" s="13"/>
      <c r="D950" s="20"/>
      <c r="E950" s="9"/>
    </row>
    <row r="951" spans="1:5" x14ac:dyDescent="0.35">
      <c r="A951" s="13"/>
      <c r="B951" s="23"/>
      <c r="C951" s="13"/>
      <c r="D951" s="20"/>
      <c r="E951" s="9"/>
    </row>
    <row r="952" spans="1:5" x14ac:dyDescent="0.35">
      <c r="A952" s="36"/>
      <c r="B952" s="23"/>
      <c r="C952" s="13"/>
      <c r="D952" s="20"/>
      <c r="E952" s="9"/>
    </row>
    <row r="953" spans="1:5" x14ac:dyDescent="0.35">
      <c r="A953" s="36"/>
      <c r="B953" s="23"/>
      <c r="C953" s="13"/>
      <c r="D953" s="20"/>
      <c r="E953" s="9"/>
    </row>
    <row r="954" spans="1:5" x14ac:dyDescent="0.35">
      <c r="A954" s="36"/>
      <c r="B954" s="23"/>
      <c r="C954" s="13"/>
      <c r="D954" s="20"/>
      <c r="E954" s="9"/>
    </row>
    <row r="955" spans="1:5" x14ac:dyDescent="0.35">
      <c r="A955" s="36"/>
      <c r="B955" s="23"/>
      <c r="C955" s="13"/>
      <c r="D955" s="20"/>
      <c r="E955" s="9"/>
    </row>
    <row r="956" spans="1:5" x14ac:dyDescent="0.35">
      <c r="A956" s="36"/>
      <c r="B956" s="23"/>
      <c r="C956" s="13"/>
      <c r="D956" s="20"/>
      <c r="E956" s="9"/>
    </row>
    <row r="957" spans="1:5" x14ac:dyDescent="0.35">
      <c r="A957" s="36"/>
      <c r="B957" s="23"/>
      <c r="C957" s="13"/>
      <c r="D957" s="20"/>
      <c r="E957" s="9"/>
    </row>
    <row r="958" spans="1:5" x14ac:dyDescent="0.35">
      <c r="A958" s="36"/>
      <c r="B958" s="23"/>
      <c r="C958" s="13"/>
      <c r="D958" s="20"/>
      <c r="E958" s="9"/>
    </row>
    <row r="959" spans="1:5" x14ac:dyDescent="0.35">
      <c r="A959" s="13"/>
      <c r="B959" s="23"/>
      <c r="C959" s="17"/>
      <c r="D959" s="20"/>
      <c r="E959" s="9"/>
    </row>
    <row r="960" spans="1:5" x14ac:dyDescent="0.35">
      <c r="A960" s="36"/>
      <c r="B960" s="23"/>
      <c r="C960" s="13"/>
      <c r="D960" s="20"/>
      <c r="E960" s="9"/>
    </row>
    <row r="961" spans="1:5" x14ac:dyDescent="0.35">
      <c r="A961" s="36"/>
      <c r="B961" s="23"/>
      <c r="C961" s="13"/>
      <c r="D961" s="20"/>
      <c r="E961" s="9"/>
    </row>
    <row r="962" spans="1:5" x14ac:dyDescent="0.35">
      <c r="A962" s="36"/>
      <c r="B962" s="23"/>
      <c r="C962" s="13"/>
      <c r="D962" s="20"/>
      <c r="E962" s="9"/>
    </row>
    <row r="963" spans="1:5" x14ac:dyDescent="0.35">
      <c r="A963" s="13"/>
      <c r="B963" s="23"/>
      <c r="C963" s="17"/>
      <c r="D963" s="20"/>
      <c r="E963" s="9"/>
    </row>
    <row r="964" spans="1:5" x14ac:dyDescent="0.35">
      <c r="A964" s="13"/>
      <c r="B964" s="23"/>
      <c r="C964" s="17"/>
      <c r="D964" s="20"/>
      <c r="E964" s="9"/>
    </row>
    <row r="965" spans="1:5" x14ac:dyDescent="0.35">
      <c r="A965" s="13"/>
      <c r="B965" s="23"/>
      <c r="C965" s="17"/>
      <c r="D965" s="20"/>
      <c r="E965" s="9"/>
    </row>
    <row r="966" spans="1:5" x14ac:dyDescent="0.35">
      <c r="A966" s="36"/>
      <c r="B966" s="23"/>
      <c r="C966" s="17"/>
      <c r="D966" s="20"/>
      <c r="E966" s="9"/>
    </row>
    <row r="967" spans="1:5" x14ac:dyDescent="0.35">
      <c r="A967" s="19"/>
      <c r="B967" s="23"/>
      <c r="C967" s="17"/>
      <c r="D967" s="20"/>
      <c r="E967" s="9"/>
    </row>
    <row r="968" spans="1:5" x14ac:dyDescent="0.35">
      <c r="A968" s="36"/>
      <c r="B968" s="23"/>
      <c r="C968" s="17"/>
      <c r="D968" s="20"/>
      <c r="E968" s="9"/>
    </row>
    <row r="969" spans="1:5" x14ac:dyDescent="0.35">
      <c r="A969" s="36"/>
      <c r="B969" s="23"/>
      <c r="C969" s="17"/>
      <c r="D969" s="20"/>
      <c r="E969" s="9"/>
    </row>
    <row r="970" spans="1:5" x14ac:dyDescent="0.35">
      <c r="A970" s="19"/>
      <c r="B970" s="23"/>
      <c r="C970" s="17"/>
      <c r="D970" s="20"/>
      <c r="E970" s="9"/>
    </row>
    <row r="971" spans="1:5" x14ac:dyDescent="0.35">
      <c r="A971" s="36"/>
      <c r="B971" s="23"/>
      <c r="C971" s="17"/>
      <c r="D971" s="20"/>
      <c r="E971" s="9"/>
    </row>
    <row r="972" spans="1:5" x14ac:dyDescent="0.35">
      <c r="A972" s="36"/>
      <c r="B972" s="23"/>
      <c r="C972" s="17"/>
      <c r="D972" s="20"/>
      <c r="E972" s="9"/>
    </row>
    <row r="973" spans="1:5" x14ac:dyDescent="0.35">
      <c r="A973" s="36"/>
      <c r="B973" s="23"/>
      <c r="C973" s="17"/>
      <c r="D973" s="20"/>
      <c r="E973" s="9"/>
    </row>
    <row r="974" spans="1:5" x14ac:dyDescent="0.35">
      <c r="A974" s="36"/>
      <c r="B974" s="23"/>
      <c r="C974" s="17"/>
      <c r="D974" s="20"/>
      <c r="E974" s="9"/>
    </row>
    <row r="975" spans="1:5" x14ac:dyDescent="0.35">
      <c r="A975" s="19"/>
      <c r="B975" s="23"/>
      <c r="C975" s="17"/>
      <c r="D975" s="20"/>
      <c r="E975" s="9"/>
    </row>
    <row r="976" spans="1:5" x14ac:dyDescent="0.35">
      <c r="A976" s="19"/>
      <c r="B976" s="23"/>
      <c r="C976" s="17"/>
      <c r="D976" s="20"/>
      <c r="E976" s="9"/>
    </row>
    <row r="977" spans="1:5" x14ac:dyDescent="0.35">
      <c r="A977" s="36"/>
      <c r="B977" s="23"/>
      <c r="C977" s="17"/>
      <c r="D977" s="20"/>
      <c r="E977" s="9"/>
    </row>
    <row r="978" spans="1:5" x14ac:dyDescent="0.35">
      <c r="A978" s="36"/>
      <c r="B978" s="23"/>
      <c r="C978" s="17"/>
      <c r="D978" s="20"/>
      <c r="E978" s="9"/>
    </row>
    <row r="979" spans="1:5" x14ac:dyDescent="0.35">
      <c r="A979" s="36"/>
      <c r="B979" s="23"/>
      <c r="C979" s="17"/>
      <c r="D979" s="20"/>
      <c r="E979" s="9"/>
    </row>
    <row r="980" spans="1:5" x14ac:dyDescent="0.35">
      <c r="A980" s="36"/>
      <c r="B980" s="23"/>
      <c r="C980" s="17"/>
      <c r="D980" s="20"/>
      <c r="E980" s="9"/>
    </row>
    <row r="981" spans="1:5" x14ac:dyDescent="0.35">
      <c r="A981" s="36"/>
      <c r="B981" s="23"/>
      <c r="C981" s="17"/>
      <c r="D981" s="20"/>
      <c r="E981" s="9"/>
    </row>
    <row r="982" spans="1:5" x14ac:dyDescent="0.35">
      <c r="A982" s="36"/>
      <c r="B982" s="23"/>
      <c r="C982" s="13"/>
      <c r="D982" s="18"/>
      <c r="E982" s="9"/>
    </row>
    <row r="983" spans="1:5" x14ac:dyDescent="0.35">
      <c r="A983" s="36"/>
      <c r="B983" s="23"/>
      <c r="C983" s="13"/>
      <c r="D983" s="20"/>
      <c r="E983" s="9"/>
    </row>
    <row r="984" spans="1:5" x14ac:dyDescent="0.35">
      <c r="A984" s="36"/>
      <c r="B984" s="23"/>
      <c r="C984" s="13"/>
      <c r="D984" s="20"/>
      <c r="E984" s="9"/>
    </row>
    <row r="985" spans="1:5" x14ac:dyDescent="0.35">
      <c r="A985" s="36"/>
      <c r="B985" s="23"/>
      <c r="C985" s="13"/>
      <c r="D985" s="20"/>
      <c r="E985" s="9"/>
    </row>
    <row r="986" spans="1:5" x14ac:dyDescent="0.35">
      <c r="A986" s="36"/>
      <c r="B986" s="23"/>
      <c r="C986" s="13"/>
      <c r="D986" s="20"/>
      <c r="E986" s="9"/>
    </row>
    <row r="987" spans="1:5" x14ac:dyDescent="0.35">
      <c r="A987" s="36"/>
      <c r="B987" s="23"/>
      <c r="C987" s="13"/>
      <c r="D987" s="20"/>
      <c r="E987" s="9"/>
    </row>
    <row r="988" spans="1:5" x14ac:dyDescent="0.35">
      <c r="A988" s="13"/>
      <c r="B988" s="23"/>
      <c r="C988" s="17"/>
      <c r="D988" s="20"/>
      <c r="E988" s="9"/>
    </row>
    <row r="989" spans="1:5" x14ac:dyDescent="0.35">
      <c r="A989" s="43"/>
      <c r="B989" s="23"/>
      <c r="C989" s="17"/>
      <c r="D989" s="20"/>
      <c r="E989" s="9"/>
    </row>
    <row r="990" spans="1:5" x14ac:dyDescent="0.35">
      <c r="A990" s="19"/>
      <c r="B990" s="23"/>
      <c r="C990" s="17"/>
      <c r="D990" s="20"/>
      <c r="E990" s="9"/>
    </row>
    <row r="991" spans="1:5" x14ac:dyDescent="0.35">
      <c r="A991" s="19"/>
      <c r="B991" s="23"/>
      <c r="C991" s="17"/>
      <c r="D991" s="20"/>
      <c r="E991" s="9"/>
    </row>
    <row r="992" spans="1:5" x14ac:dyDescent="0.35">
      <c r="A992" s="19"/>
      <c r="B992" s="23"/>
      <c r="C992" s="17"/>
      <c r="D992" s="20"/>
      <c r="E992" s="9"/>
    </row>
    <row r="993" spans="1:5" x14ac:dyDescent="0.35">
      <c r="A993" s="19"/>
      <c r="B993" s="23"/>
      <c r="C993" s="17"/>
      <c r="D993" s="20"/>
      <c r="E993" s="9"/>
    </row>
    <row r="994" spans="1:5" x14ac:dyDescent="0.35">
      <c r="A994" s="43"/>
      <c r="B994" s="23"/>
      <c r="C994" s="17"/>
      <c r="D994" s="20"/>
      <c r="E994" s="9"/>
    </row>
    <row r="995" spans="1:5" x14ac:dyDescent="0.35">
      <c r="A995" s="19"/>
      <c r="B995" s="23"/>
      <c r="C995" s="17"/>
      <c r="D995" s="20"/>
      <c r="E995" s="9"/>
    </row>
    <row r="996" spans="1:5" x14ac:dyDescent="0.35">
      <c r="A996" s="19"/>
      <c r="B996" s="23"/>
      <c r="C996" s="17"/>
      <c r="D996" s="20"/>
      <c r="E996" s="9"/>
    </row>
    <row r="997" spans="1:5" x14ac:dyDescent="0.35">
      <c r="A997" s="19"/>
      <c r="B997" s="23"/>
      <c r="C997" s="17"/>
      <c r="D997" s="20"/>
      <c r="E997" s="9"/>
    </row>
    <row r="998" spans="1:5" x14ac:dyDescent="0.35">
      <c r="A998" s="19"/>
      <c r="B998" s="23"/>
      <c r="C998" s="17"/>
      <c r="D998" s="20"/>
      <c r="E998" s="9"/>
    </row>
    <row r="999" spans="1:5" x14ac:dyDescent="0.35">
      <c r="A999" s="19"/>
      <c r="B999" s="23"/>
      <c r="C999" s="17"/>
      <c r="D999" s="20"/>
      <c r="E999" s="9"/>
    </row>
    <row r="1000" spans="1:5" x14ac:dyDescent="0.35">
      <c r="A1000" s="36"/>
      <c r="B1000" s="23"/>
      <c r="C1000" s="13"/>
      <c r="D1000" s="20"/>
      <c r="E1000" s="9"/>
    </row>
    <row r="1001" spans="1:5" x14ac:dyDescent="0.35">
      <c r="A1001" s="13"/>
      <c r="B1001" s="23"/>
      <c r="C1001" s="17"/>
      <c r="D1001" s="20"/>
      <c r="E1001" s="9"/>
    </row>
    <row r="1002" spans="1:5" x14ac:dyDescent="0.35">
      <c r="A1002" s="36"/>
      <c r="B1002" s="23"/>
      <c r="C1002" s="13"/>
      <c r="D1002" s="20"/>
      <c r="E1002" s="9"/>
    </row>
    <row r="1003" spans="1:5" x14ac:dyDescent="0.35">
      <c r="A1003" s="36"/>
      <c r="B1003" s="23"/>
      <c r="C1003" s="13"/>
      <c r="D1003" s="20"/>
      <c r="E1003" s="9"/>
    </row>
    <row r="1004" spans="1:5" x14ac:dyDescent="0.35">
      <c r="A1004" s="36"/>
      <c r="B1004" s="23"/>
      <c r="C1004" s="13"/>
      <c r="D1004" s="20"/>
      <c r="E1004" s="9"/>
    </row>
    <row r="1005" spans="1:5" x14ac:dyDescent="0.35">
      <c r="A1005" s="36"/>
      <c r="B1005" s="23"/>
      <c r="C1005" s="13"/>
      <c r="D1005" s="20"/>
      <c r="E1005" s="9"/>
    </row>
    <row r="1006" spans="1:5" x14ac:dyDescent="0.35">
      <c r="A1006" s="36"/>
      <c r="B1006" s="23"/>
      <c r="C1006" s="13"/>
      <c r="D1006" s="20"/>
      <c r="E1006" s="9"/>
    </row>
    <row r="1007" spans="1:5" x14ac:dyDescent="0.35">
      <c r="A1007" s="36"/>
      <c r="B1007" s="23"/>
      <c r="C1007" s="13"/>
      <c r="D1007" s="20"/>
      <c r="E1007" s="9"/>
    </row>
    <row r="1008" spans="1:5" x14ac:dyDescent="0.35">
      <c r="A1008" s="36"/>
      <c r="B1008" s="23"/>
      <c r="C1008" s="13"/>
      <c r="D1008" s="20"/>
      <c r="E1008" s="9"/>
    </row>
    <row r="1009" spans="1:5" x14ac:dyDescent="0.35">
      <c r="A1009" s="36"/>
      <c r="B1009" s="23"/>
      <c r="C1009" s="13"/>
      <c r="D1009" s="20"/>
      <c r="E1009" s="9"/>
    </row>
    <row r="1010" spans="1:5" x14ac:dyDescent="0.35">
      <c r="A1010" s="36"/>
      <c r="B1010" s="23"/>
      <c r="C1010" s="13"/>
      <c r="D1010" s="20"/>
      <c r="E1010" s="9"/>
    </row>
    <row r="1011" spans="1:5" x14ac:dyDescent="0.35">
      <c r="A1011" s="36"/>
      <c r="B1011" s="23"/>
      <c r="C1011" s="13"/>
      <c r="D1011" s="20"/>
      <c r="E1011" s="9"/>
    </row>
    <row r="1012" spans="1:5" x14ac:dyDescent="0.35">
      <c r="A1012" s="36"/>
      <c r="B1012" s="23"/>
      <c r="C1012" s="13"/>
      <c r="D1012" s="20"/>
      <c r="E1012" s="9"/>
    </row>
    <row r="1013" spans="1:5" x14ac:dyDescent="0.35">
      <c r="A1013" s="36"/>
      <c r="B1013" s="23"/>
      <c r="C1013" s="13"/>
      <c r="D1013" s="20"/>
      <c r="E1013" s="9"/>
    </row>
    <row r="1014" spans="1:5" x14ac:dyDescent="0.35">
      <c r="A1014" s="36"/>
      <c r="B1014" s="23"/>
      <c r="C1014" s="13"/>
      <c r="D1014" s="20"/>
      <c r="E1014" s="9"/>
    </row>
    <row r="1015" spans="1:5" x14ac:dyDescent="0.35">
      <c r="A1015" s="36"/>
      <c r="B1015" s="23"/>
      <c r="C1015" s="13"/>
      <c r="D1015" s="20"/>
      <c r="E1015" s="9"/>
    </row>
    <row r="1016" spans="1:5" x14ac:dyDescent="0.35">
      <c r="A1016" s="13"/>
      <c r="B1016" s="23"/>
      <c r="C1016" s="17"/>
      <c r="D1016" s="20"/>
      <c r="E1016" s="9"/>
    </row>
    <row r="1017" spans="1:5" x14ac:dyDescent="0.35">
      <c r="A1017" s="36"/>
      <c r="B1017" s="23"/>
      <c r="C1017" s="13"/>
      <c r="D1017" s="18"/>
      <c r="E1017" s="9"/>
    </row>
    <row r="1018" spans="1:5" x14ac:dyDescent="0.35">
      <c r="A1018" s="36"/>
      <c r="B1018" s="23"/>
      <c r="C1018" s="13"/>
      <c r="D1018" s="20"/>
      <c r="E1018" s="9"/>
    </row>
    <row r="1019" spans="1:5" x14ac:dyDescent="0.35">
      <c r="A1019" s="31"/>
      <c r="B1019" s="23"/>
      <c r="C1019" s="13"/>
      <c r="D1019" s="20"/>
      <c r="E1019" s="9"/>
    </row>
    <row r="1020" spans="1:5" x14ac:dyDescent="0.35">
      <c r="A1020" s="31"/>
      <c r="B1020" s="23"/>
      <c r="C1020" s="13"/>
      <c r="D1020" s="20"/>
      <c r="E1020" s="9"/>
    </row>
    <row r="1021" spans="1:5" x14ac:dyDescent="0.35">
      <c r="A1021" s="13"/>
      <c r="B1021" s="23"/>
      <c r="C1021" s="13"/>
      <c r="D1021" s="20"/>
      <c r="E1021" s="9"/>
    </row>
    <row r="1022" spans="1:5" x14ac:dyDescent="0.35">
      <c r="A1022" s="36"/>
      <c r="B1022" s="23"/>
      <c r="C1022" s="13"/>
      <c r="D1022" s="20"/>
      <c r="E1022" s="9"/>
    </row>
    <row r="1023" spans="1:5" x14ac:dyDescent="0.35">
      <c r="A1023" s="36"/>
      <c r="B1023" s="23"/>
      <c r="C1023" s="13"/>
      <c r="D1023" s="20"/>
      <c r="E1023" s="9"/>
    </row>
    <row r="1024" spans="1:5" x14ac:dyDescent="0.35">
      <c r="A1024" s="36"/>
      <c r="B1024" s="23"/>
      <c r="C1024" s="13"/>
      <c r="D1024" s="20"/>
      <c r="E1024" s="9"/>
    </row>
    <row r="1025" spans="1:5" x14ac:dyDescent="0.35">
      <c r="A1025" s="36"/>
      <c r="B1025" s="23"/>
      <c r="C1025" s="13"/>
      <c r="D1025" s="20"/>
      <c r="E1025" s="9"/>
    </row>
    <row r="1026" spans="1:5" x14ac:dyDescent="0.35">
      <c r="A1026" s="36"/>
      <c r="B1026" s="23"/>
      <c r="C1026" s="13"/>
      <c r="D1026" s="20"/>
      <c r="E1026" s="9"/>
    </row>
    <row r="1027" spans="1:5" x14ac:dyDescent="0.35">
      <c r="A1027" s="36"/>
      <c r="B1027" s="23"/>
      <c r="C1027" s="13"/>
      <c r="D1027" s="20"/>
      <c r="E1027" s="9"/>
    </row>
    <row r="1028" spans="1:5" x14ac:dyDescent="0.35">
      <c r="A1028" s="36"/>
      <c r="B1028" s="23"/>
      <c r="C1028" s="13"/>
      <c r="D1028" s="20"/>
      <c r="E1028" s="9"/>
    </row>
    <row r="1029" spans="1:5" x14ac:dyDescent="0.35">
      <c r="A1029" s="13"/>
      <c r="B1029" s="23"/>
      <c r="C1029" s="17"/>
      <c r="D1029" s="20"/>
      <c r="E1029" s="9"/>
    </row>
    <row r="1030" spans="1:5" x14ac:dyDescent="0.35">
      <c r="A1030" s="13"/>
      <c r="B1030" s="23"/>
      <c r="C1030" s="17"/>
      <c r="D1030" s="20"/>
      <c r="E1030" s="9"/>
    </row>
    <row r="1031" spans="1:5" x14ac:dyDescent="0.35">
      <c r="A1031" s="13"/>
      <c r="B1031" s="23"/>
      <c r="C1031" s="17"/>
      <c r="D1031" s="20"/>
      <c r="E1031" s="9"/>
    </row>
    <row r="1032" spans="1:5" x14ac:dyDescent="0.35">
      <c r="A1032" s="36"/>
      <c r="B1032" s="23"/>
      <c r="C1032" s="13"/>
      <c r="D1032" s="18"/>
      <c r="E1032" s="9"/>
    </row>
    <row r="1033" spans="1:5" x14ac:dyDescent="0.35">
      <c r="A1033" s="36"/>
      <c r="B1033" s="23"/>
      <c r="C1033" s="13"/>
      <c r="D1033" s="20"/>
      <c r="E1033" s="9"/>
    </row>
    <row r="1034" spans="1:5" x14ac:dyDescent="0.35">
      <c r="A1034" s="36"/>
      <c r="B1034" s="23"/>
      <c r="C1034" s="13"/>
      <c r="D1034" s="20"/>
      <c r="E1034" s="9"/>
    </row>
    <row r="1035" spans="1:5" x14ac:dyDescent="0.35">
      <c r="A1035" s="36"/>
      <c r="B1035" s="23"/>
      <c r="C1035" s="13"/>
      <c r="D1035" s="20"/>
      <c r="E1035" s="9"/>
    </row>
    <row r="1036" spans="1:5" x14ac:dyDescent="0.35">
      <c r="A1036" s="36"/>
      <c r="B1036" s="23"/>
      <c r="C1036" s="13"/>
      <c r="D1036" s="20"/>
      <c r="E1036" s="9"/>
    </row>
    <row r="1037" spans="1:5" x14ac:dyDescent="0.35">
      <c r="A1037" s="36"/>
      <c r="B1037" s="23"/>
      <c r="C1037" s="13"/>
      <c r="D1037" s="20"/>
      <c r="E1037" s="9"/>
    </row>
    <row r="1038" spans="1:5" x14ac:dyDescent="0.35">
      <c r="A1038" s="36"/>
      <c r="B1038" s="23"/>
      <c r="C1038" s="13"/>
      <c r="D1038" s="20"/>
      <c r="E1038" s="9"/>
    </row>
    <row r="1039" spans="1:5" x14ac:dyDescent="0.35">
      <c r="A1039" s="36"/>
      <c r="B1039" s="23"/>
      <c r="C1039" s="13"/>
      <c r="D1039" s="20"/>
      <c r="E1039" s="9"/>
    </row>
    <row r="1040" spans="1:5" x14ac:dyDescent="0.35">
      <c r="A1040" s="36"/>
      <c r="B1040" s="23"/>
      <c r="C1040" s="13"/>
      <c r="D1040" s="20"/>
      <c r="E1040" s="9"/>
    </row>
    <row r="1041" spans="1:5" x14ac:dyDescent="0.35">
      <c r="A1041" s="36"/>
      <c r="B1041" s="23"/>
      <c r="C1041" s="13"/>
      <c r="D1041" s="20"/>
      <c r="E1041" s="9"/>
    </row>
    <row r="1042" spans="1:5" x14ac:dyDescent="0.35">
      <c r="A1042" s="36"/>
      <c r="B1042" s="23"/>
      <c r="C1042" s="13"/>
      <c r="D1042" s="20"/>
      <c r="E1042" s="9"/>
    </row>
    <row r="1043" spans="1:5" x14ac:dyDescent="0.35">
      <c r="A1043" s="13"/>
      <c r="B1043" s="23"/>
      <c r="C1043" s="17"/>
      <c r="D1043" s="20"/>
      <c r="E1043" s="9"/>
    </row>
    <row r="1044" spans="1:5" x14ac:dyDescent="0.35">
      <c r="A1044" s="36"/>
      <c r="B1044" s="23"/>
      <c r="C1044" s="13"/>
      <c r="D1044" s="20"/>
      <c r="E1044" s="9"/>
    </row>
    <row r="1045" spans="1:5" x14ac:dyDescent="0.35">
      <c r="A1045" s="13"/>
      <c r="B1045" s="23"/>
      <c r="C1045" s="17"/>
      <c r="D1045" s="20"/>
      <c r="E1045" s="9"/>
    </row>
    <row r="1046" spans="1:5" x14ac:dyDescent="0.35">
      <c r="A1046" s="13"/>
      <c r="B1046" s="23"/>
      <c r="C1046" s="17"/>
      <c r="D1046" s="20"/>
      <c r="E1046" s="9"/>
    </row>
    <row r="1047" spans="1:5" x14ac:dyDescent="0.35">
      <c r="A1047" s="13"/>
      <c r="B1047" s="23"/>
      <c r="C1047" s="17"/>
      <c r="D1047" s="20"/>
      <c r="E1047" s="9"/>
    </row>
    <row r="1048" spans="1:5" x14ac:dyDescent="0.35">
      <c r="A1048" s="19"/>
      <c r="B1048" s="23"/>
      <c r="C1048" s="17"/>
      <c r="D1048" s="20"/>
      <c r="E1048" s="9"/>
    </row>
    <row r="1049" spans="1:5" x14ac:dyDescent="0.35">
      <c r="A1049" s="19"/>
      <c r="B1049" s="23"/>
      <c r="C1049" s="17"/>
      <c r="D1049" s="20"/>
      <c r="E1049" s="9"/>
    </row>
    <row r="1050" spans="1:5" x14ac:dyDescent="0.35">
      <c r="A1050" s="19"/>
      <c r="B1050" s="23"/>
      <c r="C1050" s="17"/>
      <c r="D1050" s="20"/>
      <c r="E1050" s="9"/>
    </row>
    <row r="1051" spans="1:5" x14ac:dyDescent="0.35">
      <c r="A1051" s="19"/>
      <c r="B1051" s="23"/>
      <c r="C1051" s="17"/>
      <c r="D1051" s="20"/>
      <c r="E1051" s="9"/>
    </row>
    <row r="1052" spans="1:5" x14ac:dyDescent="0.35">
      <c r="A1052" s="19"/>
      <c r="B1052" s="23"/>
      <c r="C1052" s="17"/>
      <c r="D1052" s="20"/>
      <c r="E1052" s="9"/>
    </row>
    <row r="1053" spans="1:5" x14ac:dyDescent="0.35">
      <c r="A1053" s="19"/>
      <c r="B1053" s="23"/>
      <c r="C1053" s="17"/>
      <c r="D1053" s="20"/>
      <c r="E1053" s="9"/>
    </row>
    <row r="1054" spans="1:5" x14ac:dyDescent="0.35">
      <c r="A1054" s="19"/>
      <c r="B1054" s="23"/>
      <c r="C1054" s="17"/>
      <c r="D1054" s="20"/>
      <c r="E1054" s="9"/>
    </row>
    <row r="1055" spans="1:5" x14ac:dyDescent="0.35">
      <c r="A1055" s="19"/>
      <c r="B1055" s="23"/>
      <c r="C1055" s="17"/>
      <c r="D1055" s="20"/>
      <c r="E1055" s="9"/>
    </row>
    <row r="1056" spans="1:5" x14ac:dyDescent="0.35">
      <c r="A1056" s="43"/>
      <c r="B1056" s="23"/>
      <c r="C1056" s="17"/>
      <c r="D1056" s="20"/>
      <c r="E1056" s="9"/>
    </row>
    <row r="1057" spans="1:5" x14ac:dyDescent="0.35">
      <c r="A1057" s="19"/>
      <c r="B1057" s="23"/>
      <c r="C1057" s="17"/>
      <c r="D1057" s="20"/>
      <c r="E1057" s="9"/>
    </row>
    <row r="1058" spans="1:5" x14ac:dyDescent="0.35">
      <c r="A1058" s="19"/>
      <c r="B1058" s="23"/>
      <c r="C1058" s="17"/>
      <c r="D1058" s="20"/>
      <c r="E1058" s="9"/>
    </row>
    <row r="1059" spans="1:5" x14ac:dyDescent="0.35">
      <c r="A1059" s="19"/>
      <c r="B1059" s="23"/>
      <c r="C1059" s="17"/>
      <c r="D1059" s="20"/>
      <c r="E1059" s="9"/>
    </row>
    <row r="1060" spans="1:5" x14ac:dyDescent="0.35">
      <c r="A1060" s="19"/>
      <c r="B1060" s="23"/>
      <c r="C1060" s="17"/>
      <c r="D1060" s="20"/>
      <c r="E1060" s="9"/>
    </row>
    <row r="1061" spans="1:5" x14ac:dyDescent="0.35">
      <c r="A1061" s="19"/>
      <c r="B1061" s="23"/>
      <c r="C1061" s="17"/>
      <c r="D1061" s="20"/>
      <c r="E1061" s="9"/>
    </row>
    <row r="1062" spans="1:5" x14ac:dyDescent="0.35">
      <c r="A1062" s="19"/>
      <c r="B1062" s="23"/>
      <c r="C1062" s="17"/>
      <c r="D1062" s="20"/>
      <c r="E1062" s="9"/>
    </row>
    <row r="1063" spans="1:5" x14ac:dyDescent="0.35">
      <c r="A1063" s="19"/>
      <c r="B1063" s="23"/>
      <c r="C1063" s="17"/>
      <c r="D1063" s="20"/>
      <c r="E1063" s="9"/>
    </row>
    <row r="1064" spans="1:5" x14ac:dyDescent="0.35">
      <c r="A1064" s="13"/>
      <c r="B1064" s="23"/>
      <c r="C1064" s="17"/>
      <c r="D1064" s="20"/>
      <c r="E1064" s="9"/>
    </row>
    <row r="1065" spans="1:5" x14ac:dyDescent="0.35">
      <c r="A1065" s="19"/>
      <c r="B1065" s="23"/>
      <c r="C1065" s="17"/>
      <c r="D1065" s="20"/>
      <c r="E1065" s="9"/>
    </row>
    <row r="1066" spans="1:5" x14ac:dyDescent="0.35">
      <c r="A1066" s="19"/>
      <c r="B1066" s="23"/>
      <c r="C1066" s="17"/>
      <c r="D1066" s="18"/>
      <c r="E1066" s="9"/>
    </row>
    <row r="1067" spans="1:5" x14ac:dyDescent="0.35">
      <c r="A1067" s="36"/>
      <c r="B1067" s="23"/>
      <c r="C1067" s="13"/>
      <c r="D1067" s="18"/>
      <c r="E1067" s="9"/>
    </row>
    <row r="1068" spans="1:5" x14ac:dyDescent="0.35">
      <c r="A1068" s="36"/>
      <c r="B1068" s="23"/>
      <c r="C1068" s="13"/>
      <c r="D1068" s="18"/>
      <c r="E1068" s="9"/>
    </row>
    <row r="1069" spans="1:5" x14ac:dyDescent="0.35">
      <c r="A1069" s="36"/>
      <c r="B1069" s="23"/>
      <c r="C1069" s="13"/>
      <c r="D1069" s="18"/>
      <c r="E1069" s="9"/>
    </row>
    <row r="1070" spans="1:5" x14ac:dyDescent="0.35">
      <c r="A1070" s="36"/>
      <c r="B1070" s="23"/>
      <c r="C1070" s="13"/>
      <c r="D1070" s="18"/>
      <c r="E1070" s="9"/>
    </row>
    <row r="1071" spans="1:5" x14ac:dyDescent="0.35">
      <c r="A1071" s="36"/>
      <c r="B1071" s="23"/>
      <c r="C1071" s="13"/>
      <c r="D1071" s="18"/>
      <c r="E1071" s="9"/>
    </row>
    <row r="1072" spans="1:5" x14ac:dyDescent="0.35">
      <c r="A1072" s="36"/>
      <c r="B1072" s="23"/>
      <c r="C1072" s="13"/>
      <c r="D1072" s="18"/>
      <c r="E1072" s="9"/>
    </row>
    <row r="1073" spans="1:5" x14ac:dyDescent="0.35">
      <c r="A1073" s="36"/>
      <c r="B1073" s="23"/>
      <c r="C1073" s="13"/>
      <c r="D1073" s="20"/>
      <c r="E1073" s="9"/>
    </row>
    <row r="1074" spans="1:5" x14ac:dyDescent="0.35">
      <c r="A1074" s="36"/>
      <c r="B1074" s="23"/>
      <c r="C1074" s="13"/>
      <c r="D1074" s="20"/>
      <c r="E1074" s="9"/>
    </row>
    <row r="1075" spans="1:5" x14ac:dyDescent="0.35">
      <c r="A1075" s="36"/>
      <c r="B1075" s="23"/>
      <c r="C1075" s="13"/>
      <c r="D1075" s="20"/>
      <c r="E1075" s="9"/>
    </row>
    <row r="1076" spans="1:5" x14ac:dyDescent="0.35">
      <c r="A1076" s="36"/>
      <c r="B1076" s="23"/>
      <c r="C1076" s="13"/>
      <c r="D1076" s="20"/>
      <c r="E1076" s="9"/>
    </row>
    <row r="1077" spans="1:5" x14ac:dyDescent="0.35">
      <c r="A1077" s="36"/>
      <c r="B1077" s="23"/>
      <c r="C1077" s="13"/>
      <c r="D1077" s="20"/>
      <c r="E1077" s="9"/>
    </row>
    <row r="1078" spans="1:5" x14ac:dyDescent="0.35">
      <c r="A1078" s="36"/>
      <c r="B1078" s="23"/>
      <c r="C1078" s="13"/>
      <c r="D1078" s="20"/>
      <c r="E1078" s="9"/>
    </row>
    <row r="1079" spans="1:5" x14ac:dyDescent="0.35">
      <c r="A1079" s="13"/>
      <c r="B1079" s="23"/>
      <c r="C1079" s="17"/>
      <c r="D1079" s="20"/>
      <c r="E1079" s="9"/>
    </row>
    <row r="1080" spans="1:5" x14ac:dyDescent="0.35">
      <c r="A1080" s="13"/>
      <c r="B1080" s="23"/>
      <c r="C1080" s="17"/>
      <c r="D1080" s="20"/>
      <c r="E1080" s="9"/>
    </row>
    <row r="1081" spans="1:5" x14ac:dyDescent="0.35">
      <c r="A1081" s="13"/>
      <c r="B1081" s="23"/>
      <c r="C1081" s="17"/>
      <c r="D1081" s="20"/>
      <c r="E1081" s="9"/>
    </row>
    <row r="1082" spans="1:5" x14ac:dyDescent="0.35">
      <c r="A1082" s="19"/>
      <c r="B1082" s="23"/>
      <c r="C1082" s="17"/>
      <c r="D1082" s="20"/>
      <c r="E1082" s="9"/>
    </row>
    <row r="1083" spans="1:5" x14ac:dyDescent="0.35">
      <c r="A1083" s="13"/>
      <c r="B1083" s="23"/>
      <c r="C1083" s="17"/>
      <c r="D1083" s="20"/>
      <c r="E1083" s="9"/>
    </row>
    <row r="1084" spans="1:5" x14ac:dyDescent="0.35">
      <c r="A1084" s="13"/>
      <c r="B1084" s="23"/>
      <c r="C1084" s="17"/>
      <c r="D1084" s="20"/>
      <c r="E1084" s="9"/>
    </row>
    <row r="1085" spans="1:5" x14ac:dyDescent="0.35">
      <c r="A1085" s="13"/>
      <c r="B1085" s="23"/>
      <c r="C1085" s="17"/>
      <c r="D1085" s="20"/>
      <c r="E1085" s="9"/>
    </row>
    <row r="1086" spans="1:5" x14ac:dyDescent="0.35">
      <c r="A1086" s="13"/>
      <c r="B1086" s="23"/>
      <c r="C1086" s="17"/>
      <c r="D1086" s="20"/>
      <c r="E1086" s="9"/>
    </row>
    <row r="1087" spans="1:5" x14ac:dyDescent="0.35">
      <c r="A1087" s="13"/>
      <c r="B1087" s="23"/>
      <c r="C1087" s="17"/>
      <c r="D1087" s="20"/>
      <c r="E1087" s="9"/>
    </row>
    <row r="1088" spans="1:5" x14ac:dyDescent="0.35">
      <c r="A1088" s="19"/>
      <c r="B1088" s="23"/>
      <c r="C1088" s="17"/>
      <c r="D1088" s="20"/>
      <c r="E1088" s="9"/>
    </row>
    <row r="1089" spans="1:5" x14ac:dyDescent="0.35">
      <c r="A1089" s="13"/>
      <c r="B1089" s="23"/>
      <c r="C1089" s="17"/>
      <c r="D1089" s="20"/>
      <c r="E1089" s="9"/>
    </row>
    <row r="1090" spans="1:5" x14ac:dyDescent="0.35">
      <c r="A1090" s="13"/>
      <c r="B1090" s="23"/>
      <c r="C1090" s="17"/>
      <c r="D1090" s="20"/>
      <c r="E1090" s="9"/>
    </row>
    <row r="1091" spans="1:5" x14ac:dyDescent="0.35">
      <c r="A1091" s="13"/>
      <c r="B1091" s="23"/>
      <c r="C1091" s="17"/>
      <c r="D1091" s="20"/>
      <c r="E1091" s="9"/>
    </row>
    <row r="1092" spans="1:5" x14ac:dyDescent="0.35">
      <c r="A1092" s="13"/>
      <c r="B1092" s="23"/>
      <c r="C1092" s="17"/>
      <c r="D1092" s="20"/>
      <c r="E1092" s="9"/>
    </row>
    <row r="1093" spans="1:5" x14ac:dyDescent="0.35">
      <c r="A1093" s="13"/>
      <c r="B1093" s="23"/>
      <c r="C1093" s="17"/>
      <c r="D1093" s="20"/>
      <c r="E1093" s="9"/>
    </row>
    <row r="1094" spans="1:5" x14ac:dyDescent="0.35">
      <c r="A1094" s="36"/>
      <c r="B1094" s="23"/>
      <c r="C1094" s="13"/>
      <c r="D1094" s="18"/>
      <c r="E1094" s="9"/>
    </row>
    <row r="1095" spans="1:5" x14ac:dyDescent="0.35">
      <c r="A1095" s="36"/>
      <c r="B1095" s="23"/>
      <c r="C1095" s="13"/>
      <c r="D1095" s="20"/>
      <c r="E1095" s="9"/>
    </row>
    <row r="1096" spans="1:5" x14ac:dyDescent="0.35">
      <c r="A1096" s="36"/>
      <c r="B1096" s="23"/>
      <c r="C1096" s="13"/>
      <c r="D1096" s="20"/>
      <c r="E1096" s="9"/>
    </row>
    <row r="1097" spans="1:5" x14ac:dyDescent="0.35">
      <c r="A1097" s="36"/>
      <c r="B1097" s="23"/>
      <c r="C1097" s="13"/>
      <c r="D1097" s="20"/>
      <c r="E1097" s="9"/>
    </row>
    <row r="1098" spans="1:5" x14ac:dyDescent="0.35">
      <c r="A1098" s="36"/>
      <c r="B1098" s="23"/>
      <c r="C1098" s="13"/>
      <c r="D1098" s="20"/>
      <c r="E1098" s="9"/>
    </row>
    <row r="1099" spans="1:5" x14ac:dyDescent="0.35">
      <c r="A1099" s="13"/>
      <c r="B1099" s="23"/>
      <c r="C1099" s="17"/>
      <c r="D1099" s="20"/>
      <c r="E1099" s="9"/>
    </row>
    <row r="1100" spans="1:5" x14ac:dyDescent="0.35">
      <c r="A1100" s="36"/>
      <c r="B1100" s="23"/>
      <c r="C1100" s="13"/>
      <c r="D1100" s="20"/>
      <c r="E1100" s="9"/>
    </row>
    <row r="1101" spans="1:5" x14ac:dyDescent="0.35">
      <c r="A1101" s="19"/>
      <c r="B1101" s="23"/>
      <c r="C1101" s="17"/>
      <c r="D1101" s="20"/>
      <c r="E1101" s="9"/>
    </row>
    <row r="1102" spans="1:5" x14ac:dyDescent="0.35">
      <c r="A1102" s="13"/>
      <c r="B1102" s="23"/>
      <c r="C1102" s="17"/>
      <c r="D1102" s="20"/>
      <c r="E1102" s="9"/>
    </row>
    <row r="1103" spans="1:5" x14ac:dyDescent="0.35">
      <c r="A1103" s="36"/>
      <c r="B1103" s="23"/>
      <c r="C1103" s="13"/>
      <c r="D1103" s="20"/>
      <c r="E1103" s="9"/>
    </row>
    <row r="1104" spans="1:5" x14ac:dyDescent="0.35">
      <c r="A1104" s="36"/>
      <c r="B1104" s="23"/>
      <c r="C1104" s="13"/>
      <c r="D1104" s="20"/>
      <c r="E1104" s="9"/>
    </row>
    <row r="1105" spans="1:5" x14ac:dyDescent="0.35">
      <c r="A1105" s="36"/>
      <c r="B1105" s="23"/>
      <c r="C1105" s="13"/>
      <c r="D1105" s="20"/>
      <c r="E1105" s="9"/>
    </row>
    <row r="1106" spans="1:5" x14ac:dyDescent="0.35">
      <c r="A1106" s="36"/>
      <c r="B1106" s="23"/>
      <c r="C1106" s="13"/>
      <c r="D1106" s="20"/>
      <c r="E1106" s="9"/>
    </row>
    <row r="1107" spans="1:5" x14ac:dyDescent="0.35">
      <c r="A1107" s="36"/>
      <c r="B1107" s="23"/>
      <c r="C1107" s="13"/>
      <c r="D1107" s="20"/>
      <c r="E1107" s="9"/>
    </row>
    <row r="1108" spans="1:5" x14ac:dyDescent="0.35">
      <c r="A1108" s="36"/>
      <c r="B1108" s="23"/>
      <c r="C1108" s="13"/>
      <c r="D1108" s="20"/>
      <c r="E1108" s="9"/>
    </row>
    <row r="1109" spans="1:5" x14ac:dyDescent="0.35">
      <c r="A1109" s="36"/>
      <c r="B1109" s="23"/>
      <c r="C1109" s="13"/>
      <c r="D1109" s="20"/>
      <c r="E1109" s="9"/>
    </row>
    <row r="1110" spans="1:5" x14ac:dyDescent="0.35">
      <c r="A1110" s="36"/>
      <c r="B1110" s="23"/>
      <c r="C1110" s="13"/>
      <c r="D1110" s="20"/>
      <c r="E1110" s="9"/>
    </row>
    <row r="1111" spans="1:5" x14ac:dyDescent="0.35">
      <c r="A1111" s="36"/>
      <c r="B1111" s="23"/>
      <c r="C1111" s="13"/>
      <c r="D1111" s="20"/>
      <c r="E1111" s="9"/>
    </row>
    <row r="1112" spans="1:5" x14ac:dyDescent="0.35">
      <c r="A1112" s="36"/>
      <c r="B1112" s="23"/>
      <c r="C1112" s="13"/>
      <c r="D1112" s="20"/>
      <c r="E1112" s="9"/>
    </row>
    <row r="1113" spans="1:5" x14ac:dyDescent="0.35">
      <c r="A1113" s="36"/>
      <c r="B1113" s="23"/>
      <c r="C1113" s="13"/>
      <c r="D1113" s="20"/>
      <c r="E1113" s="9"/>
    </row>
    <row r="1114" spans="1:5" x14ac:dyDescent="0.35">
      <c r="A1114" s="36"/>
      <c r="B1114" s="23"/>
      <c r="C1114" s="13"/>
      <c r="D1114" s="20"/>
      <c r="E1114" s="9"/>
    </row>
    <row r="1115" spans="1:5" x14ac:dyDescent="0.35">
      <c r="A1115" s="36"/>
      <c r="B1115" s="23"/>
      <c r="C1115" s="13"/>
      <c r="D1115" s="20"/>
      <c r="E1115" s="9"/>
    </row>
    <row r="1116" spans="1:5" x14ac:dyDescent="0.35">
      <c r="A1116" s="36"/>
      <c r="B1116" s="23"/>
      <c r="C1116" s="13"/>
      <c r="D1116" s="20"/>
      <c r="E1116" s="9"/>
    </row>
    <row r="1117" spans="1:5" x14ac:dyDescent="0.35">
      <c r="A1117" s="36"/>
      <c r="B1117" s="23"/>
      <c r="C1117" s="13"/>
      <c r="D1117" s="20"/>
      <c r="E1117" s="9"/>
    </row>
    <row r="1118" spans="1:5" x14ac:dyDescent="0.35">
      <c r="A1118" s="36"/>
      <c r="B1118" s="23"/>
      <c r="C1118" s="13"/>
      <c r="D1118" s="20"/>
      <c r="E1118" s="9"/>
    </row>
    <row r="1119" spans="1:5" x14ac:dyDescent="0.35">
      <c r="A1119" s="13"/>
      <c r="B1119" s="23"/>
      <c r="C1119" s="17"/>
      <c r="D1119" s="20"/>
      <c r="E1119" s="9"/>
    </row>
    <row r="1120" spans="1:5" x14ac:dyDescent="0.35">
      <c r="A1120" s="19"/>
      <c r="B1120" s="23"/>
      <c r="C1120" s="17"/>
      <c r="D1120" s="20"/>
      <c r="E1120" s="9"/>
    </row>
    <row r="1121" spans="1:5" x14ac:dyDescent="0.35">
      <c r="A1121" s="13"/>
      <c r="B1121" s="23"/>
      <c r="C1121" s="17"/>
      <c r="D1121" s="20"/>
      <c r="E1121" s="9"/>
    </row>
    <row r="1122" spans="1:5" x14ac:dyDescent="0.35">
      <c r="A1122" s="13"/>
      <c r="B1122" s="23"/>
      <c r="C1122" s="17"/>
      <c r="D1122" s="20"/>
      <c r="E1122" s="9"/>
    </row>
    <row r="1123" spans="1:5" x14ac:dyDescent="0.35">
      <c r="A1123" s="13"/>
      <c r="B1123" s="23"/>
      <c r="C1123" s="17"/>
      <c r="D1123" s="20"/>
      <c r="E1123" s="9"/>
    </row>
    <row r="1124" spans="1:5" x14ac:dyDescent="0.35">
      <c r="A1124" s="36"/>
      <c r="B1124" s="23"/>
      <c r="C1124" s="13"/>
      <c r="D1124" s="18"/>
      <c r="E1124" s="9"/>
    </row>
    <row r="1125" spans="1:5" x14ac:dyDescent="0.35">
      <c r="A1125" s="36"/>
      <c r="B1125" s="23"/>
      <c r="C1125" s="13"/>
      <c r="D1125" s="18"/>
      <c r="E1125" s="9"/>
    </row>
    <row r="1126" spans="1:5" x14ac:dyDescent="0.35">
      <c r="A1126" s="36"/>
      <c r="B1126" s="23"/>
      <c r="C1126" s="13"/>
      <c r="D1126" s="18"/>
      <c r="E1126" s="9"/>
    </row>
    <row r="1127" spans="1:5" x14ac:dyDescent="0.35">
      <c r="A1127" s="36"/>
      <c r="B1127" s="23"/>
      <c r="C1127" s="13"/>
      <c r="D1127" s="18"/>
      <c r="E1127" s="9"/>
    </row>
    <row r="1128" spans="1:5" x14ac:dyDescent="0.35">
      <c r="A1128" s="36"/>
      <c r="B1128" s="23"/>
      <c r="C1128" s="13"/>
      <c r="D1128" s="20"/>
      <c r="E1128" s="9"/>
    </row>
    <row r="1129" spans="1:5" x14ac:dyDescent="0.35">
      <c r="A1129" s="36"/>
      <c r="B1129" s="23"/>
      <c r="C1129" s="13"/>
      <c r="D1129" s="20"/>
      <c r="E1129" s="9"/>
    </row>
    <row r="1130" spans="1:5" x14ac:dyDescent="0.35">
      <c r="A1130" s="36"/>
      <c r="B1130" s="23"/>
      <c r="C1130" s="13"/>
      <c r="D1130" s="20"/>
      <c r="E1130" s="9"/>
    </row>
    <row r="1131" spans="1:5" x14ac:dyDescent="0.35">
      <c r="A1131" s="36"/>
      <c r="B1131" s="23"/>
      <c r="C1131" s="13"/>
      <c r="D1131" s="20"/>
      <c r="E1131" s="9"/>
    </row>
    <row r="1132" spans="1:5" x14ac:dyDescent="0.35">
      <c r="A1132" s="36"/>
      <c r="B1132" s="23"/>
      <c r="C1132" s="13"/>
      <c r="D1132" s="20"/>
      <c r="E1132" s="9"/>
    </row>
    <row r="1133" spans="1:5" x14ac:dyDescent="0.35">
      <c r="A1133" s="36"/>
      <c r="B1133" s="23"/>
      <c r="C1133" s="13"/>
      <c r="D1133" s="20"/>
      <c r="E1133" s="9"/>
    </row>
    <row r="1134" spans="1:5" x14ac:dyDescent="0.35">
      <c r="A1134" s="36"/>
      <c r="B1134" s="23"/>
      <c r="C1134" s="13"/>
      <c r="D1134" s="20"/>
      <c r="E1134" s="9"/>
    </row>
    <row r="1135" spans="1:5" x14ac:dyDescent="0.35">
      <c r="A1135" s="36"/>
      <c r="B1135" s="23"/>
      <c r="C1135" s="13"/>
      <c r="D1135" s="20"/>
      <c r="E1135" s="9"/>
    </row>
    <row r="1136" spans="1:5" x14ac:dyDescent="0.35">
      <c r="A1136" s="36"/>
      <c r="B1136" s="23"/>
      <c r="C1136" s="13"/>
      <c r="D1136" s="20"/>
      <c r="E1136" s="9"/>
    </row>
    <row r="1137" spans="1:5" x14ac:dyDescent="0.35">
      <c r="A1137" s="13"/>
      <c r="B1137" s="23"/>
      <c r="C1137" s="17"/>
      <c r="D1137" s="20"/>
      <c r="E1137" s="9"/>
    </row>
    <row r="1138" spans="1:5" x14ac:dyDescent="0.35">
      <c r="A1138" s="19"/>
      <c r="B1138" s="23"/>
      <c r="C1138" s="17"/>
      <c r="D1138" s="20"/>
      <c r="E1138" s="9"/>
    </row>
    <row r="1139" spans="1:5" x14ac:dyDescent="0.35">
      <c r="A1139" s="19"/>
      <c r="B1139" s="23"/>
      <c r="C1139" s="17"/>
      <c r="D1139" s="20"/>
      <c r="E1139" s="9"/>
    </row>
    <row r="1140" spans="1:5" x14ac:dyDescent="0.35">
      <c r="A1140" s="13"/>
      <c r="B1140" s="23"/>
      <c r="C1140" s="17"/>
      <c r="D1140" s="20"/>
      <c r="E1140" s="9"/>
    </row>
    <row r="1141" spans="1:5" x14ac:dyDescent="0.35">
      <c r="A1141" s="19"/>
      <c r="B1141" s="23"/>
      <c r="C1141" s="17"/>
      <c r="D1141" s="20"/>
      <c r="E1141" s="9"/>
    </row>
    <row r="1142" spans="1:5" x14ac:dyDescent="0.35">
      <c r="A1142" s="13"/>
      <c r="B1142" s="23"/>
      <c r="C1142" s="17"/>
      <c r="D1142" s="20"/>
      <c r="E1142" s="9"/>
    </row>
    <row r="1143" spans="1:5" x14ac:dyDescent="0.35">
      <c r="A1143" s="36"/>
      <c r="B1143" s="23"/>
      <c r="C1143" s="13"/>
      <c r="D1143" s="18"/>
      <c r="E1143" s="9"/>
    </row>
    <row r="1144" spans="1:5" x14ac:dyDescent="0.35">
      <c r="A1144" s="36"/>
      <c r="B1144" s="23"/>
      <c r="C1144" s="13"/>
      <c r="D1144" s="18"/>
      <c r="E1144" s="9"/>
    </row>
    <row r="1145" spans="1:5" x14ac:dyDescent="0.35">
      <c r="A1145" s="36"/>
      <c r="B1145" s="23"/>
      <c r="C1145" s="13"/>
      <c r="D1145" s="18"/>
      <c r="E1145" s="9"/>
    </row>
    <row r="1146" spans="1:5" x14ac:dyDescent="0.35">
      <c r="A1146" s="36"/>
      <c r="B1146" s="23"/>
      <c r="C1146" s="13"/>
      <c r="D1146" s="18"/>
      <c r="E1146" s="9"/>
    </row>
    <row r="1147" spans="1:5" x14ac:dyDescent="0.35">
      <c r="A1147" s="36"/>
      <c r="B1147" s="23"/>
      <c r="C1147" s="13"/>
      <c r="D1147" s="20"/>
      <c r="E1147" s="9"/>
    </row>
    <row r="1148" spans="1:5" x14ac:dyDescent="0.35">
      <c r="A1148" s="13"/>
      <c r="B1148" s="23"/>
      <c r="C1148" s="13"/>
      <c r="D1148" s="20"/>
      <c r="E1148" s="9"/>
    </row>
    <row r="1149" spans="1:5" x14ac:dyDescent="0.35">
      <c r="A1149" s="36"/>
      <c r="B1149" s="23"/>
      <c r="C1149" s="13"/>
      <c r="D1149" s="20"/>
      <c r="E1149" s="9"/>
    </row>
    <row r="1150" spans="1:5" x14ac:dyDescent="0.35">
      <c r="A1150" s="36"/>
      <c r="B1150" s="23"/>
      <c r="C1150" s="13"/>
      <c r="D1150" s="20"/>
      <c r="E1150" s="9"/>
    </row>
    <row r="1151" spans="1:5" x14ac:dyDescent="0.35">
      <c r="A1151" s="36"/>
      <c r="B1151" s="23"/>
      <c r="C1151" s="13"/>
      <c r="D1151" s="20"/>
      <c r="E1151" s="9"/>
    </row>
    <row r="1152" spans="1:5" x14ac:dyDescent="0.35">
      <c r="A1152" s="36"/>
      <c r="B1152" s="23"/>
      <c r="C1152" s="13"/>
      <c r="D1152" s="20"/>
      <c r="E1152" s="9"/>
    </row>
    <row r="1153" spans="1:5" x14ac:dyDescent="0.35">
      <c r="A1153" s="36"/>
      <c r="B1153" s="23"/>
      <c r="C1153" s="13"/>
      <c r="D1153" s="21"/>
      <c r="E1153" s="9"/>
    </row>
    <row r="1154" spans="1:5" x14ac:dyDescent="0.35">
      <c r="A1154" s="36"/>
      <c r="B1154" s="23"/>
      <c r="C1154" s="13"/>
      <c r="D1154" s="20"/>
      <c r="E1154" s="9"/>
    </row>
    <row r="1155" spans="1:5" x14ac:dyDescent="0.35">
      <c r="A1155" s="36"/>
      <c r="B1155" s="23"/>
      <c r="C1155" s="13"/>
      <c r="D1155" s="20"/>
      <c r="E1155" s="9"/>
    </row>
    <row r="1156" spans="1:5" x14ac:dyDescent="0.35">
      <c r="A1156" s="13"/>
      <c r="B1156" s="23"/>
      <c r="C1156" s="17"/>
      <c r="D1156" s="20"/>
      <c r="E1156" s="9"/>
    </row>
    <row r="1157" spans="1:5" x14ac:dyDescent="0.35">
      <c r="A1157" s="19"/>
      <c r="B1157" s="23"/>
      <c r="C1157" s="17"/>
      <c r="D1157" s="20"/>
      <c r="E1157" s="9"/>
    </row>
    <row r="1158" spans="1:5" x14ac:dyDescent="0.35">
      <c r="A1158" s="13"/>
      <c r="B1158" s="23"/>
      <c r="C1158" s="17"/>
      <c r="D1158" s="20"/>
      <c r="E1158" s="9"/>
    </row>
    <row r="1159" spans="1:5" x14ac:dyDescent="0.35">
      <c r="A1159" s="36"/>
      <c r="B1159" s="23"/>
      <c r="C1159" s="13"/>
      <c r="D1159" s="18"/>
      <c r="E1159" s="9"/>
    </row>
    <row r="1160" spans="1:5" x14ac:dyDescent="0.35">
      <c r="A1160" s="36"/>
      <c r="B1160" s="23"/>
      <c r="C1160" s="13"/>
      <c r="D1160" s="18"/>
      <c r="E1160" s="9"/>
    </row>
    <row r="1161" spans="1:5" x14ac:dyDescent="0.35">
      <c r="A1161" s="36"/>
      <c r="B1161" s="23"/>
      <c r="C1161" s="13"/>
      <c r="D1161" s="18"/>
      <c r="E1161" s="9"/>
    </row>
    <row r="1162" spans="1:5" x14ac:dyDescent="0.35">
      <c r="A1162" s="36"/>
      <c r="B1162" s="23"/>
      <c r="C1162" s="13"/>
      <c r="D1162" s="18"/>
      <c r="E1162" s="9"/>
    </row>
    <row r="1163" spans="1:5" x14ac:dyDescent="0.35">
      <c r="A1163" s="36"/>
      <c r="B1163" s="23"/>
      <c r="C1163" s="13"/>
      <c r="D1163" s="18"/>
      <c r="E1163" s="9"/>
    </row>
    <row r="1164" spans="1:5" x14ac:dyDescent="0.35">
      <c r="A1164" s="36"/>
      <c r="B1164" s="23"/>
      <c r="C1164" s="13"/>
      <c r="D1164" s="20"/>
      <c r="E1164" s="9"/>
    </row>
    <row r="1165" spans="1:5" x14ac:dyDescent="0.35">
      <c r="A1165" s="36"/>
      <c r="B1165" s="23"/>
      <c r="C1165" s="13"/>
      <c r="D1165" s="20"/>
      <c r="E1165" s="9"/>
    </row>
    <row r="1166" spans="1:5" x14ac:dyDescent="0.35">
      <c r="A1166" s="36"/>
      <c r="B1166" s="23"/>
      <c r="C1166" s="13"/>
      <c r="D1166" s="20"/>
      <c r="E1166" s="9"/>
    </row>
    <row r="1167" spans="1:5" x14ac:dyDescent="0.35">
      <c r="A1167" s="36"/>
      <c r="B1167" s="23"/>
      <c r="C1167" s="13"/>
      <c r="D1167" s="20"/>
      <c r="E1167" s="9"/>
    </row>
    <row r="1168" spans="1:5" x14ac:dyDescent="0.35">
      <c r="A1168" s="36"/>
      <c r="B1168" s="23"/>
      <c r="C1168" s="13"/>
      <c r="D1168" s="20"/>
      <c r="E1168" s="9"/>
    </row>
    <row r="1169" spans="1:5" x14ac:dyDescent="0.35">
      <c r="A1169" s="36"/>
      <c r="B1169" s="23"/>
      <c r="C1169" s="13"/>
      <c r="D1169" s="20"/>
      <c r="E1169" s="9"/>
    </row>
    <row r="1170" spans="1:5" x14ac:dyDescent="0.35">
      <c r="A1170" s="36"/>
      <c r="B1170" s="23"/>
      <c r="C1170" s="13"/>
      <c r="D1170" s="20"/>
      <c r="E1170" s="9"/>
    </row>
    <row r="1171" spans="1:5" x14ac:dyDescent="0.35">
      <c r="A1171" s="36"/>
      <c r="B1171" s="23"/>
      <c r="C1171" s="13"/>
      <c r="D1171" s="20"/>
      <c r="E1171" s="9"/>
    </row>
    <row r="1172" spans="1:5" x14ac:dyDescent="0.35">
      <c r="A1172" s="36"/>
      <c r="B1172" s="23"/>
      <c r="C1172" s="13"/>
      <c r="D1172" s="20"/>
      <c r="E1172" s="9"/>
    </row>
    <row r="1173" spans="1:5" x14ac:dyDescent="0.35">
      <c r="A1173" s="36"/>
      <c r="B1173" s="23"/>
      <c r="C1173" s="13"/>
      <c r="D1173" s="20"/>
      <c r="E1173" s="9"/>
    </row>
    <row r="1174" spans="1:5" x14ac:dyDescent="0.35">
      <c r="A1174" s="36"/>
      <c r="B1174" s="23"/>
      <c r="C1174" s="13"/>
      <c r="D1174" s="20"/>
      <c r="E1174" s="9"/>
    </row>
    <row r="1175" spans="1:5" x14ac:dyDescent="0.35">
      <c r="A1175" s="36"/>
      <c r="B1175" s="23"/>
      <c r="C1175" s="13"/>
      <c r="D1175" s="20"/>
      <c r="E1175" s="9"/>
    </row>
    <row r="1176" spans="1:5" x14ac:dyDescent="0.35">
      <c r="A1176" s="36"/>
      <c r="B1176" s="23"/>
      <c r="C1176" s="13"/>
      <c r="D1176" s="20"/>
      <c r="E1176" s="9"/>
    </row>
    <row r="1177" spans="1:5" x14ac:dyDescent="0.35">
      <c r="A1177" s="36"/>
      <c r="B1177" s="23"/>
      <c r="C1177" s="13"/>
      <c r="D1177" s="20"/>
      <c r="E1177" s="9"/>
    </row>
    <row r="1178" spans="1:5" x14ac:dyDescent="0.35">
      <c r="A1178" s="13"/>
      <c r="B1178" s="23"/>
      <c r="C1178" s="17"/>
      <c r="D1178" s="20"/>
      <c r="E1178" s="9"/>
    </row>
    <row r="1179" spans="1:5" x14ac:dyDescent="0.35">
      <c r="A1179" s="36"/>
      <c r="B1179" s="23"/>
      <c r="C1179" s="13"/>
      <c r="D1179" s="20"/>
      <c r="E1179" s="9"/>
    </row>
    <row r="1180" spans="1:5" x14ac:dyDescent="0.35">
      <c r="A1180" s="13"/>
      <c r="B1180" s="23"/>
      <c r="C1180" s="17"/>
      <c r="D1180" s="20"/>
      <c r="E1180" s="9"/>
    </row>
    <row r="1181" spans="1:5" x14ac:dyDescent="0.35">
      <c r="A1181" s="36"/>
      <c r="B1181" s="23"/>
      <c r="C1181" s="13"/>
      <c r="D1181" s="18"/>
      <c r="E1181" s="9"/>
    </row>
    <row r="1182" spans="1:5" x14ac:dyDescent="0.35">
      <c r="A1182" s="36"/>
      <c r="B1182" s="23"/>
      <c r="C1182" s="13"/>
      <c r="D1182" s="18"/>
      <c r="E1182" s="9"/>
    </row>
    <row r="1183" spans="1:5" x14ac:dyDescent="0.35">
      <c r="A1183" s="36"/>
      <c r="B1183" s="23"/>
      <c r="C1183" s="13"/>
      <c r="D1183" s="18"/>
      <c r="E1183" s="9"/>
    </row>
    <row r="1184" spans="1:5" x14ac:dyDescent="0.35">
      <c r="A1184" s="36"/>
      <c r="B1184" s="23"/>
      <c r="C1184" s="13"/>
      <c r="D1184" s="18"/>
      <c r="E1184" s="9"/>
    </row>
    <row r="1185" spans="1:5" x14ac:dyDescent="0.35">
      <c r="A1185" s="36"/>
      <c r="B1185" s="23"/>
      <c r="C1185" s="13"/>
      <c r="D1185" s="20"/>
      <c r="E1185" s="9"/>
    </row>
    <row r="1186" spans="1:5" x14ac:dyDescent="0.35">
      <c r="A1186" s="36"/>
      <c r="B1186" s="23"/>
      <c r="C1186" s="13"/>
      <c r="D1186" s="20"/>
      <c r="E1186" s="9"/>
    </row>
    <row r="1187" spans="1:5" x14ac:dyDescent="0.35">
      <c r="A1187" s="36"/>
      <c r="B1187" s="23"/>
      <c r="C1187" s="13"/>
      <c r="D1187" s="20"/>
      <c r="E1187" s="9"/>
    </row>
    <row r="1188" spans="1:5" x14ac:dyDescent="0.35">
      <c r="A1188" s="36"/>
      <c r="B1188" s="23"/>
      <c r="C1188" s="13"/>
      <c r="D1188" s="20"/>
      <c r="E1188" s="9"/>
    </row>
    <row r="1189" spans="1:5" x14ac:dyDescent="0.35">
      <c r="A1189" s="36"/>
      <c r="B1189" s="23"/>
      <c r="C1189" s="13"/>
      <c r="D1189" s="20"/>
      <c r="E1189" s="9"/>
    </row>
    <row r="1190" spans="1:5" x14ac:dyDescent="0.35">
      <c r="A1190" s="36"/>
      <c r="B1190" s="23"/>
      <c r="C1190" s="13"/>
      <c r="D1190" s="20"/>
      <c r="E1190" s="9"/>
    </row>
    <row r="1191" spans="1:5" x14ac:dyDescent="0.35">
      <c r="A1191" s="36"/>
      <c r="B1191" s="23"/>
      <c r="C1191" s="13"/>
      <c r="D1191" s="20"/>
      <c r="E1191" s="9"/>
    </row>
    <row r="1192" spans="1:5" x14ac:dyDescent="0.35">
      <c r="A1192" s="36"/>
      <c r="B1192" s="23"/>
      <c r="C1192" s="13"/>
      <c r="D1192" s="20"/>
      <c r="E1192" s="9"/>
    </row>
    <row r="1193" spans="1:5" x14ac:dyDescent="0.35">
      <c r="A1193" s="36"/>
      <c r="B1193" s="23"/>
      <c r="C1193" s="13"/>
      <c r="D1193" s="20"/>
      <c r="E1193" s="9"/>
    </row>
    <row r="1194" spans="1:5" x14ac:dyDescent="0.35">
      <c r="A1194" s="36"/>
      <c r="B1194" s="23"/>
      <c r="C1194" s="13"/>
      <c r="D1194" s="20"/>
      <c r="E1194" s="9"/>
    </row>
    <row r="1195" spans="1:5" x14ac:dyDescent="0.35">
      <c r="A1195" s="36"/>
      <c r="B1195" s="23"/>
      <c r="C1195" s="13"/>
      <c r="D1195" s="20"/>
      <c r="E1195" s="9"/>
    </row>
    <row r="1196" spans="1:5" x14ac:dyDescent="0.35">
      <c r="A1196" s="36"/>
      <c r="B1196" s="23"/>
      <c r="C1196" s="13"/>
      <c r="D1196" s="20"/>
      <c r="E1196" s="9"/>
    </row>
    <row r="1197" spans="1:5" x14ac:dyDescent="0.35">
      <c r="A1197" s="13"/>
      <c r="B1197" s="23"/>
      <c r="C1197" s="17"/>
      <c r="D1197" s="20"/>
      <c r="E1197" s="9"/>
    </row>
    <row r="1198" spans="1:5" x14ac:dyDescent="0.35">
      <c r="A1198" s="13"/>
      <c r="B1198" s="23"/>
      <c r="C1198" s="17"/>
      <c r="D1198" s="20"/>
      <c r="E1198" s="9"/>
    </row>
    <row r="1199" spans="1:5" x14ac:dyDescent="0.35">
      <c r="A1199" s="19"/>
      <c r="B1199" s="23"/>
      <c r="C1199" s="17"/>
      <c r="D1199" s="20"/>
      <c r="E1199" s="9"/>
    </row>
    <row r="1200" spans="1:5" x14ac:dyDescent="0.35">
      <c r="A1200" s="13"/>
      <c r="B1200" s="23"/>
      <c r="C1200" s="17"/>
      <c r="D1200" s="20"/>
      <c r="E1200" s="9"/>
    </row>
    <row r="1201" spans="1:5" x14ac:dyDescent="0.35">
      <c r="A1201" s="13"/>
      <c r="B1201" s="23"/>
      <c r="C1201" s="17"/>
      <c r="D1201" s="20"/>
      <c r="E1201" s="9"/>
    </row>
    <row r="1202" spans="1:5" x14ac:dyDescent="0.35">
      <c r="A1202" s="36"/>
      <c r="B1202" s="23"/>
      <c r="C1202" s="17"/>
      <c r="D1202" s="20"/>
      <c r="E1202" s="9"/>
    </row>
    <row r="1203" spans="1:5" x14ac:dyDescent="0.35">
      <c r="A1203" s="36"/>
      <c r="B1203" s="23"/>
      <c r="C1203" s="17"/>
      <c r="D1203" s="20"/>
      <c r="E1203" s="9"/>
    </row>
    <row r="1204" spans="1:5" x14ac:dyDescent="0.35">
      <c r="A1204" s="36"/>
      <c r="B1204" s="23"/>
      <c r="C1204" s="17"/>
      <c r="D1204" s="20"/>
      <c r="E1204" s="9"/>
    </row>
    <row r="1205" spans="1:5" x14ac:dyDescent="0.35">
      <c r="A1205" s="36"/>
      <c r="B1205" s="23"/>
      <c r="C1205" s="17"/>
      <c r="D1205" s="20"/>
      <c r="E1205" s="9"/>
    </row>
    <row r="1206" spans="1:5" x14ac:dyDescent="0.35">
      <c r="A1206" s="36"/>
      <c r="B1206" s="23"/>
      <c r="C1206" s="17"/>
      <c r="D1206" s="20"/>
      <c r="E1206" s="9"/>
    </row>
    <row r="1207" spans="1:5" x14ac:dyDescent="0.35">
      <c r="A1207" s="13"/>
      <c r="B1207" s="23"/>
      <c r="C1207" s="17"/>
      <c r="D1207" s="20"/>
      <c r="E1207" s="9"/>
    </row>
    <row r="1208" spans="1:5" x14ac:dyDescent="0.35">
      <c r="A1208" s="36"/>
      <c r="B1208" s="23"/>
      <c r="C1208" s="17"/>
      <c r="D1208" s="20"/>
      <c r="E1208" s="9"/>
    </row>
    <row r="1209" spans="1:5" x14ac:dyDescent="0.35">
      <c r="A1209" s="36"/>
      <c r="B1209" s="23"/>
      <c r="C1209" s="17"/>
      <c r="D1209" s="20"/>
      <c r="E1209" s="9"/>
    </row>
    <row r="1210" spans="1:5" x14ac:dyDescent="0.35">
      <c r="A1210" s="36"/>
      <c r="B1210" s="23"/>
      <c r="C1210" s="17"/>
      <c r="D1210" s="20"/>
      <c r="E1210" s="9"/>
    </row>
    <row r="1211" spans="1:5" x14ac:dyDescent="0.35">
      <c r="A1211" s="43"/>
      <c r="B1211" s="23"/>
      <c r="C1211" s="17"/>
      <c r="D1211" s="20"/>
      <c r="E1211" s="9"/>
    </row>
    <row r="1212" spans="1:5" x14ac:dyDescent="0.35">
      <c r="A1212" s="36"/>
      <c r="B1212" s="23"/>
      <c r="C1212" s="17"/>
      <c r="D1212" s="20"/>
      <c r="E1212" s="9"/>
    </row>
    <row r="1213" spans="1:5" x14ac:dyDescent="0.35">
      <c r="A1213" s="36"/>
      <c r="B1213" s="23"/>
      <c r="C1213" s="17"/>
      <c r="D1213" s="20"/>
      <c r="E1213" s="9"/>
    </row>
    <row r="1214" spans="1:5" x14ac:dyDescent="0.35">
      <c r="A1214" s="36"/>
      <c r="B1214" s="23"/>
      <c r="C1214" s="17"/>
      <c r="D1214" s="20"/>
      <c r="E1214" s="9"/>
    </row>
    <row r="1215" spans="1:5" x14ac:dyDescent="0.35">
      <c r="A1215" s="19"/>
      <c r="B1215" s="23"/>
      <c r="C1215" s="17"/>
      <c r="D1215" s="20"/>
      <c r="E1215" s="9"/>
    </row>
    <row r="1216" spans="1:5" x14ac:dyDescent="0.35">
      <c r="A1216" s="36"/>
      <c r="B1216" s="23"/>
      <c r="C1216" s="17"/>
      <c r="D1216" s="20"/>
      <c r="E1216" s="9"/>
    </row>
    <row r="1217" spans="1:5" x14ac:dyDescent="0.35">
      <c r="A1217" s="36"/>
      <c r="B1217" s="23"/>
      <c r="C1217" s="17"/>
      <c r="D1217" s="20"/>
      <c r="E1217" s="9"/>
    </row>
    <row r="1218" spans="1:5" x14ac:dyDescent="0.35">
      <c r="A1218" s="36"/>
      <c r="B1218" s="23"/>
      <c r="C1218" s="17"/>
      <c r="D1218" s="20"/>
      <c r="E1218" s="9"/>
    </row>
    <row r="1219" spans="1:5" x14ac:dyDescent="0.35">
      <c r="A1219" s="36"/>
      <c r="B1219" s="23"/>
      <c r="C1219" s="17"/>
      <c r="D1219" s="20"/>
      <c r="E1219" s="9"/>
    </row>
    <row r="1220" spans="1:5" x14ac:dyDescent="0.35">
      <c r="A1220" s="36"/>
      <c r="B1220" s="23"/>
      <c r="C1220" s="17"/>
      <c r="D1220" s="20"/>
      <c r="E1220" s="9"/>
    </row>
    <row r="1221" spans="1:5" x14ac:dyDescent="0.35">
      <c r="A1221" s="36"/>
      <c r="B1221" s="23"/>
      <c r="C1221" s="17"/>
      <c r="D1221" s="20"/>
      <c r="E1221" s="9"/>
    </row>
    <row r="1222" spans="1:5" x14ac:dyDescent="0.35">
      <c r="A1222" s="36"/>
      <c r="B1222" s="23"/>
      <c r="C1222" s="17"/>
      <c r="D1222" s="20"/>
      <c r="E1222" s="9"/>
    </row>
    <row r="1223" spans="1:5" x14ac:dyDescent="0.35">
      <c r="A1223" s="36"/>
      <c r="B1223" s="23"/>
      <c r="C1223" s="17"/>
      <c r="D1223" s="20"/>
      <c r="E1223" s="9"/>
    </row>
    <row r="1224" spans="1:5" x14ac:dyDescent="0.35">
      <c r="A1224" s="36"/>
      <c r="B1224" s="23"/>
      <c r="C1224" s="17"/>
      <c r="D1224" s="20"/>
      <c r="E1224" s="9"/>
    </row>
    <row r="1225" spans="1:5" x14ac:dyDescent="0.35">
      <c r="A1225" s="36"/>
      <c r="B1225" s="23"/>
      <c r="C1225" s="17"/>
      <c r="D1225" s="18"/>
      <c r="E1225" s="9"/>
    </row>
    <row r="1226" spans="1:5" x14ac:dyDescent="0.35">
      <c r="A1226" s="36"/>
      <c r="B1226" s="23"/>
      <c r="C1226" s="13"/>
      <c r="D1226" s="18"/>
      <c r="E1226" s="9"/>
    </row>
    <row r="1227" spans="1:5" x14ac:dyDescent="0.35">
      <c r="A1227" s="36"/>
      <c r="B1227" s="23"/>
      <c r="C1227" s="13"/>
      <c r="D1227" s="18"/>
      <c r="E1227" s="9"/>
    </row>
    <row r="1228" spans="1:5" x14ac:dyDescent="0.35">
      <c r="A1228" s="36"/>
      <c r="B1228" s="23"/>
      <c r="C1228" s="13"/>
      <c r="D1228" s="20"/>
      <c r="E1228" s="9"/>
    </row>
    <row r="1229" spans="1:5" x14ac:dyDescent="0.35">
      <c r="A1229" s="36"/>
      <c r="B1229" s="23"/>
      <c r="C1229" s="13"/>
      <c r="D1229" s="20"/>
      <c r="E1229" s="9"/>
    </row>
    <row r="1230" spans="1:5" x14ac:dyDescent="0.35">
      <c r="A1230" s="36"/>
      <c r="B1230" s="23"/>
      <c r="C1230" s="13"/>
      <c r="D1230" s="20"/>
      <c r="E1230" s="9"/>
    </row>
    <row r="1231" spans="1:5" x14ac:dyDescent="0.35">
      <c r="A1231" s="36"/>
      <c r="B1231" s="23"/>
      <c r="C1231" s="13"/>
      <c r="D1231" s="20"/>
      <c r="E1231" s="9"/>
    </row>
    <row r="1232" spans="1:5" x14ac:dyDescent="0.35">
      <c r="A1232" s="36"/>
      <c r="B1232" s="23"/>
      <c r="C1232" s="13"/>
      <c r="D1232" s="20"/>
      <c r="E1232" s="9"/>
    </row>
    <row r="1233" spans="1:5" x14ac:dyDescent="0.35">
      <c r="A1233" s="36"/>
      <c r="B1233" s="23"/>
      <c r="C1233" s="13"/>
      <c r="D1233" s="20"/>
      <c r="E1233" s="9"/>
    </row>
    <row r="1234" spans="1:5" x14ac:dyDescent="0.35">
      <c r="A1234" s="36"/>
      <c r="B1234" s="23"/>
      <c r="C1234" s="13"/>
      <c r="D1234" s="20"/>
      <c r="E1234" s="9"/>
    </row>
    <row r="1235" spans="1:5" x14ac:dyDescent="0.35">
      <c r="A1235" s="13"/>
      <c r="B1235" s="23"/>
      <c r="C1235" s="17"/>
      <c r="D1235" s="20"/>
      <c r="E1235" s="9"/>
    </row>
    <row r="1236" spans="1:5" x14ac:dyDescent="0.35">
      <c r="A1236" s="13"/>
      <c r="B1236" s="23"/>
      <c r="C1236" s="17"/>
      <c r="D1236" s="20"/>
      <c r="E1236" s="9"/>
    </row>
    <row r="1237" spans="1:5" x14ac:dyDescent="0.35">
      <c r="A1237" s="13"/>
      <c r="B1237" s="23"/>
      <c r="C1237" s="17"/>
      <c r="D1237" s="20"/>
      <c r="E1237" s="9"/>
    </row>
    <row r="1238" spans="1:5" x14ac:dyDescent="0.35">
      <c r="A1238" s="36"/>
      <c r="B1238" s="23"/>
      <c r="C1238" s="17"/>
      <c r="D1238" s="20"/>
      <c r="E1238" s="9"/>
    </row>
    <row r="1239" spans="1:5" x14ac:dyDescent="0.35">
      <c r="A1239" s="36"/>
      <c r="B1239" s="23"/>
      <c r="C1239" s="17"/>
      <c r="D1239" s="20"/>
      <c r="E1239" s="9"/>
    </row>
    <row r="1240" spans="1:5" x14ac:dyDescent="0.35">
      <c r="A1240" s="36"/>
      <c r="B1240" s="23"/>
      <c r="C1240" s="17"/>
      <c r="D1240" s="20"/>
      <c r="E1240" s="9"/>
    </row>
    <row r="1241" spans="1:5" x14ac:dyDescent="0.35">
      <c r="A1241" s="36"/>
      <c r="B1241" s="23"/>
      <c r="C1241" s="17"/>
      <c r="D1241" s="20"/>
      <c r="E1241" s="9"/>
    </row>
    <row r="1242" spans="1:5" x14ac:dyDescent="0.35">
      <c r="A1242" s="36"/>
      <c r="B1242" s="23"/>
      <c r="C1242" s="17"/>
      <c r="D1242" s="20"/>
      <c r="E1242" s="9"/>
    </row>
    <row r="1243" spans="1:5" x14ac:dyDescent="0.35">
      <c r="A1243" s="36"/>
      <c r="B1243" s="23"/>
      <c r="C1243" s="17"/>
      <c r="D1243" s="20"/>
      <c r="E1243" s="9"/>
    </row>
    <row r="1244" spans="1:5" x14ac:dyDescent="0.35">
      <c r="A1244" s="36"/>
      <c r="B1244" s="23"/>
      <c r="C1244" s="17"/>
      <c r="D1244" s="20"/>
      <c r="E1244" s="9"/>
    </row>
    <row r="1245" spans="1:5" x14ac:dyDescent="0.35">
      <c r="A1245" s="36"/>
      <c r="B1245" s="23"/>
      <c r="C1245" s="17"/>
      <c r="D1245" s="20"/>
      <c r="E1245" s="9"/>
    </row>
    <row r="1246" spans="1:5" x14ac:dyDescent="0.35">
      <c r="A1246" s="36"/>
      <c r="B1246" s="23"/>
      <c r="C1246" s="17"/>
      <c r="D1246" s="20"/>
      <c r="E1246" s="9"/>
    </row>
    <row r="1247" spans="1:5" x14ac:dyDescent="0.35">
      <c r="A1247" s="36"/>
      <c r="B1247" s="23"/>
      <c r="C1247" s="17"/>
      <c r="D1247" s="20"/>
      <c r="E1247" s="9"/>
    </row>
    <row r="1248" spans="1:5" x14ac:dyDescent="0.35">
      <c r="A1248" s="36"/>
      <c r="B1248" s="23"/>
      <c r="C1248" s="17"/>
      <c r="D1248" s="20"/>
      <c r="E1248" s="9"/>
    </row>
    <row r="1249" spans="1:5" x14ac:dyDescent="0.35">
      <c r="A1249" s="36"/>
      <c r="B1249" s="23"/>
      <c r="C1249" s="17"/>
      <c r="D1249" s="20"/>
      <c r="E1249" s="9"/>
    </row>
    <row r="1250" spans="1:5" x14ac:dyDescent="0.35">
      <c r="A1250" s="36"/>
      <c r="B1250" s="23"/>
      <c r="C1250" s="17"/>
      <c r="D1250" s="20"/>
      <c r="E1250" s="9"/>
    </row>
    <row r="1251" spans="1:5" x14ac:dyDescent="0.35">
      <c r="A1251" s="36"/>
      <c r="B1251" s="23"/>
      <c r="C1251" s="17"/>
      <c r="D1251" s="20"/>
      <c r="E1251" s="9"/>
    </row>
    <row r="1252" spans="1:5" x14ac:dyDescent="0.35">
      <c r="A1252" s="36"/>
      <c r="B1252" s="23"/>
      <c r="C1252" s="17"/>
      <c r="D1252" s="20"/>
      <c r="E1252" s="9"/>
    </row>
    <row r="1253" spans="1:5" x14ac:dyDescent="0.35">
      <c r="A1253" s="36"/>
      <c r="B1253" s="23"/>
      <c r="C1253" s="17"/>
      <c r="D1253" s="20"/>
      <c r="E1253" s="9"/>
    </row>
    <row r="1254" spans="1:5" x14ac:dyDescent="0.35">
      <c r="A1254" s="36"/>
      <c r="B1254" s="23"/>
      <c r="C1254" s="17"/>
      <c r="D1254" s="18"/>
      <c r="E1254" s="9"/>
    </row>
    <row r="1255" spans="1:5" x14ac:dyDescent="0.35">
      <c r="A1255" s="36"/>
      <c r="B1255" s="23"/>
      <c r="C1255" s="13"/>
      <c r="D1255" s="18"/>
      <c r="E1255" s="9"/>
    </row>
    <row r="1256" spans="1:5" x14ac:dyDescent="0.35">
      <c r="A1256" s="36"/>
      <c r="B1256" s="23"/>
      <c r="C1256" s="13"/>
      <c r="D1256" s="18"/>
      <c r="E1256" s="9"/>
    </row>
    <row r="1257" spans="1:5" x14ac:dyDescent="0.35">
      <c r="A1257" s="36"/>
      <c r="B1257" s="23"/>
      <c r="C1257" s="13"/>
      <c r="D1257" s="20"/>
      <c r="E1257" s="9"/>
    </row>
    <row r="1258" spans="1:5" x14ac:dyDescent="0.35">
      <c r="A1258" s="36"/>
      <c r="B1258" s="23"/>
      <c r="C1258" s="13"/>
      <c r="D1258" s="20"/>
      <c r="E1258" s="9"/>
    </row>
    <row r="1259" spans="1:5" x14ac:dyDescent="0.35">
      <c r="A1259" s="13"/>
      <c r="B1259" s="23"/>
      <c r="C1259" s="13"/>
      <c r="D1259" s="20"/>
      <c r="E1259" s="9"/>
    </row>
    <row r="1260" spans="1:5" x14ac:dyDescent="0.35">
      <c r="A1260" s="36"/>
      <c r="B1260" s="23"/>
      <c r="C1260" s="13"/>
      <c r="D1260" s="20"/>
      <c r="E1260" s="9"/>
    </row>
    <row r="1261" spans="1:5" x14ac:dyDescent="0.35">
      <c r="A1261" s="36"/>
      <c r="B1261" s="23"/>
      <c r="C1261" s="13"/>
      <c r="D1261" s="20"/>
      <c r="E1261" s="9"/>
    </row>
    <row r="1262" spans="1:5" x14ac:dyDescent="0.35">
      <c r="A1262" s="13"/>
      <c r="B1262" s="23"/>
      <c r="C1262" s="17"/>
      <c r="D1262" s="20"/>
      <c r="E1262" s="9"/>
    </row>
    <row r="1263" spans="1:5" x14ac:dyDescent="0.35">
      <c r="A1263" s="13"/>
      <c r="B1263" s="23"/>
      <c r="C1263" s="17"/>
      <c r="D1263" s="20"/>
      <c r="E1263" s="9"/>
    </row>
    <row r="1264" spans="1:5" x14ac:dyDescent="0.35">
      <c r="A1264" s="13"/>
      <c r="B1264" s="23"/>
      <c r="C1264" s="17"/>
      <c r="D1264" s="20"/>
      <c r="E1264" s="9"/>
    </row>
    <row r="1265" spans="1:5" x14ac:dyDescent="0.35">
      <c r="A1265" s="13"/>
      <c r="B1265" s="23"/>
      <c r="C1265" s="17"/>
      <c r="D1265" s="20"/>
      <c r="E1265" s="9"/>
    </row>
    <row r="1266" spans="1:5" x14ac:dyDescent="0.35">
      <c r="A1266" s="13"/>
      <c r="B1266" s="23"/>
      <c r="C1266" s="17"/>
      <c r="D1266" s="20"/>
      <c r="E1266" s="9"/>
    </row>
    <row r="1267" spans="1:5" x14ac:dyDescent="0.35">
      <c r="A1267" s="13"/>
      <c r="B1267" s="23"/>
      <c r="C1267" s="17"/>
      <c r="D1267" s="20"/>
      <c r="E1267" s="9"/>
    </row>
    <row r="1268" spans="1:5" x14ac:dyDescent="0.35">
      <c r="A1268" s="13"/>
      <c r="B1268" s="23"/>
      <c r="C1268" s="17"/>
      <c r="D1268" s="20"/>
      <c r="E1268" s="9"/>
    </row>
    <row r="1269" spans="1:5" x14ac:dyDescent="0.35">
      <c r="A1269" s="13"/>
      <c r="B1269" s="23"/>
      <c r="C1269" s="17"/>
      <c r="D1269" s="20"/>
      <c r="E1269" s="9"/>
    </row>
    <row r="1270" spans="1:5" x14ac:dyDescent="0.35">
      <c r="A1270" s="13"/>
      <c r="B1270" s="23"/>
      <c r="C1270" s="17"/>
      <c r="D1270" s="18"/>
      <c r="E1270" s="9"/>
    </row>
    <row r="1271" spans="1:5" x14ac:dyDescent="0.35">
      <c r="A1271" s="36"/>
      <c r="B1271" s="23"/>
      <c r="C1271" s="13"/>
      <c r="D1271" s="18"/>
      <c r="E1271" s="9"/>
    </row>
    <row r="1272" spans="1:5" x14ac:dyDescent="0.35">
      <c r="A1272" s="13"/>
      <c r="B1272" s="23"/>
      <c r="C1272" s="13"/>
      <c r="D1272" s="20"/>
      <c r="E1272" s="9"/>
    </row>
    <row r="1273" spans="1:5" x14ac:dyDescent="0.35">
      <c r="A1273" s="36"/>
      <c r="B1273" s="23"/>
      <c r="C1273" s="13"/>
      <c r="D1273" s="20"/>
      <c r="E1273" s="9"/>
    </row>
    <row r="1274" spans="1:5" x14ac:dyDescent="0.35">
      <c r="A1274" s="36"/>
      <c r="B1274" s="23"/>
      <c r="C1274" s="13"/>
      <c r="D1274" s="20"/>
      <c r="E1274" s="9"/>
    </row>
    <row r="1275" spans="1:5" x14ac:dyDescent="0.35">
      <c r="A1275" s="36"/>
      <c r="B1275" s="23"/>
      <c r="C1275" s="13"/>
      <c r="D1275" s="20"/>
      <c r="E1275" s="9"/>
    </row>
    <row r="1276" spans="1:5" x14ac:dyDescent="0.35">
      <c r="A1276" s="36"/>
      <c r="B1276" s="23"/>
      <c r="C1276" s="13"/>
      <c r="D1276" s="20"/>
      <c r="E1276" s="9"/>
    </row>
    <row r="1277" spans="1:5" x14ac:dyDescent="0.35">
      <c r="A1277" s="36"/>
      <c r="B1277" s="23"/>
      <c r="C1277" s="13"/>
      <c r="D1277" s="20"/>
      <c r="E1277" s="9"/>
    </row>
    <row r="1278" spans="1:5" x14ac:dyDescent="0.35">
      <c r="A1278" s="36"/>
      <c r="B1278" s="23"/>
      <c r="C1278" s="13"/>
      <c r="D1278" s="20"/>
      <c r="E1278" s="9"/>
    </row>
    <row r="1279" spans="1:5" x14ac:dyDescent="0.35">
      <c r="A1279" s="36"/>
      <c r="B1279" s="23"/>
      <c r="C1279" s="13"/>
      <c r="D1279" s="20"/>
      <c r="E1279" s="9"/>
    </row>
    <row r="1280" spans="1:5" x14ac:dyDescent="0.35">
      <c r="A1280" s="36"/>
      <c r="B1280" s="23"/>
      <c r="C1280" s="13"/>
      <c r="D1280" s="20"/>
      <c r="E1280" s="9"/>
    </row>
    <row r="1281" spans="1:5" x14ac:dyDescent="0.35">
      <c r="A1281" s="36"/>
      <c r="B1281" s="23"/>
      <c r="C1281" s="13"/>
      <c r="D1281" s="20"/>
      <c r="E1281" s="9"/>
    </row>
    <row r="1282" spans="1:5" x14ac:dyDescent="0.35">
      <c r="A1282" s="36"/>
      <c r="B1282" s="23"/>
      <c r="C1282" s="13"/>
      <c r="D1282" s="20"/>
      <c r="E1282" s="9"/>
    </row>
    <row r="1283" spans="1:5" x14ac:dyDescent="0.35">
      <c r="A1283" s="13"/>
      <c r="B1283" s="23"/>
      <c r="C1283" s="17"/>
      <c r="D1283" s="20"/>
      <c r="E1283" s="9"/>
    </row>
    <row r="1284" spans="1:5" x14ac:dyDescent="0.35">
      <c r="A1284" s="36"/>
      <c r="B1284" s="23"/>
      <c r="C1284" s="17"/>
      <c r="D1284" s="20"/>
      <c r="E1284" s="9"/>
    </row>
    <row r="1285" spans="1:5" x14ac:dyDescent="0.35">
      <c r="A1285" s="36"/>
      <c r="B1285" s="23"/>
      <c r="C1285" s="17"/>
      <c r="D1285" s="20"/>
      <c r="E1285" s="9"/>
    </row>
    <row r="1286" spans="1:5" x14ac:dyDescent="0.35">
      <c r="A1286" s="36"/>
      <c r="B1286" s="23"/>
      <c r="C1286" s="17"/>
      <c r="D1286" s="20"/>
      <c r="E1286" s="9"/>
    </row>
    <row r="1287" spans="1:5" x14ac:dyDescent="0.35">
      <c r="A1287" s="36"/>
      <c r="B1287" s="23"/>
      <c r="C1287" s="17"/>
      <c r="D1287" s="20"/>
      <c r="E1287" s="9"/>
    </row>
    <row r="1288" spans="1:5" x14ac:dyDescent="0.35">
      <c r="A1288" s="36"/>
      <c r="B1288" s="23"/>
      <c r="C1288" s="17"/>
      <c r="D1288" s="20"/>
      <c r="E1288" s="9"/>
    </row>
    <row r="1289" spans="1:5" x14ac:dyDescent="0.35">
      <c r="A1289" s="36"/>
      <c r="B1289" s="23"/>
      <c r="C1289" s="17"/>
      <c r="D1289" s="20"/>
      <c r="E1289" s="9"/>
    </row>
    <row r="1290" spans="1:5" x14ac:dyDescent="0.35">
      <c r="A1290" s="36"/>
      <c r="B1290" s="23"/>
      <c r="C1290" s="17"/>
      <c r="D1290" s="20"/>
      <c r="E1290" s="9"/>
    </row>
    <row r="1291" spans="1:5" x14ac:dyDescent="0.35">
      <c r="A1291" s="19"/>
      <c r="B1291" s="23"/>
      <c r="C1291" s="17"/>
      <c r="D1291" s="20"/>
      <c r="E1291" s="9"/>
    </row>
    <row r="1292" spans="1:5" x14ac:dyDescent="0.35">
      <c r="A1292" s="36"/>
      <c r="B1292" s="23"/>
      <c r="C1292" s="17"/>
      <c r="D1292" s="20"/>
      <c r="E1292" s="9"/>
    </row>
    <row r="1293" spans="1:5" x14ac:dyDescent="0.35">
      <c r="A1293" s="36"/>
      <c r="B1293" s="23"/>
      <c r="C1293" s="17"/>
      <c r="D1293" s="20"/>
      <c r="E1293" s="9"/>
    </row>
    <row r="1294" spans="1:5" x14ac:dyDescent="0.35">
      <c r="A1294" s="36"/>
      <c r="B1294" s="23"/>
      <c r="C1294" s="17"/>
      <c r="D1294" s="20"/>
      <c r="E1294" s="9"/>
    </row>
    <row r="1295" spans="1:5" x14ac:dyDescent="0.35">
      <c r="A1295" s="36"/>
      <c r="B1295" s="23"/>
      <c r="C1295" s="17"/>
      <c r="D1295" s="20"/>
      <c r="E1295" s="9"/>
    </row>
    <row r="1296" spans="1:5" x14ac:dyDescent="0.35">
      <c r="A1296" s="36"/>
      <c r="B1296" s="23"/>
      <c r="C1296" s="17"/>
      <c r="D1296" s="20"/>
      <c r="E1296" s="9"/>
    </row>
    <row r="1297" spans="1:5" x14ac:dyDescent="0.35">
      <c r="A1297" s="36"/>
      <c r="B1297" s="23"/>
      <c r="C1297" s="17"/>
      <c r="D1297" s="20"/>
      <c r="E1297" s="9"/>
    </row>
    <row r="1298" spans="1:5" x14ac:dyDescent="0.35">
      <c r="A1298" s="36"/>
      <c r="B1298" s="23"/>
      <c r="C1298" s="17"/>
      <c r="D1298" s="20"/>
      <c r="E1298" s="9"/>
    </row>
    <row r="1299" spans="1:5" x14ac:dyDescent="0.35">
      <c r="A1299" s="13"/>
      <c r="B1299" s="23"/>
      <c r="C1299" s="17"/>
      <c r="D1299" s="20"/>
      <c r="E1299" s="9"/>
    </row>
    <row r="1300" spans="1:5" x14ac:dyDescent="0.35">
      <c r="A1300" s="36"/>
      <c r="B1300" s="23"/>
      <c r="C1300" s="17"/>
      <c r="D1300" s="20"/>
      <c r="E1300" s="9"/>
    </row>
    <row r="1301" spans="1:5" x14ac:dyDescent="0.35">
      <c r="A1301" s="19"/>
      <c r="B1301" s="23"/>
      <c r="C1301" s="17"/>
      <c r="D1301" s="18"/>
      <c r="E1301" s="9"/>
    </row>
    <row r="1302" spans="1:5" x14ac:dyDescent="0.35">
      <c r="A1302" s="36"/>
      <c r="B1302" s="23"/>
      <c r="C1302" s="13"/>
      <c r="D1302" s="18"/>
      <c r="E1302" s="9"/>
    </row>
    <row r="1303" spans="1:5" x14ac:dyDescent="0.35">
      <c r="A1303" s="36"/>
      <c r="B1303" s="23"/>
      <c r="C1303" s="13"/>
      <c r="D1303" s="18"/>
      <c r="E1303" s="9"/>
    </row>
    <row r="1304" spans="1:5" x14ac:dyDescent="0.35">
      <c r="A1304" s="36"/>
      <c r="B1304" s="23"/>
      <c r="C1304" s="13"/>
      <c r="D1304" s="20"/>
      <c r="E1304" s="9"/>
    </row>
    <row r="1305" spans="1:5" x14ac:dyDescent="0.35">
      <c r="A1305" s="13"/>
      <c r="B1305" s="23"/>
      <c r="C1305" s="17"/>
      <c r="D1305" s="20"/>
      <c r="E1305" s="9"/>
    </row>
    <row r="1306" spans="1:5" x14ac:dyDescent="0.35">
      <c r="A1306" s="13"/>
      <c r="B1306" s="23"/>
      <c r="C1306" s="17"/>
      <c r="D1306" s="20"/>
      <c r="E1306" s="9"/>
    </row>
    <row r="1307" spans="1:5" x14ac:dyDescent="0.35">
      <c r="A1307" s="36"/>
      <c r="B1307" s="23"/>
      <c r="C1307" s="13"/>
      <c r="D1307" s="18"/>
      <c r="E1307" s="9"/>
    </row>
    <row r="1308" spans="1:5" x14ac:dyDescent="0.35">
      <c r="A1308" s="31"/>
      <c r="B1308" s="23"/>
      <c r="C1308" s="13"/>
      <c r="D1308" s="20"/>
      <c r="E1308" s="9"/>
    </row>
    <row r="1309" spans="1:5" x14ac:dyDescent="0.35">
      <c r="A1309" s="31"/>
      <c r="B1309" s="23"/>
      <c r="C1309" s="13"/>
      <c r="D1309" s="20"/>
      <c r="E1309" s="9"/>
    </row>
    <row r="1310" spans="1:5" x14ac:dyDescent="0.35">
      <c r="A1310" s="31"/>
      <c r="B1310" s="23"/>
      <c r="C1310" s="13"/>
      <c r="D1310" s="20"/>
      <c r="E1310" s="9"/>
    </row>
    <row r="1311" spans="1:5" x14ac:dyDescent="0.35">
      <c r="A1311" s="36"/>
      <c r="B1311" s="23"/>
      <c r="C1311" s="13"/>
      <c r="D1311" s="18"/>
      <c r="E1311" s="9"/>
    </row>
    <row r="1312" spans="1:5" x14ac:dyDescent="0.35">
      <c r="A1312" s="36"/>
      <c r="B1312" s="23"/>
      <c r="C1312" s="13"/>
      <c r="D1312" s="20"/>
      <c r="E1312" s="9"/>
    </row>
    <row r="1313" spans="1:5" x14ac:dyDescent="0.35">
      <c r="A1313" s="36"/>
      <c r="B1313" s="23"/>
      <c r="C1313" s="13"/>
      <c r="D1313" s="20"/>
      <c r="E1313" s="9"/>
    </row>
    <row r="1314" spans="1:5" x14ac:dyDescent="0.35">
      <c r="A1314" s="36"/>
      <c r="B1314" s="23"/>
      <c r="C1314" s="13"/>
      <c r="D1314" s="20"/>
      <c r="E1314" s="9"/>
    </row>
    <row r="1315" spans="1:5" x14ac:dyDescent="0.35">
      <c r="A1315" s="36"/>
      <c r="B1315" s="23"/>
      <c r="C1315" s="13"/>
      <c r="D1315" s="20"/>
      <c r="E1315" s="9"/>
    </row>
    <row r="1316" spans="1:5" x14ac:dyDescent="0.35">
      <c r="A1316" s="36"/>
      <c r="B1316" s="23"/>
      <c r="C1316" s="13"/>
      <c r="D1316" s="20"/>
      <c r="E1316" s="9"/>
    </row>
    <row r="1317" spans="1:5" x14ac:dyDescent="0.35">
      <c r="A1317" s="36"/>
      <c r="B1317" s="23"/>
      <c r="C1317" s="13"/>
      <c r="D1317" s="20"/>
      <c r="E1317" s="9"/>
    </row>
    <row r="1318" spans="1:5" x14ac:dyDescent="0.35">
      <c r="A1318" s="36"/>
      <c r="B1318" s="23"/>
      <c r="C1318" s="13"/>
      <c r="D1318" s="18"/>
      <c r="E1318" s="9"/>
    </row>
    <row r="1319" spans="1:5" x14ac:dyDescent="0.35">
      <c r="A1319" s="36"/>
      <c r="B1319" s="23"/>
      <c r="C1319" s="13"/>
      <c r="D1319" s="20"/>
      <c r="E1319" s="9"/>
    </row>
    <row r="1320" spans="1:5" x14ac:dyDescent="0.35">
      <c r="A1320" s="36"/>
      <c r="B1320" s="23"/>
      <c r="C1320" s="13"/>
      <c r="D1320" s="20"/>
      <c r="E1320" s="9"/>
    </row>
    <row r="1321" spans="1:5" x14ac:dyDescent="0.35">
      <c r="A1321" s="13"/>
      <c r="B1321" s="23"/>
      <c r="C1321" s="17"/>
      <c r="D1321" s="20"/>
      <c r="E1321" s="9"/>
    </row>
    <row r="1322" spans="1:5" x14ac:dyDescent="0.35">
      <c r="A1322" s="36"/>
      <c r="B1322" s="23"/>
      <c r="C1322" s="13"/>
      <c r="D1322" s="20"/>
      <c r="E1322" s="9"/>
    </row>
    <row r="1323" spans="1:5" x14ac:dyDescent="0.35">
      <c r="A1323" s="13"/>
      <c r="B1323" s="23"/>
      <c r="C1323" s="17"/>
      <c r="D1323" s="20"/>
      <c r="E1323" s="9"/>
    </row>
    <row r="1324" spans="1:5" x14ac:dyDescent="0.35">
      <c r="A1324" s="13"/>
      <c r="B1324" s="23"/>
      <c r="C1324" s="17"/>
      <c r="D1324" s="20"/>
      <c r="E1324" s="9"/>
    </row>
    <row r="1325" spans="1:5" x14ac:dyDescent="0.35">
      <c r="A1325" s="13"/>
      <c r="B1325" s="23"/>
      <c r="C1325" s="17"/>
      <c r="D1325" s="20"/>
      <c r="E1325" s="9"/>
    </row>
    <row r="1326" spans="1:5" x14ac:dyDescent="0.35">
      <c r="A1326" s="36"/>
      <c r="B1326" s="23"/>
      <c r="C1326" s="13"/>
      <c r="D1326" s="18"/>
      <c r="E1326" s="9"/>
    </row>
    <row r="1327" spans="1:5" x14ac:dyDescent="0.35">
      <c r="A1327" s="36"/>
      <c r="B1327" s="23"/>
      <c r="C1327" s="13"/>
      <c r="D1327" s="18"/>
      <c r="E1327" s="9"/>
    </row>
    <row r="1328" spans="1:5" x14ac:dyDescent="0.35">
      <c r="A1328" s="36"/>
      <c r="B1328" s="23"/>
      <c r="C1328" s="13"/>
      <c r="D1328" s="18"/>
      <c r="E1328" s="9"/>
    </row>
    <row r="1329" spans="1:5" x14ac:dyDescent="0.35">
      <c r="A1329" s="36"/>
      <c r="B1329" s="23"/>
      <c r="C1329" s="13"/>
      <c r="D1329" s="20"/>
      <c r="E1329" s="9"/>
    </row>
    <row r="1330" spans="1:5" x14ac:dyDescent="0.35">
      <c r="A1330" s="36"/>
      <c r="B1330" s="23"/>
      <c r="C1330" s="13"/>
      <c r="D1330" s="20"/>
      <c r="E1330" s="9"/>
    </row>
    <row r="1331" spans="1:5" x14ac:dyDescent="0.35">
      <c r="A1331" s="36"/>
      <c r="B1331" s="23"/>
      <c r="C1331" s="13"/>
      <c r="D1331" s="20"/>
      <c r="E1331" s="9"/>
    </row>
    <row r="1332" spans="1:5" x14ac:dyDescent="0.35">
      <c r="A1332" s="36"/>
      <c r="B1332" s="23"/>
      <c r="C1332" s="13"/>
      <c r="D1332" s="20"/>
      <c r="E1332" s="9"/>
    </row>
    <row r="1333" spans="1:5" x14ac:dyDescent="0.35">
      <c r="A1333" s="36"/>
      <c r="B1333" s="23"/>
      <c r="C1333" s="13"/>
      <c r="D1333" s="20"/>
      <c r="E1333" s="9"/>
    </row>
    <row r="1334" spans="1:5" x14ac:dyDescent="0.35">
      <c r="A1334" s="36"/>
      <c r="B1334" s="23"/>
      <c r="C1334" s="13"/>
      <c r="D1334" s="20"/>
      <c r="E1334" s="9"/>
    </row>
    <row r="1335" spans="1:5" x14ac:dyDescent="0.35">
      <c r="A1335" s="36"/>
      <c r="B1335" s="23"/>
      <c r="C1335" s="13"/>
      <c r="D1335" s="20"/>
      <c r="E1335" s="9"/>
    </row>
    <row r="1336" spans="1:5" x14ac:dyDescent="0.35">
      <c r="A1336" s="36"/>
      <c r="B1336" s="23"/>
      <c r="C1336" s="13"/>
      <c r="D1336" s="20"/>
      <c r="E1336" s="9"/>
    </row>
    <row r="1337" spans="1:5" x14ac:dyDescent="0.35">
      <c r="A1337" s="36"/>
      <c r="B1337" s="23"/>
      <c r="C1337" s="13"/>
      <c r="D1337" s="20"/>
      <c r="E1337" s="9"/>
    </row>
    <row r="1338" spans="1:5" x14ac:dyDescent="0.35">
      <c r="A1338" s="36"/>
      <c r="B1338" s="23"/>
      <c r="C1338" s="13"/>
      <c r="D1338" s="20"/>
      <c r="E1338" s="9"/>
    </row>
    <row r="1339" spans="1:5" x14ac:dyDescent="0.35">
      <c r="A1339" s="36"/>
      <c r="B1339" s="23"/>
      <c r="C1339" s="13"/>
      <c r="D1339" s="20"/>
      <c r="E1339" s="9"/>
    </row>
    <row r="1340" spans="1:5" x14ac:dyDescent="0.35">
      <c r="A1340" s="36"/>
      <c r="B1340" s="23"/>
      <c r="C1340" s="13"/>
      <c r="D1340" s="20"/>
      <c r="E1340" s="9"/>
    </row>
    <row r="1341" spans="1:5" x14ac:dyDescent="0.35">
      <c r="A1341" s="36"/>
      <c r="B1341" s="23"/>
      <c r="C1341" s="13"/>
      <c r="D1341" s="20"/>
      <c r="E1341" s="9"/>
    </row>
    <row r="1342" spans="1:5" x14ac:dyDescent="0.35">
      <c r="A1342" s="36"/>
      <c r="B1342" s="23"/>
      <c r="C1342" s="13"/>
      <c r="D1342" s="20"/>
      <c r="E1342" s="9"/>
    </row>
    <row r="1343" spans="1:5" x14ac:dyDescent="0.35">
      <c r="A1343" s="36"/>
      <c r="B1343" s="23"/>
      <c r="C1343" s="13"/>
      <c r="D1343" s="20"/>
      <c r="E1343" s="9"/>
    </row>
    <row r="1344" spans="1:5" x14ac:dyDescent="0.35">
      <c r="A1344" s="36"/>
      <c r="B1344" s="23"/>
      <c r="C1344" s="13"/>
      <c r="D1344" s="20"/>
      <c r="E1344" s="9"/>
    </row>
    <row r="1345" spans="1:5" x14ac:dyDescent="0.35">
      <c r="A1345" s="36"/>
      <c r="B1345" s="23"/>
      <c r="C1345" s="13"/>
      <c r="D1345" s="20"/>
      <c r="E1345" s="9"/>
    </row>
    <row r="1346" spans="1:5" x14ac:dyDescent="0.35">
      <c r="A1346" s="36"/>
      <c r="B1346" s="23"/>
      <c r="C1346" s="13"/>
      <c r="D1346" s="20"/>
      <c r="E1346" s="9"/>
    </row>
    <row r="1347" spans="1:5" x14ac:dyDescent="0.35">
      <c r="A1347" s="36"/>
      <c r="B1347" s="23"/>
      <c r="C1347" s="13"/>
      <c r="D1347" s="20"/>
      <c r="E1347" s="9"/>
    </row>
    <row r="1348" spans="1:5" x14ac:dyDescent="0.35">
      <c r="A1348" s="36"/>
      <c r="B1348" s="23"/>
      <c r="C1348" s="13"/>
      <c r="D1348" s="20"/>
      <c r="E1348" s="9"/>
    </row>
    <row r="1349" spans="1:5" x14ac:dyDescent="0.35">
      <c r="A1349" s="13"/>
      <c r="B1349" s="23"/>
      <c r="C1349" s="17"/>
      <c r="D1349" s="20"/>
      <c r="E1349" s="9"/>
    </row>
    <row r="1350" spans="1:5" x14ac:dyDescent="0.35">
      <c r="A1350" s="36"/>
      <c r="B1350" s="23"/>
      <c r="C1350" s="13"/>
      <c r="D1350" s="18"/>
      <c r="E1350" s="9"/>
    </row>
    <row r="1351" spans="1:5" x14ac:dyDescent="0.35">
      <c r="A1351" s="36"/>
      <c r="B1351" s="23"/>
      <c r="C1351" s="13"/>
      <c r="D1351" s="18"/>
      <c r="E1351" s="9"/>
    </row>
    <row r="1352" spans="1:5" x14ac:dyDescent="0.35">
      <c r="A1352" s="36"/>
      <c r="B1352" s="23"/>
      <c r="C1352" s="13"/>
      <c r="D1352" s="18"/>
      <c r="E1352" s="9"/>
    </row>
    <row r="1353" spans="1:5" x14ac:dyDescent="0.35">
      <c r="A1353" s="36"/>
      <c r="B1353" s="23"/>
      <c r="C1353" s="13"/>
      <c r="D1353" s="18"/>
      <c r="E1353" s="9"/>
    </row>
    <row r="1354" spans="1:5" x14ac:dyDescent="0.35">
      <c r="A1354" s="36"/>
      <c r="B1354" s="23"/>
      <c r="C1354" s="13"/>
      <c r="D1354" s="20"/>
      <c r="E1354" s="9"/>
    </row>
    <row r="1355" spans="1:5" x14ac:dyDescent="0.35">
      <c r="A1355" s="36"/>
      <c r="B1355" s="23"/>
      <c r="C1355" s="13"/>
      <c r="D1355" s="20"/>
      <c r="E1355" s="9"/>
    </row>
    <row r="1356" spans="1:5" x14ac:dyDescent="0.35">
      <c r="A1356" s="36"/>
      <c r="B1356" s="23"/>
      <c r="C1356" s="13"/>
      <c r="D1356" s="20"/>
      <c r="E1356" s="9"/>
    </row>
    <row r="1357" spans="1:5" x14ac:dyDescent="0.35">
      <c r="A1357" s="13"/>
      <c r="B1357" s="23"/>
      <c r="C1357" s="17"/>
      <c r="D1357" s="20"/>
      <c r="E1357" s="9"/>
    </row>
    <row r="1358" spans="1:5" x14ac:dyDescent="0.35">
      <c r="A1358" s="31"/>
      <c r="B1358" s="23"/>
      <c r="C1358" s="13"/>
      <c r="D1358" s="20"/>
      <c r="E1358" s="9"/>
    </row>
    <row r="1359" spans="1:5" x14ac:dyDescent="0.35">
      <c r="A1359" s="13"/>
      <c r="B1359" s="23"/>
      <c r="C1359" s="17"/>
      <c r="D1359" s="20"/>
      <c r="E1359" s="9"/>
    </row>
    <row r="1360" spans="1:5" x14ac:dyDescent="0.35">
      <c r="A1360" s="36"/>
      <c r="B1360" s="23"/>
      <c r="C1360" s="13"/>
      <c r="D1360" s="20"/>
      <c r="E1360" s="9"/>
    </row>
    <row r="1361" spans="1:5" x14ac:dyDescent="0.35">
      <c r="A1361" s="36"/>
      <c r="B1361" s="23"/>
      <c r="C1361" s="13"/>
      <c r="D1361" s="20"/>
      <c r="E1361" s="9"/>
    </row>
    <row r="1362" spans="1:5" x14ac:dyDescent="0.35">
      <c r="A1362" s="36"/>
      <c r="B1362" s="23"/>
      <c r="C1362" s="13"/>
      <c r="D1362" s="20"/>
      <c r="E1362" s="9"/>
    </row>
    <row r="1363" spans="1:5" x14ac:dyDescent="0.35">
      <c r="A1363" s="13"/>
      <c r="B1363" s="23"/>
      <c r="C1363" s="17"/>
      <c r="D1363" s="20"/>
      <c r="E1363" s="9"/>
    </row>
    <row r="1364" spans="1:5" x14ac:dyDescent="0.35">
      <c r="A1364" s="36"/>
      <c r="B1364" s="23"/>
      <c r="C1364" s="13"/>
      <c r="D1364" s="20"/>
      <c r="E1364" s="9"/>
    </row>
    <row r="1365" spans="1:5" x14ac:dyDescent="0.35">
      <c r="A1365" s="36"/>
      <c r="B1365" s="23"/>
      <c r="C1365" s="13"/>
      <c r="D1365" s="20"/>
      <c r="E1365" s="9"/>
    </row>
    <row r="1366" spans="1:5" x14ac:dyDescent="0.35">
      <c r="A1366" s="36"/>
      <c r="B1366" s="23"/>
      <c r="C1366" s="13"/>
      <c r="D1366" s="20"/>
      <c r="E1366" s="9"/>
    </row>
    <row r="1367" spans="1:5" x14ac:dyDescent="0.35">
      <c r="A1367" s="36"/>
      <c r="B1367" s="23"/>
      <c r="C1367" s="13"/>
      <c r="D1367" s="20"/>
      <c r="E1367" s="9"/>
    </row>
    <row r="1368" spans="1:5" x14ac:dyDescent="0.35">
      <c r="A1368" s="36"/>
      <c r="B1368" s="23"/>
      <c r="C1368" s="13"/>
      <c r="D1368" s="20"/>
      <c r="E1368" s="9"/>
    </row>
    <row r="1369" spans="1:5" x14ac:dyDescent="0.35">
      <c r="A1369" s="13"/>
      <c r="B1369" s="23"/>
      <c r="C1369" s="17"/>
      <c r="D1369" s="20"/>
      <c r="E1369" s="9"/>
    </row>
    <row r="1370" spans="1:5" x14ac:dyDescent="0.35">
      <c r="A1370" s="36"/>
      <c r="B1370" s="23"/>
      <c r="C1370" s="13"/>
      <c r="D1370" s="18"/>
      <c r="E1370" s="9"/>
    </row>
    <row r="1371" spans="1:5" x14ac:dyDescent="0.35">
      <c r="A1371" s="36"/>
      <c r="B1371" s="23"/>
      <c r="C1371" s="13"/>
      <c r="D1371" s="18"/>
      <c r="E1371" s="9"/>
    </row>
    <row r="1372" spans="1:5" x14ac:dyDescent="0.35">
      <c r="A1372" s="36"/>
      <c r="B1372" s="23"/>
      <c r="C1372" s="13"/>
      <c r="D1372" s="18"/>
      <c r="E1372" s="9"/>
    </row>
    <row r="1373" spans="1:5" x14ac:dyDescent="0.35">
      <c r="A1373" s="36"/>
      <c r="B1373" s="23"/>
      <c r="C1373" s="13"/>
      <c r="D1373" s="18"/>
      <c r="E1373" s="9"/>
    </row>
    <row r="1374" spans="1:5" x14ac:dyDescent="0.35">
      <c r="A1374" s="36"/>
      <c r="B1374" s="23"/>
      <c r="C1374" s="13"/>
      <c r="D1374" s="18"/>
      <c r="E1374" s="9"/>
    </row>
    <row r="1375" spans="1:5" x14ac:dyDescent="0.35">
      <c r="A1375" s="36"/>
      <c r="B1375" s="23"/>
      <c r="C1375" s="13"/>
      <c r="D1375" s="20"/>
      <c r="E1375" s="9"/>
    </row>
    <row r="1376" spans="1:5" x14ac:dyDescent="0.35">
      <c r="A1376" s="36"/>
      <c r="B1376" s="23"/>
      <c r="C1376" s="13"/>
      <c r="D1376" s="20"/>
      <c r="E1376" s="9"/>
    </row>
    <row r="1377" spans="1:5" x14ac:dyDescent="0.35">
      <c r="A1377" s="36"/>
      <c r="B1377" s="23"/>
      <c r="C1377" s="13"/>
      <c r="D1377" s="20"/>
      <c r="E1377" s="9"/>
    </row>
    <row r="1378" spans="1:5" x14ac:dyDescent="0.35">
      <c r="A1378" s="36"/>
      <c r="B1378" s="23"/>
      <c r="C1378" s="13"/>
      <c r="D1378" s="20"/>
      <c r="E1378" s="9"/>
    </row>
    <row r="1379" spans="1:5" x14ac:dyDescent="0.35">
      <c r="A1379" s="36"/>
      <c r="B1379" s="23"/>
      <c r="C1379" s="13"/>
      <c r="D1379" s="20"/>
      <c r="E1379" s="9"/>
    </row>
    <row r="1380" spans="1:5" x14ac:dyDescent="0.35">
      <c r="A1380" s="13"/>
      <c r="B1380" s="23"/>
      <c r="C1380" s="17"/>
      <c r="D1380" s="20"/>
      <c r="E1380" s="9"/>
    </row>
    <row r="1381" spans="1:5" x14ac:dyDescent="0.35">
      <c r="A1381" s="36"/>
      <c r="B1381" s="23"/>
      <c r="C1381" s="13"/>
      <c r="D1381" s="20"/>
      <c r="E1381" s="9"/>
    </row>
    <row r="1382" spans="1:5" x14ac:dyDescent="0.35">
      <c r="A1382" s="36"/>
      <c r="B1382" s="23"/>
      <c r="C1382" s="13"/>
      <c r="D1382" s="20"/>
      <c r="E1382" s="9"/>
    </row>
    <row r="1383" spans="1:5" x14ac:dyDescent="0.35">
      <c r="A1383" s="36"/>
      <c r="B1383" s="23"/>
      <c r="C1383" s="13"/>
      <c r="D1383" s="20"/>
      <c r="E1383" s="9"/>
    </row>
    <row r="1384" spans="1:5" x14ac:dyDescent="0.35">
      <c r="A1384" s="36"/>
      <c r="B1384" s="23"/>
      <c r="C1384" s="13"/>
      <c r="D1384" s="20"/>
      <c r="E1384" s="9"/>
    </row>
    <row r="1385" spans="1:5" x14ac:dyDescent="0.35">
      <c r="A1385" s="36"/>
      <c r="B1385" s="23"/>
      <c r="C1385" s="13"/>
      <c r="D1385" s="20"/>
      <c r="E1385" s="9"/>
    </row>
    <row r="1386" spans="1:5" x14ac:dyDescent="0.35">
      <c r="A1386" s="13"/>
      <c r="B1386" s="23"/>
      <c r="C1386" s="17"/>
      <c r="D1386" s="20"/>
      <c r="E1386" s="9"/>
    </row>
    <row r="1387" spans="1:5" x14ac:dyDescent="0.35">
      <c r="A1387" s="36"/>
      <c r="B1387" s="23"/>
      <c r="C1387" s="13"/>
      <c r="D1387" s="20"/>
      <c r="E1387" s="9"/>
    </row>
    <row r="1388" spans="1:5" x14ac:dyDescent="0.35">
      <c r="A1388" s="36"/>
      <c r="B1388" s="23"/>
      <c r="C1388" s="13"/>
      <c r="D1388" s="20"/>
      <c r="E1388" s="9"/>
    </row>
    <row r="1389" spans="1:5" x14ac:dyDescent="0.35">
      <c r="A1389" s="36"/>
      <c r="B1389" s="23"/>
      <c r="C1389" s="13"/>
      <c r="D1389" s="18"/>
      <c r="E1389" s="9"/>
    </row>
    <row r="1390" spans="1:5" x14ac:dyDescent="0.35">
      <c r="A1390" s="36"/>
      <c r="B1390" s="23"/>
      <c r="C1390" s="13"/>
      <c r="D1390" s="20"/>
      <c r="E1390" s="9"/>
    </row>
    <row r="1391" spans="1:5" x14ac:dyDescent="0.35">
      <c r="A1391" s="36"/>
      <c r="B1391" s="23"/>
      <c r="C1391" s="13"/>
      <c r="D1391" s="20"/>
      <c r="E1391" s="9"/>
    </row>
    <row r="1392" spans="1:5" x14ac:dyDescent="0.35">
      <c r="A1392" s="36"/>
      <c r="B1392" s="23"/>
      <c r="C1392" s="13"/>
      <c r="D1392" s="20"/>
      <c r="E1392" s="9"/>
    </row>
    <row r="1393" spans="1:5" x14ac:dyDescent="0.35">
      <c r="A1393" s="36"/>
      <c r="B1393" s="23"/>
      <c r="C1393" s="13"/>
      <c r="D1393" s="20"/>
      <c r="E1393" s="9"/>
    </row>
    <row r="1394" spans="1:5" x14ac:dyDescent="0.35">
      <c r="A1394" s="36"/>
      <c r="B1394" s="23"/>
      <c r="C1394" s="13"/>
      <c r="D1394" s="20"/>
      <c r="E1394" s="9"/>
    </row>
    <row r="1395" spans="1:5" x14ac:dyDescent="0.35">
      <c r="A1395" s="36"/>
      <c r="B1395" s="23"/>
      <c r="C1395" s="13"/>
      <c r="D1395" s="20"/>
      <c r="E1395" s="9"/>
    </row>
    <row r="1396" spans="1:5" x14ac:dyDescent="0.35">
      <c r="A1396" s="36"/>
      <c r="B1396" s="23"/>
      <c r="C1396" s="13"/>
      <c r="D1396" s="20"/>
      <c r="E1396" s="9"/>
    </row>
    <row r="1397" spans="1:5" x14ac:dyDescent="0.35">
      <c r="A1397" s="36"/>
      <c r="B1397" s="23"/>
      <c r="C1397" s="13"/>
      <c r="D1397" s="20"/>
      <c r="E1397" s="9"/>
    </row>
    <row r="1398" spans="1:5" x14ac:dyDescent="0.35">
      <c r="A1398" s="36"/>
      <c r="B1398" s="23"/>
      <c r="C1398" s="13"/>
      <c r="D1398" s="20"/>
      <c r="E1398" s="9"/>
    </row>
    <row r="1399" spans="1:5" x14ac:dyDescent="0.35">
      <c r="A1399" s="36"/>
      <c r="B1399" s="23"/>
      <c r="C1399" s="13"/>
      <c r="D1399" s="20"/>
      <c r="E1399" s="9"/>
    </row>
    <row r="1400" spans="1:5" x14ac:dyDescent="0.35">
      <c r="A1400" s="36"/>
      <c r="B1400" s="23"/>
      <c r="C1400" s="13"/>
      <c r="D1400" s="20"/>
      <c r="E1400" s="9"/>
    </row>
    <row r="1401" spans="1:5" x14ac:dyDescent="0.35">
      <c r="A1401" s="36"/>
      <c r="B1401" s="23"/>
      <c r="C1401" s="13"/>
      <c r="D1401" s="20"/>
      <c r="E1401" s="9"/>
    </row>
    <row r="1402" spans="1:5" x14ac:dyDescent="0.35">
      <c r="A1402" s="36"/>
      <c r="B1402" s="23"/>
      <c r="C1402" s="13"/>
      <c r="D1402" s="20"/>
      <c r="E1402" s="9"/>
    </row>
    <row r="1403" spans="1:5" x14ac:dyDescent="0.35">
      <c r="A1403" s="36"/>
      <c r="B1403" s="23"/>
      <c r="C1403" s="13"/>
      <c r="D1403" s="20"/>
      <c r="E1403" s="9"/>
    </row>
    <row r="1404" spans="1:5" x14ac:dyDescent="0.35">
      <c r="A1404" s="36"/>
      <c r="B1404" s="23"/>
      <c r="C1404" s="13"/>
      <c r="D1404" s="20"/>
      <c r="E1404" s="9"/>
    </row>
    <row r="1405" spans="1:5" x14ac:dyDescent="0.35">
      <c r="A1405" s="36"/>
      <c r="B1405" s="23"/>
      <c r="C1405" s="13"/>
      <c r="D1405" s="20"/>
      <c r="E1405" s="9"/>
    </row>
    <row r="1406" spans="1:5" x14ac:dyDescent="0.35">
      <c r="A1406" s="36"/>
      <c r="B1406" s="23"/>
      <c r="C1406" s="13"/>
      <c r="D1406" s="20"/>
      <c r="E1406" s="9"/>
    </row>
    <row r="1407" spans="1:5" x14ac:dyDescent="0.35">
      <c r="A1407" s="36"/>
      <c r="B1407" s="23"/>
      <c r="C1407" s="13"/>
      <c r="D1407" s="20"/>
      <c r="E1407" s="9"/>
    </row>
    <row r="1408" spans="1:5" x14ac:dyDescent="0.35">
      <c r="A1408" s="36"/>
      <c r="B1408" s="23"/>
      <c r="C1408" s="13"/>
      <c r="D1408" s="20"/>
      <c r="E1408" s="9"/>
    </row>
    <row r="1409" spans="1:5" x14ac:dyDescent="0.35">
      <c r="A1409" s="36"/>
      <c r="B1409" s="23"/>
      <c r="C1409" s="13"/>
      <c r="D1409" s="20"/>
      <c r="E1409" s="9"/>
    </row>
    <row r="1410" spans="1:5" x14ac:dyDescent="0.35">
      <c r="A1410" s="36"/>
      <c r="B1410" s="23"/>
      <c r="C1410" s="13"/>
      <c r="D1410" s="20"/>
      <c r="E1410" s="9"/>
    </row>
    <row r="1411" spans="1:5" x14ac:dyDescent="0.35">
      <c r="A1411" s="36"/>
      <c r="B1411" s="23"/>
      <c r="C1411" s="13"/>
      <c r="D1411" s="20"/>
      <c r="E1411" s="9"/>
    </row>
    <row r="1412" spans="1:5" x14ac:dyDescent="0.35">
      <c r="A1412" s="13"/>
      <c r="B1412" s="23"/>
      <c r="C1412" s="17"/>
      <c r="D1412" s="20"/>
      <c r="E1412" s="9"/>
    </row>
    <row r="1413" spans="1:5" x14ac:dyDescent="0.35">
      <c r="A1413" s="13"/>
      <c r="B1413" s="23"/>
      <c r="C1413" s="17"/>
      <c r="D1413" s="20"/>
      <c r="E1413" s="9"/>
    </row>
    <row r="1414" spans="1:5" x14ac:dyDescent="0.35">
      <c r="A1414" s="13"/>
      <c r="B1414" s="23"/>
      <c r="C1414" s="17"/>
      <c r="D1414" s="20"/>
      <c r="E1414" s="9"/>
    </row>
    <row r="1415" spans="1:5" x14ac:dyDescent="0.35">
      <c r="A1415" s="19"/>
      <c r="B1415" s="23"/>
      <c r="C1415" s="17"/>
      <c r="D1415" s="20"/>
      <c r="E1415" s="9"/>
    </row>
    <row r="1416" spans="1:5" x14ac:dyDescent="0.35">
      <c r="A1416" s="13"/>
      <c r="B1416" s="23"/>
      <c r="C1416" s="17"/>
      <c r="D1416" s="20"/>
      <c r="E1416" s="9"/>
    </row>
    <row r="1417" spans="1:5" x14ac:dyDescent="0.35">
      <c r="A1417" s="13"/>
      <c r="B1417" s="23"/>
      <c r="C1417" s="17"/>
      <c r="D1417" s="20"/>
      <c r="E1417" s="9"/>
    </row>
    <row r="1418" spans="1:5" x14ac:dyDescent="0.35">
      <c r="A1418" s="19"/>
      <c r="B1418" s="23"/>
      <c r="C1418" s="17"/>
      <c r="D1418" s="20"/>
      <c r="E1418" s="9"/>
    </row>
    <row r="1419" spans="1:5" x14ac:dyDescent="0.35">
      <c r="A1419" s="13"/>
      <c r="B1419" s="23"/>
      <c r="C1419" s="17"/>
      <c r="D1419" s="20"/>
      <c r="E1419" s="9"/>
    </row>
    <row r="1420" spans="1:5" x14ac:dyDescent="0.35">
      <c r="A1420" s="44"/>
      <c r="B1420" s="23"/>
      <c r="C1420" s="17"/>
      <c r="D1420" s="20"/>
      <c r="E1420" s="9"/>
    </row>
    <row r="1421" spans="1:5" x14ac:dyDescent="0.35">
      <c r="A1421" s="36"/>
      <c r="B1421" s="23"/>
      <c r="C1421" s="13"/>
      <c r="D1421" s="18"/>
      <c r="E1421" s="9"/>
    </row>
    <row r="1422" spans="1:5" x14ac:dyDescent="0.35">
      <c r="A1422" s="36"/>
      <c r="B1422" s="23"/>
      <c r="C1422" s="13"/>
      <c r="D1422" s="18"/>
      <c r="E1422" s="9"/>
    </row>
    <row r="1423" spans="1:5" x14ac:dyDescent="0.35">
      <c r="A1423" s="36"/>
      <c r="B1423" s="23"/>
      <c r="C1423" s="13"/>
      <c r="D1423" s="18"/>
      <c r="E1423" s="9"/>
    </row>
    <row r="1424" spans="1:5" x14ac:dyDescent="0.35">
      <c r="A1424" s="36"/>
      <c r="B1424" s="23"/>
      <c r="C1424" s="13"/>
      <c r="D1424" s="18"/>
      <c r="E1424" s="9"/>
    </row>
    <row r="1425" spans="1:5" x14ac:dyDescent="0.35">
      <c r="A1425" s="36"/>
      <c r="B1425" s="23"/>
      <c r="C1425" s="13"/>
      <c r="D1425" s="18"/>
      <c r="E1425" s="9"/>
    </row>
    <row r="1426" spans="1:5" x14ac:dyDescent="0.35">
      <c r="A1426" s="36"/>
      <c r="B1426" s="23"/>
      <c r="C1426" s="13"/>
      <c r="D1426" s="20"/>
      <c r="E1426" s="9"/>
    </row>
    <row r="1427" spans="1:5" x14ac:dyDescent="0.35">
      <c r="A1427" s="36"/>
      <c r="B1427" s="23"/>
      <c r="C1427" s="13"/>
      <c r="D1427" s="20"/>
      <c r="E1427" s="9"/>
    </row>
    <row r="1428" spans="1:5" x14ac:dyDescent="0.35">
      <c r="A1428" s="36"/>
      <c r="B1428" s="23"/>
      <c r="C1428" s="13"/>
      <c r="D1428" s="20"/>
      <c r="E1428" s="9"/>
    </row>
    <row r="1429" spans="1:5" x14ac:dyDescent="0.35">
      <c r="A1429" s="36"/>
      <c r="B1429" s="23"/>
      <c r="C1429" s="13"/>
      <c r="D1429" s="20"/>
      <c r="E1429" s="9"/>
    </row>
    <row r="1430" spans="1:5" x14ac:dyDescent="0.35">
      <c r="A1430" s="36"/>
      <c r="B1430" s="23"/>
      <c r="C1430" s="13"/>
      <c r="D1430" s="20"/>
      <c r="E1430" s="9"/>
    </row>
    <row r="1431" spans="1:5" x14ac:dyDescent="0.35">
      <c r="A1431" s="36"/>
      <c r="B1431" s="23"/>
      <c r="C1431" s="13"/>
      <c r="D1431" s="20"/>
      <c r="E1431" s="9"/>
    </row>
    <row r="1432" spans="1:5" x14ac:dyDescent="0.35">
      <c r="A1432" s="36"/>
      <c r="B1432" s="23"/>
      <c r="C1432" s="13"/>
      <c r="D1432" s="20"/>
      <c r="E1432" s="9"/>
    </row>
    <row r="1433" spans="1:5" x14ac:dyDescent="0.35">
      <c r="A1433" s="36"/>
      <c r="B1433" s="23"/>
      <c r="C1433" s="13"/>
      <c r="D1433" s="20"/>
      <c r="E1433" s="9"/>
    </row>
    <row r="1434" spans="1:5" x14ac:dyDescent="0.35">
      <c r="A1434" s="36"/>
      <c r="B1434" s="23"/>
      <c r="C1434" s="13"/>
      <c r="D1434" s="20"/>
      <c r="E1434" s="9"/>
    </row>
    <row r="1435" spans="1:5" x14ac:dyDescent="0.35">
      <c r="A1435" s="36"/>
      <c r="B1435" s="23"/>
      <c r="C1435" s="13"/>
      <c r="D1435" s="20"/>
      <c r="E1435" s="9"/>
    </row>
    <row r="1436" spans="1:5" x14ac:dyDescent="0.35">
      <c r="A1436" s="36"/>
      <c r="B1436" s="23"/>
      <c r="C1436" s="13"/>
      <c r="D1436" s="20"/>
      <c r="E1436" s="9"/>
    </row>
    <row r="1437" spans="1:5" x14ac:dyDescent="0.35">
      <c r="A1437" s="36"/>
      <c r="B1437" s="23"/>
      <c r="C1437" s="13"/>
      <c r="D1437" s="20"/>
      <c r="E1437" s="9"/>
    </row>
    <row r="1438" spans="1:5" x14ac:dyDescent="0.35">
      <c r="A1438" s="36"/>
      <c r="B1438" s="23"/>
      <c r="C1438" s="13"/>
      <c r="D1438" s="20"/>
      <c r="E1438" s="9"/>
    </row>
    <row r="1439" spans="1:5" x14ac:dyDescent="0.35">
      <c r="A1439" s="36"/>
      <c r="B1439" s="23"/>
      <c r="C1439" s="13"/>
      <c r="D1439" s="20"/>
      <c r="E1439" s="9"/>
    </row>
    <row r="1440" spans="1:5" x14ac:dyDescent="0.35">
      <c r="A1440" s="36"/>
      <c r="B1440" s="23"/>
      <c r="C1440" s="13"/>
      <c r="D1440" s="20"/>
      <c r="E1440" s="9"/>
    </row>
    <row r="1441" spans="1:5" x14ac:dyDescent="0.35">
      <c r="A1441" s="36"/>
      <c r="B1441" s="23"/>
      <c r="C1441" s="13"/>
      <c r="D1441" s="20"/>
      <c r="E1441" s="9"/>
    </row>
    <row r="1442" spans="1:5" x14ac:dyDescent="0.35">
      <c r="A1442" s="36"/>
      <c r="B1442" s="23"/>
      <c r="C1442" s="13"/>
      <c r="D1442" s="20"/>
      <c r="E1442" s="9"/>
    </row>
    <row r="1443" spans="1:5" x14ac:dyDescent="0.35">
      <c r="A1443" s="36"/>
      <c r="B1443" s="23"/>
      <c r="C1443" s="13"/>
      <c r="D1443" s="20"/>
      <c r="E1443" s="9"/>
    </row>
    <row r="1444" spans="1:5" x14ac:dyDescent="0.35">
      <c r="A1444" s="36"/>
      <c r="B1444" s="23"/>
      <c r="C1444" s="13"/>
      <c r="D1444" s="20"/>
      <c r="E1444" s="9"/>
    </row>
    <row r="1445" spans="1:5" x14ac:dyDescent="0.35">
      <c r="A1445" s="36"/>
      <c r="B1445" s="23"/>
      <c r="C1445" s="13"/>
      <c r="D1445" s="20"/>
      <c r="E1445" s="9"/>
    </row>
    <row r="1446" spans="1:5" x14ac:dyDescent="0.35">
      <c r="A1446" s="36"/>
      <c r="B1446" s="23"/>
      <c r="C1446" s="13"/>
      <c r="D1446" s="20"/>
      <c r="E1446" s="9"/>
    </row>
    <row r="1447" spans="1:5" x14ac:dyDescent="0.35">
      <c r="A1447" s="36"/>
      <c r="B1447" s="23"/>
      <c r="C1447" s="13"/>
      <c r="D1447" s="20"/>
      <c r="E1447" s="9"/>
    </row>
    <row r="1448" spans="1:5" x14ac:dyDescent="0.35">
      <c r="A1448" s="36"/>
      <c r="B1448" s="23"/>
      <c r="C1448" s="13"/>
      <c r="D1448" s="20"/>
      <c r="E1448" s="9"/>
    </row>
    <row r="1449" spans="1:5" x14ac:dyDescent="0.35">
      <c r="A1449" s="36"/>
      <c r="B1449" s="23"/>
      <c r="C1449" s="13"/>
      <c r="D1449" s="20"/>
      <c r="E1449" s="9"/>
    </row>
    <row r="1450" spans="1:5" x14ac:dyDescent="0.35">
      <c r="A1450" s="36"/>
      <c r="B1450" s="23"/>
      <c r="C1450" s="13"/>
      <c r="D1450" s="20"/>
      <c r="E1450" s="9"/>
    </row>
    <row r="1451" spans="1:5" x14ac:dyDescent="0.35">
      <c r="A1451" s="36"/>
      <c r="B1451" s="23"/>
      <c r="C1451" s="13"/>
      <c r="D1451" s="20"/>
      <c r="E1451" s="9"/>
    </row>
    <row r="1452" spans="1:5" x14ac:dyDescent="0.35">
      <c r="A1452" s="36"/>
      <c r="B1452" s="23"/>
      <c r="C1452" s="13"/>
      <c r="D1452" s="20"/>
      <c r="E1452" s="9"/>
    </row>
    <row r="1453" spans="1:5" x14ac:dyDescent="0.35">
      <c r="A1453" s="36"/>
      <c r="B1453" s="23"/>
      <c r="C1453" s="13"/>
      <c r="D1453" s="20"/>
      <c r="E1453" s="9"/>
    </row>
    <row r="1454" spans="1:5" x14ac:dyDescent="0.35">
      <c r="A1454" s="36"/>
      <c r="B1454" s="23"/>
      <c r="C1454" s="13"/>
      <c r="D1454" s="20"/>
      <c r="E1454" s="9"/>
    </row>
    <row r="1455" spans="1:5" x14ac:dyDescent="0.35">
      <c r="A1455" s="36"/>
      <c r="B1455" s="23"/>
      <c r="C1455" s="13"/>
      <c r="D1455" s="20"/>
      <c r="E1455" s="9"/>
    </row>
    <row r="1456" spans="1:5" x14ac:dyDescent="0.35">
      <c r="A1456" s="36"/>
      <c r="B1456" s="23"/>
      <c r="C1456" s="13"/>
      <c r="D1456" s="20"/>
      <c r="E1456" s="9"/>
    </row>
    <row r="1457" spans="1:5" x14ac:dyDescent="0.35">
      <c r="A1457" s="36"/>
      <c r="B1457" s="23"/>
      <c r="C1457" s="13"/>
      <c r="D1457" s="20"/>
      <c r="E1457" s="9"/>
    </row>
    <row r="1458" spans="1:5" x14ac:dyDescent="0.35">
      <c r="A1458" s="36"/>
      <c r="B1458" s="23"/>
      <c r="C1458" s="13"/>
      <c r="D1458" s="20"/>
      <c r="E1458" s="9"/>
    </row>
    <row r="1459" spans="1:5" x14ac:dyDescent="0.35">
      <c r="A1459" s="36"/>
      <c r="B1459" s="23"/>
      <c r="C1459" s="13"/>
      <c r="D1459" s="20"/>
      <c r="E1459" s="9"/>
    </row>
    <row r="1460" spans="1:5" x14ac:dyDescent="0.35">
      <c r="A1460" s="13"/>
      <c r="B1460" s="23"/>
      <c r="C1460" s="17"/>
      <c r="D1460" s="20"/>
      <c r="E1460" s="9"/>
    </row>
    <row r="1461" spans="1:5" x14ac:dyDescent="0.35">
      <c r="A1461" s="19"/>
      <c r="B1461" s="23"/>
      <c r="C1461" s="17"/>
      <c r="D1461" s="20"/>
      <c r="E1461" s="9"/>
    </row>
    <row r="1462" spans="1:5" x14ac:dyDescent="0.35">
      <c r="A1462" s="13"/>
      <c r="B1462" s="23"/>
      <c r="C1462" s="17"/>
      <c r="D1462" s="20"/>
      <c r="E1462" s="9"/>
    </row>
    <row r="1463" spans="1:5" x14ac:dyDescent="0.35">
      <c r="A1463" s="13"/>
      <c r="B1463" s="23"/>
      <c r="C1463" s="17"/>
      <c r="D1463" s="20"/>
      <c r="E1463" s="9"/>
    </row>
    <row r="1464" spans="1:5" x14ac:dyDescent="0.35">
      <c r="A1464" s="13"/>
      <c r="B1464" s="23"/>
      <c r="C1464" s="17"/>
      <c r="D1464" s="20"/>
      <c r="E1464" s="9"/>
    </row>
    <row r="1465" spans="1:5" x14ac:dyDescent="0.35">
      <c r="A1465" s="19"/>
      <c r="B1465" s="23"/>
      <c r="C1465" s="17"/>
      <c r="D1465" s="20"/>
      <c r="E1465" s="9"/>
    </row>
    <row r="1466" spans="1:5" x14ac:dyDescent="0.35">
      <c r="A1466" s="36"/>
      <c r="B1466" s="23"/>
      <c r="C1466" s="13"/>
      <c r="D1466" s="18"/>
      <c r="E1466" s="9"/>
    </row>
    <row r="1467" spans="1:5" x14ac:dyDescent="0.35">
      <c r="A1467" s="19"/>
      <c r="B1467" s="23"/>
      <c r="C1467" s="13"/>
      <c r="D1467" s="18"/>
      <c r="E1467" s="9"/>
    </row>
    <row r="1468" spans="1:5" x14ac:dyDescent="0.35">
      <c r="A1468" s="36"/>
      <c r="B1468" s="23"/>
      <c r="C1468" s="13"/>
      <c r="D1468" s="20"/>
      <c r="E1468" s="9"/>
    </row>
    <row r="1469" spans="1:5" x14ac:dyDescent="0.35">
      <c r="A1469" s="36"/>
      <c r="B1469" s="23"/>
      <c r="C1469" s="13"/>
      <c r="D1469" s="20"/>
      <c r="E1469" s="9"/>
    </row>
    <row r="1470" spans="1:5" x14ac:dyDescent="0.35">
      <c r="A1470" s="36"/>
      <c r="B1470" s="23"/>
      <c r="C1470" s="13"/>
      <c r="D1470" s="20"/>
      <c r="E1470" s="9"/>
    </row>
    <row r="1471" spans="1:5" x14ac:dyDescent="0.35">
      <c r="A1471" s="36"/>
      <c r="B1471" s="23"/>
      <c r="C1471" s="13"/>
      <c r="D1471" s="20"/>
      <c r="E1471" s="9"/>
    </row>
    <row r="1472" spans="1:5" x14ac:dyDescent="0.35">
      <c r="A1472" s="36"/>
      <c r="B1472" s="23"/>
      <c r="C1472" s="13"/>
      <c r="D1472" s="20"/>
      <c r="E1472" s="9"/>
    </row>
    <row r="1473" spans="1:5" x14ac:dyDescent="0.35">
      <c r="A1473" s="13"/>
      <c r="B1473" s="23"/>
      <c r="C1473" s="17"/>
      <c r="D1473" s="20"/>
      <c r="E1473" s="9"/>
    </row>
    <row r="1474" spans="1:5" x14ac:dyDescent="0.35">
      <c r="A1474" s="36"/>
      <c r="B1474" s="23"/>
      <c r="C1474" s="13"/>
      <c r="D1474" s="18"/>
      <c r="E1474" s="9"/>
    </row>
    <row r="1475" spans="1:5" x14ac:dyDescent="0.35">
      <c r="A1475" s="36"/>
      <c r="B1475" s="23"/>
      <c r="C1475" s="13"/>
      <c r="D1475" s="18"/>
      <c r="E1475" s="9"/>
    </row>
    <row r="1476" spans="1:5" x14ac:dyDescent="0.35">
      <c r="A1476" s="36"/>
      <c r="B1476" s="23"/>
      <c r="C1476" s="13"/>
      <c r="D1476" s="18"/>
      <c r="E1476" s="9"/>
    </row>
    <row r="1477" spans="1:5" x14ac:dyDescent="0.35">
      <c r="A1477" s="36"/>
      <c r="B1477" s="23"/>
      <c r="C1477" s="13"/>
      <c r="D1477" s="20"/>
      <c r="E1477" s="9"/>
    </row>
    <row r="1478" spans="1:5" x14ac:dyDescent="0.35">
      <c r="A1478" s="36"/>
      <c r="B1478" s="23"/>
      <c r="C1478" s="13"/>
      <c r="D1478" s="20"/>
      <c r="E1478" s="9"/>
    </row>
    <row r="1479" spans="1:5" x14ac:dyDescent="0.35">
      <c r="A1479" s="36"/>
      <c r="B1479" s="23"/>
      <c r="C1479" s="13"/>
      <c r="D1479" s="20"/>
      <c r="E1479" s="9"/>
    </row>
    <row r="1480" spans="1:5" x14ac:dyDescent="0.35">
      <c r="A1480" s="36"/>
      <c r="B1480" s="23"/>
      <c r="C1480" s="13"/>
      <c r="D1480" s="20"/>
      <c r="E1480" s="9"/>
    </row>
    <row r="1481" spans="1:5" x14ac:dyDescent="0.35">
      <c r="A1481" s="36"/>
      <c r="B1481" s="23"/>
      <c r="C1481" s="13"/>
      <c r="D1481" s="20"/>
      <c r="E1481" s="9"/>
    </row>
    <row r="1482" spans="1:5" x14ac:dyDescent="0.35">
      <c r="A1482" s="36"/>
      <c r="B1482" s="23"/>
      <c r="C1482" s="13"/>
      <c r="D1482" s="20"/>
      <c r="E1482" s="9"/>
    </row>
    <row r="1483" spans="1:5" x14ac:dyDescent="0.35">
      <c r="A1483" s="36"/>
      <c r="B1483" s="23"/>
      <c r="C1483" s="13"/>
      <c r="D1483" s="20"/>
      <c r="E1483" s="9"/>
    </row>
    <row r="1484" spans="1:5" x14ac:dyDescent="0.35">
      <c r="A1484" s="36"/>
      <c r="B1484" s="23"/>
      <c r="C1484" s="13"/>
      <c r="D1484" s="20"/>
      <c r="E1484" s="9"/>
    </row>
    <row r="1485" spans="1:5" x14ac:dyDescent="0.35">
      <c r="A1485" s="36"/>
      <c r="B1485" s="23"/>
      <c r="C1485" s="13"/>
      <c r="D1485" s="20"/>
      <c r="E1485" s="9"/>
    </row>
    <row r="1486" spans="1:5" x14ac:dyDescent="0.35">
      <c r="A1486" s="36"/>
      <c r="B1486" s="23"/>
      <c r="C1486" s="13"/>
      <c r="D1486" s="20"/>
      <c r="E1486" s="9"/>
    </row>
    <row r="1487" spans="1:5" x14ac:dyDescent="0.35">
      <c r="A1487" s="13"/>
      <c r="B1487" s="23"/>
      <c r="C1487" s="17"/>
      <c r="D1487" s="20"/>
      <c r="E1487" s="9"/>
    </row>
    <row r="1488" spans="1:5" x14ac:dyDescent="0.35">
      <c r="A1488" s="36"/>
      <c r="B1488" s="23"/>
      <c r="C1488" s="13"/>
      <c r="D1488" s="20"/>
      <c r="E1488" s="9"/>
    </row>
    <row r="1489" spans="1:5" x14ac:dyDescent="0.35">
      <c r="A1489" s="36"/>
      <c r="B1489" s="23"/>
      <c r="C1489" s="13"/>
      <c r="D1489" s="20"/>
      <c r="E1489" s="9"/>
    </row>
    <row r="1490" spans="1:5" x14ac:dyDescent="0.35">
      <c r="A1490" s="36"/>
      <c r="B1490" s="23"/>
      <c r="C1490" s="13"/>
      <c r="D1490" s="20"/>
      <c r="E1490" s="9"/>
    </row>
    <row r="1491" spans="1:5" x14ac:dyDescent="0.35">
      <c r="A1491" s="13"/>
      <c r="B1491" s="23"/>
      <c r="C1491" s="17"/>
      <c r="D1491" s="20"/>
      <c r="E1491" s="9"/>
    </row>
    <row r="1492" spans="1:5" x14ac:dyDescent="0.35">
      <c r="A1492" s="36"/>
      <c r="B1492" s="23"/>
      <c r="C1492" s="13"/>
      <c r="D1492" s="20"/>
      <c r="E1492" s="9"/>
    </row>
    <row r="1493" spans="1:5" x14ac:dyDescent="0.35">
      <c r="A1493" s="43"/>
      <c r="B1493" s="23"/>
      <c r="C1493" s="17"/>
      <c r="D1493" s="20"/>
      <c r="E1493" s="9"/>
    </row>
    <row r="1494" spans="1:5" x14ac:dyDescent="0.35">
      <c r="A1494" s="36"/>
      <c r="B1494" s="23"/>
      <c r="C1494" s="17"/>
      <c r="D1494" s="18"/>
      <c r="E1494" s="9"/>
    </row>
    <row r="1495" spans="1:5" x14ac:dyDescent="0.35">
      <c r="A1495" s="36"/>
      <c r="B1495" s="23"/>
      <c r="C1495" s="13"/>
      <c r="D1495" s="18"/>
      <c r="E1495" s="9"/>
    </row>
    <row r="1496" spans="1:5" x14ac:dyDescent="0.35">
      <c r="A1496" s="36"/>
      <c r="B1496" s="23"/>
      <c r="C1496" s="13"/>
      <c r="D1496" s="18"/>
      <c r="E1496" s="9"/>
    </row>
    <row r="1497" spans="1:5" x14ac:dyDescent="0.35">
      <c r="A1497" s="36"/>
      <c r="B1497" s="23"/>
      <c r="C1497" s="13"/>
      <c r="D1497" s="20"/>
      <c r="E1497" s="9"/>
    </row>
    <row r="1498" spans="1:5" x14ac:dyDescent="0.35">
      <c r="A1498" s="36"/>
      <c r="B1498" s="23"/>
      <c r="C1498" s="13"/>
      <c r="D1498" s="20"/>
      <c r="E1498" s="9"/>
    </row>
    <row r="1499" spans="1:5" x14ac:dyDescent="0.35">
      <c r="A1499" s="36"/>
      <c r="B1499" s="23"/>
      <c r="C1499" s="13"/>
      <c r="D1499" s="20"/>
      <c r="E1499" s="9"/>
    </row>
    <row r="1500" spans="1:5" x14ac:dyDescent="0.35">
      <c r="A1500" s="36"/>
      <c r="B1500" s="23"/>
      <c r="C1500" s="13"/>
      <c r="D1500" s="20"/>
      <c r="E1500" s="9"/>
    </row>
    <row r="1501" spans="1:5" x14ac:dyDescent="0.35">
      <c r="A1501" s="36"/>
      <c r="B1501" s="23"/>
      <c r="C1501" s="13"/>
      <c r="D1501" s="20"/>
      <c r="E1501" s="9"/>
    </row>
    <row r="1502" spans="1:5" x14ac:dyDescent="0.35">
      <c r="A1502" s="36"/>
      <c r="B1502" s="23"/>
      <c r="C1502" s="13"/>
      <c r="D1502" s="20"/>
      <c r="E1502" s="9"/>
    </row>
    <row r="1503" spans="1:5" x14ac:dyDescent="0.35">
      <c r="A1503" s="36"/>
      <c r="B1503" s="23"/>
      <c r="C1503" s="13"/>
      <c r="D1503" s="20"/>
      <c r="E1503" s="9"/>
    </row>
    <row r="1504" spans="1:5" x14ac:dyDescent="0.35">
      <c r="A1504" s="36"/>
      <c r="B1504" s="23"/>
      <c r="C1504" s="13"/>
      <c r="D1504" s="20"/>
      <c r="E1504" s="9"/>
    </row>
    <row r="1505" spans="1:5" x14ac:dyDescent="0.35">
      <c r="A1505" s="13"/>
      <c r="B1505" s="23"/>
      <c r="C1505" s="17"/>
      <c r="D1505" s="20"/>
      <c r="E1505" s="9"/>
    </row>
    <row r="1506" spans="1:5" x14ac:dyDescent="0.35">
      <c r="A1506" s="13"/>
      <c r="B1506" s="23"/>
      <c r="C1506" s="17"/>
      <c r="D1506" s="20"/>
      <c r="E1506" s="9"/>
    </row>
    <row r="1507" spans="1:5" x14ac:dyDescent="0.35">
      <c r="A1507" s="36"/>
      <c r="B1507" s="23"/>
      <c r="C1507" s="13"/>
      <c r="D1507" s="20"/>
      <c r="E1507" s="9"/>
    </row>
    <row r="1508" spans="1:5" x14ac:dyDescent="0.35">
      <c r="A1508" s="36"/>
      <c r="B1508" s="23"/>
      <c r="C1508" s="13"/>
      <c r="D1508" s="20"/>
      <c r="E1508" s="9"/>
    </row>
    <row r="1509" spans="1:5" x14ac:dyDescent="0.35">
      <c r="A1509" s="36"/>
      <c r="B1509" s="23"/>
      <c r="C1509" s="13"/>
      <c r="D1509" s="20"/>
      <c r="E1509" s="9"/>
    </row>
    <row r="1510" spans="1:5" x14ac:dyDescent="0.35">
      <c r="A1510" s="36"/>
      <c r="B1510" s="23"/>
      <c r="C1510" s="13"/>
      <c r="D1510" s="20"/>
      <c r="E1510" s="9"/>
    </row>
    <row r="1511" spans="1:5" x14ac:dyDescent="0.35">
      <c r="A1511" s="36"/>
      <c r="B1511" s="23"/>
      <c r="C1511" s="13"/>
      <c r="D1511" s="20"/>
      <c r="E1511" s="9"/>
    </row>
    <row r="1512" spans="1:5" x14ac:dyDescent="0.35">
      <c r="A1512" s="36"/>
      <c r="B1512" s="23"/>
      <c r="C1512" s="13"/>
      <c r="D1512" s="20"/>
      <c r="E1512" s="9"/>
    </row>
    <row r="1513" spans="1:5" x14ac:dyDescent="0.35">
      <c r="A1513" s="36"/>
      <c r="B1513" s="23"/>
      <c r="C1513" s="13"/>
      <c r="D1513" s="20"/>
      <c r="E1513" s="9"/>
    </row>
    <row r="1514" spans="1:5" x14ac:dyDescent="0.35">
      <c r="A1514" s="13"/>
      <c r="B1514" s="23"/>
      <c r="C1514" s="13"/>
      <c r="D1514" s="20"/>
      <c r="E1514" s="9"/>
    </row>
    <row r="1515" spans="1:5" x14ac:dyDescent="0.35">
      <c r="A1515" s="36"/>
      <c r="B1515" s="23"/>
      <c r="C1515" s="13"/>
      <c r="D1515" s="20"/>
      <c r="E1515" s="9"/>
    </row>
    <row r="1516" spans="1:5" x14ac:dyDescent="0.35">
      <c r="A1516" s="36"/>
      <c r="B1516" s="23"/>
      <c r="C1516" s="13"/>
      <c r="D1516" s="20"/>
      <c r="E1516" s="9"/>
    </row>
    <row r="1517" spans="1:5" x14ac:dyDescent="0.35">
      <c r="A1517" s="36"/>
      <c r="B1517" s="23"/>
      <c r="C1517" s="13"/>
      <c r="D1517" s="20"/>
      <c r="E1517" s="9"/>
    </row>
    <row r="1518" spans="1:5" x14ac:dyDescent="0.35">
      <c r="A1518" s="36"/>
      <c r="B1518" s="23"/>
      <c r="C1518" s="13"/>
      <c r="D1518" s="20"/>
      <c r="E1518" s="9"/>
    </row>
    <row r="1519" spans="1:5" x14ac:dyDescent="0.35">
      <c r="A1519" s="36"/>
      <c r="B1519" s="23"/>
      <c r="C1519" s="13"/>
      <c r="D1519" s="20"/>
      <c r="E1519" s="9"/>
    </row>
    <row r="1520" spans="1:5" x14ac:dyDescent="0.35">
      <c r="A1520" s="36"/>
      <c r="B1520" s="23"/>
      <c r="C1520" s="13"/>
      <c r="D1520" s="20"/>
      <c r="E1520" s="9"/>
    </row>
    <row r="1521" spans="1:5" x14ac:dyDescent="0.35">
      <c r="A1521" s="36"/>
      <c r="B1521" s="23"/>
      <c r="C1521" s="13"/>
      <c r="D1521" s="20"/>
      <c r="E1521" s="9"/>
    </row>
    <row r="1522" spans="1:5" x14ac:dyDescent="0.35">
      <c r="A1522" s="36"/>
      <c r="B1522" s="23"/>
      <c r="C1522" s="13"/>
      <c r="D1522" s="20"/>
      <c r="E1522" s="9"/>
    </row>
    <row r="1523" spans="1:5" x14ac:dyDescent="0.35">
      <c r="A1523" s="36"/>
      <c r="B1523" s="23"/>
      <c r="C1523" s="13"/>
      <c r="D1523" s="20"/>
      <c r="E1523" s="9"/>
    </row>
    <row r="1524" spans="1:5" x14ac:dyDescent="0.35">
      <c r="A1524" s="36"/>
      <c r="B1524" s="23"/>
      <c r="C1524" s="13"/>
      <c r="D1524" s="20"/>
      <c r="E1524" s="9"/>
    </row>
    <row r="1525" spans="1:5" x14ac:dyDescent="0.35">
      <c r="A1525" s="43"/>
      <c r="B1525" s="23"/>
      <c r="C1525" s="17"/>
      <c r="D1525" s="20"/>
      <c r="E1525" s="9"/>
    </row>
    <row r="1526" spans="1:5" x14ac:dyDescent="0.35">
      <c r="A1526" s="13"/>
      <c r="B1526" s="23"/>
      <c r="C1526" s="17"/>
      <c r="D1526" s="20"/>
      <c r="E1526" s="9"/>
    </row>
    <row r="1527" spans="1:5" x14ac:dyDescent="0.35">
      <c r="A1527" s="36"/>
      <c r="B1527" s="23"/>
      <c r="C1527" s="13"/>
      <c r="D1527" s="18"/>
      <c r="E1527" s="9"/>
    </row>
    <row r="1528" spans="1:5" x14ac:dyDescent="0.35">
      <c r="A1528" s="36"/>
      <c r="B1528" s="23"/>
      <c r="C1528" s="13"/>
      <c r="D1528" s="18"/>
      <c r="E1528" s="9"/>
    </row>
    <row r="1529" spans="1:5" x14ac:dyDescent="0.35">
      <c r="A1529" s="36"/>
      <c r="B1529" s="23"/>
      <c r="C1529" s="13"/>
      <c r="D1529" s="20"/>
      <c r="E1529" s="9"/>
    </row>
    <row r="1530" spans="1:5" x14ac:dyDescent="0.35">
      <c r="A1530" s="36"/>
      <c r="B1530" s="23"/>
      <c r="C1530" s="13"/>
      <c r="D1530" s="20"/>
      <c r="E1530" s="9"/>
    </row>
    <row r="1531" spans="1:5" x14ac:dyDescent="0.35">
      <c r="A1531" s="36"/>
      <c r="B1531" s="23"/>
      <c r="C1531" s="13"/>
      <c r="D1531" s="20"/>
      <c r="E1531" s="9"/>
    </row>
    <row r="1532" spans="1:5" x14ac:dyDescent="0.35">
      <c r="A1532" s="13"/>
      <c r="B1532" s="23"/>
      <c r="C1532" s="17"/>
      <c r="D1532" s="20"/>
      <c r="E1532" s="9"/>
    </row>
    <row r="1533" spans="1:5" x14ac:dyDescent="0.35">
      <c r="A1533" s="13"/>
      <c r="B1533" s="23"/>
      <c r="C1533" s="17"/>
      <c r="D1533" s="20"/>
      <c r="E1533" s="9"/>
    </row>
    <row r="1534" spans="1:5" x14ac:dyDescent="0.35">
      <c r="A1534" s="13"/>
      <c r="B1534" s="23"/>
      <c r="C1534" s="17"/>
      <c r="D1534" s="20"/>
      <c r="E1534" s="9"/>
    </row>
    <row r="1535" spans="1:5" x14ac:dyDescent="0.35">
      <c r="A1535" s="36"/>
      <c r="B1535" s="23"/>
      <c r="C1535" s="13"/>
      <c r="D1535" s="20"/>
      <c r="E1535" s="9"/>
    </row>
    <row r="1536" spans="1:5" x14ac:dyDescent="0.35">
      <c r="A1536" s="36"/>
      <c r="B1536" s="23"/>
      <c r="C1536" s="13"/>
      <c r="D1536" s="20"/>
      <c r="E1536" s="9"/>
    </row>
    <row r="1537" spans="1:5" x14ac:dyDescent="0.35">
      <c r="A1537" s="36"/>
      <c r="B1537" s="23"/>
      <c r="C1537" s="13"/>
      <c r="D1537" s="20"/>
      <c r="E1537" s="9"/>
    </row>
    <row r="1538" spans="1:5" x14ac:dyDescent="0.35">
      <c r="A1538" s="36"/>
      <c r="B1538" s="23"/>
      <c r="C1538" s="13"/>
      <c r="D1538" s="20"/>
      <c r="E1538" s="9"/>
    </row>
    <row r="1539" spans="1:5" x14ac:dyDescent="0.35">
      <c r="A1539" s="36"/>
      <c r="B1539" s="23"/>
      <c r="C1539" s="13"/>
      <c r="D1539" s="20"/>
      <c r="E1539" s="9"/>
    </row>
    <row r="1540" spans="1:5" x14ac:dyDescent="0.35">
      <c r="A1540" s="13"/>
      <c r="B1540" s="23"/>
      <c r="C1540" s="17"/>
      <c r="D1540" s="20"/>
      <c r="E1540" s="9"/>
    </row>
    <row r="1541" spans="1:5" x14ac:dyDescent="0.35">
      <c r="A1541" s="36"/>
      <c r="B1541" s="23"/>
      <c r="C1541" s="13"/>
      <c r="D1541" s="20"/>
      <c r="E1541" s="9"/>
    </row>
    <row r="1542" spans="1:5" x14ac:dyDescent="0.35">
      <c r="A1542" s="36"/>
      <c r="B1542" s="23"/>
      <c r="C1542" s="13"/>
      <c r="D1542" s="20"/>
      <c r="E1542" s="9"/>
    </row>
    <row r="1543" spans="1:5" x14ac:dyDescent="0.35">
      <c r="A1543" s="36"/>
      <c r="B1543" s="23"/>
      <c r="C1543" s="13"/>
      <c r="D1543" s="20"/>
      <c r="E1543" s="9"/>
    </row>
    <row r="1544" spans="1:5" x14ac:dyDescent="0.35">
      <c r="A1544" s="36"/>
      <c r="B1544" s="23"/>
      <c r="C1544" s="13"/>
      <c r="D1544" s="20"/>
      <c r="E1544" s="9"/>
    </row>
    <row r="1545" spans="1:5" x14ac:dyDescent="0.35">
      <c r="A1545" s="36"/>
      <c r="B1545" s="23"/>
      <c r="C1545" s="13"/>
      <c r="D1545" s="20"/>
      <c r="E1545" s="9"/>
    </row>
    <row r="1546" spans="1:5" x14ac:dyDescent="0.35">
      <c r="A1546" s="36"/>
      <c r="B1546" s="23"/>
      <c r="C1546" s="13"/>
      <c r="D1546" s="20"/>
      <c r="E1546" s="9"/>
    </row>
    <row r="1547" spans="1:5" x14ac:dyDescent="0.35">
      <c r="A1547" s="36"/>
      <c r="B1547" s="23"/>
      <c r="C1547" s="13"/>
      <c r="D1547" s="20"/>
      <c r="E1547" s="9"/>
    </row>
    <row r="1548" spans="1:5" x14ac:dyDescent="0.35">
      <c r="A1548" s="36"/>
      <c r="B1548" s="23"/>
      <c r="C1548" s="13"/>
      <c r="D1548" s="20"/>
      <c r="E1548" s="9"/>
    </row>
    <row r="1549" spans="1:5" x14ac:dyDescent="0.35">
      <c r="A1549" s="36"/>
      <c r="B1549" s="23"/>
      <c r="C1549" s="13"/>
      <c r="D1549" s="20"/>
      <c r="E1549" s="9"/>
    </row>
    <row r="1550" spans="1:5" x14ac:dyDescent="0.35">
      <c r="A1550" s="36"/>
      <c r="B1550" s="23"/>
      <c r="C1550" s="13"/>
      <c r="D1550" s="20"/>
      <c r="E1550" s="9"/>
    </row>
    <row r="1551" spans="1:5" x14ac:dyDescent="0.35">
      <c r="A1551" s="36"/>
      <c r="B1551" s="23"/>
      <c r="C1551" s="13"/>
      <c r="D1551" s="20"/>
      <c r="E1551" s="9"/>
    </row>
    <row r="1552" spans="1:5" x14ac:dyDescent="0.35">
      <c r="A1552" s="36"/>
      <c r="B1552" s="23"/>
      <c r="C1552" s="13"/>
      <c r="D1552" s="20"/>
      <c r="E1552" s="9"/>
    </row>
    <row r="1553" spans="1:5" x14ac:dyDescent="0.35">
      <c r="A1553" s="36"/>
      <c r="B1553" s="23"/>
      <c r="C1553" s="13"/>
      <c r="D1553" s="20"/>
      <c r="E1553" s="9"/>
    </row>
    <row r="1554" spans="1:5" x14ac:dyDescent="0.35">
      <c r="A1554" s="36"/>
      <c r="B1554" s="23"/>
      <c r="C1554" s="13"/>
      <c r="D1554" s="20"/>
      <c r="E1554" s="9"/>
    </row>
    <row r="1555" spans="1:5" x14ac:dyDescent="0.35">
      <c r="A1555" s="36"/>
      <c r="B1555" s="23"/>
      <c r="C1555" s="13"/>
      <c r="D1555" s="20"/>
      <c r="E1555" s="9"/>
    </row>
    <row r="1556" spans="1:5" x14ac:dyDescent="0.35">
      <c r="A1556" s="13"/>
      <c r="B1556" s="23"/>
      <c r="C1556" s="17"/>
      <c r="D1556" s="20"/>
      <c r="E1556" s="9"/>
    </row>
    <row r="1557" spans="1:5" x14ac:dyDescent="0.35">
      <c r="A1557" s="36"/>
      <c r="B1557" s="23"/>
      <c r="C1557" s="13"/>
      <c r="D1557" s="20"/>
      <c r="E1557" s="9"/>
    </row>
    <row r="1558" spans="1:5" x14ac:dyDescent="0.35">
      <c r="A1558" s="36"/>
      <c r="B1558" s="23"/>
      <c r="C1558" s="13"/>
      <c r="D1558" s="20"/>
      <c r="E1558" s="9"/>
    </row>
    <row r="1559" spans="1:5" x14ac:dyDescent="0.35">
      <c r="A1559" s="36"/>
      <c r="B1559" s="23"/>
      <c r="C1559" s="13"/>
      <c r="D1559" s="20"/>
      <c r="E1559" s="9"/>
    </row>
    <row r="1560" spans="1:5" x14ac:dyDescent="0.35">
      <c r="A1560" s="13"/>
      <c r="B1560" s="23"/>
      <c r="C1560" s="17"/>
      <c r="D1560" s="20"/>
      <c r="E1560" s="9"/>
    </row>
    <row r="1561" spans="1:5" x14ac:dyDescent="0.35">
      <c r="A1561" s="13"/>
      <c r="B1561" s="23"/>
      <c r="C1561" s="17"/>
      <c r="D1561" s="20"/>
      <c r="E1561" s="9"/>
    </row>
    <row r="1562" spans="1:5" x14ac:dyDescent="0.35">
      <c r="A1562" s="13"/>
      <c r="B1562" s="23"/>
      <c r="C1562" s="17"/>
      <c r="D1562" s="20"/>
      <c r="E1562" s="9"/>
    </row>
    <row r="1563" spans="1:5" x14ac:dyDescent="0.35">
      <c r="A1563" s="19"/>
      <c r="B1563" s="23"/>
      <c r="C1563" s="17"/>
      <c r="D1563" s="20"/>
      <c r="E1563" s="9"/>
    </row>
    <row r="1564" spans="1:5" x14ac:dyDescent="0.35">
      <c r="A1564" s="13"/>
      <c r="B1564" s="23"/>
      <c r="C1564" s="17"/>
      <c r="D1564" s="20"/>
      <c r="E1564" s="9"/>
    </row>
    <row r="1565" spans="1:5" x14ac:dyDescent="0.35">
      <c r="A1565" s="36"/>
      <c r="B1565" s="23"/>
      <c r="C1565" s="13"/>
      <c r="D1565" s="18"/>
      <c r="E1565" s="9"/>
    </row>
    <row r="1566" spans="1:5" x14ac:dyDescent="0.35">
      <c r="A1566" s="36"/>
      <c r="B1566" s="23"/>
      <c r="C1566" s="13"/>
      <c r="D1566" s="18"/>
      <c r="E1566" s="9"/>
    </row>
    <row r="1567" spans="1:5" x14ac:dyDescent="0.35">
      <c r="A1567" s="36"/>
      <c r="B1567" s="23"/>
      <c r="C1567" s="13"/>
      <c r="D1567" s="18"/>
      <c r="E1567" s="9"/>
    </row>
    <row r="1568" spans="1:5" x14ac:dyDescent="0.35">
      <c r="A1568" s="36"/>
      <c r="B1568" s="23"/>
      <c r="C1568" s="13"/>
      <c r="D1568" s="18"/>
      <c r="E1568" s="9"/>
    </row>
    <row r="1569" spans="1:5" x14ac:dyDescent="0.35">
      <c r="A1569" s="31"/>
      <c r="B1569" s="23"/>
      <c r="C1569" s="13"/>
      <c r="D1569" s="20"/>
      <c r="E1569" s="9"/>
    </row>
    <row r="1570" spans="1:5" x14ac:dyDescent="0.35">
      <c r="A1570" s="31"/>
      <c r="B1570" s="23"/>
      <c r="C1570" s="13"/>
      <c r="D1570" s="20"/>
      <c r="E1570" s="9"/>
    </row>
    <row r="1571" spans="1:5" x14ac:dyDescent="0.35">
      <c r="A1571" s="31"/>
      <c r="B1571" s="23"/>
      <c r="C1571" s="13"/>
      <c r="D1571" s="20"/>
      <c r="E1571" s="9"/>
    </row>
    <row r="1572" spans="1:5" x14ac:dyDescent="0.35">
      <c r="A1572" s="31"/>
      <c r="B1572" s="23"/>
      <c r="C1572" s="13"/>
      <c r="D1572" s="20"/>
      <c r="E1572" s="9"/>
    </row>
    <row r="1573" spans="1:5" x14ac:dyDescent="0.35">
      <c r="A1573" s="31"/>
      <c r="B1573" s="23"/>
      <c r="C1573" s="13"/>
      <c r="D1573" s="20"/>
      <c r="E1573" s="9"/>
    </row>
    <row r="1574" spans="1:5" x14ac:dyDescent="0.35">
      <c r="A1574" s="31"/>
      <c r="B1574" s="23"/>
      <c r="C1574" s="13"/>
      <c r="D1574" s="20"/>
      <c r="E1574" s="9"/>
    </row>
    <row r="1575" spans="1:5" x14ac:dyDescent="0.35">
      <c r="A1575" s="31"/>
      <c r="B1575" s="23"/>
      <c r="C1575" s="13"/>
      <c r="D1575" s="20"/>
      <c r="E1575" s="9"/>
    </row>
    <row r="1576" spans="1:5" x14ac:dyDescent="0.35">
      <c r="A1576" s="31"/>
      <c r="B1576" s="23"/>
      <c r="C1576" s="13"/>
      <c r="D1576" s="20"/>
      <c r="E1576" s="9"/>
    </row>
    <row r="1577" spans="1:5" x14ac:dyDescent="0.35">
      <c r="A1577" s="31"/>
      <c r="B1577" s="23"/>
      <c r="C1577" s="13"/>
      <c r="D1577" s="20"/>
      <c r="E1577" s="9"/>
    </row>
    <row r="1578" spans="1:5" x14ac:dyDescent="0.35">
      <c r="A1578" s="31"/>
      <c r="B1578" s="23"/>
      <c r="C1578" s="13"/>
      <c r="D1578" s="20"/>
      <c r="E1578" s="9"/>
    </row>
    <row r="1579" spans="1:5" x14ac:dyDescent="0.35">
      <c r="A1579" s="31"/>
      <c r="B1579" s="23"/>
      <c r="C1579" s="13"/>
      <c r="D1579" s="20"/>
      <c r="E1579" s="9"/>
    </row>
    <row r="1580" spans="1:5" x14ac:dyDescent="0.35">
      <c r="A1580" s="31"/>
      <c r="B1580" s="23"/>
      <c r="C1580" s="13"/>
      <c r="D1580" s="20"/>
      <c r="E1580" s="9"/>
    </row>
    <row r="1581" spans="1:5" x14ac:dyDescent="0.35">
      <c r="A1581" s="31"/>
      <c r="B1581" s="23"/>
      <c r="C1581" s="13"/>
      <c r="D1581" s="20"/>
      <c r="E1581" s="9"/>
    </row>
    <row r="1582" spans="1:5" x14ac:dyDescent="0.35">
      <c r="A1582" s="36"/>
      <c r="B1582" s="23"/>
      <c r="C1582" s="13"/>
      <c r="D1582" s="18"/>
      <c r="E1582" s="9"/>
    </row>
    <row r="1583" spans="1:5" x14ac:dyDescent="0.35">
      <c r="A1583" s="36"/>
      <c r="B1583" s="23"/>
      <c r="C1583" s="13"/>
      <c r="D1583" s="18"/>
      <c r="E1583" s="9"/>
    </row>
    <row r="1584" spans="1:5" x14ac:dyDescent="0.35">
      <c r="A1584" s="31"/>
      <c r="B1584" s="23"/>
      <c r="C1584" s="13"/>
      <c r="D1584" s="20"/>
      <c r="E1584" s="9"/>
    </row>
    <row r="1585" spans="1:5" x14ac:dyDescent="0.35">
      <c r="A1585" s="36"/>
      <c r="B1585" s="23"/>
      <c r="C1585" s="13"/>
      <c r="D1585" s="18"/>
      <c r="E1585" s="9"/>
    </row>
    <row r="1586" spans="1:5" x14ac:dyDescent="0.35">
      <c r="A1586" s="36"/>
      <c r="B1586" s="23"/>
      <c r="C1586" s="13"/>
      <c r="D1586" s="18"/>
      <c r="E1586" s="9"/>
    </row>
    <row r="1587" spans="1:5" x14ac:dyDescent="0.35">
      <c r="A1587" s="36"/>
      <c r="B1587" s="23"/>
      <c r="C1587" s="13"/>
      <c r="D1587" s="20"/>
      <c r="E1587" s="9"/>
    </row>
    <row r="1588" spans="1:5" x14ac:dyDescent="0.35">
      <c r="A1588" s="36"/>
      <c r="B1588" s="23"/>
      <c r="C1588" s="13"/>
      <c r="D1588" s="20"/>
      <c r="E1588" s="9"/>
    </row>
    <row r="1589" spans="1:5" x14ac:dyDescent="0.35">
      <c r="A1589" s="31"/>
      <c r="B1589" s="23"/>
      <c r="C1589" s="17"/>
      <c r="D1589" s="20"/>
      <c r="E1589" s="9"/>
    </row>
    <row r="1590" spans="1:5" x14ac:dyDescent="0.35">
      <c r="A1590" s="13"/>
      <c r="B1590" s="23"/>
      <c r="C1590" s="17"/>
      <c r="D1590" s="20"/>
      <c r="E1590" s="9"/>
    </row>
    <row r="1591" spans="1:5" x14ac:dyDescent="0.35">
      <c r="A1591" s="36"/>
      <c r="B1591" s="23"/>
      <c r="C1591" s="13"/>
      <c r="D1591" s="18"/>
      <c r="E1591" s="9"/>
    </row>
    <row r="1592" spans="1:5" x14ac:dyDescent="0.35">
      <c r="A1592" s="36"/>
      <c r="B1592" s="23"/>
      <c r="C1592" s="13"/>
      <c r="D1592" s="18"/>
      <c r="E1592" s="9"/>
    </row>
    <row r="1593" spans="1:5" x14ac:dyDescent="0.35">
      <c r="A1593" s="36"/>
      <c r="B1593" s="23"/>
      <c r="C1593" s="13"/>
      <c r="D1593" s="18"/>
      <c r="E1593" s="9"/>
    </row>
    <row r="1594" spans="1:5" x14ac:dyDescent="0.35">
      <c r="A1594" s="31"/>
      <c r="B1594" s="23"/>
      <c r="C1594" s="13"/>
      <c r="D1594" s="20"/>
      <c r="E1594" s="9"/>
    </row>
    <row r="1595" spans="1:5" x14ac:dyDescent="0.35">
      <c r="A1595" s="31"/>
      <c r="B1595" s="23"/>
      <c r="C1595" s="13"/>
      <c r="D1595" s="20"/>
      <c r="E1595" s="9"/>
    </row>
    <row r="1596" spans="1:5" x14ac:dyDescent="0.35">
      <c r="A1596" s="31"/>
      <c r="B1596" s="23"/>
      <c r="C1596" s="13"/>
      <c r="D1596" s="20"/>
      <c r="E1596" s="9"/>
    </row>
    <row r="1597" spans="1:5" x14ac:dyDescent="0.35">
      <c r="A1597" s="31"/>
      <c r="B1597" s="23"/>
      <c r="C1597" s="13"/>
      <c r="D1597" s="20"/>
      <c r="E1597" s="9"/>
    </row>
    <row r="1598" spans="1:5" x14ac:dyDescent="0.35">
      <c r="A1598" s="31"/>
      <c r="B1598" s="23"/>
      <c r="C1598" s="13"/>
      <c r="D1598" s="20"/>
      <c r="E1598" s="9"/>
    </row>
    <row r="1599" spans="1:5" x14ac:dyDescent="0.35">
      <c r="A1599" s="31"/>
      <c r="B1599" s="23"/>
      <c r="C1599" s="13"/>
      <c r="D1599" s="20"/>
      <c r="E1599" s="9"/>
    </row>
    <row r="1600" spans="1:5" x14ac:dyDescent="0.35">
      <c r="A1600" s="31"/>
      <c r="B1600" s="23"/>
      <c r="C1600" s="13"/>
      <c r="D1600" s="20"/>
      <c r="E1600" s="9"/>
    </row>
    <row r="1601" spans="1:5" x14ac:dyDescent="0.35">
      <c r="A1601" s="13"/>
      <c r="B1601" s="23"/>
      <c r="C1601" s="17"/>
      <c r="D1601" s="20"/>
      <c r="E1601" s="9"/>
    </row>
    <row r="1602" spans="1:5" x14ac:dyDescent="0.35">
      <c r="A1602" s="13"/>
      <c r="B1602" s="23"/>
      <c r="C1602" s="17"/>
      <c r="D1602" s="20"/>
      <c r="E1602" s="9"/>
    </row>
    <row r="1603" spans="1:5" x14ac:dyDescent="0.35">
      <c r="A1603" s="13"/>
      <c r="B1603" s="23"/>
      <c r="C1603" s="17"/>
      <c r="D1603" s="20"/>
      <c r="E1603" s="9"/>
    </row>
    <row r="1604" spans="1:5" x14ac:dyDescent="0.35">
      <c r="A1604" s="36"/>
      <c r="B1604" s="23"/>
      <c r="C1604" s="13"/>
      <c r="D1604" s="18"/>
      <c r="E1604" s="9"/>
    </row>
    <row r="1605" spans="1:5" x14ac:dyDescent="0.35">
      <c r="A1605" s="36"/>
      <c r="B1605" s="23"/>
      <c r="C1605" s="13"/>
      <c r="D1605" s="18"/>
      <c r="E1605" s="9"/>
    </row>
    <row r="1606" spans="1:5" x14ac:dyDescent="0.35">
      <c r="A1606" s="36"/>
      <c r="B1606" s="23"/>
      <c r="C1606" s="13"/>
      <c r="D1606" s="18"/>
      <c r="E1606" s="9"/>
    </row>
    <row r="1607" spans="1:5" x14ac:dyDescent="0.35">
      <c r="A1607" s="36"/>
      <c r="B1607" s="23"/>
      <c r="C1607" s="13"/>
      <c r="D1607" s="20"/>
      <c r="E1607" s="9"/>
    </row>
    <row r="1608" spans="1:5" x14ac:dyDescent="0.35">
      <c r="A1608" s="36"/>
      <c r="B1608" s="23"/>
      <c r="C1608" s="13"/>
      <c r="D1608" s="20"/>
      <c r="E1608" s="9"/>
    </row>
    <row r="1609" spans="1:5" x14ac:dyDescent="0.35">
      <c r="A1609" s="36"/>
      <c r="B1609" s="23"/>
      <c r="C1609" s="13"/>
      <c r="D1609" s="20"/>
      <c r="E1609" s="9"/>
    </row>
    <row r="1610" spans="1:5" x14ac:dyDescent="0.35">
      <c r="A1610" s="36"/>
      <c r="B1610" s="23"/>
      <c r="C1610" s="13"/>
      <c r="D1610" s="20"/>
      <c r="E1610" s="9"/>
    </row>
    <row r="1611" spans="1:5" x14ac:dyDescent="0.35">
      <c r="A1611" s="36"/>
      <c r="B1611" s="23"/>
      <c r="C1611" s="13"/>
      <c r="D1611" s="20"/>
      <c r="E1611" s="9"/>
    </row>
    <row r="1612" spans="1:5" x14ac:dyDescent="0.35">
      <c r="A1612" s="19"/>
      <c r="B1612" s="23"/>
      <c r="C1612" s="17"/>
      <c r="D1612" s="20"/>
      <c r="E1612" s="9"/>
    </row>
    <row r="1613" spans="1:5" x14ac:dyDescent="0.35">
      <c r="A1613" s="36"/>
      <c r="B1613" s="23"/>
      <c r="C1613" s="13"/>
      <c r="D1613" s="20"/>
      <c r="E1613" s="9"/>
    </row>
    <row r="1614" spans="1:5" x14ac:dyDescent="0.35">
      <c r="A1614" s="36"/>
      <c r="B1614" s="23"/>
      <c r="C1614" s="13"/>
      <c r="D1614" s="20"/>
      <c r="E1614" s="9"/>
    </row>
    <row r="1615" spans="1:5" x14ac:dyDescent="0.35">
      <c r="A1615" s="13"/>
      <c r="B1615" s="23"/>
      <c r="C1615" s="17"/>
      <c r="D1615" s="20"/>
      <c r="E1615" s="9"/>
    </row>
    <row r="1616" spans="1:5" x14ac:dyDescent="0.35">
      <c r="A1616" s="36"/>
      <c r="B1616" s="23"/>
      <c r="C1616" s="13"/>
      <c r="D1616" s="18"/>
      <c r="E1616" s="9"/>
    </row>
    <row r="1617" spans="1:5" x14ac:dyDescent="0.35">
      <c r="A1617" s="36"/>
      <c r="B1617" s="23"/>
      <c r="C1617" s="13"/>
      <c r="D1617" s="18"/>
      <c r="E1617" s="9"/>
    </row>
    <row r="1618" spans="1:5" x14ac:dyDescent="0.35">
      <c r="A1618" s="36"/>
      <c r="B1618" s="23"/>
      <c r="C1618" s="13"/>
      <c r="D1618" s="18"/>
      <c r="E1618" s="9"/>
    </row>
    <row r="1619" spans="1:5" x14ac:dyDescent="0.35">
      <c r="A1619" s="36"/>
      <c r="B1619" s="23"/>
      <c r="C1619" s="13"/>
      <c r="D1619" s="20"/>
      <c r="E1619" s="9"/>
    </row>
    <row r="1620" spans="1:5" x14ac:dyDescent="0.35">
      <c r="A1620" s="13"/>
      <c r="B1620" s="23"/>
      <c r="C1620" s="17"/>
      <c r="D1620" s="20"/>
      <c r="E1620" s="9"/>
    </row>
    <row r="1621" spans="1:5" x14ac:dyDescent="0.35">
      <c r="A1621" s="13"/>
      <c r="B1621" s="23"/>
      <c r="C1621" s="17"/>
      <c r="D1621" s="20"/>
      <c r="E1621" s="9"/>
    </row>
    <row r="1622" spans="1:5" x14ac:dyDescent="0.35">
      <c r="A1622" s="13"/>
      <c r="B1622" s="23"/>
      <c r="C1622" s="17"/>
      <c r="D1622" s="20"/>
      <c r="E1622" s="9"/>
    </row>
    <row r="1623" spans="1:5" x14ac:dyDescent="0.35">
      <c r="A1623" s="36"/>
      <c r="B1623" s="23"/>
      <c r="C1623" s="13"/>
      <c r="D1623" s="18"/>
      <c r="E1623" s="9"/>
    </row>
    <row r="1624" spans="1:5" x14ac:dyDescent="0.35">
      <c r="A1624" s="36"/>
      <c r="B1624" s="23"/>
      <c r="C1624" s="13"/>
      <c r="D1624" s="20"/>
      <c r="E1624" s="9"/>
    </row>
    <row r="1625" spans="1:5" x14ac:dyDescent="0.35">
      <c r="A1625" s="36"/>
      <c r="B1625" s="23"/>
      <c r="C1625" s="13"/>
      <c r="D1625" s="20"/>
      <c r="E1625" s="9"/>
    </row>
    <row r="1626" spans="1:5" x14ac:dyDescent="0.35">
      <c r="A1626" s="36"/>
      <c r="B1626" s="23"/>
      <c r="C1626" s="13"/>
      <c r="D1626" s="20"/>
      <c r="E1626" s="9"/>
    </row>
    <row r="1627" spans="1:5" x14ac:dyDescent="0.35">
      <c r="A1627" s="36"/>
      <c r="B1627" s="23"/>
      <c r="C1627" s="13"/>
      <c r="D1627" s="20"/>
      <c r="E1627" s="9"/>
    </row>
    <row r="1628" spans="1:5" x14ac:dyDescent="0.35">
      <c r="A1628" s="36"/>
      <c r="B1628" s="23"/>
      <c r="C1628" s="13"/>
      <c r="D1628" s="20"/>
      <c r="E1628" s="9"/>
    </row>
    <row r="1629" spans="1:5" x14ac:dyDescent="0.35">
      <c r="A1629" s="36"/>
      <c r="B1629" s="23"/>
      <c r="C1629" s="13"/>
      <c r="D1629" s="20"/>
      <c r="E1629" s="9"/>
    </row>
    <row r="1630" spans="1:5" x14ac:dyDescent="0.35">
      <c r="A1630" s="36"/>
      <c r="B1630" s="23"/>
      <c r="C1630" s="13"/>
      <c r="D1630" s="20"/>
      <c r="E1630" s="9"/>
    </row>
    <row r="1631" spans="1:5" x14ac:dyDescent="0.35">
      <c r="A1631" s="36"/>
      <c r="B1631" s="23"/>
      <c r="C1631" s="13"/>
      <c r="D1631" s="20"/>
      <c r="E1631" s="9"/>
    </row>
    <row r="1632" spans="1:5" x14ac:dyDescent="0.35">
      <c r="A1632" s="36"/>
      <c r="B1632" s="23"/>
      <c r="C1632" s="13"/>
      <c r="D1632" s="20"/>
      <c r="E1632" s="9"/>
    </row>
    <row r="1633" spans="1:5" x14ac:dyDescent="0.35">
      <c r="A1633" s="36"/>
      <c r="B1633" s="23"/>
      <c r="C1633" s="13"/>
      <c r="D1633" s="18"/>
      <c r="E1633" s="9"/>
    </row>
    <row r="1634" spans="1:5" x14ac:dyDescent="0.35">
      <c r="A1634" s="36"/>
      <c r="B1634" s="23"/>
      <c r="C1634" s="13"/>
      <c r="D1634" s="18"/>
      <c r="E1634" s="9"/>
    </row>
    <row r="1635" spans="1:5" x14ac:dyDescent="0.35">
      <c r="A1635" s="36"/>
      <c r="B1635" s="23"/>
      <c r="C1635" s="13"/>
      <c r="D1635" s="20"/>
      <c r="E1635" s="9"/>
    </row>
    <row r="1636" spans="1:5" x14ac:dyDescent="0.35">
      <c r="A1636" s="36"/>
      <c r="B1636" s="23"/>
      <c r="C1636" s="13"/>
      <c r="D1636" s="20"/>
      <c r="E1636" s="9"/>
    </row>
    <row r="1637" spans="1:5" x14ac:dyDescent="0.35">
      <c r="A1637" s="36"/>
      <c r="B1637" s="23"/>
      <c r="C1637" s="13"/>
      <c r="D1637" s="20"/>
      <c r="E1637" s="9"/>
    </row>
    <row r="1638" spans="1:5" x14ac:dyDescent="0.35">
      <c r="A1638" s="36"/>
      <c r="B1638" s="23"/>
      <c r="C1638" s="13"/>
      <c r="D1638" s="20"/>
      <c r="E1638" s="9"/>
    </row>
    <row r="1639" spans="1:5" x14ac:dyDescent="0.35">
      <c r="A1639" s="36"/>
      <c r="B1639" s="23"/>
      <c r="C1639" s="13"/>
      <c r="D1639" s="20"/>
      <c r="E1639" s="9"/>
    </row>
    <row r="1640" spans="1:5" x14ac:dyDescent="0.35">
      <c r="A1640" s="36"/>
      <c r="B1640" s="23"/>
      <c r="C1640" s="13"/>
      <c r="D1640" s="20"/>
      <c r="E1640" s="9"/>
    </row>
    <row r="1641" spans="1:5" x14ac:dyDescent="0.35">
      <c r="A1641" s="36"/>
      <c r="B1641" s="23"/>
      <c r="C1641" s="13"/>
      <c r="D1641" s="20"/>
      <c r="E1641" s="9"/>
    </row>
    <row r="1642" spans="1:5" x14ac:dyDescent="0.35">
      <c r="A1642" s="36"/>
      <c r="B1642" s="23"/>
      <c r="C1642" s="13"/>
      <c r="D1642" s="20"/>
      <c r="E1642" s="9"/>
    </row>
    <row r="1643" spans="1:5" x14ac:dyDescent="0.35">
      <c r="A1643" s="36"/>
      <c r="B1643" s="23"/>
      <c r="C1643" s="13"/>
      <c r="D1643" s="20"/>
      <c r="E1643" s="9"/>
    </row>
    <row r="1644" spans="1:5" x14ac:dyDescent="0.35">
      <c r="A1644" s="36"/>
      <c r="B1644" s="23"/>
      <c r="C1644" s="13"/>
      <c r="D1644" s="20"/>
      <c r="E1644" s="9"/>
    </row>
    <row r="1645" spans="1:5" x14ac:dyDescent="0.35">
      <c r="A1645" s="36"/>
      <c r="B1645" s="23"/>
      <c r="C1645" s="13"/>
      <c r="D1645" s="20"/>
      <c r="E1645" s="9"/>
    </row>
    <row r="1646" spans="1:5" x14ac:dyDescent="0.35">
      <c r="A1646" s="36"/>
      <c r="B1646" s="23"/>
      <c r="C1646" s="13"/>
      <c r="D1646" s="20"/>
      <c r="E1646" s="9"/>
    </row>
    <row r="1647" spans="1:5" x14ac:dyDescent="0.35">
      <c r="A1647" s="36"/>
      <c r="B1647" s="23"/>
      <c r="C1647" s="13"/>
      <c r="D1647" s="20"/>
      <c r="E1647" s="9"/>
    </row>
    <row r="1648" spans="1:5" x14ac:dyDescent="0.35">
      <c r="A1648" s="36"/>
      <c r="B1648" s="23"/>
      <c r="C1648" s="13"/>
      <c r="D1648" s="20"/>
      <c r="E1648" s="9"/>
    </row>
    <row r="1649" spans="1:5" x14ac:dyDescent="0.35">
      <c r="A1649" s="36"/>
      <c r="B1649" s="23"/>
      <c r="C1649" s="13"/>
      <c r="D1649" s="20"/>
      <c r="E1649" s="9"/>
    </row>
    <row r="1650" spans="1:5" x14ac:dyDescent="0.35">
      <c r="A1650" s="36"/>
      <c r="B1650" s="23"/>
      <c r="C1650" s="13"/>
      <c r="D1650" s="20"/>
      <c r="E1650" s="9"/>
    </row>
    <row r="1651" spans="1:5" x14ac:dyDescent="0.35">
      <c r="A1651" s="36"/>
      <c r="B1651" s="23"/>
      <c r="C1651" s="13"/>
      <c r="D1651" s="20"/>
      <c r="E1651" s="9"/>
    </row>
    <row r="1652" spans="1:5" x14ac:dyDescent="0.35">
      <c r="A1652" s="36"/>
      <c r="B1652" s="23"/>
      <c r="C1652" s="13"/>
      <c r="D1652" s="20"/>
      <c r="E1652" s="9"/>
    </row>
    <row r="1653" spans="1:5" x14ac:dyDescent="0.35">
      <c r="A1653" s="36"/>
      <c r="B1653" s="23"/>
      <c r="C1653" s="13"/>
      <c r="D1653" s="20"/>
      <c r="E1653" s="9"/>
    </row>
    <row r="1654" spans="1:5" x14ac:dyDescent="0.35">
      <c r="A1654" s="36"/>
      <c r="B1654" s="23"/>
      <c r="C1654" s="13"/>
      <c r="D1654" s="20"/>
      <c r="E1654" s="9"/>
    </row>
    <row r="1655" spans="1:5" x14ac:dyDescent="0.35">
      <c r="A1655" s="36"/>
      <c r="B1655" s="23"/>
      <c r="C1655" s="13"/>
      <c r="D1655" s="20"/>
      <c r="E1655" s="9"/>
    </row>
    <row r="1656" spans="1:5" x14ac:dyDescent="0.35">
      <c r="A1656" s="36"/>
      <c r="B1656" s="23"/>
      <c r="C1656" s="13"/>
      <c r="D1656" s="20"/>
      <c r="E1656" s="9"/>
    </row>
    <row r="1657" spans="1:5" x14ac:dyDescent="0.35">
      <c r="A1657" s="36"/>
      <c r="B1657" s="23"/>
      <c r="C1657" s="13"/>
      <c r="D1657" s="20"/>
      <c r="E1657" s="9"/>
    </row>
    <row r="1658" spans="1:5" x14ac:dyDescent="0.35">
      <c r="A1658" s="36"/>
      <c r="B1658" s="23"/>
      <c r="C1658" s="13"/>
      <c r="D1658" s="20"/>
      <c r="E1658" s="9"/>
    </row>
    <row r="1659" spans="1:5" x14ac:dyDescent="0.35">
      <c r="A1659" s="13"/>
      <c r="B1659" s="23"/>
      <c r="C1659" s="17"/>
      <c r="D1659" s="20"/>
      <c r="E1659" s="9"/>
    </row>
    <row r="1660" spans="1:5" x14ac:dyDescent="0.35">
      <c r="A1660" s="13"/>
      <c r="B1660" s="23"/>
      <c r="C1660" s="17"/>
      <c r="D1660" s="20"/>
      <c r="E1660" s="9"/>
    </row>
    <row r="1661" spans="1:5" x14ac:dyDescent="0.35">
      <c r="A1661" s="13"/>
      <c r="B1661" s="23"/>
      <c r="C1661" s="17"/>
      <c r="D1661" s="20"/>
      <c r="E1661" s="9"/>
    </row>
    <row r="1662" spans="1:5" x14ac:dyDescent="0.35">
      <c r="A1662" s="19"/>
      <c r="B1662" s="23"/>
      <c r="C1662" s="17"/>
      <c r="D1662" s="20"/>
      <c r="E1662" s="9"/>
    </row>
    <row r="1663" spans="1:5" x14ac:dyDescent="0.35">
      <c r="A1663" s="13"/>
      <c r="B1663" s="23"/>
      <c r="C1663" s="17"/>
      <c r="D1663" s="20"/>
      <c r="E1663" s="9"/>
    </row>
    <row r="1664" spans="1:5" x14ac:dyDescent="0.35">
      <c r="A1664" s="43"/>
      <c r="B1664" s="23"/>
      <c r="C1664" s="17"/>
      <c r="D1664" s="20"/>
      <c r="E1664" s="9"/>
    </row>
    <row r="1665" spans="1:5" x14ac:dyDescent="0.35">
      <c r="A1665" s="19"/>
      <c r="B1665" s="23"/>
      <c r="C1665" s="17"/>
      <c r="D1665" s="20"/>
      <c r="E1665" s="9"/>
    </row>
    <row r="1666" spans="1:5" x14ac:dyDescent="0.35">
      <c r="A1666" s="13"/>
      <c r="B1666" s="23"/>
      <c r="C1666" s="17"/>
      <c r="D1666" s="20"/>
      <c r="E1666" s="9"/>
    </row>
    <row r="1667" spans="1:5" x14ac:dyDescent="0.35">
      <c r="A1667" s="13"/>
      <c r="B1667" s="23"/>
      <c r="C1667" s="17"/>
      <c r="D1667" s="20"/>
      <c r="E1667" s="9"/>
    </row>
    <row r="1668" spans="1:5" x14ac:dyDescent="0.35">
      <c r="A1668" s="19"/>
      <c r="B1668" s="23"/>
      <c r="C1668" s="17"/>
      <c r="D1668" s="20"/>
      <c r="E1668" s="9"/>
    </row>
    <row r="1669" spans="1:5" x14ac:dyDescent="0.35">
      <c r="A1669" s="13"/>
      <c r="B1669" s="23"/>
      <c r="C1669" s="17"/>
      <c r="D1669" s="20"/>
      <c r="E1669" s="9"/>
    </row>
    <row r="1670" spans="1:5" x14ac:dyDescent="0.35">
      <c r="A1670" s="13"/>
      <c r="B1670" s="23"/>
      <c r="C1670" s="17"/>
      <c r="D1670" s="20"/>
      <c r="E1670" s="9"/>
    </row>
    <row r="1671" spans="1:5" x14ac:dyDescent="0.35">
      <c r="A1671" s="13"/>
      <c r="B1671" s="23"/>
      <c r="C1671" s="17"/>
      <c r="D1671" s="20"/>
      <c r="E1671" s="9"/>
    </row>
    <row r="1672" spans="1:5" x14ac:dyDescent="0.35">
      <c r="A1672" s="36"/>
      <c r="B1672" s="23"/>
      <c r="C1672" s="13"/>
      <c r="D1672" s="18"/>
      <c r="E1672" s="9"/>
    </row>
    <row r="1673" spans="1:5" x14ac:dyDescent="0.35">
      <c r="A1673" s="36"/>
      <c r="B1673" s="23"/>
      <c r="C1673" s="13"/>
      <c r="D1673" s="18"/>
      <c r="E1673" s="9"/>
    </row>
    <row r="1674" spans="1:5" x14ac:dyDescent="0.35">
      <c r="A1674" s="36"/>
      <c r="B1674" s="23"/>
      <c r="C1674" s="13"/>
      <c r="D1674" s="20"/>
      <c r="E1674" s="9"/>
    </row>
    <row r="1675" spans="1:5" x14ac:dyDescent="0.35">
      <c r="A1675" s="36"/>
      <c r="B1675" s="23"/>
      <c r="C1675" s="13"/>
      <c r="D1675" s="20"/>
      <c r="E1675" s="9"/>
    </row>
    <row r="1676" spans="1:5" x14ac:dyDescent="0.35">
      <c r="A1676" s="36"/>
      <c r="B1676" s="23"/>
      <c r="C1676" s="13"/>
      <c r="D1676" s="20"/>
      <c r="E1676" s="9"/>
    </row>
    <row r="1677" spans="1:5" x14ac:dyDescent="0.35">
      <c r="A1677" s="36"/>
      <c r="B1677" s="23"/>
      <c r="C1677" s="13"/>
      <c r="D1677" s="20"/>
      <c r="E1677" s="9"/>
    </row>
    <row r="1678" spans="1:5" x14ac:dyDescent="0.35">
      <c r="A1678" s="36"/>
      <c r="B1678" s="23"/>
      <c r="C1678" s="13"/>
      <c r="D1678" s="20"/>
      <c r="E1678" s="9"/>
    </row>
    <row r="1679" spans="1:5" x14ac:dyDescent="0.35">
      <c r="A1679" s="36"/>
      <c r="B1679" s="23"/>
      <c r="C1679" s="13"/>
      <c r="D1679" s="20"/>
      <c r="E1679" s="9"/>
    </row>
    <row r="1680" spans="1:5" x14ac:dyDescent="0.35">
      <c r="A1680" s="36"/>
      <c r="B1680" s="23"/>
      <c r="C1680" s="13"/>
      <c r="D1680" s="20"/>
      <c r="E1680" s="9"/>
    </row>
    <row r="1681" spans="1:5" x14ac:dyDescent="0.35">
      <c r="A1681" s="36"/>
      <c r="B1681" s="23"/>
      <c r="C1681" s="13"/>
      <c r="D1681" s="20"/>
      <c r="E1681" s="9"/>
    </row>
    <row r="1682" spans="1:5" x14ac:dyDescent="0.35">
      <c r="A1682" s="36"/>
      <c r="B1682" s="23"/>
      <c r="C1682" s="13"/>
      <c r="D1682" s="20"/>
      <c r="E1682" s="9"/>
    </row>
    <row r="1683" spans="1:5" x14ac:dyDescent="0.35">
      <c r="A1683" s="36"/>
      <c r="B1683" s="23"/>
      <c r="C1683" s="13"/>
      <c r="D1683" s="20"/>
      <c r="E1683" s="9"/>
    </row>
    <row r="1684" spans="1:5" x14ac:dyDescent="0.35">
      <c r="A1684" s="36"/>
      <c r="B1684" s="23"/>
      <c r="C1684" s="13"/>
      <c r="D1684" s="18"/>
      <c r="E1684" s="9"/>
    </row>
    <row r="1685" spans="1:5" x14ac:dyDescent="0.35">
      <c r="A1685" s="36"/>
      <c r="B1685" s="23"/>
      <c r="C1685" s="13"/>
      <c r="D1685" s="20"/>
      <c r="E1685" s="9"/>
    </row>
    <row r="1686" spans="1:5" x14ac:dyDescent="0.35">
      <c r="A1686" s="36"/>
      <c r="B1686" s="23"/>
      <c r="C1686" s="13"/>
      <c r="D1686" s="20"/>
      <c r="E1686" s="9"/>
    </row>
    <row r="1687" spans="1:5" x14ac:dyDescent="0.35">
      <c r="A1687" s="36"/>
      <c r="B1687" s="23"/>
      <c r="C1687" s="13"/>
      <c r="D1687" s="20"/>
      <c r="E1687" s="9"/>
    </row>
    <row r="1688" spans="1:5" x14ac:dyDescent="0.35">
      <c r="A1688" s="36"/>
      <c r="B1688" s="23"/>
      <c r="C1688" s="13"/>
      <c r="D1688" s="20"/>
      <c r="E1688" s="9"/>
    </row>
    <row r="1689" spans="1:5" x14ac:dyDescent="0.35">
      <c r="A1689" s="36"/>
      <c r="B1689" s="23"/>
      <c r="C1689" s="13"/>
      <c r="D1689" s="20"/>
      <c r="E1689" s="9"/>
    </row>
    <row r="1690" spans="1:5" x14ac:dyDescent="0.35">
      <c r="A1690" s="36"/>
      <c r="B1690" s="23"/>
      <c r="C1690" s="13"/>
      <c r="D1690" s="20"/>
      <c r="E1690" s="9"/>
    </row>
    <row r="1691" spans="1:5" x14ac:dyDescent="0.35">
      <c r="A1691" s="36"/>
      <c r="B1691" s="23"/>
      <c r="C1691" s="13"/>
      <c r="D1691" s="20"/>
      <c r="E1691" s="9"/>
    </row>
    <row r="1692" spans="1:5" x14ac:dyDescent="0.35">
      <c r="A1692" s="13"/>
      <c r="B1692" s="23"/>
      <c r="C1692" s="17"/>
      <c r="D1692" s="20"/>
      <c r="E1692" s="9"/>
    </row>
    <row r="1693" spans="1:5" x14ac:dyDescent="0.35">
      <c r="A1693" s="13"/>
      <c r="B1693" s="23"/>
      <c r="C1693" s="17"/>
      <c r="D1693" s="20"/>
      <c r="E1693" s="9"/>
    </row>
    <row r="1694" spans="1:5" x14ac:dyDescent="0.35">
      <c r="A1694" s="13"/>
      <c r="B1694" s="23"/>
      <c r="C1694" s="17"/>
      <c r="D1694" s="20"/>
      <c r="E1694" s="9"/>
    </row>
    <row r="1695" spans="1:5" x14ac:dyDescent="0.35">
      <c r="A1695" s="36"/>
      <c r="B1695" s="23"/>
      <c r="C1695" s="13"/>
      <c r="D1695" s="18"/>
      <c r="E1695" s="9"/>
    </row>
    <row r="1696" spans="1:5" x14ac:dyDescent="0.35">
      <c r="A1696" s="36"/>
      <c r="B1696" s="23"/>
      <c r="C1696" s="13"/>
      <c r="D1696" s="18"/>
      <c r="E1696" s="9"/>
    </row>
    <row r="1697" spans="1:5" x14ac:dyDescent="0.35">
      <c r="A1697" s="36"/>
      <c r="B1697" s="23"/>
      <c r="C1697" s="13"/>
      <c r="D1697" s="20"/>
      <c r="E1697" s="9"/>
    </row>
    <row r="1698" spans="1:5" x14ac:dyDescent="0.35">
      <c r="A1698" s="36"/>
      <c r="B1698" s="23"/>
      <c r="C1698" s="13"/>
      <c r="D1698" s="20"/>
      <c r="E1698" s="9"/>
    </row>
    <row r="1699" spans="1:5" x14ac:dyDescent="0.35">
      <c r="A1699" s="36"/>
      <c r="B1699" s="23"/>
      <c r="C1699" s="13"/>
      <c r="D1699" s="20"/>
      <c r="E1699" s="9"/>
    </row>
    <row r="1700" spans="1:5" x14ac:dyDescent="0.35">
      <c r="A1700" s="36"/>
      <c r="B1700" s="23"/>
      <c r="C1700" s="13"/>
      <c r="D1700" s="20"/>
      <c r="E1700" s="9"/>
    </row>
    <row r="1701" spans="1:5" x14ac:dyDescent="0.35">
      <c r="A1701" s="36"/>
      <c r="B1701" s="23"/>
      <c r="C1701" s="13"/>
      <c r="D1701" s="20"/>
      <c r="E1701" s="9"/>
    </row>
    <row r="1702" spans="1:5" x14ac:dyDescent="0.35">
      <c r="A1702" s="36"/>
      <c r="B1702" s="23"/>
      <c r="C1702" s="13"/>
      <c r="D1702" s="20"/>
      <c r="E1702" s="9"/>
    </row>
    <row r="1703" spans="1:5" x14ac:dyDescent="0.35">
      <c r="A1703" s="36"/>
      <c r="B1703" s="23"/>
      <c r="C1703" s="13"/>
      <c r="D1703" s="20"/>
      <c r="E1703" s="9"/>
    </row>
    <row r="1704" spans="1:5" x14ac:dyDescent="0.35">
      <c r="A1704" s="36"/>
      <c r="B1704" s="23"/>
      <c r="C1704" s="13"/>
      <c r="D1704" s="20"/>
      <c r="E1704" s="9"/>
    </row>
    <row r="1705" spans="1:5" x14ac:dyDescent="0.35">
      <c r="A1705" s="36"/>
      <c r="B1705" s="23"/>
      <c r="C1705" s="13"/>
      <c r="D1705" s="20"/>
      <c r="E1705" s="9"/>
    </row>
    <row r="1706" spans="1:5" x14ac:dyDescent="0.35">
      <c r="A1706" s="36"/>
      <c r="B1706" s="23"/>
      <c r="C1706" s="13"/>
      <c r="D1706" s="20"/>
      <c r="E1706" s="9"/>
    </row>
    <row r="1707" spans="1:5" x14ac:dyDescent="0.35">
      <c r="A1707" s="36"/>
      <c r="B1707" s="23"/>
      <c r="C1707" s="13"/>
      <c r="D1707" s="20"/>
      <c r="E1707" s="9"/>
    </row>
    <row r="1708" spans="1:5" x14ac:dyDescent="0.35">
      <c r="A1708" s="36"/>
      <c r="B1708" s="23"/>
      <c r="C1708" s="13"/>
      <c r="D1708" s="20"/>
      <c r="E1708" s="9"/>
    </row>
    <row r="1709" spans="1:5" x14ac:dyDescent="0.35">
      <c r="A1709" s="36"/>
      <c r="B1709" s="23"/>
      <c r="C1709" s="13"/>
      <c r="D1709" s="18"/>
      <c r="E1709" s="9"/>
    </row>
    <row r="1710" spans="1:5" x14ac:dyDescent="0.35">
      <c r="A1710" s="36"/>
      <c r="B1710" s="23"/>
      <c r="C1710" s="13"/>
      <c r="D1710" s="18"/>
      <c r="E1710" s="9"/>
    </row>
    <row r="1711" spans="1:5" x14ac:dyDescent="0.35">
      <c r="A1711" s="36"/>
      <c r="B1711" s="23"/>
      <c r="C1711" s="13"/>
      <c r="D1711" s="20"/>
      <c r="E1711" s="9"/>
    </row>
    <row r="1712" spans="1:5" x14ac:dyDescent="0.35">
      <c r="A1712" s="36"/>
      <c r="B1712" s="23"/>
      <c r="C1712" s="13"/>
      <c r="D1712" s="20"/>
      <c r="E1712" s="9"/>
    </row>
    <row r="1713" spans="1:5" x14ac:dyDescent="0.35">
      <c r="A1713" s="36"/>
      <c r="B1713" s="23"/>
      <c r="C1713" s="13"/>
      <c r="D1713" s="20"/>
      <c r="E1713" s="9"/>
    </row>
    <row r="1714" spans="1:5" x14ac:dyDescent="0.35">
      <c r="A1714" s="36"/>
      <c r="B1714" s="23"/>
      <c r="C1714" s="13"/>
      <c r="D1714" s="20"/>
      <c r="E1714" s="9"/>
    </row>
    <row r="1715" spans="1:5" x14ac:dyDescent="0.35">
      <c r="A1715" s="36"/>
      <c r="B1715" s="23"/>
      <c r="C1715" s="13"/>
      <c r="D1715" s="20"/>
      <c r="E1715" s="9"/>
    </row>
    <row r="1716" spans="1:5" x14ac:dyDescent="0.35">
      <c r="A1716" s="36"/>
      <c r="B1716" s="23"/>
      <c r="C1716" s="13"/>
      <c r="D1716" s="20"/>
      <c r="E1716" s="9"/>
    </row>
    <row r="1717" spans="1:5" x14ac:dyDescent="0.35">
      <c r="A1717" s="36"/>
      <c r="B1717" s="23"/>
      <c r="C1717" s="13"/>
      <c r="D1717" s="20"/>
      <c r="E1717" s="9"/>
    </row>
    <row r="1718" spans="1:5" x14ac:dyDescent="0.35">
      <c r="A1718" s="36"/>
      <c r="B1718" s="23"/>
      <c r="C1718" s="13"/>
      <c r="D1718" s="20"/>
      <c r="E1718" s="9"/>
    </row>
    <row r="1719" spans="1:5" x14ac:dyDescent="0.35">
      <c r="A1719" s="36"/>
      <c r="B1719" s="23"/>
      <c r="C1719" s="13"/>
      <c r="D1719" s="20"/>
      <c r="E1719" s="9"/>
    </row>
    <row r="1720" spans="1:5" x14ac:dyDescent="0.35">
      <c r="A1720" s="13"/>
      <c r="B1720" s="23"/>
      <c r="C1720" s="17"/>
      <c r="D1720" s="20"/>
      <c r="E1720" s="9"/>
    </row>
    <row r="1721" spans="1:5" x14ac:dyDescent="0.35">
      <c r="A1721" s="13"/>
      <c r="B1721" s="23"/>
      <c r="C1721" s="17"/>
      <c r="D1721" s="20"/>
      <c r="E1721" s="9"/>
    </row>
    <row r="1722" spans="1:5" x14ac:dyDescent="0.35">
      <c r="A1722" s="36"/>
      <c r="B1722" s="23"/>
      <c r="C1722" s="13"/>
      <c r="D1722" s="20"/>
      <c r="E1722" s="9"/>
    </row>
    <row r="1723" spans="1:5" x14ac:dyDescent="0.35">
      <c r="A1723" s="36"/>
      <c r="B1723" s="23"/>
      <c r="C1723" s="13"/>
      <c r="D1723" s="20"/>
      <c r="E1723" s="9"/>
    </row>
    <row r="1724" spans="1:5" x14ac:dyDescent="0.35">
      <c r="A1724" s="36"/>
      <c r="B1724" s="23"/>
      <c r="C1724" s="13"/>
      <c r="D1724" s="20"/>
      <c r="E1724" s="9"/>
    </row>
    <row r="1725" spans="1:5" x14ac:dyDescent="0.35">
      <c r="A1725" s="36"/>
      <c r="B1725" s="23"/>
      <c r="C1725" s="13"/>
      <c r="D1725" s="20"/>
      <c r="E1725" s="9"/>
    </row>
    <row r="1726" spans="1:5" x14ac:dyDescent="0.35">
      <c r="A1726" s="36"/>
      <c r="B1726" s="23"/>
      <c r="C1726" s="13"/>
      <c r="D1726" s="20"/>
      <c r="E1726" s="9"/>
    </row>
    <row r="1727" spans="1:5" x14ac:dyDescent="0.35">
      <c r="A1727" s="36"/>
      <c r="B1727" s="23"/>
      <c r="C1727" s="13"/>
      <c r="D1727" s="20"/>
      <c r="E1727" s="9"/>
    </row>
    <row r="1728" spans="1:5" x14ac:dyDescent="0.35">
      <c r="A1728" s="36"/>
      <c r="B1728" s="23"/>
      <c r="C1728" s="13"/>
      <c r="D1728" s="20"/>
      <c r="E1728" s="9"/>
    </row>
    <row r="1729" spans="1:5" x14ac:dyDescent="0.35">
      <c r="A1729" s="36"/>
      <c r="B1729" s="23"/>
      <c r="C1729" s="13"/>
      <c r="D1729" s="18"/>
      <c r="E1729" s="9"/>
    </row>
    <row r="1730" spans="1:5" x14ac:dyDescent="0.35">
      <c r="A1730" s="38"/>
      <c r="B1730" s="23"/>
      <c r="C1730" s="13"/>
      <c r="D1730" s="39"/>
      <c r="E1730" s="9"/>
    </row>
    <row r="1731" spans="1:5" x14ac:dyDescent="0.35">
      <c r="A1731" s="38"/>
      <c r="B1731" s="23"/>
      <c r="C1731" s="13"/>
      <c r="D1731" s="39"/>
      <c r="E1731" s="9"/>
    </row>
    <row r="1732" spans="1:5" x14ac:dyDescent="0.35">
      <c r="A1732" s="38"/>
      <c r="B1732" s="23"/>
      <c r="C1732" s="13"/>
      <c r="D1732" s="39"/>
      <c r="E1732" s="9"/>
    </row>
    <row r="1733" spans="1:5" x14ac:dyDescent="0.35">
      <c r="A1733" s="38"/>
      <c r="B1733" s="23"/>
      <c r="C1733" s="13"/>
      <c r="D1733" s="39"/>
      <c r="E1733" s="9"/>
    </row>
    <row r="1734" spans="1:5" x14ac:dyDescent="0.35">
      <c r="A1734" s="38"/>
      <c r="B1734" s="23"/>
      <c r="C1734" s="13"/>
      <c r="D1734" s="39"/>
      <c r="E1734" s="9"/>
    </row>
    <row r="1735" spans="1:5" x14ac:dyDescent="0.35">
      <c r="A1735" s="38"/>
      <c r="B1735" s="23"/>
      <c r="C1735" s="13"/>
      <c r="D1735" s="39"/>
      <c r="E1735" s="9"/>
    </row>
    <row r="1736" spans="1:5" x14ac:dyDescent="0.35">
      <c r="A1736" s="38"/>
      <c r="B1736" s="23"/>
      <c r="C1736" s="13"/>
      <c r="D1736" s="39"/>
      <c r="E1736" s="9"/>
    </row>
    <row r="1737" spans="1:5" x14ac:dyDescent="0.35">
      <c r="A1737" s="38"/>
      <c r="B1737" s="23"/>
      <c r="C1737" s="13"/>
      <c r="D1737" s="39"/>
      <c r="E1737" s="9"/>
    </row>
    <row r="1738" spans="1:5" x14ac:dyDescent="0.35">
      <c r="A1738" s="38"/>
      <c r="B1738" s="23"/>
      <c r="C1738" s="13"/>
      <c r="D1738" s="39"/>
      <c r="E1738" s="9"/>
    </row>
    <row r="1739" spans="1:5" x14ac:dyDescent="0.35">
      <c r="A1739" s="38"/>
      <c r="B1739" s="23"/>
      <c r="C1739" s="13"/>
      <c r="D1739" s="39"/>
      <c r="E1739" s="9"/>
    </row>
    <row r="1740" spans="1:5" x14ac:dyDescent="0.35">
      <c r="A1740" s="38"/>
      <c r="B1740" s="23"/>
      <c r="C1740" s="13"/>
      <c r="D1740" s="39"/>
      <c r="E1740" s="9"/>
    </row>
    <row r="1741" spans="1:5" x14ac:dyDescent="0.35">
      <c r="A1741" s="38"/>
      <c r="B1741" s="23"/>
      <c r="C1741" s="13"/>
      <c r="D1741" s="39"/>
      <c r="E1741" s="9"/>
    </row>
    <row r="1742" spans="1:5" x14ac:dyDescent="0.35">
      <c r="A1742" s="38"/>
      <c r="B1742" s="23"/>
      <c r="C1742" s="13"/>
      <c r="D1742" s="39"/>
      <c r="E1742" s="9"/>
    </row>
    <row r="1743" spans="1:5" x14ac:dyDescent="0.35">
      <c r="A1743" s="38"/>
      <c r="B1743" s="23"/>
      <c r="C1743" s="13"/>
      <c r="D1743" s="39"/>
      <c r="E1743" s="9"/>
    </row>
    <row r="1744" spans="1:5" x14ac:dyDescent="0.35">
      <c r="A1744" s="38"/>
      <c r="B1744" s="23"/>
      <c r="C1744" s="13"/>
      <c r="D1744" s="39"/>
      <c r="E1744" s="9"/>
    </row>
    <row r="1745" spans="1:5" x14ac:dyDescent="0.35">
      <c r="A1745" s="38"/>
      <c r="B1745" s="23"/>
      <c r="C1745" s="13"/>
      <c r="D1745" s="39"/>
      <c r="E1745" s="9"/>
    </row>
    <row r="1746" spans="1:5" x14ac:dyDescent="0.35">
      <c r="A1746" s="38"/>
      <c r="B1746" s="23"/>
      <c r="C1746" s="13"/>
      <c r="D1746" s="39"/>
      <c r="E1746" s="9"/>
    </row>
    <row r="1747" spans="1:5" x14ac:dyDescent="0.35">
      <c r="A1747" s="38"/>
      <c r="B1747" s="23"/>
      <c r="C1747" s="13"/>
      <c r="D1747" s="39"/>
      <c r="E1747" s="9"/>
    </row>
    <row r="1748" spans="1:5" x14ac:dyDescent="0.35">
      <c r="A1748" s="38"/>
      <c r="B1748" s="23"/>
      <c r="C1748" s="13"/>
      <c r="D1748" s="39"/>
      <c r="E1748" s="9"/>
    </row>
    <row r="1749" spans="1:5" x14ac:dyDescent="0.35">
      <c r="A1749" s="38"/>
      <c r="B1749" s="23"/>
      <c r="C1749" s="13"/>
      <c r="D1749" s="39"/>
      <c r="E1749" s="9"/>
    </row>
    <row r="1750" spans="1:5" x14ac:dyDescent="0.35">
      <c r="A1750" s="38"/>
      <c r="B1750" s="23"/>
      <c r="C1750" s="13"/>
      <c r="D1750" s="39"/>
      <c r="E1750" s="9"/>
    </row>
    <row r="1751" spans="1:5" x14ac:dyDescent="0.35">
      <c r="A1751" s="38"/>
      <c r="B1751" s="23"/>
      <c r="C1751" s="13"/>
      <c r="D1751" s="39"/>
      <c r="E1751" s="9"/>
    </row>
    <row r="1752" spans="1:5" x14ac:dyDescent="0.35">
      <c r="A1752" s="38"/>
      <c r="B1752" s="23"/>
      <c r="C1752" s="13"/>
      <c r="D1752" s="39"/>
      <c r="E1752" s="9"/>
    </row>
    <row r="1753" spans="1:5" x14ac:dyDescent="0.35">
      <c r="A1753" s="38"/>
      <c r="B1753" s="23"/>
      <c r="C1753" s="13"/>
      <c r="D1753" s="39"/>
      <c r="E1753" s="9"/>
    </row>
    <row r="1754" spans="1:5" x14ac:dyDescent="0.35">
      <c r="A1754" s="38"/>
      <c r="B1754" s="23"/>
      <c r="C1754" s="13"/>
      <c r="D1754" s="39"/>
      <c r="E1754" s="9"/>
    </row>
    <row r="1755" spans="1:5" x14ac:dyDescent="0.35">
      <c r="A1755" s="38"/>
      <c r="B1755" s="23"/>
      <c r="C1755" s="13"/>
      <c r="D1755" s="39"/>
      <c r="E1755" s="9"/>
    </row>
    <row r="1756" spans="1:5" x14ac:dyDescent="0.35">
      <c r="A1756" s="38"/>
      <c r="B1756" s="23"/>
      <c r="C1756" s="13"/>
      <c r="D1756" s="39"/>
      <c r="E1756" s="9"/>
    </row>
    <row r="1757" spans="1:5" x14ac:dyDescent="0.35">
      <c r="A1757" s="38"/>
      <c r="B1757" s="23"/>
      <c r="C1757" s="13"/>
      <c r="D1757" s="39"/>
      <c r="E1757" s="9"/>
    </row>
    <row r="1758" spans="1:5" x14ac:dyDescent="0.35">
      <c r="A1758" s="38"/>
      <c r="B1758" s="23"/>
      <c r="C1758" s="13"/>
      <c r="D1758" s="39"/>
      <c r="E1758" s="9"/>
    </row>
    <row r="1759" spans="1:5" x14ac:dyDescent="0.35">
      <c r="A1759" s="38"/>
      <c r="B1759" s="23"/>
      <c r="C1759" s="13"/>
      <c r="D1759" s="39"/>
      <c r="E1759" s="9"/>
    </row>
    <row r="1760" spans="1:5" x14ac:dyDescent="0.35">
      <c r="A1760" s="38"/>
      <c r="B1760" s="23"/>
      <c r="C1760" s="13"/>
      <c r="D1760" s="39"/>
      <c r="E1760" s="9"/>
    </row>
    <row r="1761" spans="1:5" x14ac:dyDescent="0.35">
      <c r="A1761" s="38"/>
      <c r="B1761" s="23"/>
      <c r="C1761" s="13"/>
      <c r="D1761" s="39"/>
      <c r="E1761" s="9"/>
    </row>
    <row r="1762" spans="1:5" x14ac:dyDescent="0.35">
      <c r="A1762" s="38"/>
      <c r="B1762" s="23"/>
      <c r="C1762" s="13"/>
      <c r="D1762" s="39"/>
      <c r="E1762" s="9"/>
    </row>
    <row r="1763" spans="1:5" x14ac:dyDescent="0.35">
      <c r="A1763" s="38"/>
      <c r="B1763" s="23"/>
      <c r="C1763" s="13"/>
      <c r="D1763" s="39"/>
      <c r="E1763" s="9"/>
    </row>
    <row r="1764" spans="1:5" x14ac:dyDescent="0.35">
      <c r="A1764" s="38"/>
      <c r="B1764" s="23"/>
      <c r="C1764" s="13"/>
      <c r="D1764" s="39"/>
      <c r="E1764" s="9"/>
    </row>
    <row r="1765" spans="1:5" x14ac:dyDescent="0.35">
      <c r="A1765" s="38"/>
      <c r="B1765" s="23"/>
      <c r="C1765" s="13"/>
      <c r="D1765" s="39"/>
      <c r="E1765" s="9"/>
    </row>
    <row r="1766" spans="1:5" x14ac:dyDescent="0.35">
      <c r="A1766" s="38"/>
      <c r="B1766" s="23"/>
      <c r="C1766" s="13"/>
      <c r="D1766" s="39"/>
      <c r="E1766" s="9"/>
    </row>
    <row r="1767" spans="1:5" x14ac:dyDescent="0.35">
      <c r="A1767" s="38"/>
      <c r="B1767" s="23"/>
      <c r="C1767" s="13"/>
      <c r="D1767" s="39"/>
      <c r="E1767" s="9"/>
    </row>
    <row r="1768" spans="1:5" x14ac:dyDescent="0.35">
      <c r="A1768" s="38"/>
      <c r="B1768" s="23"/>
      <c r="C1768" s="13"/>
      <c r="D1768" s="39"/>
      <c r="E1768" s="9"/>
    </row>
    <row r="1769" spans="1:5" x14ac:dyDescent="0.35">
      <c r="A1769" s="38"/>
      <c r="B1769" s="23"/>
      <c r="C1769" s="13"/>
      <c r="D1769" s="39"/>
      <c r="E1769" s="9"/>
    </row>
    <row r="1770" spans="1:5" x14ac:dyDescent="0.35">
      <c r="A1770" s="38"/>
      <c r="B1770" s="23"/>
      <c r="C1770" s="13"/>
      <c r="D1770" s="39"/>
      <c r="E1770" s="9"/>
    </row>
    <row r="1771" spans="1:5" x14ac:dyDescent="0.35">
      <c r="A1771" s="38"/>
      <c r="B1771" s="23"/>
      <c r="C1771" s="13"/>
      <c r="D1771" s="39"/>
      <c r="E1771" s="9"/>
    </row>
    <row r="1772" spans="1:5" x14ac:dyDescent="0.35">
      <c r="A1772" s="38"/>
      <c r="B1772" s="23"/>
      <c r="C1772" s="13"/>
      <c r="D1772" s="39"/>
      <c r="E1772" s="9"/>
    </row>
    <row r="1773" spans="1:5" x14ac:dyDescent="0.35">
      <c r="A1773" s="38"/>
      <c r="B1773" s="23"/>
      <c r="C1773" s="13"/>
      <c r="D1773" s="39"/>
      <c r="E1773" s="9"/>
    </row>
    <row r="1774" spans="1:5" x14ac:dyDescent="0.35">
      <c r="A1774" s="38"/>
      <c r="B1774" s="23"/>
      <c r="C1774" s="13"/>
      <c r="D1774" s="39"/>
      <c r="E1774" s="9"/>
    </row>
    <row r="1775" spans="1:5" x14ac:dyDescent="0.35">
      <c r="A1775" s="38"/>
      <c r="B1775" s="23"/>
      <c r="C1775" s="13"/>
      <c r="D1775" s="39"/>
      <c r="E1775" s="9"/>
    </row>
    <row r="1776" spans="1:5" x14ac:dyDescent="0.35">
      <c r="A1776" s="38"/>
      <c r="B1776" s="23"/>
      <c r="C1776" s="13"/>
      <c r="D1776" s="39"/>
      <c r="E1776" s="9"/>
    </row>
    <row r="1777" spans="1:5" x14ac:dyDescent="0.35">
      <c r="A1777" s="38"/>
      <c r="B1777" s="23"/>
      <c r="C1777" s="13"/>
      <c r="D1777" s="39"/>
      <c r="E1777" s="9"/>
    </row>
    <row r="1778" spans="1:5" x14ac:dyDescent="0.35">
      <c r="A1778" s="38"/>
      <c r="B1778" s="23"/>
      <c r="C1778" s="13"/>
      <c r="D1778" s="39"/>
      <c r="E1778" s="9"/>
    </row>
    <row r="1779" spans="1:5" x14ac:dyDescent="0.35">
      <c r="A1779" s="38"/>
      <c r="B1779" s="23"/>
      <c r="C1779" s="13"/>
      <c r="D1779" s="39"/>
      <c r="E1779" s="9"/>
    </row>
    <row r="1780" spans="1:5" x14ac:dyDescent="0.35">
      <c r="A1780" s="38"/>
      <c r="B1780" s="23"/>
      <c r="C1780" s="13"/>
      <c r="D1780" s="39"/>
      <c r="E1780" s="9"/>
    </row>
    <row r="1781" spans="1:5" x14ac:dyDescent="0.35">
      <c r="A1781" s="38"/>
      <c r="B1781" s="23"/>
      <c r="C1781" s="13"/>
      <c r="D1781" s="39"/>
      <c r="E1781" s="9"/>
    </row>
    <row r="1782" spans="1:5" x14ac:dyDescent="0.35">
      <c r="A1782" s="38"/>
      <c r="B1782" s="23"/>
      <c r="C1782" s="13"/>
      <c r="D1782" s="39"/>
      <c r="E1782" s="9"/>
    </row>
    <row r="1783" spans="1:5" x14ac:dyDescent="0.35">
      <c r="A1783" s="38"/>
      <c r="B1783" s="23"/>
      <c r="C1783" s="13"/>
      <c r="D1783" s="39"/>
      <c r="E1783" s="9"/>
    </row>
    <row r="1784" spans="1:5" x14ac:dyDescent="0.35">
      <c r="A1784" s="38"/>
      <c r="B1784" s="23"/>
      <c r="C1784" s="13"/>
      <c r="D1784" s="39"/>
      <c r="E1784" s="9"/>
    </row>
    <row r="1785" spans="1:5" x14ac:dyDescent="0.35">
      <c r="A1785" s="38"/>
      <c r="B1785" s="23"/>
      <c r="C1785" s="13"/>
      <c r="D1785" s="39"/>
      <c r="E1785" s="9"/>
    </row>
    <row r="1786" spans="1:5" x14ac:dyDescent="0.35">
      <c r="A1786" s="38"/>
      <c r="B1786" s="23"/>
      <c r="C1786" s="13"/>
      <c r="D1786" s="39"/>
      <c r="E1786" s="9"/>
    </row>
    <row r="1787" spans="1:5" x14ac:dyDescent="0.35">
      <c r="A1787" s="38"/>
      <c r="B1787" s="23"/>
      <c r="C1787" s="13"/>
      <c r="D1787" s="39"/>
      <c r="E1787" s="9"/>
    </row>
    <row r="1788" spans="1:5" x14ac:dyDescent="0.35">
      <c r="A1788" s="38"/>
      <c r="B1788" s="23"/>
      <c r="C1788" s="13"/>
      <c r="D1788" s="39"/>
      <c r="E1788" s="9"/>
    </row>
    <row r="1789" spans="1:5" x14ac:dyDescent="0.35">
      <c r="A1789" s="38"/>
      <c r="B1789" s="23"/>
      <c r="C1789" s="13"/>
      <c r="D1789" s="39"/>
      <c r="E1789" s="9"/>
    </row>
    <row r="1790" spans="1:5" x14ac:dyDescent="0.35">
      <c r="A1790" s="38"/>
      <c r="B1790" s="23"/>
      <c r="C1790" s="13"/>
      <c r="D1790" s="39"/>
      <c r="E1790" s="9"/>
    </row>
    <row r="1791" spans="1:5" x14ac:dyDescent="0.35">
      <c r="A1791" s="38"/>
      <c r="B1791" s="23"/>
      <c r="C1791" s="13"/>
      <c r="D1791" s="39"/>
      <c r="E1791" s="9"/>
    </row>
    <row r="1792" spans="1:5" x14ac:dyDescent="0.35">
      <c r="A1792" s="38"/>
      <c r="B1792" s="23"/>
      <c r="C1792" s="13"/>
      <c r="D1792" s="39"/>
      <c r="E1792" s="9"/>
    </row>
    <row r="1793" spans="1:5" x14ac:dyDescent="0.35">
      <c r="A1793" s="38"/>
      <c r="B1793" s="23"/>
      <c r="C1793" s="13"/>
      <c r="D1793" s="39"/>
      <c r="E1793" s="9"/>
    </row>
    <row r="1794" spans="1:5" x14ac:dyDescent="0.35">
      <c r="A1794" s="38"/>
      <c r="B1794" s="23"/>
      <c r="C1794" s="13"/>
      <c r="D1794" s="39"/>
      <c r="E1794" s="9"/>
    </row>
    <row r="1795" spans="1:5" x14ac:dyDescent="0.35">
      <c r="A1795" s="38"/>
      <c r="B1795" s="23"/>
      <c r="C1795" s="13"/>
      <c r="D1795" s="39"/>
      <c r="E1795" s="9"/>
    </row>
    <row r="1796" spans="1:5" x14ac:dyDescent="0.35">
      <c r="A1796" s="38"/>
      <c r="B1796" s="23"/>
      <c r="C1796" s="13"/>
      <c r="D1796" s="39"/>
      <c r="E1796" s="9"/>
    </row>
    <row r="1797" spans="1:5" x14ac:dyDescent="0.35">
      <c r="A1797" s="38"/>
      <c r="B1797" s="23"/>
      <c r="C1797" s="13"/>
      <c r="D1797" s="39"/>
      <c r="E1797" s="9"/>
    </row>
    <row r="1798" spans="1:5" x14ac:dyDescent="0.35">
      <c r="A1798" s="38"/>
      <c r="B1798" s="23"/>
      <c r="C1798" s="13"/>
      <c r="D1798" s="39"/>
      <c r="E1798" s="9"/>
    </row>
    <row r="1799" spans="1:5" x14ac:dyDescent="0.35">
      <c r="A1799" s="38"/>
      <c r="B1799" s="23"/>
      <c r="C1799" s="13"/>
      <c r="D1799" s="39"/>
      <c r="E1799" s="9"/>
    </row>
    <row r="1800" spans="1:5" x14ac:dyDescent="0.35">
      <c r="A1800" s="38"/>
      <c r="B1800" s="23"/>
      <c r="C1800" s="13"/>
      <c r="D1800" s="39"/>
      <c r="E1800" s="9"/>
    </row>
    <row r="1801" spans="1:5" x14ac:dyDescent="0.35">
      <c r="A1801" s="38"/>
      <c r="B1801" s="23"/>
      <c r="C1801" s="13"/>
      <c r="D1801" s="39"/>
      <c r="E1801" s="9"/>
    </row>
    <row r="1802" spans="1:5" x14ac:dyDescent="0.35">
      <c r="A1802" s="38"/>
      <c r="B1802" s="23"/>
      <c r="C1802" s="13"/>
      <c r="D1802" s="39"/>
      <c r="E1802" s="9"/>
    </row>
    <row r="1803" spans="1:5" x14ac:dyDescent="0.35">
      <c r="A1803" s="38"/>
      <c r="B1803" s="23"/>
      <c r="C1803" s="13"/>
      <c r="D1803" s="39"/>
      <c r="E1803" s="9"/>
    </row>
    <row r="1804" spans="1:5" x14ac:dyDescent="0.35">
      <c r="A1804" s="38"/>
      <c r="B1804" s="23"/>
      <c r="C1804" s="13"/>
      <c r="D1804" s="39"/>
      <c r="E1804" s="9"/>
    </row>
    <row r="1805" spans="1:5" x14ac:dyDescent="0.35">
      <c r="A1805" s="38"/>
      <c r="B1805" s="23"/>
      <c r="C1805" s="13"/>
      <c r="D1805" s="39"/>
      <c r="E1805" s="9"/>
    </row>
    <row r="1806" spans="1:5" x14ac:dyDescent="0.35">
      <c r="A1806" s="38"/>
      <c r="B1806" s="23"/>
      <c r="C1806" s="13"/>
      <c r="D1806" s="39"/>
      <c r="E1806" s="9"/>
    </row>
    <row r="1807" spans="1:5" x14ac:dyDescent="0.35">
      <c r="A1807" s="38"/>
      <c r="B1807" s="23"/>
      <c r="C1807" s="13"/>
      <c r="D1807" s="39"/>
      <c r="E1807" s="9"/>
    </row>
    <row r="1808" spans="1:5" x14ac:dyDescent="0.35">
      <c r="A1808" s="38"/>
      <c r="B1808" s="23"/>
      <c r="C1808" s="13"/>
      <c r="D1808" s="39"/>
      <c r="E1808" s="9"/>
    </row>
    <row r="1809" spans="1:5" x14ac:dyDescent="0.35">
      <c r="A1809" s="38"/>
      <c r="B1809" s="23"/>
      <c r="C1809" s="13"/>
      <c r="D1809" s="39"/>
      <c r="E1809" s="9"/>
    </row>
    <row r="1810" spans="1:5" x14ac:dyDescent="0.35">
      <c r="A1810" s="38"/>
      <c r="B1810" s="23"/>
      <c r="C1810" s="13"/>
      <c r="D1810" s="39"/>
      <c r="E1810" s="9"/>
    </row>
    <row r="1811" spans="1:5" x14ac:dyDescent="0.35">
      <c r="A1811" s="38"/>
      <c r="B1811" s="23"/>
      <c r="C1811" s="13"/>
      <c r="D1811" s="39"/>
      <c r="E1811" s="9"/>
    </row>
    <row r="1812" spans="1:5" x14ac:dyDescent="0.35">
      <c r="A1812" s="38"/>
      <c r="B1812" s="23"/>
      <c r="C1812" s="13"/>
      <c r="D1812" s="39"/>
      <c r="E1812" s="9"/>
    </row>
    <row r="1813" spans="1:5" x14ac:dyDescent="0.35">
      <c r="A1813" s="38"/>
      <c r="B1813" s="23"/>
      <c r="C1813" s="13"/>
      <c r="D1813" s="39"/>
      <c r="E1813" s="9"/>
    </row>
    <row r="1814" spans="1:5" x14ac:dyDescent="0.35">
      <c r="A1814" s="38"/>
      <c r="B1814" s="23"/>
      <c r="C1814" s="13"/>
      <c r="D1814" s="39"/>
      <c r="E1814" s="9"/>
    </row>
    <row r="1815" spans="1:5" x14ac:dyDescent="0.35">
      <c r="A1815" s="38"/>
      <c r="B1815" s="23"/>
      <c r="C1815" s="13"/>
      <c r="D1815" s="39"/>
      <c r="E1815" s="9"/>
    </row>
    <row r="1816" spans="1:5" x14ac:dyDescent="0.35">
      <c r="A1816" s="38"/>
      <c r="B1816" s="23"/>
      <c r="C1816" s="13"/>
      <c r="D1816" s="39"/>
      <c r="E1816" s="9"/>
    </row>
    <row r="1817" spans="1:5" x14ac:dyDescent="0.35">
      <c r="A1817" s="38"/>
      <c r="B1817" s="23"/>
      <c r="C1817" s="13"/>
      <c r="D1817" s="39"/>
      <c r="E1817" s="9"/>
    </row>
    <row r="1818" spans="1:5" x14ac:dyDescent="0.35">
      <c r="A1818" s="38"/>
      <c r="B1818" s="23"/>
      <c r="C1818" s="13"/>
      <c r="D1818" s="39"/>
      <c r="E1818" s="9"/>
    </row>
    <row r="1819" spans="1:5" x14ac:dyDescent="0.35">
      <c r="A1819" s="38"/>
      <c r="B1819" s="23"/>
      <c r="C1819" s="13"/>
      <c r="D1819" s="39"/>
      <c r="E1819" s="9"/>
    </row>
    <row r="1820" spans="1:5" x14ac:dyDescent="0.35">
      <c r="A1820" s="38"/>
      <c r="B1820" s="23"/>
      <c r="C1820" s="13"/>
      <c r="D1820" s="39"/>
      <c r="E1820" s="9"/>
    </row>
    <row r="1821" spans="1:5" x14ac:dyDescent="0.35">
      <c r="A1821" s="38"/>
      <c r="B1821" s="23"/>
      <c r="C1821" s="13"/>
      <c r="D1821" s="39"/>
      <c r="E1821" s="9"/>
    </row>
    <row r="1822" spans="1:5" x14ac:dyDescent="0.35">
      <c r="A1822" s="38"/>
      <c r="B1822" s="23"/>
      <c r="C1822" s="13"/>
      <c r="D1822" s="39"/>
      <c r="E1822" s="9"/>
    </row>
    <row r="1823" spans="1:5" x14ac:dyDescent="0.35">
      <c r="A1823" s="38"/>
      <c r="B1823" s="23"/>
      <c r="C1823" s="13"/>
      <c r="D1823" s="39"/>
      <c r="E1823" s="9"/>
    </row>
    <row r="1824" spans="1:5" x14ac:dyDescent="0.35">
      <c r="A1824" s="38"/>
      <c r="B1824" s="23"/>
      <c r="C1824" s="13"/>
      <c r="D1824" s="39"/>
      <c r="E1824" s="9"/>
    </row>
    <row r="1825" spans="1:5" x14ac:dyDescent="0.35">
      <c r="A1825" s="38"/>
      <c r="B1825" s="23"/>
      <c r="C1825" s="13"/>
      <c r="D1825" s="39"/>
      <c r="E1825" s="9"/>
    </row>
    <row r="1826" spans="1:5" x14ac:dyDescent="0.35">
      <c r="A1826" s="38"/>
      <c r="B1826" s="23"/>
      <c r="C1826" s="13"/>
      <c r="D1826" s="39"/>
      <c r="E1826" s="9"/>
    </row>
    <row r="1827" spans="1:5" x14ac:dyDescent="0.35">
      <c r="A1827" s="38"/>
      <c r="B1827" s="23"/>
      <c r="C1827" s="13"/>
      <c r="D1827" s="39"/>
      <c r="E1827" s="9"/>
    </row>
    <row r="1828" spans="1:5" x14ac:dyDescent="0.35">
      <c r="A1828" s="38"/>
      <c r="B1828" s="23"/>
      <c r="C1828" s="13"/>
      <c r="D1828" s="39"/>
      <c r="E1828" s="9"/>
    </row>
    <row r="1829" spans="1:5" x14ac:dyDescent="0.35">
      <c r="A1829" s="38"/>
      <c r="B1829" s="23"/>
      <c r="C1829" s="13"/>
      <c r="D1829" s="39"/>
      <c r="E1829" s="9"/>
    </row>
    <row r="1830" spans="1:5" x14ac:dyDescent="0.35">
      <c r="A1830" s="38"/>
      <c r="B1830" s="23"/>
      <c r="C1830" s="13"/>
      <c r="D1830" s="39"/>
      <c r="E1830" s="9"/>
    </row>
    <row r="1831" spans="1:5" x14ac:dyDescent="0.35">
      <c r="A1831" s="38"/>
      <c r="B1831" s="23"/>
      <c r="C1831" s="13"/>
      <c r="D1831" s="39"/>
      <c r="E1831" s="9"/>
    </row>
    <row r="1832" spans="1:5" x14ac:dyDescent="0.35">
      <c r="A1832" s="38"/>
      <c r="B1832" s="23"/>
      <c r="C1832" s="13"/>
      <c r="D1832" s="39"/>
      <c r="E1832" s="9"/>
    </row>
    <row r="1833" spans="1:5" x14ac:dyDescent="0.35">
      <c r="A1833" s="38"/>
      <c r="B1833" s="23"/>
      <c r="C1833" s="13"/>
      <c r="D1833" s="39"/>
      <c r="E1833" s="9"/>
    </row>
    <row r="1834" spans="1:5" x14ac:dyDescent="0.35">
      <c r="A1834" s="38"/>
      <c r="B1834" s="23"/>
      <c r="C1834" s="13"/>
      <c r="D1834" s="39"/>
      <c r="E1834" s="9"/>
    </row>
    <row r="1835" spans="1:5" x14ac:dyDescent="0.35">
      <c r="A1835" s="38"/>
      <c r="B1835" s="23"/>
      <c r="C1835" s="13"/>
      <c r="D1835" s="39"/>
      <c r="E1835" s="9"/>
    </row>
    <row r="1836" spans="1:5" x14ac:dyDescent="0.35">
      <c r="A1836" s="38"/>
      <c r="B1836" s="23"/>
      <c r="C1836" s="13"/>
      <c r="D1836" s="39"/>
      <c r="E1836" s="9"/>
    </row>
    <row r="1837" spans="1:5" x14ac:dyDescent="0.35">
      <c r="A1837" s="38"/>
      <c r="B1837" s="23"/>
      <c r="C1837" s="13"/>
      <c r="D1837" s="39"/>
      <c r="E1837" s="9"/>
    </row>
    <row r="1838" spans="1:5" x14ac:dyDescent="0.35">
      <c r="A1838" s="38"/>
      <c r="B1838" s="23"/>
      <c r="C1838" s="13"/>
      <c r="D1838" s="39"/>
      <c r="E1838" s="9"/>
    </row>
    <row r="1839" spans="1:5" x14ac:dyDescent="0.35">
      <c r="A1839" s="38"/>
      <c r="B1839" s="23"/>
      <c r="C1839" s="13"/>
      <c r="D1839" s="39"/>
      <c r="E1839" s="9"/>
    </row>
    <row r="1840" spans="1:5" x14ac:dyDescent="0.35">
      <c r="A1840" s="38"/>
      <c r="B1840" s="23"/>
      <c r="C1840" s="13"/>
      <c r="D1840" s="39"/>
      <c r="E1840" s="9"/>
    </row>
    <row r="1841" spans="1:5" x14ac:dyDescent="0.35">
      <c r="A1841" s="38"/>
      <c r="B1841" s="23"/>
      <c r="C1841" s="13"/>
      <c r="D1841" s="39"/>
      <c r="E1841" s="9"/>
    </row>
    <row r="1842" spans="1:5" x14ac:dyDescent="0.35">
      <c r="A1842" s="38"/>
      <c r="B1842" s="23"/>
      <c r="C1842" s="13"/>
      <c r="D1842" s="39"/>
      <c r="E1842" s="9"/>
    </row>
    <row r="1843" spans="1:5" x14ac:dyDescent="0.35">
      <c r="A1843" s="38"/>
      <c r="B1843" s="23"/>
      <c r="C1843" s="13"/>
      <c r="D1843" s="39"/>
      <c r="E1843" s="9"/>
    </row>
    <row r="1844" spans="1:5" x14ac:dyDescent="0.35">
      <c r="A1844" s="38"/>
      <c r="B1844" s="23"/>
      <c r="C1844" s="13"/>
      <c r="D1844" s="39"/>
      <c r="E1844" s="9"/>
    </row>
    <row r="1845" spans="1:5" x14ac:dyDescent="0.35">
      <c r="A1845" s="38"/>
      <c r="B1845" s="23"/>
      <c r="C1845" s="13"/>
      <c r="D1845" s="39"/>
      <c r="E1845" s="9"/>
    </row>
    <row r="1846" spans="1:5" x14ac:dyDescent="0.35">
      <c r="A1846" s="38"/>
      <c r="B1846" s="23"/>
      <c r="C1846" s="13"/>
      <c r="D1846" s="39"/>
      <c r="E1846" s="9"/>
    </row>
    <row r="1847" spans="1:5" x14ac:dyDescent="0.35">
      <c r="A1847" s="38"/>
      <c r="B1847" s="23"/>
      <c r="C1847" s="13"/>
      <c r="D1847" s="39"/>
      <c r="E1847" s="9"/>
    </row>
    <row r="1848" spans="1:5" x14ac:dyDescent="0.35">
      <c r="A1848" s="38"/>
      <c r="B1848" s="23"/>
      <c r="C1848" s="13"/>
      <c r="D1848" s="39"/>
      <c r="E1848" s="9"/>
    </row>
    <row r="1849" spans="1:5" x14ac:dyDescent="0.35">
      <c r="A1849" s="38"/>
      <c r="B1849" s="23"/>
      <c r="C1849" s="13"/>
      <c r="D1849" s="39"/>
      <c r="E1849" s="9"/>
    </row>
    <row r="1850" spans="1:5" x14ac:dyDescent="0.35">
      <c r="A1850" s="38"/>
      <c r="B1850" s="23"/>
      <c r="C1850" s="13"/>
      <c r="D1850" s="39"/>
      <c r="E1850" s="9"/>
    </row>
    <row r="1851" spans="1:5" x14ac:dyDescent="0.35">
      <c r="A1851" s="38"/>
      <c r="B1851" s="23"/>
      <c r="C1851" s="13"/>
      <c r="D1851" s="39"/>
      <c r="E1851" s="9"/>
    </row>
    <row r="1852" spans="1:5" x14ac:dyDescent="0.35">
      <c r="A1852" s="38"/>
      <c r="B1852" s="23"/>
      <c r="C1852" s="13"/>
      <c r="D1852" s="39"/>
      <c r="E1852" s="9"/>
    </row>
    <row r="1853" spans="1:5" x14ac:dyDescent="0.35">
      <c r="A1853" s="38"/>
      <c r="B1853" s="23"/>
      <c r="C1853" s="13"/>
      <c r="D1853" s="39"/>
      <c r="E1853" s="9"/>
    </row>
    <row r="1854" spans="1:5" x14ac:dyDescent="0.35">
      <c r="A1854" s="38"/>
      <c r="B1854" s="23"/>
      <c r="C1854" s="13"/>
      <c r="D1854" s="39"/>
      <c r="E1854" s="9"/>
    </row>
    <row r="1855" spans="1:5" x14ac:dyDescent="0.35">
      <c r="A1855" s="38"/>
      <c r="B1855" s="23"/>
      <c r="C1855" s="13"/>
      <c r="D1855" s="39"/>
      <c r="E1855" s="9"/>
    </row>
    <row r="1856" spans="1:5" x14ac:dyDescent="0.35">
      <c r="A1856" s="38"/>
      <c r="B1856" s="23"/>
      <c r="C1856" s="13"/>
      <c r="D1856" s="39"/>
      <c r="E1856" s="9"/>
    </row>
    <row r="1857" spans="1:5" x14ac:dyDescent="0.35">
      <c r="A1857" s="38"/>
      <c r="B1857" s="23"/>
      <c r="C1857" s="13"/>
      <c r="D1857" s="39"/>
      <c r="E1857" s="9"/>
    </row>
    <row r="1858" spans="1:5" x14ac:dyDescent="0.35">
      <c r="A1858" s="38"/>
      <c r="B1858" s="23"/>
      <c r="C1858" s="13"/>
      <c r="D1858" s="39"/>
      <c r="E1858" s="9"/>
    </row>
    <row r="1859" spans="1:5" x14ac:dyDescent="0.35">
      <c r="A1859" s="38"/>
      <c r="B1859" s="23"/>
      <c r="C1859" s="13"/>
      <c r="D1859" s="39"/>
      <c r="E1859" s="9"/>
    </row>
    <row r="1860" spans="1:5" x14ac:dyDescent="0.35">
      <c r="A1860" s="38"/>
      <c r="B1860" s="23"/>
      <c r="C1860" s="13"/>
      <c r="D1860" s="39"/>
      <c r="E1860" s="9"/>
    </row>
    <row r="1861" spans="1:5" x14ac:dyDescent="0.35">
      <c r="A1861" s="38"/>
      <c r="B1861" s="23"/>
      <c r="C1861" s="13"/>
      <c r="D1861" s="39"/>
      <c r="E1861" s="9"/>
    </row>
    <row r="1862" spans="1:5" x14ac:dyDescent="0.35">
      <c r="A1862" s="38"/>
      <c r="B1862" s="23"/>
      <c r="C1862" s="13"/>
      <c r="D1862" s="39"/>
      <c r="E1862" s="9"/>
    </row>
    <row r="1863" spans="1:5" x14ac:dyDescent="0.35">
      <c r="A1863" s="38"/>
      <c r="B1863" s="23"/>
      <c r="C1863" s="13"/>
      <c r="D1863" s="39"/>
      <c r="E1863" s="9"/>
    </row>
    <row r="1864" spans="1:5" x14ac:dyDescent="0.35">
      <c r="A1864" s="38"/>
      <c r="B1864" s="23"/>
      <c r="C1864" s="13"/>
      <c r="D1864" s="39"/>
      <c r="E1864" s="9"/>
    </row>
    <row r="1865" spans="1:5" x14ac:dyDescent="0.35">
      <c r="A1865" s="38"/>
      <c r="B1865" s="23"/>
      <c r="C1865" s="13"/>
      <c r="D1865" s="39"/>
      <c r="E1865" s="9"/>
    </row>
    <row r="1866" spans="1:5" x14ac:dyDescent="0.35">
      <c r="A1866" s="38"/>
      <c r="B1866" s="23"/>
      <c r="C1866" s="13"/>
      <c r="D1866" s="39"/>
      <c r="E1866" s="9"/>
    </row>
    <row r="1867" spans="1:5" x14ac:dyDescent="0.35">
      <c r="A1867" s="38"/>
      <c r="B1867" s="23"/>
      <c r="C1867" s="13"/>
      <c r="D1867" s="39"/>
      <c r="E1867" s="9"/>
    </row>
    <row r="1868" spans="1:5" x14ac:dyDescent="0.35">
      <c r="A1868" s="38"/>
      <c r="B1868" s="23"/>
      <c r="C1868" s="13"/>
      <c r="D1868" s="39"/>
      <c r="E1868" s="9"/>
    </row>
    <row r="1869" spans="1:5" x14ac:dyDescent="0.35">
      <c r="A1869" s="38"/>
      <c r="B1869" s="23"/>
      <c r="C1869" s="13"/>
      <c r="D1869" s="39"/>
      <c r="E1869" s="9"/>
    </row>
    <row r="1870" spans="1:5" x14ac:dyDescent="0.35">
      <c r="A1870" s="38"/>
      <c r="B1870" s="23"/>
      <c r="C1870" s="13"/>
      <c r="D1870" s="39"/>
      <c r="E1870" s="9"/>
    </row>
    <row r="1871" spans="1:5" x14ac:dyDescent="0.35">
      <c r="A1871" s="38"/>
      <c r="B1871" s="23"/>
      <c r="C1871" s="13"/>
      <c r="D1871" s="39"/>
      <c r="E1871" s="9"/>
    </row>
    <row r="1872" spans="1:5" x14ac:dyDescent="0.35">
      <c r="A1872" s="38"/>
      <c r="B1872" s="23"/>
      <c r="C1872" s="13"/>
      <c r="D1872" s="39"/>
      <c r="E1872" s="9"/>
    </row>
    <row r="1873" spans="1:5" x14ac:dyDescent="0.35">
      <c r="A1873" s="38"/>
      <c r="B1873" s="23"/>
      <c r="C1873" s="13"/>
      <c r="D1873" s="39"/>
      <c r="E1873" s="9"/>
    </row>
    <row r="1874" spans="1:5" x14ac:dyDescent="0.35">
      <c r="A1874" s="38"/>
      <c r="B1874" s="23"/>
      <c r="C1874" s="13"/>
      <c r="D1874" s="39"/>
      <c r="E1874" s="9"/>
    </row>
    <row r="1875" spans="1:5" x14ac:dyDescent="0.35">
      <c r="A1875" s="38"/>
      <c r="B1875" s="23"/>
      <c r="C1875" s="13"/>
      <c r="D1875" s="39"/>
      <c r="E1875" s="9"/>
    </row>
    <row r="1876" spans="1:5" x14ac:dyDescent="0.35">
      <c r="A1876" s="38"/>
      <c r="B1876" s="23"/>
      <c r="C1876" s="13"/>
      <c r="D1876" s="39"/>
      <c r="E1876" s="9"/>
    </row>
    <row r="1877" spans="1:5" x14ac:dyDescent="0.35">
      <c r="A1877" s="38"/>
      <c r="B1877" s="23"/>
      <c r="C1877" s="13"/>
      <c r="D1877" s="39"/>
      <c r="E1877" s="9"/>
    </row>
    <row r="1878" spans="1:5" x14ac:dyDescent="0.35">
      <c r="A1878" s="38"/>
      <c r="B1878" s="23"/>
      <c r="C1878" s="13"/>
      <c r="D1878" s="39"/>
      <c r="E1878" s="9"/>
    </row>
    <row r="1879" spans="1:5" x14ac:dyDescent="0.35">
      <c r="A1879" s="38"/>
      <c r="B1879" s="23"/>
      <c r="C1879" s="13"/>
      <c r="D1879" s="39"/>
      <c r="E1879" s="9"/>
    </row>
    <row r="1880" spans="1:5" ht="15" thickBot="1" x14ac:dyDescent="0.4">
      <c r="A1880" s="40"/>
      <c r="B1880" s="23"/>
      <c r="C1880" s="41"/>
      <c r="D1880" s="42"/>
      <c r="E1880" s="9"/>
    </row>
  </sheetData>
  <mergeCells count="1">
    <mergeCell ref="A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B499"/>
  <sheetViews>
    <sheetView zoomScale="90" zoomScaleNormal="90" workbookViewId="0">
      <pane xSplit="1" ySplit="3" topLeftCell="B4" activePane="bottomRight" state="frozenSplit"/>
      <selection pane="topRight" activeCell="B1" sqref="B1"/>
      <selection pane="bottomLeft" activeCell="A4" sqref="A4"/>
      <selection pane="bottomRight" activeCell="C4" sqref="C4"/>
    </sheetView>
  </sheetViews>
  <sheetFormatPr baseColWidth="10" defaultColWidth="11.453125" defaultRowHeight="14.5" x14ac:dyDescent="0.35"/>
  <cols>
    <col min="1" max="1" width="19.7265625" style="4" customWidth="1"/>
    <col min="2" max="26" width="5.54296875" customWidth="1"/>
    <col min="27" max="27" width="4.26953125" customWidth="1"/>
    <col min="28" max="28" width="9" customWidth="1"/>
  </cols>
  <sheetData>
    <row r="1" spans="1:28" x14ac:dyDescent="0.35">
      <c r="A1" s="68" t="str">
        <f>"Récapitulatif Entrées et Sorties des Produits par mois pour l'ANNEE: " &amp;Base!P1</f>
        <v>Récapitulatif Entrées et Sorties des Produits par mois pour l'ANNEE: 2015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</row>
    <row r="2" spans="1:28" x14ac:dyDescent="0.35">
      <c r="A2" s="6"/>
      <c r="B2" s="69" t="s">
        <v>4</v>
      </c>
      <c r="C2" s="69"/>
      <c r="D2" s="69" t="s">
        <v>7</v>
      </c>
      <c r="E2" s="69"/>
      <c r="F2" s="69" t="s">
        <v>8</v>
      </c>
      <c r="G2" s="69"/>
      <c r="H2" s="69" t="s">
        <v>9</v>
      </c>
      <c r="I2" s="69"/>
      <c r="J2" s="69" t="s">
        <v>10</v>
      </c>
      <c r="K2" s="69"/>
      <c r="L2" s="69" t="s">
        <v>11</v>
      </c>
      <c r="M2" s="69"/>
      <c r="N2" s="69" t="s">
        <v>12</v>
      </c>
      <c r="O2" s="69"/>
      <c r="P2" s="69" t="s">
        <v>13</v>
      </c>
      <c r="Q2" s="69"/>
      <c r="R2" s="69" t="s">
        <v>14</v>
      </c>
      <c r="S2" s="69"/>
      <c r="T2" s="69" t="s">
        <v>15</v>
      </c>
      <c r="U2" s="69"/>
      <c r="V2" s="69" t="s">
        <v>16</v>
      </c>
      <c r="W2" s="69"/>
      <c r="X2" s="69" t="s">
        <v>17</v>
      </c>
      <c r="Y2" s="69"/>
      <c r="Z2" s="66" t="s">
        <v>23</v>
      </c>
      <c r="AA2" s="67"/>
      <c r="AB2" s="67"/>
    </row>
    <row r="3" spans="1:28" x14ac:dyDescent="0.35">
      <c r="A3" s="7" t="s">
        <v>21</v>
      </c>
      <c r="B3" s="5" t="s">
        <v>5</v>
      </c>
      <c r="C3" s="5" t="s">
        <v>6</v>
      </c>
      <c r="D3" s="5" t="s">
        <v>5</v>
      </c>
      <c r="E3" s="5" t="s">
        <v>6</v>
      </c>
      <c r="F3" s="5" t="s">
        <v>5</v>
      </c>
      <c r="G3" s="5" t="s">
        <v>6</v>
      </c>
      <c r="H3" s="5" t="s">
        <v>5</v>
      </c>
      <c r="I3" s="5" t="s">
        <v>6</v>
      </c>
      <c r="J3" s="5" t="s">
        <v>5</v>
      </c>
      <c r="K3" s="5" t="s">
        <v>6</v>
      </c>
      <c r="L3" s="5" t="s">
        <v>5</v>
      </c>
      <c r="M3" s="5" t="s">
        <v>6</v>
      </c>
      <c r="N3" s="5" t="s">
        <v>5</v>
      </c>
      <c r="O3" s="5" t="s">
        <v>6</v>
      </c>
      <c r="P3" s="5" t="s">
        <v>5</v>
      </c>
      <c r="Q3" s="5" t="s">
        <v>6</v>
      </c>
      <c r="R3" s="5" t="s">
        <v>5</v>
      </c>
      <c r="S3" s="5" t="s">
        <v>6</v>
      </c>
      <c r="T3" s="5" t="s">
        <v>5</v>
      </c>
      <c r="U3" s="5" t="s">
        <v>6</v>
      </c>
      <c r="V3" s="5" t="s">
        <v>5</v>
      </c>
      <c r="W3" s="5" t="s">
        <v>6</v>
      </c>
      <c r="X3" s="5" t="s">
        <v>18</v>
      </c>
      <c r="Y3" s="5" t="s">
        <v>6</v>
      </c>
      <c r="Z3" s="14" t="s">
        <v>5</v>
      </c>
      <c r="AA3" s="14" t="s">
        <v>6</v>
      </c>
      <c r="AB3" s="14" t="s">
        <v>28</v>
      </c>
    </row>
    <row r="4" spans="1:28" ht="14.5" customHeight="1" x14ac:dyDescent="0.35">
      <c r="A4" s="15" t="str">
        <f>IF(Base!E2="","",Base!E2)</f>
        <v>MAR231001</v>
      </c>
      <c r="B4" s="3">
        <f t="shared" ref="B4:B23" si="0">IF(A4="","",SUMPRODUCT((MONTH(Date_E)=1)*(Réf_E=A4)*Qté_R))</f>
        <v>0</v>
      </c>
      <c r="C4" s="3">
        <f>IF(A4="","",SUMPRODUCT((MONTH(Date_S)=1)*(Réf_S=A4)*Qté_S))</f>
        <v>0</v>
      </c>
      <c r="D4" s="3">
        <f t="shared" ref="D4:D23" si="1">IF(A4="","",SUMPRODUCT((MONTH(Date_E)=2)*(Réf_E=A4)*Qté_R))</f>
        <v>0</v>
      </c>
      <c r="E4" s="3">
        <f t="shared" ref="E4:E23" si="2">IF(A4="","",SUMPRODUCT((MONTH(Date_S)=2)*(Réf_S=A4)*(Qté_S)))</f>
        <v>0</v>
      </c>
      <c r="F4" s="3">
        <f t="shared" ref="F4:F23" si="3">IF(A4="","",SUMPRODUCT((MONTH(Date_E)=3)*(Réf_E=A4)*Qté_R))</f>
        <v>0</v>
      </c>
      <c r="G4" s="3">
        <f t="shared" ref="G4:G23" si="4">IF(A4="","",SUMPRODUCT((MONTH(Date_S)=3)*(Réf_S=A4)*(Qté_S)))</f>
        <v>0</v>
      </c>
      <c r="H4" s="3">
        <f t="shared" ref="H4:H23" si="5">IF(A4="","",SUMPRODUCT((MONTH(Date_E)=4)*(Réf_E=A4)*Qté_R))</f>
        <v>0</v>
      </c>
      <c r="I4" s="3">
        <f t="shared" ref="I4:I23" si="6">IF(A4="","",SUMPRODUCT((MONTH(Date_S)=4)*(Réf_S=A4)*(Qté_S)))</f>
        <v>0</v>
      </c>
      <c r="J4" s="3">
        <f t="shared" ref="J4:J23" si="7">IF(A4="","",SUMPRODUCT((MONTH(Date_E)=5)*(Réf_E=A4)*Qté_R))</f>
        <v>0</v>
      </c>
      <c r="K4" s="3">
        <f t="shared" ref="K4:K23" si="8">IF(A4="","",SUMPRODUCT((MONTH(Date_S)=5)*(Réf_S=A4)*(Qté_S)))</f>
        <v>0</v>
      </c>
      <c r="L4" s="3">
        <f t="shared" ref="L4:L23" si="9">IF(A4="","",SUMPRODUCT((MONTH(Date_E)=6)*(Réf_E=A4)*Qté_R))</f>
        <v>0</v>
      </c>
      <c r="M4" s="3">
        <f t="shared" ref="M4:M23" si="10">IF(A4="","",SUMPRODUCT((MONTH(Date_S)=6)*(Réf_S=A4)*(Qté_S)))</f>
        <v>0</v>
      </c>
      <c r="N4" s="3">
        <f t="shared" ref="N4:N23" si="11">IF(A4="","",SUMPRODUCT((MONTH(Date_E)=7)*(Réf_E=A4)*Qté_R))</f>
        <v>0</v>
      </c>
      <c r="O4" s="3">
        <f t="shared" ref="O4:O23" si="12">IF(A4="","",SUMPRODUCT((MONTH(Date_S)=7)*(Réf_S=A4)*(Qté_S)))</f>
        <v>0</v>
      </c>
      <c r="P4" s="3">
        <f t="shared" ref="P4:P23" si="13">IF(A4="","",SUMPRODUCT((MONTH(Date_E)=8)*(Réf_E=A4)*Qté_R))</f>
        <v>0</v>
      </c>
      <c r="Q4" s="3">
        <f t="shared" ref="Q4:Q23" si="14">IF(A4="","",SUMPRODUCT((MONTH(Date_S)=8)*(Réf_S=A4)*(Qté_S)))</f>
        <v>0</v>
      </c>
      <c r="R4" s="3">
        <f t="shared" ref="R4:R23" si="15">IF(A4="","",SUMPRODUCT((MONTH(Date_E)=9)*(Réf_E=A4)*Qté_R))</f>
        <v>0</v>
      </c>
      <c r="S4" s="3">
        <f t="shared" ref="S4:S23" si="16">IF(A4="","",SUMPRODUCT((MONTH(Date_S)=9)*(Réf_S=A4)*(Qté_S)))</f>
        <v>0</v>
      </c>
      <c r="T4" s="3">
        <f t="shared" ref="T4:T23" si="17">IF(A4="","",SUMPRODUCT((MONTH(Date_E)=10)*(Réf_E=A4)*Qté_R))</f>
        <v>0</v>
      </c>
      <c r="U4" s="3">
        <f t="shared" ref="U4:U23" si="18">IF(A4="","",SUMPRODUCT((MONTH(Date_S)=10)*(Réf_S=A4)*(Qté_S)))</f>
        <v>0</v>
      </c>
      <c r="V4" s="3">
        <f t="shared" ref="V4:V23" si="19">IF(A4="","",SUMPRODUCT((MONTH(Date_E)=11)*(Réf_E=A4)*Qté_R))</f>
        <v>0</v>
      </c>
      <c r="W4" s="3">
        <f t="shared" ref="W4:W23" si="20">IF(A4="","",SUMPRODUCT((MONTH(Date_S)=11)*(Réf_S=A4)*(Qté_S)))</f>
        <v>0</v>
      </c>
      <c r="X4" s="3">
        <f t="shared" ref="X4:X23" si="21">IF(A4="","",SUMPRODUCT((MONTH(Date_E)=12)*(Réf_E=A4)*Qté_R))</f>
        <v>0</v>
      </c>
      <c r="Y4" s="3">
        <f t="shared" ref="Y4:Y23" si="22">IF(A4="","",SUMPRODUCT((MONTH(Date_S)=12)*(Réf_S=A4)*(Qté_S)))</f>
        <v>0</v>
      </c>
      <c r="Z4" s="9">
        <f>IF(A4="","",SUM(B4,D4,F4,H4,J4,L4,N4,P4,R4,T4,V4,X4))</f>
        <v>0</v>
      </c>
      <c r="AA4" s="9">
        <f>IF(A4="","",SUM(C4,E4,G4,I4,K4,M4,O4,Q4,S4,U4,W4,Y4))</f>
        <v>0</v>
      </c>
      <c r="AB4" s="9">
        <f>IF(A4="","",Z4-AA4)</f>
        <v>0</v>
      </c>
    </row>
    <row r="5" spans="1:28" ht="14.5" customHeight="1" x14ac:dyDescent="0.35">
      <c r="A5" s="15" t="str">
        <f>IF(Base!E3="","",Base!E3)</f>
        <v>MAR231002</v>
      </c>
      <c r="B5" s="3">
        <f t="shared" si="0"/>
        <v>0</v>
      </c>
      <c r="C5" s="3">
        <f t="shared" ref="C5:C23" si="23">IF(A5="","",SUMPRODUCT((MONTH(Date_S)=1)*(Réf_S=A5)*(Qté_S)))</f>
        <v>0</v>
      </c>
      <c r="D5" s="3">
        <f t="shared" si="1"/>
        <v>0</v>
      </c>
      <c r="E5" s="3">
        <f t="shared" si="2"/>
        <v>0</v>
      </c>
      <c r="F5" s="3">
        <f t="shared" si="3"/>
        <v>0</v>
      </c>
      <c r="G5" s="3">
        <f t="shared" si="4"/>
        <v>0</v>
      </c>
      <c r="H5" s="3">
        <f t="shared" si="5"/>
        <v>0</v>
      </c>
      <c r="I5" s="3">
        <f t="shared" si="6"/>
        <v>0</v>
      </c>
      <c r="J5" s="3">
        <f t="shared" si="7"/>
        <v>0</v>
      </c>
      <c r="K5" s="3">
        <f t="shared" si="8"/>
        <v>0</v>
      </c>
      <c r="L5" s="3">
        <f t="shared" si="9"/>
        <v>0</v>
      </c>
      <c r="M5" s="3">
        <f t="shared" si="10"/>
        <v>0</v>
      </c>
      <c r="N5" s="3">
        <f t="shared" si="11"/>
        <v>0</v>
      </c>
      <c r="O5" s="3">
        <f t="shared" si="12"/>
        <v>0</v>
      </c>
      <c r="P5" s="3">
        <f t="shared" si="13"/>
        <v>0</v>
      </c>
      <c r="Q5" s="3">
        <f t="shared" si="14"/>
        <v>0</v>
      </c>
      <c r="R5" s="3">
        <f t="shared" si="15"/>
        <v>0</v>
      </c>
      <c r="S5" s="3">
        <f t="shared" si="16"/>
        <v>0</v>
      </c>
      <c r="T5" s="3">
        <f t="shared" si="17"/>
        <v>0</v>
      </c>
      <c r="U5" s="3">
        <f t="shared" si="18"/>
        <v>0</v>
      </c>
      <c r="V5" s="3">
        <f t="shared" si="19"/>
        <v>0</v>
      </c>
      <c r="W5" s="3">
        <f t="shared" si="20"/>
        <v>0</v>
      </c>
      <c r="X5" s="3">
        <f t="shared" si="21"/>
        <v>0</v>
      </c>
      <c r="Y5" s="3">
        <f t="shared" si="22"/>
        <v>0</v>
      </c>
      <c r="Z5" s="9">
        <f t="shared" ref="Z5:Z23" si="24">IF(A5="","",SUM(B5,D5,F5,H5,J5,L5,N5,P5,R5,T5,V5,X5))</f>
        <v>0</v>
      </c>
      <c r="AA5" s="9">
        <f t="shared" ref="AA5:AA23" si="25">IF(A5="","",SUM(C5,E5,G5,I5,K5,M5,O5,Q5,S5,U5,W5,Y5))</f>
        <v>0</v>
      </c>
      <c r="AB5" s="9">
        <f t="shared" ref="AB5:AB23" si="26">IF(A5="","",Z5-AA5)</f>
        <v>0</v>
      </c>
    </row>
    <row r="6" spans="1:28" x14ac:dyDescent="0.35">
      <c r="A6" s="15" t="str">
        <f>IF(Base!E4="","",Base!E4)</f>
        <v>MAR231003</v>
      </c>
      <c r="B6" s="3">
        <f t="shared" si="0"/>
        <v>0</v>
      </c>
      <c r="C6" s="3">
        <f t="shared" si="23"/>
        <v>0</v>
      </c>
      <c r="D6" s="3">
        <f t="shared" si="1"/>
        <v>0</v>
      </c>
      <c r="E6" s="3">
        <f t="shared" si="2"/>
        <v>0</v>
      </c>
      <c r="F6" s="3">
        <f t="shared" si="3"/>
        <v>0</v>
      </c>
      <c r="G6" s="3">
        <f t="shared" si="4"/>
        <v>0</v>
      </c>
      <c r="H6" s="3">
        <f t="shared" si="5"/>
        <v>0</v>
      </c>
      <c r="I6" s="3">
        <f t="shared" si="6"/>
        <v>0</v>
      </c>
      <c r="J6" s="3">
        <f t="shared" si="7"/>
        <v>0</v>
      </c>
      <c r="K6" s="3">
        <f t="shared" si="8"/>
        <v>0</v>
      </c>
      <c r="L6" s="3">
        <f t="shared" si="9"/>
        <v>0</v>
      </c>
      <c r="M6" s="3">
        <f t="shared" si="10"/>
        <v>0</v>
      </c>
      <c r="N6" s="3">
        <f t="shared" si="11"/>
        <v>0</v>
      </c>
      <c r="O6" s="3">
        <f t="shared" si="12"/>
        <v>0</v>
      </c>
      <c r="P6" s="3">
        <f t="shared" si="13"/>
        <v>0</v>
      </c>
      <c r="Q6" s="3">
        <f t="shared" si="14"/>
        <v>0</v>
      </c>
      <c r="R6" s="3">
        <f t="shared" si="15"/>
        <v>0</v>
      </c>
      <c r="S6" s="3">
        <f t="shared" si="16"/>
        <v>0</v>
      </c>
      <c r="T6" s="3">
        <f t="shared" si="17"/>
        <v>0</v>
      </c>
      <c r="U6" s="3">
        <f t="shared" si="18"/>
        <v>0</v>
      </c>
      <c r="V6" s="3">
        <f t="shared" si="19"/>
        <v>0</v>
      </c>
      <c r="W6" s="3">
        <f t="shared" si="20"/>
        <v>0</v>
      </c>
      <c r="X6" s="3">
        <f t="shared" si="21"/>
        <v>0</v>
      </c>
      <c r="Y6" s="3">
        <f t="shared" si="22"/>
        <v>0</v>
      </c>
      <c r="Z6" s="9">
        <f t="shared" si="24"/>
        <v>0</v>
      </c>
      <c r="AA6" s="9">
        <f t="shared" si="25"/>
        <v>0</v>
      </c>
      <c r="AB6" s="9">
        <f t="shared" si="26"/>
        <v>0</v>
      </c>
    </row>
    <row r="7" spans="1:28" x14ac:dyDescent="0.35">
      <c r="A7" s="15" t="str">
        <f>IF(Base!E5="","",Base!E5)</f>
        <v>MAR231004</v>
      </c>
      <c r="B7" s="3">
        <f t="shared" si="0"/>
        <v>0</v>
      </c>
      <c r="C7" s="3">
        <f>IF(A7="","",SUMPRODUCT((MONTH(Date_S)=1)*(Réf_S=A7)*(Qté_S)))</f>
        <v>0</v>
      </c>
      <c r="D7" s="3">
        <f t="shared" si="1"/>
        <v>0</v>
      </c>
      <c r="E7" s="3">
        <f t="shared" si="2"/>
        <v>0</v>
      </c>
      <c r="F7" s="3">
        <f t="shared" si="3"/>
        <v>0</v>
      </c>
      <c r="G7" s="3">
        <f t="shared" si="4"/>
        <v>0</v>
      </c>
      <c r="H7" s="3">
        <f t="shared" si="5"/>
        <v>0</v>
      </c>
      <c r="I7" s="3">
        <f t="shared" si="6"/>
        <v>0</v>
      </c>
      <c r="J7" s="3">
        <f t="shared" si="7"/>
        <v>0</v>
      </c>
      <c r="K7" s="3">
        <f t="shared" si="8"/>
        <v>0</v>
      </c>
      <c r="L7" s="3">
        <f t="shared" si="9"/>
        <v>0</v>
      </c>
      <c r="M7" s="3">
        <f t="shared" si="10"/>
        <v>0</v>
      </c>
      <c r="N7" s="3">
        <f t="shared" si="11"/>
        <v>0</v>
      </c>
      <c r="O7" s="3">
        <f t="shared" si="12"/>
        <v>0</v>
      </c>
      <c r="P7" s="3">
        <f t="shared" si="13"/>
        <v>0</v>
      </c>
      <c r="Q7" s="3">
        <f t="shared" si="14"/>
        <v>0</v>
      </c>
      <c r="R7" s="3">
        <f t="shared" si="15"/>
        <v>0</v>
      </c>
      <c r="S7" s="3">
        <f t="shared" si="16"/>
        <v>0</v>
      </c>
      <c r="T7" s="3">
        <f t="shared" si="17"/>
        <v>0</v>
      </c>
      <c r="U7" s="3">
        <f t="shared" si="18"/>
        <v>0</v>
      </c>
      <c r="V7" s="3">
        <f t="shared" si="19"/>
        <v>0</v>
      </c>
      <c r="W7" s="3">
        <f t="shared" si="20"/>
        <v>0</v>
      </c>
      <c r="X7" s="3">
        <f t="shared" si="21"/>
        <v>0</v>
      </c>
      <c r="Y7" s="3">
        <f t="shared" si="22"/>
        <v>0</v>
      </c>
      <c r="Z7" s="9">
        <f t="shared" si="24"/>
        <v>0</v>
      </c>
      <c r="AA7" s="9">
        <f t="shared" si="25"/>
        <v>0</v>
      </c>
      <c r="AB7" s="9">
        <f t="shared" si="26"/>
        <v>0</v>
      </c>
    </row>
    <row r="8" spans="1:28" x14ac:dyDescent="0.35">
      <c r="A8" s="15" t="str">
        <f>IF(Base!E6="","",Base!E6)</f>
        <v>MAR231005</v>
      </c>
      <c r="B8" s="3">
        <f t="shared" si="0"/>
        <v>0</v>
      </c>
      <c r="C8" s="3">
        <f t="shared" si="23"/>
        <v>0</v>
      </c>
      <c r="D8" s="3">
        <f t="shared" si="1"/>
        <v>0</v>
      </c>
      <c r="E8" s="3">
        <f t="shared" si="2"/>
        <v>0</v>
      </c>
      <c r="F8" s="3">
        <f t="shared" si="3"/>
        <v>0</v>
      </c>
      <c r="G8" s="3">
        <f t="shared" si="4"/>
        <v>0</v>
      </c>
      <c r="H8" s="3">
        <f t="shared" si="5"/>
        <v>0</v>
      </c>
      <c r="I8" s="3">
        <f t="shared" si="6"/>
        <v>0</v>
      </c>
      <c r="J8" s="3">
        <f t="shared" si="7"/>
        <v>0</v>
      </c>
      <c r="K8" s="3">
        <f t="shared" si="8"/>
        <v>0</v>
      </c>
      <c r="L8" s="3">
        <f t="shared" si="9"/>
        <v>0</v>
      </c>
      <c r="M8" s="3">
        <f t="shared" si="10"/>
        <v>0</v>
      </c>
      <c r="N8" s="3">
        <f t="shared" si="11"/>
        <v>0</v>
      </c>
      <c r="O8" s="3">
        <f t="shared" si="12"/>
        <v>0</v>
      </c>
      <c r="P8" s="3">
        <f t="shared" si="13"/>
        <v>0</v>
      </c>
      <c r="Q8" s="3">
        <f t="shared" si="14"/>
        <v>0</v>
      </c>
      <c r="R8" s="3">
        <f t="shared" si="15"/>
        <v>0</v>
      </c>
      <c r="S8" s="3">
        <f t="shared" si="16"/>
        <v>0</v>
      </c>
      <c r="T8" s="3">
        <f t="shared" si="17"/>
        <v>0</v>
      </c>
      <c r="U8" s="3">
        <f t="shared" si="18"/>
        <v>0</v>
      </c>
      <c r="V8" s="3">
        <f t="shared" si="19"/>
        <v>0</v>
      </c>
      <c r="W8" s="3">
        <f t="shared" si="20"/>
        <v>0</v>
      </c>
      <c r="X8" s="3">
        <f t="shared" si="21"/>
        <v>0</v>
      </c>
      <c r="Y8" s="3">
        <f t="shared" si="22"/>
        <v>0</v>
      </c>
      <c r="Z8" s="9">
        <f t="shared" si="24"/>
        <v>0</v>
      </c>
      <c r="AA8" s="9">
        <f t="shared" si="25"/>
        <v>0</v>
      </c>
      <c r="AB8" s="9">
        <f t="shared" si="26"/>
        <v>0</v>
      </c>
    </row>
    <row r="9" spans="1:28" x14ac:dyDescent="0.35">
      <c r="A9" s="15" t="str">
        <f>IF(Base!E7="","",Base!E7)</f>
        <v>MAR231006</v>
      </c>
      <c r="B9" s="3">
        <f t="shared" si="0"/>
        <v>0</v>
      </c>
      <c r="C9" s="3">
        <f t="shared" si="23"/>
        <v>0</v>
      </c>
      <c r="D9" s="3">
        <f t="shared" si="1"/>
        <v>0</v>
      </c>
      <c r="E9" s="3">
        <f t="shared" si="2"/>
        <v>0</v>
      </c>
      <c r="F9" s="3">
        <f t="shared" si="3"/>
        <v>0</v>
      </c>
      <c r="G9" s="3">
        <f t="shared" si="4"/>
        <v>0</v>
      </c>
      <c r="H9" s="3">
        <f t="shared" si="5"/>
        <v>0</v>
      </c>
      <c r="I9" s="3">
        <f t="shared" si="6"/>
        <v>0</v>
      </c>
      <c r="J9" s="3">
        <f t="shared" si="7"/>
        <v>0</v>
      </c>
      <c r="K9" s="3">
        <f t="shared" si="8"/>
        <v>0</v>
      </c>
      <c r="L9" s="3">
        <f t="shared" si="9"/>
        <v>0</v>
      </c>
      <c r="M9" s="3">
        <f t="shared" si="10"/>
        <v>0</v>
      </c>
      <c r="N9" s="3">
        <f t="shared" si="11"/>
        <v>0</v>
      </c>
      <c r="O9" s="3">
        <f t="shared" si="12"/>
        <v>0</v>
      </c>
      <c r="P9" s="3">
        <f t="shared" si="13"/>
        <v>0</v>
      </c>
      <c r="Q9" s="3">
        <f t="shared" si="14"/>
        <v>0</v>
      </c>
      <c r="R9" s="3">
        <f t="shared" si="15"/>
        <v>0</v>
      </c>
      <c r="S9" s="3">
        <f t="shared" si="16"/>
        <v>0</v>
      </c>
      <c r="T9" s="3">
        <f t="shared" si="17"/>
        <v>0</v>
      </c>
      <c r="U9" s="3">
        <f t="shared" si="18"/>
        <v>0</v>
      </c>
      <c r="V9" s="3">
        <f t="shared" si="19"/>
        <v>0</v>
      </c>
      <c r="W9" s="3">
        <f t="shared" si="20"/>
        <v>0</v>
      </c>
      <c r="X9" s="3">
        <f t="shared" si="21"/>
        <v>0</v>
      </c>
      <c r="Y9" s="3">
        <f t="shared" si="22"/>
        <v>0</v>
      </c>
      <c r="Z9" s="9">
        <f t="shared" si="24"/>
        <v>0</v>
      </c>
      <c r="AA9" s="9">
        <f t="shared" si="25"/>
        <v>0</v>
      </c>
      <c r="AB9" s="9">
        <f t="shared" si="26"/>
        <v>0</v>
      </c>
    </row>
    <row r="10" spans="1:28" x14ac:dyDescent="0.35">
      <c r="A10" s="15" t="str">
        <f>IF(Base!E8="","",Base!E8)</f>
        <v>MAR231007</v>
      </c>
      <c r="B10" s="3">
        <f t="shared" si="0"/>
        <v>0</v>
      </c>
      <c r="C10" s="3">
        <f t="shared" si="23"/>
        <v>0</v>
      </c>
      <c r="D10" s="3">
        <f t="shared" si="1"/>
        <v>0</v>
      </c>
      <c r="E10" s="3">
        <f t="shared" si="2"/>
        <v>0</v>
      </c>
      <c r="F10" s="3">
        <f t="shared" si="3"/>
        <v>0</v>
      </c>
      <c r="G10" s="3">
        <f t="shared" si="4"/>
        <v>0</v>
      </c>
      <c r="H10" s="3">
        <f t="shared" si="5"/>
        <v>0</v>
      </c>
      <c r="I10" s="3">
        <f t="shared" si="6"/>
        <v>0</v>
      </c>
      <c r="J10" s="3">
        <f t="shared" si="7"/>
        <v>0</v>
      </c>
      <c r="K10" s="3">
        <f t="shared" si="8"/>
        <v>0</v>
      </c>
      <c r="L10" s="3">
        <f t="shared" si="9"/>
        <v>0</v>
      </c>
      <c r="M10" s="3">
        <f t="shared" si="10"/>
        <v>0</v>
      </c>
      <c r="N10" s="3">
        <f t="shared" si="11"/>
        <v>0</v>
      </c>
      <c r="O10" s="3">
        <f t="shared" si="12"/>
        <v>0</v>
      </c>
      <c r="P10" s="3">
        <f t="shared" si="13"/>
        <v>0</v>
      </c>
      <c r="Q10" s="3">
        <f t="shared" si="14"/>
        <v>0</v>
      </c>
      <c r="R10" s="3">
        <f t="shared" si="15"/>
        <v>0</v>
      </c>
      <c r="S10" s="3">
        <f t="shared" si="16"/>
        <v>0</v>
      </c>
      <c r="T10" s="3">
        <f t="shared" si="17"/>
        <v>0</v>
      </c>
      <c r="U10" s="3">
        <f t="shared" si="18"/>
        <v>0</v>
      </c>
      <c r="V10" s="3">
        <f t="shared" si="19"/>
        <v>0</v>
      </c>
      <c r="W10" s="3">
        <f t="shared" si="20"/>
        <v>0</v>
      </c>
      <c r="X10" s="3">
        <f t="shared" si="21"/>
        <v>0</v>
      </c>
      <c r="Y10" s="3">
        <f t="shared" si="22"/>
        <v>0</v>
      </c>
      <c r="Z10" s="9">
        <f t="shared" si="24"/>
        <v>0</v>
      </c>
      <c r="AA10" s="9">
        <f t="shared" si="25"/>
        <v>0</v>
      </c>
      <c r="AB10" s="9">
        <f t="shared" si="26"/>
        <v>0</v>
      </c>
    </row>
    <row r="11" spans="1:28" x14ac:dyDescent="0.35">
      <c r="A11" s="15" t="str">
        <f>IF(Base!E9="","",Base!E9)</f>
        <v>MAR231008</v>
      </c>
      <c r="B11" s="3">
        <f t="shared" si="0"/>
        <v>0</v>
      </c>
      <c r="C11" s="3">
        <f t="shared" si="23"/>
        <v>0</v>
      </c>
      <c r="D11" s="3">
        <f t="shared" si="1"/>
        <v>0</v>
      </c>
      <c r="E11" s="3">
        <f t="shared" si="2"/>
        <v>0</v>
      </c>
      <c r="F11" s="3">
        <f t="shared" si="3"/>
        <v>0</v>
      </c>
      <c r="G11" s="3">
        <f t="shared" si="4"/>
        <v>0</v>
      </c>
      <c r="H11" s="3">
        <f t="shared" si="5"/>
        <v>0</v>
      </c>
      <c r="I11" s="3">
        <f t="shared" si="6"/>
        <v>0</v>
      </c>
      <c r="J11" s="3">
        <f t="shared" si="7"/>
        <v>0</v>
      </c>
      <c r="K11" s="3">
        <f t="shared" si="8"/>
        <v>0</v>
      </c>
      <c r="L11" s="3">
        <f t="shared" si="9"/>
        <v>0</v>
      </c>
      <c r="M11" s="3">
        <f t="shared" si="10"/>
        <v>0</v>
      </c>
      <c r="N11" s="3">
        <f t="shared" si="11"/>
        <v>0</v>
      </c>
      <c r="O11" s="3">
        <f t="shared" si="12"/>
        <v>0</v>
      </c>
      <c r="P11" s="3">
        <f t="shared" si="13"/>
        <v>0</v>
      </c>
      <c r="Q11" s="3">
        <f t="shared" si="14"/>
        <v>0</v>
      </c>
      <c r="R11" s="3">
        <f t="shared" si="15"/>
        <v>0</v>
      </c>
      <c r="S11" s="3">
        <f t="shared" si="16"/>
        <v>0</v>
      </c>
      <c r="T11" s="3">
        <f t="shared" si="17"/>
        <v>0</v>
      </c>
      <c r="U11" s="3">
        <f t="shared" si="18"/>
        <v>0</v>
      </c>
      <c r="V11" s="3">
        <f t="shared" si="19"/>
        <v>0</v>
      </c>
      <c r="W11" s="3">
        <f t="shared" si="20"/>
        <v>0</v>
      </c>
      <c r="X11" s="3">
        <f t="shared" si="21"/>
        <v>0</v>
      </c>
      <c r="Y11" s="3">
        <f t="shared" si="22"/>
        <v>0</v>
      </c>
      <c r="Z11" s="9">
        <f t="shared" si="24"/>
        <v>0</v>
      </c>
      <c r="AA11" s="9">
        <f t="shared" si="25"/>
        <v>0</v>
      </c>
      <c r="AB11" s="9">
        <f t="shared" si="26"/>
        <v>0</v>
      </c>
    </row>
    <row r="12" spans="1:28" x14ac:dyDescent="0.35">
      <c r="A12" s="15" t="str">
        <f>IF(Base!E10="","",Base!E10)</f>
        <v>MAR231009</v>
      </c>
      <c r="B12" s="3">
        <f t="shared" si="0"/>
        <v>0</v>
      </c>
      <c r="C12" s="3">
        <f t="shared" si="23"/>
        <v>0</v>
      </c>
      <c r="D12" s="3">
        <f t="shared" si="1"/>
        <v>0</v>
      </c>
      <c r="E12" s="3">
        <f t="shared" si="2"/>
        <v>0</v>
      </c>
      <c r="F12" s="3">
        <f t="shared" si="3"/>
        <v>0</v>
      </c>
      <c r="G12" s="3">
        <f t="shared" si="4"/>
        <v>0</v>
      </c>
      <c r="H12" s="3">
        <f t="shared" si="5"/>
        <v>0</v>
      </c>
      <c r="I12" s="3">
        <f t="shared" si="6"/>
        <v>0</v>
      </c>
      <c r="J12" s="3">
        <f t="shared" si="7"/>
        <v>0</v>
      </c>
      <c r="K12" s="3">
        <f t="shared" si="8"/>
        <v>0</v>
      </c>
      <c r="L12" s="3">
        <f t="shared" si="9"/>
        <v>0</v>
      </c>
      <c r="M12" s="3">
        <f t="shared" si="10"/>
        <v>0</v>
      </c>
      <c r="N12" s="3">
        <f t="shared" si="11"/>
        <v>0</v>
      </c>
      <c r="O12" s="3">
        <f t="shared" si="12"/>
        <v>0</v>
      </c>
      <c r="P12" s="3">
        <f t="shared" si="13"/>
        <v>0</v>
      </c>
      <c r="Q12" s="3">
        <f t="shared" si="14"/>
        <v>0</v>
      </c>
      <c r="R12" s="3">
        <f t="shared" si="15"/>
        <v>0</v>
      </c>
      <c r="S12" s="3">
        <f t="shared" si="16"/>
        <v>0</v>
      </c>
      <c r="T12" s="3">
        <f t="shared" si="17"/>
        <v>0</v>
      </c>
      <c r="U12" s="3">
        <f t="shared" si="18"/>
        <v>0</v>
      </c>
      <c r="V12" s="3">
        <f t="shared" si="19"/>
        <v>0</v>
      </c>
      <c r="W12" s="3">
        <f t="shared" si="20"/>
        <v>0</v>
      </c>
      <c r="X12" s="3">
        <f t="shared" si="21"/>
        <v>0</v>
      </c>
      <c r="Y12" s="3">
        <f t="shared" si="22"/>
        <v>0</v>
      </c>
      <c r="Z12" s="9">
        <f t="shared" si="24"/>
        <v>0</v>
      </c>
      <c r="AA12" s="9">
        <f t="shared" si="25"/>
        <v>0</v>
      </c>
      <c r="AB12" s="9">
        <f t="shared" si="26"/>
        <v>0</v>
      </c>
    </row>
    <row r="13" spans="1:28" x14ac:dyDescent="0.35">
      <c r="A13" s="15" t="str">
        <f>IF(Base!E11="","",Base!E11)</f>
        <v>MAR231010</v>
      </c>
      <c r="B13" s="3">
        <f t="shared" si="0"/>
        <v>0</v>
      </c>
      <c r="C13" s="3">
        <f t="shared" si="23"/>
        <v>0</v>
      </c>
      <c r="D13" s="3">
        <f t="shared" si="1"/>
        <v>0</v>
      </c>
      <c r="E13" s="3">
        <f t="shared" si="2"/>
        <v>0</v>
      </c>
      <c r="F13" s="3">
        <f t="shared" si="3"/>
        <v>0</v>
      </c>
      <c r="G13" s="3">
        <f t="shared" si="4"/>
        <v>0</v>
      </c>
      <c r="H13" s="3">
        <f t="shared" si="5"/>
        <v>0</v>
      </c>
      <c r="I13" s="3">
        <f t="shared" si="6"/>
        <v>0</v>
      </c>
      <c r="J13" s="3">
        <f t="shared" si="7"/>
        <v>0</v>
      </c>
      <c r="K13" s="3">
        <f t="shared" si="8"/>
        <v>0</v>
      </c>
      <c r="L13" s="3">
        <f t="shared" si="9"/>
        <v>0</v>
      </c>
      <c r="M13" s="3">
        <f t="shared" si="10"/>
        <v>0</v>
      </c>
      <c r="N13" s="3">
        <f t="shared" si="11"/>
        <v>0</v>
      </c>
      <c r="O13" s="3">
        <f t="shared" si="12"/>
        <v>0</v>
      </c>
      <c r="P13" s="3">
        <f t="shared" si="13"/>
        <v>0</v>
      </c>
      <c r="Q13" s="3">
        <f t="shared" si="14"/>
        <v>0</v>
      </c>
      <c r="R13" s="3">
        <f t="shared" si="15"/>
        <v>0</v>
      </c>
      <c r="S13" s="3">
        <f t="shared" si="16"/>
        <v>0</v>
      </c>
      <c r="T13" s="3">
        <f t="shared" si="17"/>
        <v>0</v>
      </c>
      <c r="U13" s="3">
        <f t="shared" si="18"/>
        <v>0</v>
      </c>
      <c r="V13" s="3">
        <f t="shared" si="19"/>
        <v>0</v>
      </c>
      <c r="W13" s="3">
        <f t="shared" si="20"/>
        <v>0</v>
      </c>
      <c r="X13" s="3">
        <f t="shared" si="21"/>
        <v>0</v>
      </c>
      <c r="Y13" s="3">
        <f t="shared" si="22"/>
        <v>0</v>
      </c>
      <c r="Z13" s="9">
        <f t="shared" si="24"/>
        <v>0</v>
      </c>
      <c r="AA13" s="9">
        <f t="shared" si="25"/>
        <v>0</v>
      </c>
      <c r="AB13" s="9">
        <f t="shared" si="26"/>
        <v>0</v>
      </c>
    </row>
    <row r="14" spans="1:28" x14ac:dyDescent="0.35">
      <c r="A14" s="15" t="str">
        <f>IF(Base!E12="","",Base!E12)</f>
        <v>MAR231011</v>
      </c>
      <c r="B14" s="3">
        <f t="shared" si="0"/>
        <v>0</v>
      </c>
      <c r="C14" s="3">
        <f t="shared" si="23"/>
        <v>0</v>
      </c>
      <c r="D14" s="3">
        <f t="shared" si="1"/>
        <v>0</v>
      </c>
      <c r="E14" s="3">
        <f t="shared" si="2"/>
        <v>0</v>
      </c>
      <c r="F14" s="3">
        <f t="shared" si="3"/>
        <v>0</v>
      </c>
      <c r="G14" s="3">
        <f t="shared" si="4"/>
        <v>0</v>
      </c>
      <c r="H14" s="3">
        <f t="shared" si="5"/>
        <v>0</v>
      </c>
      <c r="I14" s="3">
        <f t="shared" si="6"/>
        <v>0</v>
      </c>
      <c r="J14" s="3">
        <f t="shared" si="7"/>
        <v>0</v>
      </c>
      <c r="K14" s="3">
        <f t="shared" si="8"/>
        <v>0</v>
      </c>
      <c r="L14" s="3">
        <f t="shared" si="9"/>
        <v>0</v>
      </c>
      <c r="M14" s="3">
        <f t="shared" si="10"/>
        <v>0</v>
      </c>
      <c r="N14" s="3">
        <f t="shared" si="11"/>
        <v>0</v>
      </c>
      <c r="O14" s="3">
        <f t="shared" si="12"/>
        <v>0</v>
      </c>
      <c r="P14" s="3">
        <f t="shared" si="13"/>
        <v>0</v>
      </c>
      <c r="Q14" s="3">
        <f t="shared" si="14"/>
        <v>0</v>
      </c>
      <c r="R14" s="3">
        <f t="shared" si="15"/>
        <v>0</v>
      </c>
      <c r="S14" s="3">
        <f t="shared" si="16"/>
        <v>0</v>
      </c>
      <c r="T14" s="3">
        <f t="shared" si="17"/>
        <v>0</v>
      </c>
      <c r="U14" s="3">
        <f t="shared" si="18"/>
        <v>0</v>
      </c>
      <c r="V14" s="3">
        <f t="shared" si="19"/>
        <v>0</v>
      </c>
      <c r="W14" s="3">
        <f t="shared" si="20"/>
        <v>0</v>
      </c>
      <c r="X14" s="3">
        <f t="shared" si="21"/>
        <v>0</v>
      </c>
      <c r="Y14" s="3">
        <f t="shared" si="22"/>
        <v>0</v>
      </c>
      <c r="Z14" s="9">
        <f t="shared" si="24"/>
        <v>0</v>
      </c>
      <c r="AA14" s="9">
        <f t="shared" si="25"/>
        <v>0</v>
      </c>
      <c r="AB14" s="9">
        <f t="shared" si="26"/>
        <v>0</v>
      </c>
    </row>
    <row r="15" spans="1:28" x14ac:dyDescent="0.35">
      <c r="A15" s="15" t="str">
        <f>IF(Base!E13="","",Base!E13)</f>
        <v>MAR231012</v>
      </c>
      <c r="B15" s="3">
        <f t="shared" si="0"/>
        <v>0</v>
      </c>
      <c r="C15" s="3">
        <f t="shared" si="23"/>
        <v>0</v>
      </c>
      <c r="D15" s="3">
        <f t="shared" si="1"/>
        <v>0</v>
      </c>
      <c r="E15" s="3">
        <f t="shared" si="2"/>
        <v>0</v>
      </c>
      <c r="F15" s="3">
        <f t="shared" si="3"/>
        <v>0</v>
      </c>
      <c r="G15" s="3">
        <f t="shared" si="4"/>
        <v>0</v>
      </c>
      <c r="H15" s="3">
        <f t="shared" si="5"/>
        <v>0</v>
      </c>
      <c r="I15" s="3">
        <f t="shared" si="6"/>
        <v>0</v>
      </c>
      <c r="J15" s="3">
        <f t="shared" si="7"/>
        <v>0</v>
      </c>
      <c r="K15" s="3">
        <f t="shared" si="8"/>
        <v>0</v>
      </c>
      <c r="L15" s="3">
        <f t="shared" si="9"/>
        <v>0</v>
      </c>
      <c r="M15" s="3">
        <f t="shared" si="10"/>
        <v>0</v>
      </c>
      <c r="N15" s="3">
        <f t="shared" si="11"/>
        <v>0</v>
      </c>
      <c r="O15" s="3">
        <f t="shared" si="12"/>
        <v>0</v>
      </c>
      <c r="P15" s="3">
        <f t="shared" si="13"/>
        <v>0</v>
      </c>
      <c r="Q15" s="3">
        <f t="shared" si="14"/>
        <v>0</v>
      </c>
      <c r="R15" s="3">
        <f t="shared" si="15"/>
        <v>0</v>
      </c>
      <c r="S15" s="3">
        <f t="shared" si="16"/>
        <v>0</v>
      </c>
      <c r="T15" s="3">
        <f t="shared" si="17"/>
        <v>0</v>
      </c>
      <c r="U15" s="3">
        <f t="shared" si="18"/>
        <v>0</v>
      </c>
      <c r="V15" s="3">
        <f t="shared" si="19"/>
        <v>0</v>
      </c>
      <c r="W15" s="3">
        <f t="shared" si="20"/>
        <v>0</v>
      </c>
      <c r="X15" s="3">
        <f t="shared" si="21"/>
        <v>0</v>
      </c>
      <c r="Y15" s="3">
        <f t="shared" si="22"/>
        <v>0</v>
      </c>
      <c r="Z15" s="9">
        <f t="shared" si="24"/>
        <v>0</v>
      </c>
      <c r="AA15" s="9">
        <f t="shared" si="25"/>
        <v>0</v>
      </c>
      <c r="AB15" s="9">
        <f t="shared" si="26"/>
        <v>0</v>
      </c>
    </row>
    <row r="16" spans="1:28" x14ac:dyDescent="0.35">
      <c r="A16" s="15" t="str">
        <f>IF(Base!E14="","",Base!E14)</f>
        <v>MAR231013</v>
      </c>
      <c r="B16" s="3">
        <f t="shared" si="0"/>
        <v>0</v>
      </c>
      <c r="C16" s="3">
        <f t="shared" si="23"/>
        <v>0</v>
      </c>
      <c r="D16" s="3">
        <f t="shared" si="1"/>
        <v>0</v>
      </c>
      <c r="E16" s="3">
        <f t="shared" si="2"/>
        <v>0</v>
      </c>
      <c r="F16" s="3">
        <f t="shared" si="3"/>
        <v>0</v>
      </c>
      <c r="G16" s="3">
        <f t="shared" si="4"/>
        <v>0</v>
      </c>
      <c r="H16" s="3">
        <f t="shared" si="5"/>
        <v>0</v>
      </c>
      <c r="I16" s="3">
        <f t="shared" si="6"/>
        <v>0</v>
      </c>
      <c r="J16" s="3">
        <f t="shared" si="7"/>
        <v>0</v>
      </c>
      <c r="K16" s="3">
        <f t="shared" si="8"/>
        <v>0</v>
      </c>
      <c r="L16" s="3">
        <f t="shared" si="9"/>
        <v>0</v>
      </c>
      <c r="M16" s="3">
        <f t="shared" si="10"/>
        <v>0</v>
      </c>
      <c r="N16" s="3">
        <f t="shared" si="11"/>
        <v>0</v>
      </c>
      <c r="O16" s="3">
        <f t="shared" si="12"/>
        <v>0</v>
      </c>
      <c r="P16" s="3">
        <f t="shared" si="13"/>
        <v>0</v>
      </c>
      <c r="Q16" s="3">
        <f t="shared" si="14"/>
        <v>0</v>
      </c>
      <c r="R16" s="3">
        <f t="shared" si="15"/>
        <v>0</v>
      </c>
      <c r="S16" s="3">
        <f t="shared" si="16"/>
        <v>0</v>
      </c>
      <c r="T16" s="3">
        <f t="shared" si="17"/>
        <v>0</v>
      </c>
      <c r="U16" s="3">
        <f t="shared" si="18"/>
        <v>0</v>
      </c>
      <c r="V16" s="3">
        <f t="shared" si="19"/>
        <v>0</v>
      </c>
      <c r="W16" s="3">
        <f t="shared" si="20"/>
        <v>0</v>
      </c>
      <c r="X16" s="3">
        <f t="shared" si="21"/>
        <v>0</v>
      </c>
      <c r="Y16" s="3">
        <f t="shared" si="22"/>
        <v>0</v>
      </c>
      <c r="Z16" s="9">
        <f t="shared" si="24"/>
        <v>0</v>
      </c>
      <c r="AA16" s="9">
        <f t="shared" si="25"/>
        <v>0</v>
      </c>
      <c r="AB16" s="9">
        <f t="shared" si="26"/>
        <v>0</v>
      </c>
    </row>
    <row r="17" spans="1:28" x14ac:dyDescent="0.35">
      <c r="A17" s="15" t="str">
        <f>IF(Base!E15="","",Base!E15)</f>
        <v>MAR231014</v>
      </c>
      <c r="B17" s="3">
        <f t="shared" si="0"/>
        <v>0</v>
      </c>
      <c r="C17" s="3">
        <f t="shared" si="23"/>
        <v>0</v>
      </c>
      <c r="D17" s="3">
        <f t="shared" si="1"/>
        <v>0</v>
      </c>
      <c r="E17" s="3">
        <f t="shared" si="2"/>
        <v>0</v>
      </c>
      <c r="F17" s="3">
        <f t="shared" si="3"/>
        <v>0</v>
      </c>
      <c r="G17" s="3">
        <f t="shared" si="4"/>
        <v>0</v>
      </c>
      <c r="H17" s="3">
        <f t="shared" si="5"/>
        <v>0</v>
      </c>
      <c r="I17" s="3">
        <f t="shared" si="6"/>
        <v>0</v>
      </c>
      <c r="J17" s="3">
        <f t="shared" si="7"/>
        <v>0</v>
      </c>
      <c r="K17" s="3">
        <f t="shared" si="8"/>
        <v>0</v>
      </c>
      <c r="L17" s="3">
        <f t="shared" si="9"/>
        <v>0</v>
      </c>
      <c r="M17" s="3">
        <f t="shared" si="10"/>
        <v>0</v>
      </c>
      <c r="N17" s="3">
        <f t="shared" si="11"/>
        <v>0</v>
      </c>
      <c r="O17" s="3">
        <f t="shared" si="12"/>
        <v>0</v>
      </c>
      <c r="P17" s="3">
        <f t="shared" si="13"/>
        <v>0</v>
      </c>
      <c r="Q17" s="3">
        <f t="shared" si="14"/>
        <v>0</v>
      </c>
      <c r="R17" s="3">
        <f t="shared" si="15"/>
        <v>0</v>
      </c>
      <c r="S17" s="3">
        <f t="shared" si="16"/>
        <v>0</v>
      </c>
      <c r="T17" s="3">
        <f t="shared" si="17"/>
        <v>0</v>
      </c>
      <c r="U17" s="3">
        <f t="shared" si="18"/>
        <v>0</v>
      </c>
      <c r="V17" s="3">
        <f t="shared" si="19"/>
        <v>0</v>
      </c>
      <c r="W17" s="3">
        <f t="shared" si="20"/>
        <v>0</v>
      </c>
      <c r="X17" s="3">
        <f t="shared" si="21"/>
        <v>0</v>
      </c>
      <c r="Y17" s="3">
        <f t="shared" si="22"/>
        <v>0</v>
      </c>
      <c r="Z17" s="9">
        <f t="shared" si="24"/>
        <v>0</v>
      </c>
      <c r="AA17" s="9">
        <f t="shared" si="25"/>
        <v>0</v>
      </c>
      <c r="AB17" s="9">
        <f t="shared" si="26"/>
        <v>0</v>
      </c>
    </row>
    <row r="18" spans="1:28" x14ac:dyDescent="0.35">
      <c r="A18" s="15" t="str">
        <f>IF(Base!E16="","",Base!E16)</f>
        <v>MAR231015</v>
      </c>
      <c r="B18" s="3">
        <f t="shared" si="0"/>
        <v>0</v>
      </c>
      <c r="C18" s="3">
        <f t="shared" si="23"/>
        <v>0</v>
      </c>
      <c r="D18" s="3">
        <f t="shared" si="1"/>
        <v>0</v>
      </c>
      <c r="E18" s="3">
        <f t="shared" si="2"/>
        <v>0</v>
      </c>
      <c r="F18" s="3">
        <f t="shared" si="3"/>
        <v>0</v>
      </c>
      <c r="G18" s="3">
        <f t="shared" si="4"/>
        <v>0</v>
      </c>
      <c r="H18" s="3">
        <f t="shared" si="5"/>
        <v>0</v>
      </c>
      <c r="I18" s="3">
        <f t="shared" si="6"/>
        <v>0</v>
      </c>
      <c r="J18" s="3">
        <f t="shared" si="7"/>
        <v>0</v>
      </c>
      <c r="K18" s="3">
        <f t="shared" si="8"/>
        <v>0</v>
      </c>
      <c r="L18" s="3">
        <f t="shared" si="9"/>
        <v>0</v>
      </c>
      <c r="M18" s="3">
        <f t="shared" si="10"/>
        <v>0</v>
      </c>
      <c r="N18" s="3">
        <f t="shared" si="11"/>
        <v>0</v>
      </c>
      <c r="O18" s="3">
        <f t="shared" si="12"/>
        <v>0</v>
      </c>
      <c r="P18" s="3">
        <f t="shared" si="13"/>
        <v>0</v>
      </c>
      <c r="Q18" s="3">
        <f t="shared" si="14"/>
        <v>0</v>
      </c>
      <c r="R18" s="3">
        <f t="shared" si="15"/>
        <v>0</v>
      </c>
      <c r="S18" s="3">
        <f t="shared" si="16"/>
        <v>0</v>
      </c>
      <c r="T18" s="3">
        <f t="shared" si="17"/>
        <v>0</v>
      </c>
      <c r="U18" s="3">
        <f t="shared" si="18"/>
        <v>0</v>
      </c>
      <c r="V18" s="3">
        <f t="shared" si="19"/>
        <v>0</v>
      </c>
      <c r="W18" s="3">
        <f t="shared" si="20"/>
        <v>0</v>
      </c>
      <c r="X18" s="3">
        <f t="shared" si="21"/>
        <v>0</v>
      </c>
      <c r="Y18" s="3">
        <f t="shared" si="22"/>
        <v>0</v>
      </c>
      <c r="Z18" s="9">
        <f t="shared" si="24"/>
        <v>0</v>
      </c>
      <c r="AA18" s="9">
        <f t="shared" si="25"/>
        <v>0</v>
      </c>
      <c r="AB18" s="9">
        <f t="shared" si="26"/>
        <v>0</v>
      </c>
    </row>
    <row r="19" spans="1:28" x14ac:dyDescent="0.35">
      <c r="A19" s="15" t="str">
        <f>IF(Base!E17="","",Base!E17)</f>
        <v>MAR231016</v>
      </c>
      <c r="B19" s="3">
        <f t="shared" si="0"/>
        <v>0</v>
      </c>
      <c r="C19" s="3">
        <f t="shared" si="23"/>
        <v>0</v>
      </c>
      <c r="D19" s="3">
        <f t="shared" si="1"/>
        <v>0</v>
      </c>
      <c r="E19" s="3">
        <f t="shared" si="2"/>
        <v>0</v>
      </c>
      <c r="F19" s="3">
        <f t="shared" si="3"/>
        <v>0</v>
      </c>
      <c r="G19" s="3">
        <f t="shared" si="4"/>
        <v>0</v>
      </c>
      <c r="H19" s="3">
        <f t="shared" si="5"/>
        <v>0</v>
      </c>
      <c r="I19" s="3">
        <f t="shared" si="6"/>
        <v>0</v>
      </c>
      <c r="J19" s="3">
        <f t="shared" si="7"/>
        <v>0</v>
      </c>
      <c r="K19" s="3">
        <f t="shared" si="8"/>
        <v>0</v>
      </c>
      <c r="L19" s="3">
        <f t="shared" si="9"/>
        <v>0</v>
      </c>
      <c r="M19" s="3">
        <f t="shared" si="10"/>
        <v>0</v>
      </c>
      <c r="N19" s="3">
        <f t="shared" si="11"/>
        <v>0</v>
      </c>
      <c r="O19" s="3">
        <f t="shared" si="12"/>
        <v>0</v>
      </c>
      <c r="P19" s="3">
        <f t="shared" si="13"/>
        <v>0</v>
      </c>
      <c r="Q19" s="3">
        <f t="shared" si="14"/>
        <v>0</v>
      </c>
      <c r="R19" s="3">
        <f t="shared" si="15"/>
        <v>0</v>
      </c>
      <c r="S19" s="3">
        <f t="shared" si="16"/>
        <v>0</v>
      </c>
      <c r="T19" s="3">
        <f t="shared" si="17"/>
        <v>0</v>
      </c>
      <c r="U19" s="3">
        <f t="shared" si="18"/>
        <v>0</v>
      </c>
      <c r="V19" s="3">
        <f t="shared" si="19"/>
        <v>0</v>
      </c>
      <c r="W19" s="3">
        <f t="shared" si="20"/>
        <v>0</v>
      </c>
      <c r="X19" s="3">
        <f t="shared" si="21"/>
        <v>0</v>
      </c>
      <c r="Y19" s="3">
        <f t="shared" si="22"/>
        <v>0</v>
      </c>
      <c r="Z19" s="9">
        <f t="shared" si="24"/>
        <v>0</v>
      </c>
      <c r="AA19" s="9">
        <f t="shared" si="25"/>
        <v>0</v>
      </c>
      <c r="AB19" s="9">
        <f t="shared" si="26"/>
        <v>0</v>
      </c>
    </row>
    <row r="20" spans="1:28" x14ac:dyDescent="0.35">
      <c r="A20" s="15" t="str">
        <f>IF(Base!E18="","",Base!E18)</f>
        <v>MAR231017</v>
      </c>
      <c r="B20" s="3">
        <f t="shared" si="0"/>
        <v>0</v>
      </c>
      <c r="C20" s="3">
        <f t="shared" si="23"/>
        <v>0</v>
      </c>
      <c r="D20" s="3">
        <f t="shared" si="1"/>
        <v>0</v>
      </c>
      <c r="E20" s="3">
        <f t="shared" si="2"/>
        <v>0</v>
      </c>
      <c r="F20" s="3">
        <f t="shared" si="3"/>
        <v>0</v>
      </c>
      <c r="G20" s="3">
        <f t="shared" si="4"/>
        <v>0</v>
      </c>
      <c r="H20" s="3">
        <f t="shared" si="5"/>
        <v>0</v>
      </c>
      <c r="I20" s="3">
        <f t="shared" si="6"/>
        <v>0</v>
      </c>
      <c r="J20" s="3">
        <f t="shared" si="7"/>
        <v>0</v>
      </c>
      <c r="K20" s="3">
        <f t="shared" si="8"/>
        <v>0</v>
      </c>
      <c r="L20" s="3">
        <f t="shared" si="9"/>
        <v>0</v>
      </c>
      <c r="M20" s="3">
        <f t="shared" si="10"/>
        <v>0</v>
      </c>
      <c r="N20" s="3">
        <f t="shared" si="11"/>
        <v>0</v>
      </c>
      <c r="O20" s="3">
        <f t="shared" si="12"/>
        <v>0</v>
      </c>
      <c r="P20" s="3">
        <f t="shared" si="13"/>
        <v>0</v>
      </c>
      <c r="Q20" s="3">
        <f t="shared" si="14"/>
        <v>0</v>
      </c>
      <c r="R20" s="3">
        <f t="shared" si="15"/>
        <v>0</v>
      </c>
      <c r="S20" s="3">
        <f t="shared" si="16"/>
        <v>0</v>
      </c>
      <c r="T20" s="3">
        <f t="shared" si="17"/>
        <v>0</v>
      </c>
      <c r="U20" s="3">
        <f t="shared" si="18"/>
        <v>0</v>
      </c>
      <c r="V20" s="3">
        <f t="shared" si="19"/>
        <v>0</v>
      </c>
      <c r="W20" s="3">
        <f t="shared" si="20"/>
        <v>0</v>
      </c>
      <c r="X20" s="3">
        <f t="shared" si="21"/>
        <v>0</v>
      </c>
      <c r="Y20" s="3">
        <f t="shared" si="22"/>
        <v>0</v>
      </c>
      <c r="Z20" s="9">
        <f t="shared" si="24"/>
        <v>0</v>
      </c>
      <c r="AA20" s="9">
        <f t="shared" si="25"/>
        <v>0</v>
      </c>
      <c r="AB20" s="9">
        <f t="shared" si="26"/>
        <v>0</v>
      </c>
    </row>
    <row r="21" spans="1:28" x14ac:dyDescent="0.35">
      <c r="A21" s="15" t="str">
        <f>IF(Base!E19="","",Base!E19)</f>
        <v>MAR231018</v>
      </c>
      <c r="B21" s="3">
        <f t="shared" si="0"/>
        <v>0</v>
      </c>
      <c r="C21" s="3">
        <f t="shared" si="23"/>
        <v>0</v>
      </c>
      <c r="D21" s="3">
        <f t="shared" si="1"/>
        <v>0</v>
      </c>
      <c r="E21" s="3">
        <f t="shared" si="2"/>
        <v>0</v>
      </c>
      <c r="F21" s="3">
        <f t="shared" si="3"/>
        <v>0</v>
      </c>
      <c r="G21" s="3">
        <f t="shared" si="4"/>
        <v>0</v>
      </c>
      <c r="H21" s="3">
        <f t="shared" si="5"/>
        <v>0</v>
      </c>
      <c r="I21" s="3">
        <f t="shared" si="6"/>
        <v>0</v>
      </c>
      <c r="J21" s="3">
        <f t="shared" si="7"/>
        <v>0</v>
      </c>
      <c r="K21" s="3">
        <f t="shared" si="8"/>
        <v>0</v>
      </c>
      <c r="L21" s="3">
        <f t="shared" si="9"/>
        <v>0</v>
      </c>
      <c r="M21" s="3">
        <f t="shared" si="10"/>
        <v>0</v>
      </c>
      <c r="N21" s="3">
        <f t="shared" si="11"/>
        <v>0</v>
      </c>
      <c r="O21" s="3">
        <f t="shared" si="12"/>
        <v>0</v>
      </c>
      <c r="P21" s="3">
        <f t="shared" si="13"/>
        <v>0</v>
      </c>
      <c r="Q21" s="3">
        <f t="shared" si="14"/>
        <v>0</v>
      </c>
      <c r="R21" s="3">
        <f t="shared" si="15"/>
        <v>0</v>
      </c>
      <c r="S21" s="3">
        <f t="shared" si="16"/>
        <v>0</v>
      </c>
      <c r="T21" s="3">
        <f t="shared" si="17"/>
        <v>0</v>
      </c>
      <c r="U21" s="3">
        <f t="shared" si="18"/>
        <v>0</v>
      </c>
      <c r="V21" s="3">
        <f t="shared" si="19"/>
        <v>0</v>
      </c>
      <c r="W21" s="3">
        <f t="shared" si="20"/>
        <v>0</v>
      </c>
      <c r="X21" s="3">
        <f t="shared" si="21"/>
        <v>0</v>
      </c>
      <c r="Y21" s="3">
        <f t="shared" si="22"/>
        <v>0</v>
      </c>
      <c r="Z21" s="9">
        <f t="shared" si="24"/>
        <v>0</v>
      </c>
      <c r="AA21" s="9">
        <f t="shared" si="25"/>
        <v>0</v>
      </c>
      <c r="AB21" s="9">
        <f t="shared" si="26"/>
        <v>0</v>
      </c>
    </row>
    <row r="22" spans="1:28" x14ac:dyDescent="0.35">
      <c r="A22" s="15" t="str">
        <f>IF(Base!E20="","",Base!E20)</f>
        <v>MAR231019</v>
      </c>
      <c r="B22" s="3">
        <f t="shared" si="0"/>
        <v>0</v>
      </c>
      <c r="C22" s="3">
        <f t="shared" si="23"/>
        <v>0</v>
      </c>
      <c r="D22" s="3">
        <f t="shared" si="1"/>
        <v>0</v>
      </c>
      <c r="E22" s="3">
        <f t="shared" si="2"/>
        <v>0</v>
      </c>
      <c r="F22" s="3">
        <f t="shared" si="3"/>
        <v>0</v>
      </c>
      <c r="G22" s="3">
        <f t="shared" si="4"/>
        <v>0</v>
      </c>
      <c r="H22" s="3">
        <f t="shared" si="5"/>
        <v>0</v>
      </c>
      <c r="I22" s="3">
        <f t="shared" si="6"/>
        <v>0</v>
      </c>
      <c r="J22" s="3">
        <f t="shared" si="7"/>
        <v>0</v>
      </c>
      <c r="K22" s="3">
        <f t="shared" si="8"/>
        <v>0</v>
      </c>
      <c r="L22" s="3">
        <f t="shared" si="9"/>
        <v>0</v>
      </c>
      <c r="M22" s="3">
        <f t="shared" si="10"/>
        <v>0</v>
      </c>
      <c r="N22" s="3">
        <f t="shared" si="11"/>
        <v>0</v>
      </c>
      <c r="O22" s="3">
        <f t="shared" si="12"/>
        <v>0</v>
      </c>
      <c r="P22" s="3">
        <f t="shared" si="13"/>
        <v>0</v>
      </c>
      <c r="Q22" s="3">
        <f t="shared" si="14"/>
        <v>0</v>
      </c>
      <c r="R22" s="3">
        <f t="shared" si="15"/>
        <v>0</v>
      </c>
      <c r="S22" s="3">
        <f t="shared" si="16"/>
        <v>0</v>
      </c>
      <c r="T22" s="3">
        <f t="shared" si="17"/>
        <v>0</v>
      </c>
      <c r="U22" s="3">
        <f t="shared" si="18"/>
        <v>0</v>
      </c>
      <c r="V22" s="3">
        <f t="shared" si="19"/>
        <v>0</v>
      </c>
      <c r="W22" s="3">
        <f t="shared" si="20"/>
        <v>0</v>
      </c>
      <c r="X22" s="3">
        <f t="shared" si="21"/>
        <v>0</v>
      </c>
      <c r="Y22" s="3">
        <f t="shared" si="22"/>
        <v>0</v>
      </c>
      <c r="Z22" s="9">
        <f t="shared" si="24"/>
        <v>0</v>
      </c>
      <c r="AA22" s="9">
        <f t="shared" si="25"/>
        <v>0</v>
      </c>
      <c r="AB22" s="9">
        <f t="shared" si="26"/>
        <v>0</v>
      </c>
    </row>
    <row r="23" spans="1:28" x14ac:dyDescent="0.35">
      <c r="A23" s="15" t="str">
        <f>IF(Base!E21="","",Base!E21)</f>
        <v>MAR231020</v>
      </c>
      <c r="B23" s="3">
        <f t="shared" si="0"/>
        <v>0</v>
      </c>
      <c r="C23" s="3">
        <f t="shared" si="23"/>
        <v>0</v>
      </c>
      <c r="D23" s="3">
        <f t="shared" si="1"/>
        <v>0</v>
      </c>
      <c r="E23" s="3">
        <f t="shared" si="2"/>
        <v>0</v>
      </c>
      <c r="F23" s="3">
        <f t="shared" si="3"/>
        <v>0</v>
      </c>
      <c r="G23" s="3">
        <f t="shared" si="4"/>
        <v>0</v>
      </c>
      <c r="H23" s="3">
        <f t="shared" si="5"/>
        <v>0</v>
      </c>
      <c r="I23" s="3">
        <f t="shared" si="6"/>
        <v>0</v>
      </c>
      <c r="J23" s="3">
        <f t="shared" si="7"/>
        <v>0</v>
      </c>
      <c r="K23" s="3">
        <f t="shared" si="8"/>
        <v>0</v>
      </c>
      <c r="L23" s="3">
        <f t="shared" si="9"/>
        <v>0</v>
      </c>
      <c r="M23" s="3">
        <f t="shared" si="10"/>
        <v>0</v>
      </c>
      <c r="N23" s="3">
        <f t="shared" si="11"/>
        <v>0</v>
      </c>
      <c r="O23" s="3">
        <f t="shared" si="12"/>
        <v>0</v>
      </c>
      <c r="P23" s="3">
        <f t="shared" si="13"/>
        <v>0</v>
      </c>
      <c r="Q23" s="3">
        <f t="shared" si="14"/>
        <v>0</v>
      </c>
      <c r="R23" s="3">
        <f t="shared" si="15"/>
        <v>0</v>
      </c>
      <c r="S23" s="3">
        <f t="shared" si="16"/>
        <v>0</v>
      </c>
      <c r="T23" s="3">
        <f t="shared" si="17"/>
        <v>0</v>
      </c>
      <c r="U23" s="3">
        <f t="shared" si="18"/>
        <v>0</v>
      </c>
      <c r="V23" s="3">
        <f t="shared" si="19"/>
        <v>0</v>
      </c>
      <c r="W23" s="3">
        <f t="shared" si="20"/>
        <v>0</v>
      </c>
      <c r="X23" s="3">
        <f t="shared" si="21"/>
        <v>0</v>
      </c>
      <c r="Y23" s="3">
        <f t="shared" si="22"/>
        <v>0</v>
      </c>
      <c r="Z23" s="9">
        <f t="shared" si="24"/>
        <v>0</v>
      </c>
      <c r="AA23" s="9">
        <f t="shared" si="25"/>
        <v>0</v>
      </c>
      <c r="AB23" s="9">
        <f t="shared" si="26"/>
        <v>0</v>
      </c>
    </row>
    <row r="24" spans="1:28" x14ac:dyDescent="0.35">
      <c r="A24" s="15" t="str">
        <f>IF(Base!E22="","",Base!E22)</f>
        <v>MAR231021</v>
      </c>
      <c r="B24" s="3">
        <f t="shared" ref="B24:B33" si="27">IF(A24="","",SUMPRODUCT((MONTH(Date_E)=1)*(Réf_E=A24)*Qté_R))</f>
        <v>0</v>
      </c>
      <c r="C24" s="3">
        <f t="shared" ref="C24:C33" si="28">IF(A24="","",SUMPRODUCT((MONTH(Date_S)=1)*(Réf_S=A24)*(Qté_S)))</f>
        <v>0</v>
      </c>
      <c r="D24" s="3">
        <f t="shared" ref="D24:D33" si="29">IF(A24="","",SUMPRODUCT((MONTH(Date_E)=2)*(Réf_E=A24)*Qté_R))</f>
        <v>0</v>
      </c>
      <c r="E24" s="3">
        <f t="shared" ref="E24:E33" si="30">IF(A24="","",SUMPRODUCT((MONTH(Date_S)=2)*(Réf_S=A24)*(Qté_S)))</f>
        <v>0</v>
      </c>
      <c r="F24" s="3">
        <f t="shared" ref="F24:F33" si="31">IF(A24="","",SUMPRODUCT((MONTH(Date_E)=3)*(Réf_E=A24)*Qté_R))</f>
        <v>0</v>
      </c>
      <c r="G24" s="3">
        <f t="shared" ref="G24:G33" si="32">IF(A24="","",SUMPRODUCT((MONTH(Date_S)=3)*(Réf_S=A24)*(Qté_S)))</f>
        <v>0</v>
      </c>
      <c r="H24" s="3">
        <f t="shared" ref="H24:H33" si="33">IF(A24="","",SUMPRODUCT((MONTH(Date_E)=4)*(Réf_E=A24)*Qté_R))</f>
        <v>0</v>
      </c>
      <c r="I24" s="3">
        <f t="shared" ref="I24:I33" si="34">IF(A24="","",SUMPRODUCT((MONTH(Date_S)=4)*(Réf_S=A24)*(Qté_S)))</f>
        <v>0</v>
      </c>
      <c r="J24" s="3">
        <f t="shared" ref="J24:J33" si="35">IF(A24="","",SUMPRODUCT((MONTH(Date_E)=5)*(Réf_E=A24)*Qté_R))</f>
        <v>0</v>
      </c>
      <c r="K24" s="3">
        <f t="shared" ref="K24:K33" si="36">IF(A24="","",SUMPRODUCT((MONTH(Date_S)=5)*(Réf_S=A24)*(Qté_S)))</f>
        <v>0</v>
      </c>
      <c r="L24" s="3">
        <f t="shared" ref="L24:L33" si="37">IF(A24="","",SUMPRODUCT((MONTH(Date_E)=6)*(Réf_E=A24)*Qté_R))</f>
        <v>0</v>
      </c>
      <c r="M24" s="3">
        <f t="shared" ref="M24:M33" si="38">IF(A24="","",SUMPRODUCT((MONTH(Date_S)=6)*(Réf_S=A24)*(Qté_S)))</f>
        <v>0</v>
      </c>
      <c r="N24" s="3">
        <f t="shared" ref="N24:N33" si="39">IF(A24="","",SUMPRODUCT((MONTH(Date_E)=7)*(Réf_E=A24)*Qté_R))</f>
        <v>0</v>
      </c>
      <c r="O24" s="3">
        <f t="shared" ref="O24:O33" si="40">IF(A24="","",SUMPRODUCT((MONTH(Date_S)=7)*(Réf_S=A24)*(Qté_S)))</f>
        <v>0</v>
      </c>
      <c r="P24" s="3">
        <f t="shared" ref="P24:P33" si="41">IF(A24="","",SUMPRODUCT((MONTH(Date_E)=8)*(Réf_E=A24)*Qté_R))</f>
        <v>0</v>
      </c>
      <c r="Q24" s="3">
        <f t="shared" ref="Q24:Q33" si="42">IF(A24="","",SUMPRODUCT((MONTH(Date_S)=8)*(Réf_S=A24)*(Qté_S)))</f>
        <v>0</v>
      </c>
      <c r="R24" s="3">
        <f t="shared" ref="R24:R33" si="43">IF(A24="","",SUMPRODUCT((MONTH(Date_E)=9)*(Réf_E=A24)*Qté_R))</f>
        <v>0</v>
      </c>
      <c r="S24" s="3">
        <f t="shared" ref="S24:S33" si="44">IF(A24="","",SUMPRODUCT((MONTH(Date_S)=9)*(Réf_S=A24)*(Qté_S)))</f>
        <v>0</v>
      </c>
      <c r="T24" s="3">
        <f t="shared" ref="T24:T33" si="45">IF(A24="","",SUMPRODUCT((MONTH(Date_E)=10)*(Réf_E=A24)*Qté_R))</f>
        <v>0</v>
      </c>
      <c r="U24" s="3">
        <f t="shared" ref="U24:U33" si="46">IF(A24="","",SUMPRODUCT((MONTH(Date_S)=10)*(Réf_S=A24)*(Qté_S)))</f>
        <v>0</v>
      </c>
      <c r="V24" s="3">
        <f t="shared" ref="V24:V33" si="47">IF(A24="","",SUMPRODUCT((MONTH(Date_E)=11)*(Réf_E=A24)*Qté_R))</f>
        <v>0</v>
      </c>
      <c r="W24" s="3">
        <f t="shared" ref="W24:W33" si="48">IF(A24="","",SUMPRODUCT((MONTH(Date_S)=11)*(Réf_S=A24)*(Qté_S)))</f>
        <v>0</v>
      </c>
      <c r="X24" s="3">
        <f t="shared" ref="X24:X33" si="49">IF(A24="","",SUMPRODUCT((MONTH(Date_E)=12)*(Réf_E=A24)*Qté_R))</f>
        <v>0</v>
      </c>
      <c r="Y24" s="3">
        <f t="shared" ref="Y24:Y33" si="50">IF(A24="","",SUMPRODUCT((MONTH(Date_S)=12)*(Réf_S=A24)*(Qté_S)))</f>
        <v>0</v>
      </c>
      <c r="Z24" s="9">
        <f t="shared" ref="Z24:Z33" si="51">IF(A24="","",SUM(B24,D24,F24,H24,J24,L24,N24,P24,R24,T24,V24,X24))</f>
        <v>0</v>
      </c>
      <c r="AA24" s="9">
        <f t="shared" ref="AA24:AA33" si="52">IF(A24="","",SUM(C24,E24,G24,I24,K24,M24,O24,Q24,S24,U24,W24,Y24))</f>
        <v>0</v>
      </c>
      <c r="AB24" s="9">
        <f t="shared" ref="AB24:AB33" si="53">IF(A24="","",Z24-AA24)</f>
        <v>0</v>
      </c>
    </row>
    <row r="25" spans="1:28" x14ac:dyDescent="0.35">
      <c r="A25" s="15" t="str">
        <f>IF(Base!E23="","",Base!E23)</f>
        <v>MAR231022</v>
      </c>
      <c r="B25" s="3">
        <f t="shared" si="27"/>
        <v>0</v>
      </c>
      <c r="C25" s="3">
        <f t="shared" si="28"/>
        <v>0</v>
      </c>
      <c r="D25" s="3">
        <f t="shared" si="29"/>
        <v>0</v>
      </c>
      <c r="E25" s="3">
        <f t="shared" si="30"/>
        <v>0</v>
      </c>
      <c r="F25" s="3">
        <f t="shared" si="31"/>
        <v>0</v>
      </c>
      <c r="G25" s="3">
        <f t="shared" si="32"/>
        <v>0</v>
      </c>
      <c r="H25" s="3">
        <f t="shared" si="33"/>
        <v>0</v>
      </c>
      <c r="I25" s="3">
        <f t="shared" si="34"/>
        <v>0</v>
      </c>
      <c r="J25" s="3">
        <f t="shared" si="35"/>
        <v>0</v>
      </c>
      <c r="K25" s="3">
        <f t="shared" si="36"/>
        <v>0</v>
      </c>
      <c r="L25" s="3">
        <f t="shared" si="37"/>
        <v>0</v>
      </c>
      <c r="M25" s="3">
        <f t="shared" si="38"/>
        <v>0</v>
      </c>
      <c r="N25" s="3">
        <f t="shared" si="39"/>
        <v>0</v>
      </c>
      <c r="O25" s="3">
        <f t="shared" si="40"/>
        <v>0</v>
      </c>
      <c r="P25" s="3">
        <f t="shared" si="41"/>
        <v>0</v>
      </c>
      <c r="Q25" s="3">
        <f t="shared" si="42"/>
        <v>0</v>
      </c>
      <c r="R25" s="3">
        <f t="shared" si="43"/>
        <v>0</v>
      </c>
      <c r="S25" s="3">
        <f t="shared" si="44"/>
        <v>0</v>
      </c>
      <c r="T25" s="3">
        <f t="shared" si="45"/>
        <v>0</v>
      </c>
      <c r="U25" s="3">
        <f t="shared" si="46"/>
        <v>0</v>
      </c>
      <c r="V25" s="3">
        <f t="shared" si="47"/>
        <v>0</v>
      </c>
      <c r="W25" s="3">
        <f t="shared" si="48"/>
        <v>0</v>
      </c>
      <c r="X25" s="3">
        <f t="shared" si="49"/>
        <v>0</v>
      </c>
      <c r="Y25" s="3">
        <f t="shared" si="50"/>
        <v>0</v>
      </c>
      <c r="Z25" s="9">
        <f t="shared" si="51"/>
        <v>0</v>
      </c>
      <c r="AA25" s="9">
        <f t="shared" si="52"/>
        <v>0</v>
      </c>
      <c r="AB25" s="9">
        <f t="shared" si="53"/>
        <v>0</v>
      </c>
    </row>
    <row r="26" spans="1:28" x14ac:dyDescent="0.35">
      <c r="A26" s="15" t="str">
        <f>IF(Base!E24="","",Base!E24)</f>
        <v>MAR231023</v>
      </c>
      <c r="B26" s="3">
        <f t="shared" si="27"/>
        <v>0</v>
      </c>
      <c r="C26" s="3">
        <f t="shared" si="28"/>
        <v>0</v>
      </c>
      <c r="D26" s="3">
        <f t="shared" si="29"/>
        <v>0</v>
      </c>
      <c r="E26" s="3">
        <f t="shared" si="30"/>
        <v>0</v>
      </c>
      <c r="F26" s="3">
        <f t="shared" si="31"/>
        <v>0</v>
      </c>
      <c r="G26" s="3">
        <f t="shared" si="32"/>
        <v>0</v>
      </c>
      <c r="H26" s="3">
        <f t="shared" si="33"/>
        <v>0</v>
      </c>
      <c r="I26" s="3">
        <f t="shared" si="34"/>
        <v>0</v>
      </c>
      <c r="J26" s="3">
        <f t="shared" si="35"/>
        <v>0</v>
      </c>
      <c r="K26" s="3">
        <f t="shared" si="36"/>
        <v>0</v>
      </c>
      <c r="L26" s="3">
        <f t="shared" si="37"/>
        <v>0</v>
      </c>
      <c r="M26" s="3">
        <f t="shared" si="38"/>
        <v>0</v>
      </c>
      <c r="N26" s="3">
        <f t="shared" si="39"/>
        <v>0</v>
      </c>
      <c r="O26" s="3">
        <f t="shared" si="40"/>
        <v>0</v>
      </c>
      <c r="P26" s="3">
        <f t="shared" si="41"/>
        <v>0</v>
      </c>
      <c r="Q26" s="3">
        <f t="shared" si="42"/>
        <v>0</v>
      </c>
      <c r="R26" s="3">
        <f t="shared" si="43"/>
        <v>0</v>
      </c>
      <c r="S26" s="3">
        <f t="shared" si="44"/>
        <v>0</v>
      </c>
      <c r="T26" s="3">
        <f t="shared" si="45"/>
        <v>0</v>
      </c>
      <c r="U26" s="3">
        <f t="shared" si="46"/>
        <v>0</v>
      </c>
      <c r="V26" s="3">
        <f t="shared" si="47"/>
        <v>0</v>
      </c>
      <c r="W26" s="3">
        <f t="shared" si="48"/>
        <v>0</v>
      </c>
      <c r="X26" s="3">
        <f t="shared" si="49"/>
        <v>0</v>
      </c>
      <c r="Y26" s="3">
        <f t="shared" si="50"/>
        <v>0</v>
      </c>
      <c r="Z26" s="9">
        <f t="shared" si="51"/>
        <v>0</v>
      </c>
      <c r="AA26" s="9">
        <f t="shared" si="52"/>
        <v>0</v>
      </c>
      <c r="AB26" s="9">
        <f t="shared" si="53"/>
        <v>0</v>
      </c>
    </row>
    <row r="27" spans="1:28" x14ac:dyDescent="0.35">
      <c r="A27" s="15" t="str">
        <f>IF(Base!E25="","",Base!E25)</f>
        <v>MAR231024</v>
      </c>
      <c r="B27" s="3">
        <f t="shared" si="27"/>
        <v>0</v>
      </c>
      <c r="C27" s="3">
        <f t="shared" si="28"/>
        <v>0</v>
      </c>
      <c r="D27" s="3">
        <f t="shared" si="29"/>
        <v>0</v>
      </c>
      <c r="E27" s="3">
        <f t="shared" si="30"/>
        <v>0</v>
      </c>
      <c r="F27" s="3">
        <f t="shared" si="31"/>
        <v>0</v>
      </c>
      <c r="G27" s="3">
        <f t="shared" si="32"/>
        <v>0</v>
      </c>
      <c r="H27" s="3">
        <f t="shared" si="33"/>
        <v>0</v>
      </c>
      <c r="I27" s="3">
        <f t="shared" si="34"/>
        <v>0</v>
      </c>
      <c r="J27" s="3">
        <f t="shared" si="35"/>
        <v>0</v>
      </c>
      <c r="K27" s="3">
        <f t="shared" si="36"/>
        <v>0</v>
      </c>
      <c r="L27" s="3">
        <f t="shared" si="37"/>
        <v>0</v>
      </c>
      <c r="M27" s="3">
        <f t="shared" si="38"/>
        <v>0</v>
      </c>
      <c r="N27" s="3">
        <f t="shared" si="39"/>
        <v>0</v>
      </c>
      <c r="O27" s="3">
        <f t="shared" si="40"/>
        <v>0</v>
      </c>
      <c r="P27" s="3">
        <f t="shared" si="41"/>
        <v>0</v>
      </c>
      <c r="Q27" s="3">
        <f t="shared" si="42"/>
        <v>0</v>
      </c>
      <c r="R27" s="3">
        <f t="shared" si="43"/>
        <v>0</v>
      </c>
      <c r="S27" s="3">
        <f t="shared" si="44"/>
        <v>0</v>
      </c>
      <c r="T27" s="3">
        <f t="shared" si="45"/>
        <v>0</v>
      </c>
      <c r="U27" s="3">
        <f t="shared" si="46"/>
        <v>0</v>
      </c>
      <c r="V27" s="3">
        <f t="shared" si="47"/>
        <v>0</v>
      </c>
      <c r="W27" s="3">
        <f t="shared" si="48"/>
        <v>0</v>
      </c>
      <c r="X27" s="3">
        <f t="shared" si="49"/>
        <v>0</v>
      </c>
      <c r="Y27" s="3">
        <f t="shared" si="50"/>
        <v>0</v>
      </c>
      <c r="Z27" s="9">
        <f t="shared" si="51"/>
        <v>0</v>
      </c>
      <c r="AA27" s="9">
        <f t="shared" si="52"/>
        <v>0</v>
      </c>
      <c r="AB27" s="9">
        <f t="shared" si="53"/>
        <v>0</v>
      </c>
    </row>
    <row r="28" spans="1:28" x14ac:dyDescent="0.35">
      <c r="A28" s="15" t="str">
        <f>IF(Base!E26="","",Base!E26)</f>
        <v>MAR231025</v>
      </c>
      <c r="B28" s="3">
        <f t="shared" si="27"/>
        <v>0</v>
      </c>
      <c r="C28" s="3">
        <f t="shared" si="28"/>
        <v>0</v>
      </c>
      <c r="D28" s="3">
        <f t="shared" si="29"/>
        <v>0</v>
      </c>
      <c r="E28" s="3">
        <f t="shared" si="30"/>
        <v>0</v>
      </c>
      <c r="F28" s="3">
        <f t="shared" si="31"/>
        <v>0</v>
      </c>
      <c r="G28" s="3">
        <f t="shared" si="32"/>
        <v>0</v>
      </c>
      <c r="H28" s="3">
        <f t="shared" si="33"/>
        <v>0</v>
      </c>
      <c r="I28" s="3">
        <f t="shared" si="34"/>
        <v>0</v>
      </c>
      <c r="J28" s="3">
        <f t="shared" si="35"/>
        <v>0</v>
      </c>
      <c r="K28" s="3">
        <f t="shared" si="36"/>
        <v>0</v>
      </c>
      <c r="L28" s="3">
        <f t="shared" si="37"/>
        <v>0</v>
      </c>
      <c r="M28" s="3">
        <f t="shared" si="38"/>
        <v>0</v>
      </c>
      <c r="N28" s="3">
        <f t="shared" si="39"/>
        <v>0</v>
      </c>
      <c r="O28" s="3">
        <f t="shared" si="40"/>
        <v>0</v>
      </c>
      <c r="P28" s="3">
        <f t="shared" si="41"/>
        <v>0</v>
      </c>
      <c r="Q28" s="3">
        <f t="shared" si="42"/>
        <v>0</v>
      </c>
      <c r="R28" s="3">
        <f t="shared" si="43"/>
        <v>0</v>
      </c>
      <c r="S28" s="3">
        <f t="shared" si="44"/>
        <v>0</v>
      </c>
      <c r="T28" s="3">
        <f t="shared" si="45"/>
        <v>0</v>
      </c>
      <c r="U28" s="3">
        <f t="shared" si="46"/>
        <v>0</v>
      </c>
      <c r="V28" s="3">
        <f t="shared" si="47"/>
        <v>0</v>
      </c>
      <c r="W28" s="3">
        <f t="shared" si="48"/>
        <v>0</v>
      </c>
      <c r="X28" s="3">
        <f t="shared" si="49"/>
        <v>0</v>
      </c>
      <c r="Y28" s="3">
        <f t="shared" si="50"/>
        <v>0</v>
      </c>
      <c r="Z28" s="9">
        <f t="shared" si="51"/>
        <v>0</v>
      </c>
      <c r="AA28" s="9">
        <f t="shared" si="52"/>
        <v>0</v>
      </c>
      <c r="AB28" s="9">
        <f t="shared" si="53"/>
        <v>0</v>
      </c>
    </row>
    <row r="29" spans="1:28" x14ac:dyDescent="0.35">
      <c r="A29" s="15" t="str">
        <f>IF(Base!E27="","",Base!E27)</f>
        <v>MAR231026</v>
      </c>
      <c r="B29" s="3">
        <f t="shared" si="27"/>
        <v>0</v>
      </c>
      <c r="C29" s="3">
        <f t="shared" si="28"/>
        <v>0</v>
      </c>
      <c r="D29" s="3">
        <f t="shared" si="29"/>
        <v>0</v>
      </c>
      <c r="E29" s="3">
        <f t="shared" si="30"/>
        <v>0</v>
      </c>
      <c r="F29" s="3">
        <f t="shared" si="31"/>
        <v>0</v>
      </c>
      <c r="G29" s="3">
        <f t="shared" si="32"/>
        <v>0</v>
      </c>
      <c r="H29" s="3">
        <f t="shared" si="33"/>
        <v>0</v>
      </c>
      <c r="I29" s="3">
        <f t="shared" si="34"/>
        <v>0</v>
      </c>
      <c r="J29" s="3">
        <f t="shared" si="35"/>
        <v>0</v>
      </c>
      <c r="K29" s="3">
        <f t="shared" si="36"/>
        <v>0</v>
      </c>
      <c r="L29" s="3">
        <f t="shared" si="37"/>
        <v>0</v>
      </c>
      <c r="M29" s="3">
        <f t="shared" si="38"/>
        <v>0</v>
      </c>
      <c r="N29" s="3">
        <f t="shared" si="39"/>
        <v>0</v>
      </c>
      <c r="O29" s="3">
        <f t="shared" si="40"/>
        <v>0</v>
      </c>
      <c r="P29" s="3">
        <f t="shared" si="41"/>
        <v>0</v>
      </c>
      <c r="Q29" s="3">
        <f t="shared" si="42"/>
        <v>0</v>
      </c>
      <c r="R29" s="3">
        <f t="shared" si="43"/>
        <v>0</v>
      </c>
      <c r="S29" s="3">
        <f t="shared" si="44"/>
        <v>0</v>
      </c>
      <c r="T29" s="3">
        <f t="shared" si="45"/>
        <v>0</v>
      </c>
      <c r="U29" s="3">
        <f t="shared" si="46"/>
        <v>0</v>
      </c>
      <c r="V29" s="3">
        <f t="shared" si="47"/>
        <v>0</v>
      </c>
      <c r="W29" s="3">
        <f t="shared" si="48"/>
        <v>0</v>
      </c>
      <c r="X29" s="3">
        <f t="shared" si="49"/>
        <v>0</v>
      </c>
      <c r="Y29" s="3">
        <f t="shared" si="50"/>
        <v>0</v>
      </c>
      <c r="Z29" s="9">
        <f t="shared" si="51"/>
        <v>0</v>
      </c>
      <c r="AA29" s="9">
        <f t="shared" si="52"/>
        <v>0</v>
      </c>
      <c r="AB29" s="9">
        <f t="shared" si="53"/>
        <v>0</v>
      </c>
    </row>
    <row r="30" spans="1:28" x14ac:dyDescent="0.35">
      <c r="A30" s="15" t="str">
        <f>IF(Base!E28="","",Base!E28)</f>
        <v>MAR231027</v>
      </c>
      <c r="B30" s="3">
        <f t="shared" si="27"/>
        <v>0</v>
      </c>
      <c r="C30" s="3">
        <f t="shared" si="28"/>
        <v>0</v>
      </c>
      <c r="D30" s="3">
        <f t="shared" si="29"/>
        <v>0</v>
      </c>
      <c r="E30" s="3">
        <f t="shared" si="30"/>
        <v>0</v>
      </c>
      <c r="F30" s="3">
        <f t="shared" si="31"/>
        <v>0</v>
      </c>
      <c r="G30" s="3">
        <f t="shared" si="32"/>
        <v>0</v>
      </c>
      <c r="H30" s="3">
        <f t="shared" si="33"/>
        <v>0</v>
      </c>
      <c r="I30" s="3">
        <f t="shared" si="34"/>
        <v>0</v>
      </c>
      <c r="J30" s="3">
        <f t="shared" si="35"/>
        <v>0</v>
      </c>
      <c r="K30" s="3">
        <f t="shared" si="36"/>
        <v>0</v>
      </c>
      <c r="L30" s="3">
        <f t="shared" si="37"/>
        <v>0</v>
      </c>
      <c r="M30" s="3">
        <f t="shared" si="38"/>
        <v>0</v>
      </c>
      <c r="N30" s="3">
        <f t="shared" si="39"/>
        <v>0</v>
      </c>
      <c r="O30" s="3">
        <f t="shared" si="40"/>
        <v>0</v>
      </c>
      <c r="P30" s="3">
        <f t="shared" si="41"/>
        <v>0</v>
      </c>
      <c r="Q30" s="3">
        <f t="shared" si="42"/>
        <v>0</v>
      </c>
      <c r="R30" s="3">
        <f t="shared" si="43"/>
        <v>0</v>
      </c>
      <c r="S30" s="3">
        <f t="shared" si="44"/>
        <v>0</v>
      </c>
      <c r="T30" s="3">
        <f t="shared" si="45"/>
        <v>0</v>
      </c>
      <c r="U30" s="3">
        <f t="shared" si="46"/>
        <v>0</v>
      </c>
      <c r="V30" s="3">
        <f t="shared" si="47"/>
        <v>0</v>
      </c>
      <c r="W30" s="3">
        <f t="shared" si="48"/>
        <v>0</v>
      </c>
      <c r="X30" s="3">
        <f t="shared" si="49"/>
        <v>0</v>
      </c>
      <c r="Y30" s="3">
        <f t="shared" si="50"/>
        <v>0</v>
      </c>
      <c r="Z30" s="9">
        <f t="shared" si="51"/>
        <v>0</v>
      </c>
      <c r="AA30" s="9">
        <f t="shared" si="52"/>
        <v>0</v>
      </c>
      <c r="AB30" s="9">
        <f t="shared" si="53"/>
        <v>0</v>
      </c>
    </row>
    <row r="31" spans="1:28" x14ac:dyDescent="0.35">
      <c r="A31" s="15" t="str">
        <f>IF(Base!E29="","",Base!E29)</f>
        <v>MAR231028</v>
      </c>
      <c r="B31" s="3">
        <f t="shared" si="27"/>
        <v>0</v>
      </c>
      <c r="C31" s="3">
        <f t="shared" si="28"/>
        <v>0</v>
      </c>
      <c r="D31" s="3">
        <f t="shared" si="29"/>
        <v>0</v>
      </c>
      <c r="E31" s="3">
        <f t="shared" si="30"/>
        <v>0</v>
      </c>
      <c r="F31" s="3">
        <f t="shared" si="31"/>
        <v>0</v>
      </c>
      <c r="G31" s="3">
        <f t="shared" si="32"/>
        <v>0</v>
      </c>
      <c r="H31" s="3">
        <f t="shared" si="33"/>
        <v>0</v>
      </c>
      <c r="I31" s="3">
        <f t="shared" si="34"/>
        <v>0</v>
      </c>
      <c r="J31" s="3">
        <f t="shared" si="35"/>
        <v>0</v>
      </c>
      <c r="K31" s="3">
        <f t="shared" si="36"/>
        <v>0</v>
      </c>
      <c r="L31" s="3">
        <f t="shared" si="37"/>
        <v>0</v>
      </c>
      <c r="M31" s="3">
        <f t="shared" si="38"/>
        <v>0</v>
      </c>
      <c r="N31" s="3">
        <f t="shared" si="39"/>
        <v>0</v>
      </c>
      <c r="O31" s="3">
        <f t="shared" si="40"/>
        <v>0</v>
      </c>
      <c r="P31" s="3">
        <f t="shared" si="41"/>
        <v>0</v>
      </c>
      <c r="Q31" s="3">
        <f t="shared" si="42"/>
        <v>0</v>
      </c>
      <c r="R31" s="3">
        <f t="shared" si="43"/>
        <v>0</v>
      </c>
      <c r="S31" s="3">
        <f t="shared" si="44"/>
        <v>0</v>
      </c>
      <c r="T31" s="3">
        <f t="shared" si="45"/>
        <v>0</v>
      </c>
      <c r="U31" s="3">
        <f t="shared" si="46"/>
        <v>0</v>
      </c>
      <c r="V31" s="3">
        <f t="shared" si="47"/>
        <v>0</v>
      </c>
      <c r="W31" s="3">
        <f t="shared" si="48"/>
        <v>0</v>
      </c>
      <c r="X31" s="3">
        <f t="shared" si="49"/>
        <v>0</v>
      </c>
      <c r="Y31" s="3">
        <f t="shared" si="50"/>
        <v>0</v>
      </c>
      <c r="Z31" s="9">
        <f t="shared" si="51"/>
        <v>0</v>
      </c>
      <c r="AA31" s="9">
        <f t="shared" si="52"/>
        <v>0</v>
      </c>
      <c r="AB31" s="9">
        <f t="shared" si="53"/>
        <v>0</v>
      </c>
    </row>
    <row r="32" spans="1:28" x14ac:dyDescent="0.35">
      <c r="A32" s="15" t="str">
        <f>IF(Base!E30="","",Base!E30)</f>
        <v>MAR231029</v>
      </c>
      <c r="B32" s="3">
        <f t="shared" si="27"/>
        <v>0</v>
      </c>
      <c r="C32" s="3">
        <f t="shared" si="28"/>
        <v>0</v>
      </c>
      <c r="D32" s="3">
        <f t="shared" si="29"/>
        <v>0</v>
      </c>
      <c r="E32" s="3">
        <f t="shared" si="30"/>
        <v>0</v>
      </c>
      <c r="F32" s="3">
        <f t="shared" si="31"/>
        <v>0</v>
      </c>
      <c r="G32" s="3">
        <f t="shared" si="32"/>
        <v>0</v>
      </c>
      <c r="H32" s="3">
        <f t="shared" si="33"/>
        <v>0</v>
      </c>
      <c r="I32" s="3">
        <f t="shared" si="34"/>
        <v>0</v>
      </c>
      <c r="J32" s="3">
        <f t="shared" si="35"/>
        <v>0</v>
      </c>
      <c r="K32" s="3">
        <f t="shared" si="36"/>
        <v>0</v>
      </c>
      <c r="L32" s="3">
        <f t="shared" si="37"/>
        <v>0</v>
      </c>
      <c r="M32" s="3">
        <f t="shared" si="38"/>
        <v>0</v>
      </c>
      <c r="N32" s="3">
        <f t="shared" si="39"/>
        <v>0</v>
      </c>
      <c r="O32" s="3">
        <f t="shared" si="40"/>
        <v>0</v>
      </c>
      <c r="P32" s="3">
        <f t="shared" si="41"/>
        <v>0</v>
      </c>
      <c r="Q32" s="3">
        <f t="shared" si="42"/>
        <v>0</v>
      </c>
      <c r="R32" s="3">
        <f t="shared" si="43"/>
        <v>0</v>
      </c>
      <c r="S32" s="3">
        <f t="shared" si="44"/>
        <v>0</v>
      </c>
      <c r="T32" s="3">
        <f t="shared" si="45"/>
        <v>0</v>
      </c>
      <c r="U32" s="3">
        <f t="shared" si="46"/>
        <v>0</v>
      </c>
      <c r="V32" s="3">
        <f t="shared" si="47"/>
        <v>0</v>
      </c>
      <c r="W32" s="3">
        <f t="shared" si="48"/>
        <v>0</v>
      </c>
      <c r="X32" s="3">
        <f t="shared" si="49"/>
        <v>0</v>
      </c>
      <c r="Y32" s="3">
        <f t="shared" si="50"/>
        <v>0</v>
      </c>
      <c r="Z32" s="9">
        <f t="shared" si="51"/>
        <v>0</v>
      </c>
      <c r="AA32" s="9">
        <f t="shared" si="52"/>
        <v>0</v>
      </c>
      <c r="AB32" s="9">
        <f t="shared" si="53"/>
        <v>0</v>
      </c>
    </row>
    <row r="33" spans="1:28" x14ac:dyDescent="0.35">
      <c r="A33" s="15" t="str">
        <f>IF(Base!E31="","",Base!E31)</f>
        <v>MAR231030</v>
      </c>
      <c r="B33" s="3">
        <f t="shared" si="27"/>
        <v>0</v>
      </c>
      <c r="C33" s="3">
        <f t="shared" si="28"/>
        <v>0</v>
      </c>
      <c r="D33" s="3">
        <f t="shared" si="29"/>
        <v>0</v>
      </c>
      <c r="E33" s="3">
        <f t="shared" si="30"/>
        <v>0</v>
      </c>
      <c r="F33" s="3">
        <f t="shared" si="31"/>
        <v>0</v>
      </c>
      <c r="G33" s="3">
        <f t="shared" si="32"/>
        <v>0</v>
      </c>
      <c r="H33" s="3">
        <f t="shared" si="33"/>
        <v>0</v>
      </c>
      <c r="I33" s="3">
        <f t="shared" si="34"/>
        <v>0</v>
      </c>
      <c r="J33" s="3">
        <f t="shared" si="35"/>
        <v>0</v>
      </c>
      <c r="K33" s="3">
        <f t="shared" si="36"/>
        <v>0</v>
      </c>
      <c r="L33" s="3">
        <f t="shared" si="37"/>
        <v>0</v>
      </c>
      <c r="M33" s="3">
        <f t="shared" si="38"/>
        <v>0</v>
      </c>
      <c r="N33" s="3">
        <f t="shared" si="39"/>
        <v>0</v>
      </c>
      <c r="O33" s="3">
        <f t="shared" si="40"/>
        <v>0</v>
      </c>
      <c r="P33" s="3">
        <f t="shared" si="41"/>
        <v>0</v>
      </c>
      <c r="Q33" s="3">
        <f t="shared" si="42"/>
        <v>0</v>
      </c>
      <c r="R33" s="3">
        <f t="shared" si="43"/>
        <v>0</v>
      </c>
      <c r="S33" s="3">
        <f t="shared" si="44"/>
        <v>0</v>
      </c>
      <c r="T33" s="3">
        <f t="shared" si="45"/>
        <v>0</v>
      </c>
      <c r="U33" s="3">
        <f t="shared" si="46"/>
        <v>0</v>
      </c>
      <c r="V33" s="3">
        <f t="shared" si="47"/>
        <v>0</v>
      </c>
      <c r="W33" s="3">
        <f t="shared" si="48"/>
        <v>0</v>
      </c>
      <c r="X33" s="3">
        <f t="shared" si="49"/>
        <v>0</v>
      </c>
      <c r="Y33" s="3">
        <f t="shared" si="50"/>
        <v>0</v>
      </c>
      <c r="Z33" s="9">
        <f t="shared" si="51"/>
        <v>0</v>
      </c>
      <c r="AA33" s="9">
        <f t="shared" si="52"/>
        <v>0</v>
      </c>
      <c r="AB33" s="9">
        <f t="shared" si="53"/>
        <v>0</v>
      </c>
    </row>
    <row r="34" spans="1:28" x14ac:dyDescent="0.35">
      <c r="A34" s="15" t="str">
        <f>IF(Base!E32="","",Base!E32)</f>
        <v>MAR231031</v>
      </c>
      <c r="B34" s="3">
        <f t="shared" ref="B34:B43" si="54">IF(A34="","",SUMPRODUCT((MONTH(Date_E)=1)*(Réf_E=A34)*Qté_R))</f>
        <v>0</v>
      </c>
      <c r="C34" s="3">
        <f t="shared" ref="C34:C43" si="55">IF(A34="","",SUMPRODUCT((MONTH(Date_S)=1)*(Réf_S=A34)*(Qté_S)))</f>
        <v>0</v>
      </c>
      <c r="D34" s="3">
        <f t="shared" ref="D34:D43" si="56">IF(A34="","",SUMPRODUCT((MONTH(Date_E)=2)*(Réf_E=A34)*Qté_R))</f>
        <v>0</v>
      </c>
      <c r="E34" s="3">
        <f t="shared" ref="E34:E43" si="57">IF(A34="","",SUMPRODUCT((MONTH(Date_S)=2)*(Réf_S=A34)*(Qté_S)))</f>
        <v>0</v>
      </c>
      <c r="F34" s="3">
        <f t="shared" ref="F34:F43" si="58">IF(A34="","",SUMPRODUCT((MONTH(Date_E)=3)*(Réf_E=A34)*Qté_R))</f>
        <v>0</v>
      </c>
      <c r="G34" s="3">
        <f t="shared" ref="G34:G43" si="59">IF(A34="","",SUMPRODUCT((MONTH(Date_S)=3)*(Réf_S=A34)*(Qté_S)))</f>
        <v>0</v>
      </c>
      <c r="H34" s="3">
        <f t="shared" ref="H34:H43" si="60">IF(A34="","",SUMPRODUCT((MONTH(Date_E)=4)*(Réf_E=A34)*Qté_R))</f>
        <v>0</v>
      </c>
      <c r="I34" s="3">
        <f t="shared" ref="I34:I43" si="61">IF(A34="","",SUMPRODUCT((MONTH(Date_S)=4)*(Réf_S=A34)*(Qté_S)))</f>
        <v>0</v>
      </c>
      <c r="J34" s="3">
        <f t="shared" ref="J34:J43" si="62">IF(A34="","",SUMPRODUCT((MONTH(Date_E)=5)*(Réf_E=A34)*Qté_R))</f>
        <v>0</v>
      </c>
      <c r="K34" s="3">
        <f t="shared" ref="K34:K43" si="63">IF(A34="","",SUMPRODUCT((MONTH(Date_S)=5)*(Réf_S=A34)*(Qté_S)))</f>
        <v>0</v>
      </c>
      <c r="L34" s="3">
        <f t="shared" ref="L34:L43" si="64">IF(A34="","",SUMPRODUCT((MONTH(Date_E)=6)*(Réf_E=A34)*Qté_R))</f>
        <v>0</v>
      </c>
      <c r="M34" s="3">
        <f t="shared" ref="M34:M43" si="65">IF(A34="","",SUMPRODUCT((MONTH(Date_S)=6)*(Réf_S=A34)*(Qté_S)))</f>
        <v>0</v>
      </c>
      <c r="N34" s="3">
        <f t="shared" ref="N34:N43" si="66">IF(A34="","",SUMPRODUCT((MONTH(Date_E)=7)*(Réf_E=A34)*Qté_R))</f>
        <v>0</v>
      </c>
      <c r="O34" s="3">
        <f t="shared" ref="O34:O43" si="67">IF(A34="","",SUMPRODUCT((MONTH(Date_S)=7)*(Réf_S=A34)*(Qté_S)))</f>
        <v>0</v>
      </c>
      <c r="P34" s="3">
        <f t="shared" ref="P34:P43" si="68">IF(A34="","",SUMPRODUCT((MONTH(Date_E)=8)*(Réf_E=A34)*Qté_R))</f>
        <v>0</v>
      </c>
      <c r="Q34" s="3">
        <f t="shared" ref="Q34:Q43" si="69">IF(A34="","",SUMPRODUCT((MONTH(Date_S)=8)*(Réf_S=A34)*(Qté_S)))</f>
        <v>0</v>
      </c>
      <c r="R34" s="3">
        <f t="shared" ref="R34:R43" si="70">IF(A34="","",SUMPRODUCT((MONTH(Date_E)=9)*(Réf_E=A34)*Qté_R))</f>
        <v>0</v>
      </c>
      <c r="S34" s="3">
        <f t="shared" ref="S34:S43" si="71">IF(A34="","",SUMPRODUCT((MONTH(Date_S)=9)*(Réf_S=A34)*(Qté_S)))</f>
        <v>0</v>
      </c>
      <c r="T34" s="3">
        <f t="shared" ref="T34:T43" si="72">IF(A34="","",SUMPRODUCT((MONTH(Date_E)=10)*(Réf_E=A34)*Qté_R))</f>
        <v>0</v>
      </c>
      <c r="U34" s="3">
        <f t="shared" ref="U34:U43" si="73">IF(A34="","",SUMPRODUCT((MONTH(Date_S)=10)*(Réf_S=A34)*(Qté_S)))</f>
        <v>0</v>
      </c>
      <c r="V34" s="3">
        <f t="shared" ref="V34:V43" si="74">IF(A34="","",SUMPRODUCT((MONTH(Date_E)=11)*(Réf_E=A34)*Qté_R))</f>
        <v>0</v>
      </c>
      <c r="W34" s="3">
        <f t="shared" ref="W34:W43" si="75">IF(A34="","",SUMPRODUCT((MONTH(Date_S)=11)*(Réf_S=A34)*(Qté_S)))</f>
        <v>0</v>
      </c>
      <c r="X34" s="3">
        <f t="shared" ref="X34:X43" si="76">IF(A34="","",SUMPRODUCT((MONTH(Date_E)=12)*(Réf_E=A34)*Qté_R))</f>
        <v>0</v>
      </c>
      <c r="Y34" s="3">
        <f t="shared" ref="Y34:Y43" si="77">IF(A34="","",SUMPRODUCT((MONTH(Date_S)=12)*(Réf_S=A34)*(Qté_S)))</f>
        <v>0</v>
      </c>
      <c r="Z34" s="9">
        <f t="shared" ref="Z34:Z43" si="78">IF(A34="","",SUM(B34,D34,F34,H34,J34,L34,N34,P34,R34,T34,V34,X34))</f>
        <v>0</v>
      </c>
      <c r="AA34" s="9">
        <f t="shared" ref="AA34:AA43" si="79">IF(A34="","",SUM(C34,E34,G34,I34,K34,M34,O34,Q34,S34,U34,W34,Y34))</f>
        <v>0</v>
      </c>
      <c r="AB34" s="9">
        <f t="shared" ref="AB34:AB43" si="80">IF(A34="","",Z34-AA34)</f>
        <v>0</v>
      </c>
    </row>
    <row r="35" spans="1:28" x14ac:dyDescent="0.35">
      <c r="A35" s="15" t="str">
        <f>IF(Base!E33="","",Base!E33)</f>
        <v>MAR231032</v>
      </c>
      <c r="B35" s="3">
        <f t="shared" si="54"/>
        <v>0</v>
      </c>
      <c r="C35" s="3">
        <f t="shared" si="55"/>
        <v>0</v>
      </c>
      <c r="D35" s="3">
        <f t="shared" si="56"/>
        <v>0</v>
      </c>
      <c r="E35" s="3">
        <f t="shared" si="57"/>
        <v>0</v>
      </c>
      <c r="F35" s="3">
        <f t="shared" si="58"/>
        <v>0</v>
      </c>
      <c r="G35" s="3">
        <f t="shared" si="59"/>
        <v>0</v>
      </c>
      <c r="H35" s="3">
        <f t="shared" si="60"/>
        <v>0</v>
      </c>
      <c r="I35" s="3">
        <f t="shared" si="61"/>
        <v>0</v>
      </c>
      <c r="J35" s="3">
        <f t="shared" si="62"/>
        <v>0</v>
      </c>
      <c r="K35" s="3">
        <f t="shared" si="63"/>
        <v>0</v>
      </c>
      <c r="L35" s="3">
        <f t="shared" si="64"/>
        <v>0</v>
      </c>
      <c r="M35" s="3">
        <f t="shared" si="65"/>
        <v>0</v>
      </c>
      <c r="N35" s="3">
        <f t="shared" si="66"/>
        <v>0</v>
      </c>
      <c r="O35" s="3">
        <f t="shared" si="67"/>
        <v>0</v>
      </c>
      <c r="P35" s="3">
        <f t="shared" si="68"/>
        <v>0</v>
      </c>
      <c r="Q35" s="3">
        <f t="shared" si="69"/>
        <v>0</v>
      </c>
      <c r="R35" s="3">
        <f t="shared" si="70"/>
        <v>0</v>
      </c>
      <c r="S35" s="3">
        <f t="shared" si="71"/>
        <v>0</v>
      </c>
      <c r="T35" s="3">
        <f t="shared" si="72"/>
        <v>0</v>
      </c>
      <c r="U35" s="3">
        <f t="shared" si="73"/>
        <v>0</v>
      </c>
      <c r="V35" s="3">
        <f t="shared" si="74"/>
        <v>0</v>
      </c>
      <c r="W35" s="3">
        <f t="shared" si="75"/>
        <v>0</v>
      </c>
      <c r="X35" s="3">
        <f t="shared" si="76"/>
        <v>0</v>
      </c>
      <c r="Y35" s="3">
        <f t="shared" si="77"/>
        <v>0</v>
      </c>
      <c r="Z35" s="9">
        <f t="shared" si="78"/>
        <v>0</v>
      </c>
      <c r="AA35" s="9">
        <f t="shared" si="79"/>
        <v>0</v>
      </c>
      <c r="AB35" s="9">
        <f t="shared" si="80"/>
        <v>0</v>
      </c>
    </row>
    <row r="36" spans="1:28" x14ac:dyDescent="0.35">
      <c r="A36" s="15" t="str">
        <f>IF(Base!E34="","",Base!E34)</f>
        <v>MAR231033</v>
      </c>
      <c r="B36" s="3">
        <f t="shared" si="54"/>
        <v>0</v>
      </c>
      <c r="C36" s="3">
        <f t="shared" si="55"/>
        <v>0</v>
      </c>
      <c r="D36" s="3">
        <f t="shared" si="56"/>
        <v>0</v>
      </c>
      <c r="E36" s="3">
        <f t="shared" si="57"/>
        <v>0</v>
      </c>
      <c r="F36" s="3">
        <f t="shared" si="58"/>
        <v>0</v>
      </c>
      <c r="G36" s="3">
        <f t="shared" si="59"/>
        <v>0</v>
      </c>
      <c r="H36" s="3">
        <f t="shared" si="60"/>
        <v>0</v>
      </c>
      <c r="I36" s="3">
        <f t="shared" si="61"/>
        <v>0</v>
      </c>
      <c r="J36" s="3">
        <f t="shared" si="62"/>
        <v>0</v>
      </c>
      <c r="K36" s="3">
        <f t="shared" si="63"/>
        <v>0</v>
      </c>
      <c r="L36" s="3">
        <f t="shared" si="64"/>
        <v>0</v>
      </c>
      <c r="M36" s="3">
        <f t="shared" si="65"/>
        <v>0</v>
      </c>
      <c r="N36" s="3">
        <f t="shared" si="66"/>
        <v>0</v>
      </c>
      <c r="O36" s="3">
        <f t="shared" si="67"/>
        <v>0</v>
      </c>
      <c r="P36" s="3">
        <f t="shared" si="68"/>
        <v>0</v>
      </c>
      <c r="Q36" s="3">
        <f t="shared" si="69"/>
        <v>0</v>
      </c>
      <c r="R36" s="3">
        <f t="shared" si="70"/>
        <v>0</v>
      </c>
      <c r="S36" s="3">
        <f t="shared" si="71"/>
        <v>0</v>
      </c>
      <c r="T36" s="3">
        <f t="shared" si="72"/>
        <v>0</v>
      </c>
      <c r="U36" s="3">
        <f t="shared" si="73"/>
        <v>0</v>
      </c>
      <c r="V36" s="3">
        <f t="shared" si="74"/>
        <v>0</v>
      </c>
      <c r="W36" s="3">
        <f t="shared" si="75"/>
        <v>0</v>
      </c>
      <c r="X36" s="3">
        <f t="shared" si="76"/>
        <v>0</v>
      </c>
      <c r="Y36" s="3">
        <f t="shared" si="77"/>
        <v>0</v>
      </c>
      <c r="Z36" s="9">
        <f t="shared" si="78"/>
        <v>0</v>
      </c>
      <c r="AA36" s="9">
        <f t="shared" si="79"/>
        <v>0</v>
      </c>
      <c r="AB36" s="9">
        <f t="shared" si="80"/>
        <v>0</v>
      </c>
    </row>
    <row r="37" spans="1:28" x14ac:dyDescent="0.35">
      <c r="A37" s="15" t="str">
        <f>IF(Base!E35="","",Base!E35)</f>
        <v>MAR231034</v>
      </c>
      <c r="B37" s="3">
        <f t="shared" si="54"/>
        <v>0</v>
      </c>
      <c r="C37" s="3">
        <f t="shared" si="55"/>
        <v>0</v>
      </c>
      <c r="D37" s="3">
        <f t="shared" si="56"/>
        <v>0</v>
      </c>
      <c r="E37" s="3">
        <f t="shared" si="57"/>
        <v>0</v>
      </c>
      <c r="F37" s="3">
        <f t="shared" si="58"/>
        <v>0</v>
      </c>
      <c r="G37" s="3">
        <f t="shared" si="59"/>
        <v>0</v>
      </c>
      <c r="H37" s="3">
        <f t="shared" si="60"/>
        <v>0</v>
      </c>
      <c r="I37" s="3">
        <f t="shared" si="61"/>
        <v>0</v>
      </c>
      <c r="J37" s="3">
        <f t="shared" si="62"/>
        <v>0</v>
      </c>
      <c r="K37" s="3">
        <f t="shared" si="63"/>
        <v>0</v>
      </c>
      <c r="L37" s="3">
        <f t="shared" si="64"/>
        <v>0</v>
      </c>
      <c r="M37" s="3">
        <f t="shared" si="65"/>
        <v>0</v>
      </c>
      <c r="N37" s="3">
        <f t="shared" si="66"/>
        <v>0</v>
      </c>
      <c r="O37" s="3">
        <f t="shared" si="67"/>
        <v>0</v>
      </c>
      <c r="P37" s="3">
        <f t="shared" si="68"/>
        <v>0</v>
      </c>
      <c r="Q37" s="3">
        <f t="shared" si="69"/>
        <v>0</v>
      </c>
      <c r="R37" s="3">
        <f t="shared" si="70"/>
        <v>0</v>
      </c>
      <c r="S37" s="3">
        <f t="shared" si="71"/>
        <v>0</v>
      </c>
      <c r="T37" s="3">
        <f t="shared" si="72"/>
        <v>0</v>
      </c>
      <c r="U37" s="3">
        <f t="shared" si="73"/>
        <v>0</v>
      </c>
      <c r="V37" s="3">
        <f t="shared" si="74"/>
        <v>0</v>
      </c>
      <c r="W37" s="3">
        <f t="shared" si="75"/>
        <v>0</v>
      </c>
      <c r="X37" s="3">
        <f t="shared" si="76"/>
        <v>0</v>
      </c>
      <c r="Y37" s="3">
        <f t="shared" si="77"/>
        <v>0</v>
      </c>
      <c r="Z37" s="9">
        <f t="shared" si="78"/>
        <v>0</v>
      </c>
      <c r="AA37" s="9">
        <f t="shared" si="79"/>
        <v>0</v>
      </c>
      <c r="AB37" s="9">
        <f t="shared" si="80"/>
        <v>0</v>
      </c>
    </row>
    <row r="38" spans="1:28" x14ac:dyDescent="0.35">
      <c r="A38" s="15" t="str">
        <f>IF(Base!E36="","",Base!E36)</f>
        <v>MAR231035</v>
      </c>
      <c r="B38" s="3">
        <f t="shared" si="54"/>
        <v>0</v>
      </c>
      <c r="C38" s="3">
        <f t="shared" si="55"/>
        <v>0</v>
      </c>
      <c r="D38" s="3">
        <f t="shared" si="56"/>
        <v>0</v>
      </c>
      <c r="E38" s="3">
        <f t="shared" si="57"/>
        <v>0</v>
      </c>
      <c r="F38" s="3">
        <f t="shared" si="58"/>
        <v>0</v>
      </c>
      <c r="G38" s="3">
        <f t="shared" si="59"/>
        <v>0</v>
      </c>
      <c r="H38" s="3">
        <f t="shared" si="60"/>
        <v>0</v>
      </c>
      <c r="I38" s="3">
        <f t="shared" si="61"/>
        <v>0</v>
      </c>
      <c r="J38" s="3">
        <f t="shared" si="62"/>
        <v>0</v>
      </c>
      <c r="K38" s="3">
        <f t="shared" si="63"/>
        <v>0</v>
      </c>
      <c r="L38" s="3">
        <f t="shared" si="64"/>
        <v>0</v>
      </c>
      <c r="M38" s="3">
        <f t="shared" si="65"/>
        <v>0</v>
      </c>
      <c r="N38" s="3">
        <f t="shared" si="66"/>
        <v>0</v>
      </c>
      <c r="O38" s="3">
        <f t="shared" si="67"/>
        <v>0</v>
      </c>
      <c r="P38" s="3">
        <f t="shared" si="68"/>
        <v>0</v>
      </c>
      <c r="Q38" s="3">
        <f t="shared" si="69"/>
        <v>0</v>
      </c>
      <c r="R38" s="3">
        <f t="shared" si="70"/>
        <v>0</v>
      </c>
      <c r="S38" s="3">
        <f t="shared" si="71"/>
        <v>0</v>
      </c>
      <c r="T38" s="3">
        <f t="shared" si="72"/>
        <v>0</v>
      </c>
      <c r="U38" s="3">
        <f t="shared" si="73"/>
        <v>0</v>
      </c>
      <c r="V38" s="3">
        <f t="shared" si="74"/>
        <v>0</v>
      </c>
      <c r="W38" s="3">
        <f t="shared" si="75"/>
        <v>0</v>
      </c>
      <c r="X38" s="3">
        <f t="shared" si="76"/>
        <v>0</v>
      </c>
      <c r="Y38" s="3">
        <f t="shared" si="77"/>
        <v>0</v>
      </c>
      <c r="Z38" s="9">
        <f t="shared" si="78"/>
        <v>0</v>
      </c>
      <c r="AA38" s="9">
        <f t="shared" si="79"/>
        <v>0</v>
      </c>
      <c r="AB38" s="9">
        <f t="shared" si="80"/>
        <v>0</v>
      </c>
    </row>
    <row r="39" spans="1:28" x14ac:dyDescent="0.35">
      <c r="A39" s="15" t="str">
        <f>IF(Base!E37="","",Base!E37)</f>
        <v>MAR231036</v>
      </c>
      <c r="B39" s="3">
        <f t="shared" si="54"/>
        <v>0</v>
      </c>
      <c r="C39" s="3">
        <f t="shared" si="55"/>
        <v>0</v>
      </c>
      <c r="D39" s="3">
        <f t="shared" si="56"/>
        <v>0</v>
      </c>
      <c r="E39" s="3">
        <f t="shared" si="57"/>
        <v>0</v>
      </c>
      <c r="F39" s="3">
        <f t="shared" si="58"/>
        <v>0</v>
      </c>
      <c r="G39" s="3">
        <f t="shared" si="59"/>
        <v>0</v>
      </c>
      <c r="H39" s="3">
        <f t="shared" si="60"/>
        <v>0</v>
      </c>
      <c r="I39" s="3">
        <f t="shared" si="61"/>
        <v>0</v>
      </c>
      <c r="J39" s="3">
        <f t="shared" si="62"/>
        <v>0</v>
      </c>
      <c r="K39" s="3">
        <f t="shared" si="63"/>
        <v>0</v>
      </c>
      <c r="L39" s="3">
        <f t="shared" si="64"/>
        <v>0</v>
      </c>
      <c r="M39" s="3">
        <f t="shared" si="65"/>
        <v>0</v>
      </c>
      <c r="N39" s="3">
        <f t="shared" si="66"/>
        <v>0</v>
      </c>
      <c r="O39" s="3">
        <f t="shared" si="67"/>
        <v>0</v>
      </c>
      <c r="P39" s="3">
        <f t="shared" si="68"/>
        <v>0</v>
      </c>
      <c r="Q39" s="3">
        <f t="shared" si="69"/>
        <v>0</v>
      </c>
      <c r="R39" s="3">
        <f t="shared" si="70"/>
        <v>0</v>
      </c>
      <c r="S39" s="3">
        <f t="shared" si="71"/>
        <v>0</v>
      </c>
      <c r="T39" s="3">
        <f t="shared" si="72"/>
        <v>0</v>
      </c>
      <c r="U39" s="3">
        <f t="shared" si="73"/>
        <v>0</v>
      </c>
      <c r="V39" s="3">
        <f t="shared" si="74"/>
        <v>0</v>
      </c>
      <c r="W39" s="3">
        <f t="shared" si="75"/>
        <v>0</v>
      </c>
      <c r="X39" s="3">
        <f t="shared" si="76"/>
        <v>0</v>
      </c>
      <c r="Y39" s="3">
        <f t="shared" si="77"/>
        <v>0</v>
      </c>
      <c r="Z39" s="9">
        <f t="shared" si="78"/>
        <v>0</v>
      </c>
      <c r="AA39" s="9">
        <f t="shared" si="79"/>
        <v>0</v>
      </c>
      <c r="AB39" s="9">
        <f t="shared" si="80"/>
        <v>0</v>
      </c>
    </row>
    <row r="40" spans="1:28" ht="14.5" customHeight="1" x14ac:dyDescent="0.35">
      <c r="A40" s="15" t="str">
        <f>IF(Base!E38="","",Base!E38)</f>
        <v>MAR231037</v>
      </c>
      <c r="B40" s="3">
        <f t="shared" si="54"/>
        <v>0</v>
      </c>
      <c r="C40" s="3">
        <f t="shared" si="55"/>
        <v>0</v>
      </c>
      <c r="D40" s="3">
        <f t="shared" si="56"/>
        <v>0</v>
      </c>
      <c r="E40" s="3">
        <f t="shared" si="57"/>
        <v>0</v>
      </c>
      <c r="F40" s="3">
        <f t="shared" si="58"/>
        <v>0</v>
      </c>
      <c r="G40" s="3">
        <f t="shared" si="59"/>
        <v>0</v>
      </c>
      <c r="H40" s="3">
        <f t="shared" si="60"/>
        <v>0</v>
      </c>
      <c r="I40" s="3">
        <f t="shared" si="61"/>
        <v>0</v>
      </c>
      <c r="J40" s="3">
        <f t="shared" si="62"/>
        <v>0</v>
      </c>
      <c r="K40" s="3">
        <f t="shared" si="63"/>
        <v>0</v>
      </c>
      <c r="L40" s="3">
        <f t="shared" si="64"/>
        <v>0</v>
      </c>
      <c r="M40" s="3">
        <f t="shared" si="65"/>
        <v>0</v>
      </c>
      <c r="N40" s="3">
        <f t="shared" si="66"/>
        <v>0</v>
      </c>
      <c r="O40" s="3">
        <f t="shared" si="67"/>
        <v>0</v>
      </c>
      <c r="P40" s="3">
        <f t="shared" si="68"/>
        <v>0</v>
      </c>
      <c r="Q40" s="3">
        <f t="shared" si="69"/>
        <v>0</v>
      </c>
      <c r="R40" s="3">
        <f t="shared" si="70"/>
        <v>0</v>
      </c>
      <c r="S40" s="3">
        <f t="shared" si="71"/>
        <v>0</v>
      </c>
      <c r="T40" s="3">
        <f t="shared" si="72"/>
        <v>0</v>
      </c>
      <c r="U40" s="3">
        <f t="shared" si="73"/>
        <v>0</v>
      </c>
      <c r="V40" s="3">
        <f t="shared" si="74"/>
        <v>0</v>
      </c>
      <c r="W40" s="3">
        <f t="shared" si="75"/>
        <v>0</v>
      </c>
      <c r="X40" s="3">
        <f t="shared" si="76"/>
        <v>0</v>
      </c>
      <c r="Y40" s="3">
        <f t="shared" si="77"/>
        <v>0</v>
      </c>
      <c r="Z40" s="9">
        <f t="shared" si="78"/>
        <v>0</v>
      </c>
      <c r="AA40" s="9">
        <f t="shared" si="79"/>
        <v>0</v>
      </c>
      <c r="AB40" s="9">
        <f t="shared" si="80"/>
        <v>0</v>
      </c>
    </row>
    <row r="41" spans="1:28" x14ac:dyDescent="0.35">
      <c r="A41" s="15" t="str">
        <f>IF(Base!E39="","",Base!E39)</f>
        <v>MAR231038</v>
      </c>
      <c r="B41" s="3">
        <f t="shared" si="54"/>
        <v>0</v>
      </c>
      <c r="C41" s="3">
        <f t="shared" si="55"/>
        <v>0</v>
      </c>
      <c r="D41" s="3">
        <f t="shared" si="56"/>
        <v>0</v>
      </c>
      <c r="E41" s="3">
        <f t="shared" si="57"/>
        <v>0</v>
      </c>
      <c r="F41" s="3">
        <f t="shared" si="58"/>
        <v>0</v>
      </c>
      <c r="G41" s="3">
        <f t="shared" si="59"/>
        <v>0</v>
      </c>
      <c r="H41" s="3">
        <f t="shared" si="60"/>
        <v>0</v>
      </c>
      <c r="I41" s="3">
        <f t="shared" si="61"/>
        <v>0</v>
      </c>
      <c r="J41" s="3">
        <f t="shared" si="62"/>
        <v>0</v>
      </c>
      <c r="K41" s="3">
        <f t="shared" si="63"/>
        <v>0</v>
      </c>
      <c r="L41" s="3">
        <f t="shared" si="64"/>
        <v>0</v>
      </c>
      <c r="M41" s="3">
        <f t="shared" si="65"/>
        <v>0</v>
      </c>
      <c r="N41" s="3">
        <f t="shared" si="66"/>
        <v>0</v>
      </c>
      <c r="O41" s="3">
        <f t="shared" si="67"/>
        <v>0</v>
      </c>
      <c r="P41" s="3">
        <f t="shared" si="68"/>
        <v>0</v>
      </c>
      <c r="Q41" s="3">
        <f t="shared" si="69"/>
        <v>0</v>
      </c>
      <c r="R41" s="3">
        <f t="shared" si="70"/>
        <v>0</v>
      </c>
      <c r="S41" s="3">
        <f t="shared" si="71"/>
        <v>0</v>
      </c>
      <c r="T41" s="3">
        <f t="shared" si="72"/>
        <v>0</v>
      </c>
      <c r="U41" s="3">
        <f t="shared" si="73"/>
        <v>0</v>
      </c>
      <c r="V41" s="3">
        <f t="shared" si="74"/>
        <v>0</v>
      </c>
      <c r="W41" s="3">
        <f t="shared" si="75"/>
        <v>0</v>
      </c>
      <c r="X41" s="3">
        <f t="shared" si="76"/>
        <v>0</v>
      </c>
      <c r="Y41" s="3">
        <f t="shared" si="77"/>
        <v>0</v>
      </c>
      <c r="Z41" s="9">
        <f t="shared" si="78"/>
        <v>0</v>
      </c>
      <c r="AA41" s="9">
        <f t="shared" si="79"/>
        <v>0</v>
      </c>
      <c r="AB41" s="9">
        <f t="shared" si="80"/>
        <v>0</v>
      </c>
    </row>
    <row r="42" spans="1:28" x14ac:dyDescent="0.35">
      <c r="A42" s="15" t="str">
        <f>IF(Base!E40="","",Base!E40)</f>
        <v>MAR231039</v>
      </c>
      <c r="B42" s="3">
        <f t="shared" si="54"/>
        <v>0</v>
      </c>
      <c r="C42" s="3">
        <f t="shared" si="55"/>
        <v>0</v>
      </c>
      <c r="D42" s="3">
        <f t="shared" si="56"/>
        <v>0</v>
      </c>
      <c r="E42" s="3">
        <f t="shared" si="57"/>
        <v>0</v>
      </c>
      <c r="F42" s="3">
        <f t="shared" si="58"/>
        <v>0</v>
      </c>
      <c r="G42" s="3">
        <f t="shared" si="59"/>
        <v>0</v>
      </c>
      <c r="H42" s="3">
        <f t="shared" si="60"/>
        <v>0</v>
      </c>
      <c r="I42" s="3">
        <f t="shared" si="61"/>
        <v>0</v>
      </c>
      <c r="J42" s="3">
        <f t="shared" si="62"/>
        <v>0</v>
      </c>
      <c r="K42" s="3">
        <f t="shared" si="63"/>
        <v>0</v>
      </c>
      <c r="L42" s="3">
        <f t="shared" si="64"/>
        <v>0</v>
      </c>
      <c r="M42" s="3">
        <f t="shared" si="65"/>
        <v>0</v>
      </c>
      <c r="N42" s="3">
        <f t="shared" si="66"/>
        <v>0</v>
      </c>
      <c r="O42" s="3">
        <f t="shared" si="67"/>
        <v>0</v>
      </c>
      <c r="P42" s="3">
        <f t="shared" si="68"/>
        <v>0</v>
      </c>
      <c r="Q42" s="3">
        <f t="shared" si="69"/>
        <v>0</v>
      </c>
      <c r="R42" s="3">
        <f t="shared" si="70"/>
        <v>0</v>
      </c>
      <c r="S42" s="3">
        <f t="shared" si="71"/>
        <v>0</v>
      </c>
      <c r="T42" s="3">
        <f t="shared" si="72"/>
        <v>0</v>
      </c>
      <c r="U42" s="3">
        <f t="shared" si="73"/>
        <v>0</v>
      </c>
      <c r="V42" s="3">
        <f t="shared" si="74"/>
        <v>0</v>
      </c>
      <c r="W42" s="3">
        <f t="shared" si="75"/>
        <v>0</v>
      </c>
      <c r="X42" s="3">
        <f t="shared" si="76"/>
        <v>0</v>
      </c>
      <c r="Y42" s="3">
        <f t="shared" si="77"/>
        <v>0</v>
      </c>
      <c r="Z42" s="9">
        <f t="shared" si="78"/>
        <v>0</v>
      </c>
      <c r="AA42" s="9">
        <f t="shared" si="79"/>
        <v>0</v>
      </c>
      <c r="AB42" s="9">
        <f t="shared" si="80"/>
        <v>0</v>
      </c>
    </row>
    <row r="43" spans="1:28" x14ac:dyDescent="0.35">
      <c r="A43" s="15" t="str">
        <f>IF(Base!E41="","",Base!E41)</f>
        <v>MAR231040</v>
      </c>
      <c r="B43" s="3">
        <f t="shared" si="54"/>
        <v>0</v>
      </c>
      <c r="C43" s="3">
        <f t="shared" si="55"/>
        <v>0</v>
      </c>
      <c r="D43" s="3">
        <f t="shared" si="56"/>
        <v>0</v>
      </c>
      <c r="E43" s="3">
        <f t="shared" si="57"/>
        <v>0</v>
      </c>
      <c r="F43" s="3">
        <f t="shared" si="58"/>
        <v>0</v>
      </c>
      <c r="G43" s="3">
        <f t="shared" si="59"/>
        <v>0</v>
      </c>
      <c r="H43" s="3">
        <f t="shared" si="60"/>
        <v>0</v>
      </c>
      <c r="I43" s="3">
        <f t="shared" si="61"/>
        <v>0</v>
      </c>
      <c r="J43" s="3">
        <f t="shared" si="62"/>
        <v>0</v>
      </c>
      <c r="K43" s="3">
        <f t="shared" si="63"/>
        <v>0</v>
      </c>
      <c r="L43" s="3">
        <f t="shared" si="64"/>
        <v>0</v>
      </c>
      <c r="M43" s="3">
        <f t="shared" si="65"/>
        <v>0</v>
      </c>
      <c r="N43" s="3">
        <f t="shared" si="66"/>
        <v>0</v>
      </c>
      <c r="O43" s="3">
        <f t="shared" si="67"/>
        <v>0</v>
      </c>
      <c r="P43" s="3">
        <f t="shared" si="68"/>
        <v>0</v>
      </c>
      <c r="Q43" s="3">
        <f t="shared" si="69"/>
        <v>0</v>
      </c>
      <c r="R43" s="3">
        <f t="shared" si="70"/>
        <v>0</v>
      </c>
      <c r="S43" s="3">
        <f t="shared" si="71"/>
        <v>0</v>
      </c>
      <c r="T43" s="3">
        <f t="shared" si="72"/>
        <v>0</v>
      </c>
      <c r="U43" s="3">
        <f t="shared" si="73"/>
        <v>0</v>
      </c>
      <c r="V43" s="3">
        <f t="shared" si="74"/>
        <v>0</v>
      </c>
      <c r="W43" s="3">
        <f t="shared" si="75"/>
        <v>0</v>
      </c>
      <c r="X43" s="3">
        <f t="shared" si="76"/>
        <v>0</v>
      </c>
      <c r="Y43" s="3">
        <f t="shared" si="77"/>
        <v>0</v>
      </c>
      <c r="Z43" s="9">
        <f t="shared" si="78"/>
        <v>0</v>
      </c>
      <c r="AA43" s="9">
        <f t="shared" si="79"/>
        <v>0</v>
      </c>
      <c r="AB43" s="9">
        <f t="shared" si="80"/>
        <v>0</v>
      </c>
    </row>
    <row r="44" spans="1:28" x14ac:dyDescent="0.35">
      <c r="A44" s="15" t="str">
        <f>IF(Base!E42="","",Base!E42)</f>
        <v>MAR231041</v>
      </c>
      <c r="B44" s="3">
        <f t="shared" ref="B44:B53" si="81">IF(A44="","",SUMPRODUCT((MONTH(Date_E)=1)*(Réf_E=A44)*Qté_R))</f>
        <v>0</v>
      </c>
      <c r="C44" s="3">
        <f t="shared" ref="C44:C53" si="82">IF(A44="","",SUMPRODUCT((MONTH(Date_S)=1)*(Réf_S=A44)*(Qté_S)))</f>
        <v>0</v>
      </c>
      <c r="D44" s="3">
        <f t="shared" ref="D44:D53" si="83">IF(A44="","",SUMPRODUCT((MONTH(Date_E)=2)*(Réf_E=A44)*Qté_R))</f>
        <v>0</v>
      </c>
      <c r="E44" s="3">
        <f t="shared" ref="E44:E53" si="84">IF(A44="","",SUMPRODUCT((MONTH(Date_S)=2)*(Réf_S=A44)*(Qté_S)))</f>
        <v>0</v>
      </c>
      <c r="F44" s="3">
        <f t="shared" ref="F44:F53" si="85">IF(A44="","",SUMPRODUCT((MONTH(Date_E)=3)*(Réf_E=A44)*Qté_R))</f>
        <v>0</v>
      </c>
      <c r="G44" s="3">
        <f t="shared" ref="G44:G53" si="86">IF(A44="","",SUMPRODUCT((MONTH(Date_S)=3)*(Réf_S=A44)*(Qté_S)))</f>
        <v>0</v>
      </c>
      <c r="H44" s="3">
        <f t="shared" ref="H44:H53" si="87">IF(A44="","",SUMPRODUCT((MONTH(Date_E)=4)*(Réf_E=A44)*Qté_R))</f>
        <v>0</v>
      </c>
      <c r="I44" s="3">
        <f t="shared" ref="I44:I53" si="88">IF(A44="","",SUMPRODUCT((MONTH(Date_S)=4)*(Réf_S=A44)*(Qté_S)))</f>
        <v>0</v>
      </c>
      <c r="J44" s="3">
        <f t="shared" ref="J44:J53" si="89">IF(A44="","",SUMPRODUCT((MONTH(Date_E)=5)*(Réf_E=A44)*Qté_R))</f>
        <v>0</v>
      </c>
      <c r="K44" s="3">
        <f t="shared" ref="K44:K53" si="90">IF(A44="","",SUMPRODUCT((MONTH(Date_S)=5)*(Réf_S=A44)*(Qté_S)))</f>
        <v>0</v>
      </c>
      <c r="L44" s="3">
        <f t="shared" ref="L44:L53" si="91">IF(A44="","",SUMPRODUCT((MONTH(Date_E)=6)*(Réf_E=A44)*Qté_R))</f>
        <v>0</v>
      </c>
      <c r="M44" s="3">
        <f t="shared" ref="M44:M53" si="92">IF(A44="","",SUMPRODUCT((MONTH(Date_S)=6)*(Réf_S=A44)*(Qté_S)))</f>
        <v>0</v>
      </c>
      <c r="N44" s="3">
        <f t="shared" ref="N44:N53" si="93">IF(A44="","",SUMPRODUCT((MONTH(Date_E)=7)*(Réf_E=A44)*Qté_R))</f>
        <v>0</v>
      </c>
      <c r="O44" s="3">
        <f t="shared" ref="O44:O53" si="94">IF(A44="","",SUMPRODUCT((MONTH(Date_S)=7)*(Réf_S=A44)*(Qté_S)))</f>
        <v>0</v>
      </c>
      <c r="P44" s="3">
        <f t="shared" ref="P44:P53" si="95">IF(A44="","",SUMPRODUCT((MONTH(Date_E)=8)*(Réf_E=A44)*Qté_R))</f>
        <v>0</v>
      </c>
      <c r="Q44" s="3">
        <f t="shared" ref="Q44:Q53" si="96">IF(A44="","",SUMPRODUCT((MONTH(Date_S)=8)*(Réf_S=A44)*(Qté_S)))</f>
        <v>0</v>
      </c>
      <c r="R44" s="3">
        <f t="shared" ref="R44:R53" si="97">IF(A44="","",SUMPRODUCT((MONTH(Date_E)=9)*(Réf_E=A44)*Qté_R))</f>
        <v>0</v>
      </c>
      <c r="S44" s="3">
        <f t="shared" ref="S44:S53" si="98">IF(A44="","",SUMPRODUCT((MONTH(Date_S)=9)*(Réf_S=A44)*(Qté_S)))</f>
        <v>0</v>
      </c>
      <c r="T44" s="3">
        <f t="shared" ref="T44:T53" si="99">IF(A44="","",SUMPRODUCT((MONTH(Date_E)=10)*(Réf_E=A44)*Qté_R))</f>
        <v>0</v>
      </c>
      <c r="U44" s="3">
        <f t="shared" ref="U44:U53" si="100">IF(A44="","",SUMPRODUCT((MONTH(Date_S)=10)*(Réf_S=A44)*(Qté_S)))</f>
        <v>0</v>
      </c>
      <c r="V44" s="3">
        <f t="shared" ref="V44:V53" si="101">IF(A44="","",SUMPRODUCT((MONTH(Date_E)=11)*(Réf_E=A44)*Qté_R))</f>
        <v>0</v>
      </c>
      <c r="W44" s="3">
        <f t="shared" ref="W44:W53" si="102">IF(A44="","",SUMPRODUCT((MONTH(Date_S)=11)*(Réf_S=A44)*(Qté_S)))</f>
        <v>0</v>
      </c>
      <c r="X44" s="3">
        <f t="shared" ref="X44:X53" si="103">IF(A44="","",SUMPRODUCT((MONTH(Date_E)=12)*(Réf_E=A44)*Qté_R))</f>
        <v>0</v>
      </c>
      <c r="Y44" s="3">
        <f t="shared" ref="Y44:Y53" si="104">IF(A44="","",SUMPRODUCT((MONTH(Date_S)=12)*(Réf_S=A44)*(Qté_S)))</f>
        <v>0</v>
      </c>
      <c r="Z44" s="9">
        <f t="shared" ref="Z44:Z53" si="105">IF(A44="","",SUM(B44,D44,F44,H44,J44,L44,N44,P44,R44,T44,V44,X44))</f>
        <v>0</v>
      </c>
      <c r="AA44" s="9">
        <f t="shared" ref="AA44:AA53" si="106">IF(A44="","",SUM(C44,E44,G44,I44,K44,M44,O44,Q44,S44,U44,W44,Y44))</f>
        <v>0</v>
      </c>
      <c r="AB44" s="9">
        <f t="shared" ref="AB44:AB53" si="107">IF(A44="","",Z44-AA44)</f>
        <v>0</v>
      </c>
    </row>
    <row r="45" spans="1:28" x14ac:dyDescent="0.35">
      <c r="A45" s="15" t="str">
        <f>IF(Base!E43="","",Base!E43)</f>
        <v>MAR231042</v>
      </c>
      <c r="B45" s="3">
        <f t="shared" si="81"/>
        <v>0</v>
      </c>
      <c r="C45" s="3">
        <f t="shared" si="82"/>
        <v>0</v>
      </c>
      <c r="D45" s="3">
        <f t="shared" si="83"/>
        <v>0</v>
      </c>
      <c r="E45" s="3">
        <f t="shared" si="84"/>
        <v>0</v>
      </c>
      <c r="F45" s="3">
        <f t="shared" si="85"/>
        <v>0</v>
      </c>
      <c r="G45" s="3">
        <f t="shared" si="86"/>
        <v>0</v>
      </c>
      <c r="H45" s="3">
        <f t="shared" si="87"/>
        <v>0</v>
      </c>
      <c r="I45" s="3">
        <f t="shared" si="88"/>
        <v>0</v>
      </c>
      <c r="J45" s="3">
        <f t="shared" si="89"/>
        <v>0</v>
      </c>
      <c r="K45" s="3">
        <f t="shared" si="90"/>
        <v>0</v>
      </c>
      <c r="L45" s="3">
        <f t="shared" si="91"/>
        <v>0</v>
      </c>
      <c r="M45" s="3">
        <f t="shared" si="92"/>
        <v>0</v>
      </c>
      <c r="N45" s="3">
        <f t="shared" si="93"/>
        <v>0</v>
      </c>
      <c r="O45" s="3">
        <f t="shared" si="94"/>
        <v>0</v>
      </c>
      <c r="P45" s="3">
        <f t="shared" si="95"/>
        <v>0</v>
      </c>
      <c r="Q45" s="3">
        <f t="shared" si="96"/>
        <v>0</v>
      </c>
      <c r="R45" s="3">
        <f t="shared" si="97"/>
        <v>0</v>
      </c>
      <c r="S45" s="3">
        <f t="shared" si="98"/>
        <v>0</v>
      </c>
      <c r="T45" s="3">
        <f t="shared" si="99"/>
        <v>0</v>
      </c>
      <c r="U45" s="3">
        <f t="shared" si="100"/>
        <v>0</v>
      </c>
      <c r="V45" s="3">
        <f t="shared" si="101"/>
        <v>0</v>
      </c>
      <c r="W45" s="3">
        <f t="shared" si="102"/>
        <v>0</v>
      </c>
      <c r="X45" s="3">
        <f t="shared" si="103"/>
        <v>0</v>
      </c>
      <c r="Y45" s="3">
        <f t="shared" si="104"/>
        <v>0</v>
      </c>
      <c r="Z45" s="9">
        <f t="shared" si="105"/>
        <v>0</v>
      </c>
      <c r="AA45" s="9">
        <f t="shared" si="106"/>
        <v>0</v>
      </c>
      <c r="AB45" s="9">
        <f t="shared" si="107"/>
        <v>0</v>
      </c>
    </row>
    <row r="46" spans="1:28" x14ac:dyDescent="0.35">
      <c r="A46" s="15" t="str">
        <f>IF(Base!E44="","",Base!E44)</f>
        <v>MAR231043</v>
      </c>
      <c r="B46" s="3">
        <f t="shared" si="81"/>
        <v>0</v>
      </c>
      <c r="C46" s="3">
        <f t="shared" si="82"/>
        <v>0</v>
      </c>
      <c r="D46" s="3">
        <f t="shared" si="83"/>
        <v>0</v>
      </c>
      <c r="E46" s="3">
        <f t="shared" si="84"/>
        <v>0</v>
      </c>
      <c r="F46" s="3">
        <f t="shared" si="85"/>
        <v>0</v>
      </c>
      <c r="G46" s="3">
        <f t="shared" si="86"/>
        <v>0</v>
      </c>
      <c r="H46" s="3">
        <f t="shared" si="87"/>
        <v>0</v>
      </c>
      <c r="I46" s="3">
        <f t="shared" si="88"/>
        <v>0</v>
      </c>
      <c r="J46" s="3">
        <f t="shared" si="89"/>
        <v>0</v>
      </c>
      <c r="K46" s="3">
        <f t="shared" si="90"/>
        <v>0</v>
      </c>
      <c r="L46" s="3">
        <f t="shared" si="91"/>
        <v>0</v>
      </c>
      <c r="M46" s="3">
        <f t="shared" si="92"/>
        <v>0</v>
      </c>
      <c r="N46" s="3">
        <f t="shared" si="93"/>
        <v>0</v>
      </c>
      <c r="O46" s="3">
        <f t="shared" si="94"/>
        <v>0</v>
      </c>
      <c r="P46" s="3">
        <f t="shared" si="95"/>
        <v>0</v>
      </c>
      <c r="Q46" s="3">
        <f t="shared" si="96"/>
        <v>0</v>
      </c>
      <c r="R46" s="3">
        <f t="shared" si="97"/>
        <v>0</v>
      </c>
      <c r="S46" s="3">
        <f t="shared" si="98"/>
        <v>0</v>
      </c>
      <c r="T46" s="3">
        <f t="shared" si="99"/>
        <v>0</v>
      </c>
      <c r="U46" s="3">
        <f t="shared" si="100"/>
        <v>0</v>
      </c>
      <c r="V46" s="3">
        <f t="shared" si="101"/>
        <v>0</v>
      </c>
      <c r="W46" s="3">
        <f t="shared" si="102"/>
        <v>0</v>
      </c>
      <c r="X46" s="3">
        <f t="shared" si="103"/>
        <v>0</v>
      </c>
      <c r="Y46" s="3">
        <f t="shared" si="104"/>
        <v>0</v>
      </c>
      <c r="Z46" s="9">
        <f t="shared" si="105"/>
        <v>0</v>
      </c>
      <c r="AA46" s="9">
        <f t="shared" si="106"/>
        <v>0</v>
      </c>
      <c r="AB46" s="9">
        <f t="shared" si="107"/>
        <v>0</v>
      </c>
    </row>
    <row r="47" spans="1:28" x14ac:dyDescent="0.35">
      <c r="A47" s="15" t="str">
        <f>IF(Base!E45="","",Base!E45)</f>
        <v>MAR231044</v>
      </c>
      <c r="B47" s="3">
        <f t="shared" si="81"/>
        <v>0</v>
      </c>
      <c r="C47" s="3">
        <f t="shared" si="82"/>
        <v>0</v>
      </c>
      <c r="D47" s="3">
        <f t="shared" si="83"/>
        <v>0</v>
      </c>
      <c r="E47" s="3">
        <f t="shared" si="84"/>
        <v>0</v>
      </c>
      <c r="F47" s="3">
        <f t="shared" si="85"/>
        <v>0</v>
      </c>
      <c r="G47" s="3">
        <f t="shared" si="86"/>
        <v>0</v>
      </c>
      <c r="H47" s="3">
        <f t="shared" si="87"/>
        <v>0</v>
      </c>
      <c r="I47" s="3">
        <f t="shared" si="88"/>
        <v>0</v>
      </c>
      <c r="J47" s="3">
        <f t="shared" si="89"/>
        <v>0</v>
      </c>
      <c r="K47" s="3">
        <f t="shared" si="90"/>
        <v>0</v>
      </c>
      <c r="L47" s="3">
        <f t="shared" si="91"/>
        <v>0</v>
      </c>
      <c r="M47" s="3">
        <f t="shared" si="92"/>
        <v>0</v>
      </c>
      <c r="N47" s="3">
        <f t="shared" si="93"/>
        <v>0</v>
      </c>
      <c r="O47" s="3">
        <f t="shared" si="94"/>
        <v>0</v>
      </c>
      <c r="P47" s="3">
        <f t="shared" si="95"/>
        <v>0</v>
      </c>
      <c r="Q47" s="3">
        <f t="shared" si="96"/>
        <v>0</v>
      </c>
      <c r="R47" s="3">
        <f t="shared" si="97"/>
        <v>0</v>
      </c>
      <c r="S47" s="3">
        <f t="shared" si="98"/>
        <v>0</v>
      </c>
      <c r="T47" s="3">
        <f t="shared" si="99"/>
        <v>0</v>
      </c>
      <c r="U47" s="3">
        <f t="shared" si="100"/>
        <v>0</v>
      </c>
      <c r="V47" s="3">
        <f t="shared" si="101"/>
        <v>0</v>
      </c>
      <c r="W47" s="3">
        <f t="shared" si="102"/>
        <v>0</v>
      </c>
      <c r="X47" s="3">
        <f t="shared" si="103"/>
        <v>0</v>
      </c>
      <c r="Y47" s="3">
        <f t="shared" si="104"/>
        <v>0</v>
      </c>
      <c r="Z47" s="9">
        <f t="shared" si="105"/>
        <v>0</v>
      </c>
      <c r="AA47" s="9">
        <f t="shared" si="106"/>
        <v>0</v>
      </c>
      <c r="AB47" s="9">
        <f t="shared" si="107"/>
        <v>0</v>
      </c>
    </row>
    <row r="48" spans="1:28" x14ac:dyDescent="0.35">
      <c r="A48" s="15" t="str">
        <f>IF(Base!E46="","",Base!E46)</f>
        <v>MAR231045</v>
      </c>
      <c r="B48" s="3">
        <f t="shared" si="81"/>
        <v>0</v>
      </c>
      <c r="C48" s="3">
        <f t="shared" si="82"/>
        <v>0</v>
      </c>
      <c r="D48" s="3">
        <f t="shared" si="83"/>
        <v>0</v>
      </c>
      <c r="E48" s="3">
        <f t="shared" si="84"/>
        <v>0</v>
      </c>
      <c r="F48" s="3">
        <f t="shared" si="85"/>
        <v>0</v>
      </c>
      <c r="G48" s="3">
        <f t="shared" si="86"/>
        <v>0</v>
      </c>
      <c r="H48" s="3">
        <f t="shared" si="87"/>
        <v>0</v>
      </c>
      <c r="I48" s="3">
        <f t="shared" si="88"/>
        <v>0</v>
      </c>
      <c r="J48" s="3">
        <f t="shared" si="89"/>
        <v>0</v>
      </c>
      <c r="K48" s="3">
        <f t="shared" si="90"/>
        <v>0</v>
      </c>
      <c r="L48" s="3">
        <f t="shared" si="91"/>
        <v>0</v>
      </c>
      <c r="M48" s="3">
        <f t="shared" si="92"/>
        <v>0</v>
      </c>
      <c r="N48" s="3">
        <f t="shared" si="93"/>
        <v>0</v>
      </c>
      <c r="O48" s="3">
        <f t="shared" si="94"/>
        <v>0</v>
      </c>
      <c r="P48" s="3">
        <f t="shared" si="95"/>
        <v>0</v>
      </c>
      <c r="Q48" s="3">
        <f t="shared" si="96"/>
        <v>0</v>
      </c>
      <c r="R48" s="3">
        <f t="shared" si="97"/>
        <v>0</v>
      </c>
      <c r="S48" s="3">
        <f t="shared" si="98"/>
        <v>0</v>
      </c>
      <c r="T48" s="3">
        <f t="shared" si="99"/>
        <v>0</v>
      </c>
      <c r="U48" s="3">
        <f t="shared" si="100"/>
        <v>0</v>
      </c>
      <c r="V48" s="3">
        <f t="shared" si="101"/>
        <v>0</v>
      </c>
      <c r="W48" s="3">
        <f t="shared" si="102"/>
        <v>0</v>
      </c>
      <c r="X48" s="3">
        <f t="shared" si="103"/>
        <v>0</v>
      </c>
      <c r="Y48" s="3">
        <f t="shared" si="104"/>
        <v>0</v>
      </c>
      <c r="Z48" s="9">
        <f t="shared" si="105"/>
        <v>0</v>
      </c>
      <c r="AA48" s="9">
        <f t="shared" si="106"/>
        <v>0</v>
      </c>
      <c r="AB48" s="9">
        <f t="shared" si="107"/>
        <v>0</v>
      </c>
    </row>
    <row r="49" spans="1:28" x14ac:dyDescent="0.35">
      <c r="A49" s="15" t="str">
        <f>IF(Base!E47="","",Base!E47)</f>
        <v>MAR231046</v>
      </c>
      <c r="B49" s="3">
        <f t="shared" si="81"/>
        <v>0</v>
      </c>
      <c r="C49" s="3">
        <f t="shared" si="82"/>
        <v>0</v>
      </c>
      <c r="D49" s="3">
        <f t="shared" si="83"/>
        <v>0</v>
      </c>
      <c r="E49" s="3">
        <f t="shared" si="84"/>
        <v>0</v>
      </c>
      <c r="F49" s="3">
        <f t="shared" si="85"/>
        <v>0</v>
      </c>
      <c r="G49" s="3">
        <f t="shared" si="86"/>
        <v>0</v>
      </c>
      <c r="H49" s="3">
        <f t="shared" si="87"/>
        <v>0</v>
      </c>
      <c r="I49" s="3">
        <f t="shared" si="88"/>
        <v>0</v>
      </c>
      <c r="J49" s="3">
        <f t="shared" si="89"/>
        <v>0</v>
      </c>
      <c r="K49" s="3">
        <f t="shared" si="90"/>
        <v>0</v>
      </c>
      <c r="L49" s="3">
        <f t="shared" si="91"/>
        <v>0</v>
      </c>
      <c r="M49" s="3">
        <f t="shared" si="92"/>
        <v>0</v>
      </c>
      <c r="N49" s="3">
        <f t="shared" si="93"/>
        <v>0</v>
      </c>
      <c r="O49" s="3">
        <f t="shared" si="94"/>
        <v>0</v>
      </c>
      <c r="P49" s="3">
        <f t="shared" si="95"/>
        <v>0</v>
      </c>
      <c r="Q49" s="3">
        <f t="shared" si="96"/>
        <v>0</v>
      </c>
      <c r="R49" s="3">
        <f t="shared" si="97"/>
        <v>0</v>
      </c>
      <c r="S49" s="3">
        <f t="shared" si="98"/>
        <v>0</v>
      </c>
      <c r="T49" s="3">
        <f t="shared" si="99"/>
        <v>0</v>
      </c>
      <c r="U49" s="3">
        <f t="shared" si="100"/>
        <v>0</v>
      </c>
      <c r="V49" s="3">
        <f t="shared" si="101"/>
        <v>0</v>
      </c>
      <c r="W49" s="3">
        <f t="shared" si="102"/>
        <v>0</v>
      </c>
      <c r="X49" s="3">
        <f t="shared" si="103"/>
        <v>0</v>
      </c>
      <c r="Y49" s="3">
        <f t="shared" si="104"/>
        <v>0</v>
      </c>
      <c r="Z49" s="9">
        <f t="shared" si="105"/>
        <v>0</v>
      </c>
      <c r="AA49" s="9">
        <f t="shared" si="106"/>
        <v>0</v>
      </c>
      <c r="AB49" s="9">
        <f t="shared" si="107"/>
        <v>0</v>
      </c>
    </row>
    <row r="50" spans="1:28" x14ac:dyDescent="0.35">
      <c r="A50" s="15" t="str">
        <f>IF(Base!E48="","",Base!E48)</f>
        <v>MAR231047</v>
      </c>
      <c r="B50" s="3">
        <f t="shared" si="81"/>
        <v>0</v>
      </c>
      <c r="C50" s="3">
        <f t="shared" si="82"/>
        <v>0</v>
      </c>
      <c r="D50" s="3">
        <f t="shared" si="83"/>
        <v>0</v>
      </c>
      <c r="E50" s="3">
        <f t="shared" si="84"/>
        <v>0</v>
      </c>
      <c r="F50" s="3">
        <f t="shared" si="85"/>
        <v>0</v>
      </c>
      <c r="G50" s="3">
        <f t="shared" si="86"/>
        <v>0</v>
      </c>
      <c r="H50" s="3">
        <f t="shared" si="87"/>
        <v>0</v>
      </c>
      <c r="I50" s="3">
        <f t="shared" si="88"/>
        <v>0</v>
      </c>
      <c r="J50" s="3">
        <f t="shared" si="89"/>
        <v>0</v>
      </c>
      <c r="K50" s="3">
        <f t="shared" si="90"/>
        <v>0</v>
      </c>
      <c r="L50" s="3">
        <f t="shared" si="91"/>
        <v>0</v>
      </c>
      <c r="M50" s="3">
        <f t="shared" si="92"/>
        <v>0</v>
      </c>
      <c r="N50" s="3">
        <f t="shared" si="93"/>
        <v>0</v>
      </c>
      <c r="O50" s="3">
        <f t="shared" si="94"/>
        <v>0</v>
      </c>
      <c r="P50" s="3">
        <f t="shared" si="95"/>
        <v>0</v>
      </c>
      <c r="Q50" s="3">
        <f t="shared" si="96"/>
        <v>0</v>
      </c>
      <c r="R50" s="3">
        <f t="shared" si="97"/>
        <v>0</v>
      </c>
      <c r="S50" s="3">
        <f t="shared" si="98"/>
        <v>0</v>
      </c>
      <c r="T50" s="3">
        <f t="shared" si="99"/>
        <v>0</v>
      </c>
      <c r="U50" s="3">
        <f t="shared" si="100"/>
        <v>0</v>
      </c>
      <c r="V50" s="3">
        <f t="shared" si="101"/>
        <v>0</v>
      </c>
      <c r="W50" s="3">
        <f t="shared" si="102"/>
        <v>0</v>
      </c>
      <c r="X50" s="3">
        <f t="shared" si="103"/>
        <v>0</v>
      </c>
      <c r="Y50" s="3">
        <f t="shared" si="104"/>
        <v>0</v>
      </c>
      <c r="Z50" s="9">
        <f t="shared" si="105"/>
        <v>0</v>
      </c>
      <c r="AA50" s="9">
        <f t="shared" si="106"/>
        <v>0</v>
      </c>
      <c r="AB50" s="9">
        <f t="shared" si="107"/>
        <v>0</v>
      </c>
    </row>
    <row r="51" spans="1:28" x14ac:dyDescent="0.35">
      <c r="A51" s="15" t="str">
        <f>IF(Base!E49="","",Base!E49)</f>
        <v>MAR231048</v>
      </c>
      <c r="B51" s="3">
        <f t="shared" si="81"/>
        <v>0</v>
      </c>
      <c r="C51" s="3">
        <f t="shared" si="82"/>
        <v>0</v>
      </c>
      <c r="D51" s="3">
        <f t="shared" si="83"/>
        <v>0</v>
      </c>
      <c r="E51" s="3">
        <f t="shared" si="84"/>
        <v>0</v>
      </c>
      <c r="F51" s="3">
        <f t="shared" si="85"/>
        <v>0</v>
      </c>
      <c r="G51" s="3">
        <f t="shared" si="86"/>
        <v>0</v>
      </c>
      <c r="H51" s="3">
        <f t="shared" si="87"/>
        <v>0</v>
      </c>
      <c r="I51" s="3">
        <f t="shared" si="88"/>
        <v>0</v>
      </c>
      <c r="J51" s="3">
        <f t="shared" si="89"/>
        <v>0</v>
      </c>
      <c r="K51" s="3">
        <f t="shared" si="90"/>
        <v>0</v>
      </c>
      <c r="L51" s="3">
        <f t="shared" si="91"/>
        <v>0</v>
      </c>
      <c r="M51" s="3">
        <f t="shared" si="92"/>
        <v>0</v>
      </c>
      <c r="N51" s="3">
        <f t="shared" si="93"/>
        <v>0</v>
      </c>
      <c r="O51" s="3">
        <f t="shared" si="94"/>
        <v>0</v>
      </c>
      <c r="P51" s="3">
        <f t="shared" si="95"/>
        <v>0</v>
      </c>
      <c r="Q51" s="3">
        <f t="shared" si="96"/>
        <v>0</v>
      </c>
      <c r="R51" s="3">
        <f t="shared" si="97"/>
        <v>0</v>
      </c>
      <c r="S51" s="3">
        <f t="shared" si="98"/>
        <v>0</v>
      </c>
      <c r="T51" s="3">
        <f t="shared" si="99"/>
        <v>0</v>
      </c>
      <c r="U51" s="3">
        <f t="shared" si="100"/>
        <v>0</v>
      </c>
      <c r="V51" s="3">
        <f t="shared" si="101"/>
        <v>0</v>
      </c>
      <c r="W51" s="3">
        <f t="shared" si="102"/>
        <v>0</v>
      </c>
      <c r="X51" s="3">
        <f t="shared" si="103"/>
        <v>0</v>
      </c>
      <c r="Y51" s="3">
        <f t="shared" si="104"/>
        <v>0</v>
      </c>
      <c r="Z51" s="9">
        <f t="shared" si="105"/>
        <v>0</v>
      </c>
      <c r="AA51" s="9">
        <f t="shared" si="106"/>
        <v>0</v>
      </c>
      <c r="AB51" s="9">
        <f t="shared" si="107"/>
        <v>0</v>
      </c>
    </row>
    <row r="52" spans="1:28" x14ac:dyDescent="0.35">
      <c r="A52" s="15" t="str">
        <f>IF(Base!E50="","",Base!E50)</f>
        <v>MAR231049</v>
      </c>
      <c r="B52" s="3">
        <f t="shared" si="81"/>
        <v>0</v>
      </c>
      <c r="C52" s="3">
        <f t="shared" si="82"/>
        <v>0</v>
      </c>
      <c r="D52" s="3">
        <f t="shared" si="83"/>
        <v>0</v>
      </c>
      <c r="E52" s="3">
        <f t="shared" si="84"/>
        <v>0</v>
      </c>
      <c r="F52" s="3">
        <f t="shared" si="85"/>
        <v>0</v>
      </c>
      <c r="G52" s="3">
        <f t="shared" si="86"/>
        <v>0</v>
      </c>
      <c r="H52" s="3">
        <f t="shared" si="87"/>
        <v>0</v>
      </c>
      <c r="I52" s="3">
        <f t="shared" si="88"/>
        <v>0</v>
      </c>
      <c r="J52" s="3">
        <f t="shared" si="89"/>
        <v>0</v>
      </c>
      <c r="K52" s="3">
        <f t="shared" si="90"/>
        <v>0</v>
      </c>
      <c r="L52" s="3">
        <f t="shared" si="91"/>
        <v>0</v>
      </c>
      <c r="M52" s="3">
        <f t="shared" si="92"/>
        <v>0</v>
      </c>
      <c r="N52" s="3">
        <f t="shared" si="93"/>
        <v>0</v>
      </c>
      <c r="O52" s="3">
        <f t="shared" si="94"/>
        <v>0</v>
      </c>
      <c r="P52" s="3">
        <f t="shared" si="95"/>
        <v>0</v>
      </c>
      <c r="Q52" s="3">
        <f t="shared" si="96"/>
        <v>0</v>
      </c>
      <c r="R52" s="3">
        <f t="shared" si="97"/>
        <v>0</v>
      </c>
      <c r="S52" s="3">
        <f t="shared" si="98"/>
        <v>0</v>
      </c>
      <c r="T52" s="3">
        <f t="shared" si="99"/>
        <v>0</v>
      </c>
      <c r="U52" s="3">
        <f t="shared" si="100"/>
        <v>0</v>
      </c>
      <c r="V52" s="3">
        <f t="shared" si="101"/>
        <v>0</v>
      </c>
      <c r="W52" s="3">
        <f t="shared" si="102"/>
        <v>0</v>
      </c>
      <c r="X52" s="3">
        <f t="shared" si="103"/>
        <v>0</v>
      </c>
      <c r="Y52" s="3">
        <f t="shared" si="104"/>
        <v>0</v>
      </c>
      <c r="Z52" s="9">
        <f t="shared" si="105"/>
        <v>0</v>
      </c>
      <c r="AA52" s="9">
        <f t="shared" si="106"/>
        <v>0</v>
      </c>
      <c r="AB52" s="9">
        <f t="shared" si="107"/>
        <v>0</v>
      </c>
    </row>
    <row r="53" spans="1:28" x14ac:dyDescent="0.35">
      <c r="A53" s="15" t="str">
        <f>IF(Base!E51="","",Base!E51)</f>
        <v>MAR231050</v>
      </c>
      <c r="B53" s="3">
        <f t="shared" si="81"/>
        <v>0</v>
      </c>
      <c r="C53" s="3">
        <f t="shared" si="82"/>
        <v>0</v>
      </c>
      <c r="D53" s="3">
        <f t="shared" si="83"/>
        <v>0</v>
      </c>
      <c r="E53" s="3">
        <f t="shared" si="84"/>
        <v>0</v>
      </c>
      <c r="F53" s="3">
        <f t="shared" si="85"/>
        <v>0</v>
      </c>
      <c r="G53" s="3">
        <f t="shared" si="86"/>
        <v>0</v>
      </c>
      <c r="H53" s="3">
        <f t="shared" si="87"/>
        <v>0</v>
      </c>
      <c r="I53" s="3">
        <f t="shared" si="88"/>
        <v>0</v>
      </c>
      <c r="J53" s="3">
        <f t="shared" si="89"/>
        <v>0</v>
      </c>
      <c r="K53" s="3">
        <f t="shared" si="90"/>
        <v>0</v>
      </c>
      <c r="L53" s="3">
        <f t="shared" si="91"/>
        <v>0</v>
      </c>
      <c r="M53" s="3">
        <f t="shared" si="92"/>
        <v>0</v>
      </c>
      <c r="N53" s="3">
        <f t="shared" si="93"/>
        <v>0</v>
      </c>
      <c r="O53" s="3">
        <f t="shared" si="94"/>
        <v>0</v>
      </c>
      <c r="P53" s="3">
        <f t="shared" si="95"/>
        <v>0</v>
      </c>
      <c r="Q53" s="3">
        <f t="shared" si="96"/>
        <v>0</v>
      </c>
      <c r="R53" s="3">
        <f t="shared" si="97"/>
        <v>0</v>
      </c>
      <c r="S53" s="3">
        <f t="shared" si="98"/>
        <v>0</v>
      </c>
      <c r="T53" s="3">
        <f t="shared" si="99"/>
        <v>0</v>
      </c>
      <c r="U53" s="3">
        <f t="shared" si="100"/>
        <v>0</v>
      </c>
      <c r="V53" s="3">
        <f t="shared" si="101"/>
        <v>0</v>
      </c>
      <c r="W53" s="3">
        <f t="shared" si="102"/>
        <v>0</v>
      </c>
      <c r="X53" s="3">
        <f t="shared" si="103"/>
        <v>0</v>
      </c>
      <c r="Y53" s="3">
        <f t="shared" si="104"/>
        <v>0</v>
      </c>
      <c r="Z53" s="9">
        <f t="shared" si="105"/>
        <v>0</v>
      </c>
      <c r="AA53" s="9">
        <f t="shared" si="106"/>
        <v>0</v>
      </c>
      <c r="AB53" s="9">
        <f t="shared" si="107"/>
        <v>0</v>
      </c>
    </row>
    <row r="54" spans="1:28" x14ac:dyDescent="0.35">
      <c r="A54" s="15" t="str">
        <f>IF(Base!E52="","",Base!E52)</f>
        <v>MAR231051</v>
      </c>
      <c r="B54" s="3">
        <f t="shared" ref="B54:B63" si="108">IF(A54="","",SUMPRODUCT((MONTH(Date_E)=1)*(Réf_E=A54)*Qté_R))</f>
        <v>0</v>
      </c>
      <c r="C54" s="3">
        <f t="shared" ref="C54:C63" si="109">IF(A54="","",SUMPRODUCT((MONTH(Date_S)=1)*(Réf_S=A54)*(Qté_S)))</f>
        <v>0</v>
      </c>
      <c r="D54" s="3">
        <f t="shared" ref="D54:D63" si="110">IF(A54="","",SUMPRODUCT((MONTH(Date_E)=2)*(Réf_E=A54)*Qté_R))</f>
        <v>0</v>
      </c>
      <c r="E54" s="3">
        <f t="shared" ref="E54:E63" si="111">IF(A54="","",SUMPRODUCT((MONTH(Date_S)=2)*(Réf_S=A54)*(Qté_S)))</f>
        <v>0</v>
      </c>
      <c r="F54" s="3">
        <f t="shared" ref="F54:F63" si="112">IF(A54="","",SUMPRODUCT((MONTH(Date_E)=3)*(Réf_E=A54)*Qté_R))</f>
        <v>0</v>
      </c>
      <c r="G54" s="3">
        <f t="shared" ref="G54:G63" si="113">IF(A54="","",SUMPRODUCT((MONTH(Date_S)=3)*(Réf_S=A54)*(Qté_S)))</f>
        <v>0</v>
      </c>
      <c r="H54" s="3">
        <f t="shared" ref="H54:H63" si="114">IF(A54="","",SUMPRODUCT((MONTH(Date_E)=4)*(Réf_E=A54)*Qté_R))</f>
        <v>0</v>
      </c>
      <c r="I54" s="3">
        <f t="shared" ref="I54:I63" si="115">IF(A54="","",SUMPRODUCT((MONTH(Date_S)=4)*(Réf_S=A54)*(Qté_S)))</f>
        <v>0</v>
      </c>
      <c r="J54" s="3">
        <f t="shared" ref="J54:J63" si="116">IF(A54="","",SUMPRODUCT((MONTH(Date_E)=5)*(Réf_E=A54)*Qté_R))</f>
        <v>0</v>
      </c>
      <c r="K54" s="3">
        <f t="shared" ref="K54:K63" si="117">IF(A54="","",SUMPRODUCT((MONTH(Date_S)=5)*(Réf_S=A54)*(Qté_S)))</f>
        <v>0</v>
      </c>
      <c r="L54" s="3">
        <f t="shared" ref="L54:L63" si="118">IF(A54="","",SUMPRODUCT((MONTH(Date_E)=6)*(Réf_E=A54)*Qté_R))</f>
        <v>0</v>
      </c>
      <c r="M54" s="3">
        <f t="shared" ref="M54:M63" si="119">IF(A54="","",SUMPRODUCT((MONTH(Date_S)=6)*(Réf_S=A54)*(Qté_S)))</f>
        <v>0</v>
      </c>
      <c r="N54" s="3">
        <f t="shared" ref="N54:N63" si="120">IF(A54="","",SUMPRODUCT((MONTH(Date_E)=7)*(Réf_E=A54)*Qté_R))</f>
        <v>0</v>
      </c>
      <c r="O54" s="3">
        <f t="shared" ref="O54:O63" si="121">IF(A54="","",SUMPRODUCT((MONTH(Date_S)=7)*(Réf_S=A54)*(Qté_S)))</f>
        <v>0</v>
      </c>
      <c r="P54" s="3">
        <f t="shared" ref="P54:P63" si="122">IF(A54="","",SUMPRODUCT((MONTH(Date_E)=8)*(Réf_E=A54)*Qté_R))</f>
        <v>0</v>
      </c>
      <c r="Q54" s="3">
        <f t="shared" ref="Q54:Q63" si="123">IF(A54="","",SUMPRODUCT((MONTH(Date_S)=8)*(Réf_S=A54)*(Qté_S)))</f>
        <v>0</v>
      </c>
      <c r="R54" s="3">
        <f t="shared" ref="R54:R63" si="124">IF(A54="","",SUMPRODUCT((MONTH(Date_E)=9)*(Réf_E=A54)*Qté_R))</f>
        <v>0</v>
      </c>
      <c r="S54" s="3">
        <f t="shared" ref="S54:S63" si="125">IF(A54="","",SUMPRODUCT((MONTH(Date_S)=9)*(Réf_S=A54)*(Qté_S)))</f>
        <v>0</v>
      </c>
      <c r="T54" s="3">
        <f t="shared" ref="T54:T63" si="126">IF(A54="","",SUMPRODUCT((MONTH(Date_E)=10)*(Réf_E=A54)*Qté_R))</f>
        <v>0</v>
      </c>
      <c r="U54" s="3">
        <f t="shared" ref="U54:U63" si="127">IF(A54="","",SUMPRODUCT((MONTH(Date_S)=10)*(Réf_S=A54)*(Qté_S)))</f>
        <v>0</v>
      </c>
      <c r="V54" s="3">
        <f t="shared" ref="V54:V63" si="128">IF(A54="","",SUMPRODUCT((MONTH(Date_E)=11)*(Réf_E=A54)*Qté_R))</f>
        <v>0</v>
      </c>
      <c r="W54" s="3">
        <f t="shared" ref="W54:W63" si="129">IF(A54="","",SUMPRODUCT((MONTH(Date_S)=11)*(Réf_S=A54)*(Qté_S)))</f>
        <v>0</v>
      </c>
      <c r="X54" s="3">
        <f t="shared" ref="X54:X63" si="130">IF(A54="","",SUMPRODUCT((MONTH(Date_E)=12)*(Réf_E=A54)*Qté_R))</f>
        <v>0</v>
      </c>
      <c r="Y54" s="3">
        <f t="shared" ref="Y54:Y63" si="131">IF(A54="","",SUMPRODUCT((MONTH(Date_S)=12)*(Réf_S=A54)*(Qté_S)))</f>
        <v>0</v>
      </c>
      <c r="Z54" s="9">
        <f t="shared" ref="Z54:Z63" si="132">IF(A54="","",SUM(B54,D54,F54,H54,J54,L54,N54,P54,R54,T54,V54,X54))</f>
        <v>0</v>
      </c>
      <c r="AA54" s="9">
        <f t="shared" ref="AA54:AA63" si="133">IF(A54="","",SUM(C54,E54,G54,I54,K54,M54,O54,Q54,S54,U54,W54,Y54))</f>
        <v>0</v>
      </c>
      <c r="AB54" s="9">
        <f t="shared" ref="AB54:AB63" si="134">IF(A54="","",Z54-AA54)</f>
        <v>0</v>
      </c>
    </row>
    <row r="55" spans="1:28" x14ac:dyDescent="0.35">
      <c r="A55" s="15" t="str">
        <f>IF(Base!E53="","",Base!E53)</f>
        <v>MAR231052</v>
      </c>
      <c r="B55" s="3">
        <f t="shared" si="108"/>
        <v>0</v>
      </c>
      <c r="C55" s="3">
        <f t="shared" si="109"/>
        <v>0</v>
      </c>
      <c r="D55" s="3">
        <f t="shared" si="110"/>
        <v>0</v>
      </c>
      <c r="E55" s="3">
        <f t="shared" si="111"/>
        <v>0</v>
      </c>
      <c r="F55" s="3">
        <f t="shared" si="112"/>
        <v>0</v>
      </c>
      <c r="G55" s="3">
        <f t="shared" si="113"/>
        <v>0</v>
      </c>
      <c r="H55" s="3">
        <f t="shared" si="114"/>
        <v>0</v>
      </c>
      <c r="I55" s="3">
        <f t="shared" si="115"/>
        <v>0</v>
      </c>
      <c r="J55" s="3">
        <f t="shared" si="116"/>
        <v>0</v>
      </c>
      <c r="K55" s="3">
        <f t="shared" si="117"/>
        <v>0</v>
      </c>
      <c r="L55" s="3">
        <f t="shared" si="118"/>
        <v>0</v>
      </c>
      <c r="M55" s="3">
        <f t="shared" si="119"/>
        <v>0</v>
      </c>
      <c r="N55" s="3">
        <f t="shared" si="120"/>
        <v>0</v>
      </c>
      <c r="O55" s="3">
        <f t="shared" si="121"/>
        <v>0</v>
      </c>
      <c r="P55" s="3">
        <f t="shared" si="122"/>
        <v>0</v>
      </c>
      <c r="Q55" s="3">
        <f t="shared" si="123"/>
        <v>0</v>
      </c>
      <c r="R55" s="3">
        <f t="shared" si="124"/>
        <v>0</v>
      </c>
      <c r="S55" s="3">
        <f t="shared" si="125"/>
        <v>0</v>
      </c>
      <c r="T55" s="3">
        <f t="shared" si="126"/>
        <v>0</v>
      </c>
      <c r="U55" s="3">
        <f t="shared" si="127"/>
        <v>0</v>
      </c>
      <c r="V55" s="3">
        <f t="shared" si="128"/>
        <v>0</v>
      </c>
      <c r="W55" s="3">
        <f t="shared" si="129"/>
        <v>0</v>
      </c>
      <c r="X55" s="3">
        <f t="shared" si="130"/>
        <v>0</v>
      </c>
      <c r="Y55" s="3">
        <f t="shared" si="131"/>
        <v>0</v>
      </c>
      <c r="Z55" s="9">
        <f t="shared" si="132"/>
        <v>0</v>
      </c>
      <c r="AA55" s="9">
        <f t="shared" si="133"/>
        <v>0</v>
      </c>
      <c r="AB55" s="9">
        <f t="shared" si="134"/>
        <v>0</v>
      </c>
    </row>
    <row r="56" spans="1:28" x14ac:dyDescent="0.35">
      <c r="A56" s="15" t="str">
        <f>IF(Base!E54="","",Base!E54)</f>
        <v>MAR231053</v>
      </c>
      <c r="B56" s="3">
        <f t="shared" si="108"/>
        <v>0</v>
      </c>
      <c r="C56" s="3">
        <f t="shared" si="109"/>
        <v>0</v>
      </c>
      <c r="D56" s="3">
        <f t="shared" si="110"/>
        <v>0</v>
      </c>
      <c r="E56" s="3">
        <f t="shared" si="111"/>
        <v>0</v>
      </c>
      <c r="F56" s="3">
        <f t="shared" si="112"/>
        <v>0</v>
      </c>
      <c r="G56" s="3">
        <f t="shared" si="113"/>
        <v>0</v>
      </c>
      <c r="H56" s="3">
        <f t="shared" si="114"/>
        <v>0</v>
      </c>
      <c r="I56" s="3">
        <f t="shared" si="115"/>
        <v>0</v>
      </c>
      <c r="J56" s="3">
        <f t="shared" si="116"/>
        <v>0</v>
      </c>
      <c r="K56" s="3">
        <f t="shared" si="117"/>
        <v>0</v>
      </c>
      <c r="L56" s="3">
        <f t="shared" si="118"/>
        <v>0</v>
      </c>
      <c r="M56" s="3">
        <f t="shared" si="119"/>
        <v>0</v>
      </c>
      <c r="N56" s="3">
        <f t="shared" si="120"/>
        <v>0</v>
      </c>
      <c r="O56" s="3">
        <f t="shared" si="121"/>
        <v>0</v>
      </c>
      <c r="P56" s="3">
        <f t="shared" si="122"/>
        <v>0</v>
      </c>
      <c r="Q56" s="3">
        <f t="shared" si="123"/>
        <v>0</v>
      </c>
      <c r="R56" s="3">
        <f t="shared" si="124"/>
        <v>0</v>
      </c>
      <c r="S56" s="3">
        <f t="shared" si="125"/>
        <v>0</v>
      </c>
      <c r="T56" s="3">
        <f t="shared" si="126"/>
        <v>0</v>
      </c>
      <c r="U56" s="3">
        <f t="shared" si="127"/>
        <v>0</v>
      </c>
      <c r="V56" s="3">
        <f t="shared" si="128"/>
        <v>0</v>
      </c>
      <c r="W56" s="3">
        <f t="shared" si="129"/>
        <v>0</v>
      </c>
      <c r="X56" s="3">
        <f t="shared" si="130"/>
        <v>0</v>
      </c>
      <c r="Y56" s="3">
        <f t="shared" si="131"/>
        <v>0</v>
      </c>
      <c r="Z56" s="9">
        <f t="shared" si="132"/>
        <v>0</v>
      </c>
      <c r="AA56" s="9">
        <f t="shared" si="133"/>
        <v>0</v>
      </c>
      <c r="AB56" s="9">
        <f t="shared" si="134"/>
        <v>0</v>
      </c>
    </row>
    <row r="57" spans="1:28" x14ac:dyDescent="0.35">
      <c r="A57" s="15" t="str">
        <f>IF(Base!E55="","",Base!E55)</f>
        <v>MAR231054</v>
      </c>
      <c r="B57" s="3">
        <f t="shared" si="108"/>
        <v>0</v>
      </c>
      <c r="C57" s="3">
        <f t="shared" si="109"/>
        <v>0</v>
      </c>
      <c r="D57" s="3">
        <f t="shared" si="110"/>
        <v>0</v>
      </c>
      <c r="E57" s="3">
        <f t="shared" si="111"/>
        <v>0</v>
      </c>
      <c r="F57" s="3">
        <f t="shared" si="112"/>
        <v>0</v>
      </c>
      <c r="G57" s="3">
        <f t="shared" si="113"/>
        <v>0</v>
      </c>
      <c r="H57" s="3">
        <f t="shared" si="114"/>
        <v>0</v>
      </c>
      <c r="I57" s="3">
        <f t="shared" si="115"/>
        <v>0</v>
      </c>
      <c r="J57" s="3">
        <f t="shared" si="116"/>
        <v>0</v>
      </c>
      <c r="K57" s="3">
        <f t="shared" si="117"/>
        <v>0</v>
      </c>
      <c r="L57" s="3">
        <f t="shared" si="118"/>
        <v>0</v>
      </c>
      <c r="M57" s="3">
        <f t="shared" si="119"/>
        <v>0</v>
      </c>
      <c r="N57" s="3">
        <f t="shared" si="120"/>
        <v>0</v>
      </c>
      <c r="O57" s="3">
        <f t="shared" si="121"/>
        <v>0</v>
      </c>
      <c r="P57" s="3">
        <f t="shared" si="122"/>
        <v>0</v>
      </c>
      <c r="Q57" s="3">
        <f t="shared" si="123"/>
        <v>0</v>
      </c>
      <c r="R57" s="3">
        <f t="shared" si="124"/>
        <v>0</v>
      </c>
      <c r="S57" s="3">
        <f t="shared" si="125"/>
        <v>0</v>
      </c>
      <c r="T57" s="3">
        <f t="shared" si="126"/>
        <v>0</v>
      </c>
      <c r="U57" s="3">
        <f t="shared" si="127"/>
        <v>0</v>
      </c>
      <c r="V57" s="3">
        <f t="shared" si="128"/>
        <v>0</v>
      </c>
      <c r="W57" s="3">
        <f t="shared" si="129"/>
        <v>0</v>
      </c>
      <c r="X57" s="3">
        <f t="shared" si="130"/>
        <v>0</v>
      </c>
      <c r="Y57" s="3">
        <f t="shared" si="131"/>
        <v>0</v>
      </c>
      <c r="Z57" s="9">
        <f t="shared" si="132"/>
        <v>0</v>
      </c>
      <c r="AA57" s="9">
        <f t="shared" si="133"/>
        <v>0</v>
      </c>
      <c r="AB57" s="9">
        <f t="shared" si="134"/>
        <v>0</v>
      </c>
    </row>
    <row r="58" spans="1:28" x14ac:dyDescent="0.35">
      <c r="A58" s="15" t="str">
        <f>IF(Base!E56="","",Base!E56)</f>
        <v>MAR231055</v>
      </c>
      <c r="B58" s="3">
        <f t="shared" si="108"/>
        <v>0</v>
      </c>
      <c r="C58" s="3">
        <f t="shared" si="109"/>
        <v>0</v>
      </c>
      <c r="D58" s="3">
        <f t="shared" si="110"/>
        <v>0</v>
      </c>
      <c r="E58" s="3">
        <f t="shared" si="111"/>
        <v>0</v>
      </c>
      <c r="F58" s="3">
        <f t="shared" si="112"/>
        <v>0</v>
      </c>
      <c r="G58" s="3">
        <f t="shared" si="113"/>
        <v>0</v>
      </c>
      <c r="H58" s="3">
        <f t="shared" si="114"/>
        <v>0</v>
      </c>
      <c r="I58" s="3">
        <f t="shared" si="115"/>
        <v>0</v>
      </c>
      <c r="J58" s="3">
        <f t="shared" si="116"/>
        <v>0</v>
      </c>
      <c r="K58" s="3">
        <f t="shared" si="117"/>
        <v>0</v>
      </c>
      <c r="L58" s="3">
        <f t="shared" si="118"/>
        <v>0</v>
      </c>
      <c r="M58" s="3">
        <f t="shared" si="119"/>
        <v>0</v>
      </c>
      <c r="N58" s="3">
        <f t="shared" si="120"/>
        <v>0</v>
      </c>
      <c r="O58" s="3">
        <f t="shared" si="121"/>
        <v>0</v>
      </c>
      <c r="P58" s="3">
        <f t="shared" si="122"/>
        <v>0</v>
      </c>
      <c r="Q58" s="3">
        <f t="shared" si="123"/>
        <v>0</v>
      </c>
      <c r="R58" s="3">
        <f t="shared" si="124"/>
        <v>0</v>
      </c>
      <c r="S58" s="3">
        <f t="shared" si="125"/>
        <v>0</v>
      </c>
      <c r="T58" s="3">
        <f t="shared" si="126"/>
        <v>0</v>
      </c>
      <c r="U58" s="3">
        <f t="shared" si="127"/>
        <v>0</v>
      </c>
      <c r="V58" s="3">
        <f t="shared" si="128"/>
        <v>0</v>
      </c>
      <c r="W58" s="3">
        <f t="shared" si="129"/>
        <v>0</v>
      </c>
      <c r="X58" s="3">
        <f t="shared" si="130"/>
        <v>0</v>
      </c>
      <c r="Y58" s="3">
        <f t="shared" si="131"/>
        <v>0</v>
      </c>
      <c r="Z58" s="9">
        <f t="shared" si="132"/>
        <v>0</v>
      </c>
      <c r="AA58" s="9">
        <f t="shared" si="133"/>
        <v>0</v>
      </c>
      <c r="AB58" s="9">
        <f t="shared" si="134"/>
        <v>0</v>
      </c>
    </row>
    <row r="59" spans="1:28" x14ac:dyDescent="0.35">
      <c r="A59" s="15" t="str">
        <f>IF(Base!E57="","",Base!E57)</f>
        <v>MAR231056</v>
      </c>
      <c r="B59" s="3">
        <f t="shared" si="108"/>
        <v>0</v>
      </c>
      <c r="C59" s="3">
        <f t="shared" si="109"/>
        <v>0</v>
      </c>
      <c r="D59" s="3">
        <f t="shared" si="110"/>
        <v>0</v>
      </c>
      <c r="E59" s="3">
        <f t="shared" si="111"/>
        <v>0</v>
      </c>
      <c r="F59" s="3">
        <f t="shared" si="112"/>
        <v>0</v>
      </c>
      <c r="G59" s="3">
        <f t="shared" si="113"/>
        <v>0</v>
      </c>
      <c r="H59" s="3">
        <f t="shared" si="114"/>
        <v>0</v>
      </c>
      <c r="I59" s="3">
        <f t="shared" si="115"/>
        <v>0</v>
      </c>
      <c r="J59" s="3">
        <f t="shared" si="116"/>
        <v>0</v>
      </c>
      <c r="K59" s="3">
        <f t="shared" si="117"/>
        <v>0</v>
      </c>
      <c r="L59" s="3">
        <f t="shared" si="118"/>
        <v>0</v>
      </c>
      <c r="M59" s="3">
        <f t="shared" si="119"/>
        <v>0</v>
      </c>
      <c r="N59" s="3">
        <f t="shared" si="120"/>
        <v>0</v>
      </c>
      <c r="O59" s="3">
        <f t="shared" si="121"/>
        <v>0</v>
      </c>
      <c r="P59" s="3">
        <f t="shared" si="122"/>
        <v>0</v>
      </c>
      <c r="Q59" s="3">
        <f t="shared" si="123"/>
        <v>0</v>
      </c>
      <c r="R59" s="3">
        <f t="shared" si="124"/>
        <v>0</v>
      </c>
      <c r="S59" s="3">
        <f t="shared" si="125"/>
        <v>0</v>
      </c>
      <c r="T59" s="3">
        <f t="shared" si="126"/>
        <v>0</v>
      </c>
      <c r="U59" s="3">
        <f t="shared" si="127"/>
        <v>0</v>
      </c>
      <c r="V59" s="3">
        <f t="shared" si="128"/>
        <v>0</v>
      </c>
      <c r="W59" s="3">
        <f t="shared" si="129"/>
        <v>0</v>
      </c>
      <c r="X59" s="3">
        <f t="shared" si="130"/>
        <v>0</v>
      </c>
      <c r="Y59" s="3">
        <f t="shared" si="131"/>
        <v>0</v>
      </c>
      <c r="Z59" s="9">
        <f t="shared" si="132"/>
        <v>0</v>
      </c>
      <c r="AA59" s="9">
        <f t="shared" si="133"/>
        <v>0</v>
      </c>
      <c r="AB59" s="9">
        <f t="shared" si="134"/>
        <v>0</v>
      </c>
    </row>
    <row r="60" spans="1:28" x14ac:dyDescent="0.35">
      <c r="A60" s="15" t="str">
        <f>IF(Base!E58="","",Base!E58)</f>
        <v>MAR231057</v>
      </c>
      <c r="B60" s="3">
        <f t="shared" si="108"/>
        <v>0</v>
      </c>
      <c r="C60" s="3">
        <f t="shared" si="109"/>
        <v>0</v>
      </c>
      <c r="D60" s="3">
        <f t="shared" si="110"/>
        <v>0</v>
      </c>
      <c r="E60" s="3">
        <f t="shared" si="111"/>
        <v>0</v>
      </c>
      <c r="F60" s="3">
        <f t="shared" si="112"/>
        <v>0</v>
      </c>
      <c r="G60" s="3">
        <f t="shared" si="113"/>
        <v>0</v>
      </c>
      <c r="H60" s="3">
        <f t="shared" si="114"/>
        <v>0</v>
      </c>
      <c r="I60" s="3">
        <f t="shared" si="115"/>
        <v>0</v>
      </c>
      <c r="J60" s="3">
        <f t="shared" si="116"/>
        <v>0</v>
      </c>
      <c r="K60" s="3">
        <f t="shared" si="117"/>
        <v>0</v>
      </c>
      <c r="L60" s="3">
        <f t="shared" si="118"/>
        <v>0</v>
      </c>
      <c r="M60" s="3">
        <f t="shared" si="119"/>
        <v>0</v>
      </c>
      <c r="N60" s="3">
        <f t="shared" si="120"/>
        <v>0</v>
      </c>
      <c r="O60" s="3">
        <f t="shared" si="121"/>
        <v>0</v>
      </c>
      <c r="P60" s="3">
        <f t="shared" si="122"/>
        <v>0</v>
      </c>
      <c r="Q60" s="3">
        <f t="shared" si="123"/>
        <v>0</v>
      </c>
      <c r="R60" s="3">
        <f t="shared" si="124"/>
        <v>0</v>
      </c>
      <c r="S60" s="3">
        <f t="shared" si="125"/>
        <v>0</v>
      </c>
      <c r="T60" s="3">
        <f t="shared" si="126"/>
        <v>0</v>
      </c>
      <c r="U60" s="3">
        <f t="shared" si="127"/>
        <v>0</v>
      </c>
      <c r="V60" s="3">
        <f t="shared" si="128"/>
        <v>0</v>
      </c>
      <c r="W60" s="3">
        <f t="shared" si="129"/>
        <v>0</v>
      </c>
      <c r="X60" s="3">
        <f t="shared" si="130"/>
        <v>0</v>
      </c>
      <c r="Y60" s="3">
        <f t="shared" si="131"/>
        <v>0</v>
      </c>
      <c r="Z60" s="9">
        <f t="shared" si="132"/>
        <v>0</v>
      </c>
      <c r="AA60" s="9">
        <f t="shared" si="133"/>
        <v>0</v>
      </c>
      <c r="AB60" s="9">
        <f t="shared" si="134"/>
        <v>0</v>
      </c>
    </row>
    <row r="61" spans="1:28" x14ac:dyDescent="0.35">
      <c r="A61" s="15" t="str">
        <f>IF(Base!E59="","",Base!E59)</f>
        <v>MAR231058</v>
      </c>
      <c r="B61" s="3">
        <f t="shared" si="108"/>
        <v>0</v>
      </c>
      <c r="C61" s="3">
        <f t="shared" si="109"/>
        <v>0</v>
      </c>
      <c r="D61" s="3">
        <f t="shared" si="110"/>
        <v>0</v>
      </c>
      <c r="E61" s="3">
        <f t="shared" si="111"/>
        <v>0</v>
      </c>
      <c r="F61" s="3">
        <f t="shared" si="112"/>
        <v>0</v>
      </c>
      <c r="G61" s="3">
        <f t="shared" si="113"/>
        <v>0</v>
      </c>
      <c r="H61" s="3">
        <f t="shared" si="114"/>
        <v>0</v>
      </c>
      <c r="I61" s="3">
        <f t="shared" si="115"/>
        <v>0</v>
      </c>
      <c r="J61" s="3">
        <f t="shared" si="116"/>
        <v>0</v>
      </c>
      <c r="K61" s="3">
        <f t="shared" si="117"/>
        <v>0</v>
      </c>
      <c r="L61" s="3">
        <f t="shared" si="118"/>
        <v>0</v>
      </c>
      <c r="M61" s="3">
        <f t="shared" si="119"/>
        <v>0</v>
      </c>
      <c r="N61" s="3">
        <f t="shared" si="120"/>
        <v>0</v>
      </c>
      <c r="O61" s="3">
        <f t="shared" si="121"/>
        <v>0</v>
      </c>
      <c r="P61" s="3">
        <f t="shared" si="122"/>
        <v>0</v>
      </c>
      <c r="Q61" s="3">
        <f t="shared" si="123"/>
        <v>0</v>
      </c>
      <c r="R61" s="3">
        <f t="shared" si="124"/>
        <v>0</v>
      </c>
      <c r="S61" s="3">
        <f t="shared" si="125"/>
        <v>0</v>
      </c>
      <c r="T61" s="3">
        <f t="shared" si="126"/>
        <v>0</v>
      </c>
      <c r="U61" s="3">
        <f t="shared" si="127"/>
        <v>0</v>
      </c>
      <c r="V61" s="3">
        <f t="shared" si="128"/>
        <v>0</v>
      </c>
      <c r="W61" s="3">
        <f t="shared" si="129"/>
        <v>0</v>
      </c>
      <c r="X61" s="3">
        <f t="shared" si="130"/>
        <v>0</v>
      </c>
      <c r="Y61" s="3">
        <f t="shared" si="131"/>
        <v>0</v>
      </c>
      <c r="Z61" s="9">
        <f t="shared" si="132"/>
        <v>0</v>
      </c>
      <c r="AA61" s="9">
        <f t="shared" si="133"/>
        <v>0</v>
      </c>
      <c r="AB61" s="9">
        <f t="shared" si="134"/>
        <v>0</v>
      </c>
    </row>
    <row r="62" spans="1:28" x14ac:dyDescent="0.35">
      <c r="A62" s="15" t="str">
        <f>IF(Base!E60="","",Base!E60)</f>
        <v>MAR231059</v>
      </c>
      <c r="B62" s="3">
        <f t="shared" si="108"/>
        <v>0</v>
      </c>
      <c r="C62" s="3">
        <f t="shared" si="109"/>
        <v>0</v>
      </c>
      <c r="D62" s="3">
        <f t="shared" si="110"/>
        <v>0</v>
      </c>
      <c r="E62" s="3">
        <f t="shared" si="111"/>
        <v>0</v>
      </c>
      <c r="F62" s="3">
        <f t="shared" si="112"/>
        <v>0</v>
      </c>
      <c r="G62" s="3">
        <f t="shared" si="113"/>
        <v>0</v>
      </c>
      <c r="H62" s="3">
        <f t="shared" si="114"/>
        <v>0</v>
      </c>
      <c r="I62" s="3">
        <f t="shared" si="115"/>
        <v>0</v>
      </c>
      <c r="J62" s="3">
        <f t="shared" si="116"/>
        <v>0</v>
      </c>
      <c r="K62" s="3">
        <f t="shared" si="117"/>
        <v>0</v>
      </c>
      <c r="L62" s="3">
        <f t="shared" si="118"/>
        <v>0</v>
      </c>
      <c r="M62" s="3">
        <f t="shared" si="119"/>
        <v>0</v>
      </c>
      <c r="N62" s="3">
        <f t="shared" si="120"/>
        <v>0</v>
      </c>
      <c r="O62" s="3">
        <f t="shared" si="121"/>
        <v>0</v>
      </c>
      <c r="P62" s="3">
        <f t="shared" si="122"/>
        <v>0</v>
      </c>
      <c r="Q62" s="3">
        <f t="shared" si="123"/>
        <v>0</v>
      </c>
      <c r="R62" s="3">
        <f t="shared" si="124"/>
        <v>0</v>
      </c>
      <c r="S62" s="3">
        <f t="shared" si="125"/>
        <v>0</v>
      </c>
      <c r="T62" s="3">
        <f t="shared" si="126"/>
        <v>0</v>
      </c>
      <c r="U62" s="3">
        <f t="shared" si="127"/>
        <v>0</v>
      </c>
      <c r="V62" s="3">
        <f t="shared" si="128"/>
        <v>0</v>
      </c>
      <c r="W62" s="3">
        <f t="shared" si="129"/>
        <v>0</v>
      </c>
      <c r="X62" s="3">
        <f t="shared" si="130"/>
        <v>0</v>
      </c>
      <c r="Y62" s="3">
        <f t="shared" si="131"/>
        <v>0</v>
      </c>
      <c r="Z62" s="9">
        <f t="shared" si="132"/>
        <v>0</v>
      </c>
      <c r="AA62" s="9">
        <f t="shared" si="133"/>
        <v>0</v>
      </c>
      <c r="AB62" s="9">
        <f t="shared" si="134"/>
        <v>0</v>
      </c>
    </row>
    <row r="63" spans="1:28" x14ac:dyDescent="0.35">
      <c r="A63" s="15" t="str">
        <f>IF(Base!E61="","",Base!E61)</f>
        <v>MAR231060</v>
      </c>
      <c r="B63" s="3">
        <f t="shared" si="108"/>
        <v>0</v>
      </c>
      <c r="C63" s="3">
        <f t="shared" si="109"/>
        <v>0</v>
      </c>
      <c r="D63" s="3">
        <f t="shared" si="110"/>
        <v>0</v>
      </c>
      <c r="E63" s="3">
        <f t="shared" si="111"/>
        <v>0</v>
      </c>
      <c r="F63" s="3">
        <f t="shared" si="112"/>
        <v>0</v>
      </c>
      <c r="G63" s="3">
        <f t="shared" si="113"/>
        <v>0</v>
      </c>
      <c r="H63" s="3">
        <f t="shared" si="114"/>
        <v>0</v>
      </c>
      <c r="I63" s="3">
        <f t="shared" si="115"/>
        <v>0</v>
      </c>
      <c r="J63" s="3">
        <f t="shared" si="116"/>
        <v>0</v>
      </c>
      <c r="K63" s="3">
        <f t="shared" si="117"/>
        <v>0</v>
      </c>
      <c r="L63" s="3">
        <f t="shared" si="118"/>
        <v>0</v>
      </c>
      <c r="M63" s="3">
        <f t="shared" si="119"/>
        <v>0</v>
      </c>
      <c r="N63" s="3">
        <f t="shared" si="120"/>
        <v>0</v>
      </c>
      <c r="O63" s="3">
        <f t="shared" si="121"/>
        <v>0</v>
      </c>
      <c r="P63" s="3">
        <f t="shared" si="122"/>
        <v>0</v>
      </c>
      <c r="Q63" s="3">
        <f t="shared" si="123"/>
        <v>0</v>
      </c>
      <c r="R63" s="3">
        <f t="shared" si="124"/>
        <v>0</v>
      </c>
      <c r="S63" s="3">
        <f t="shared" si="125"/>
        <v>0</v>
      </c>
      <c r="T63" s="3">
        <f t="shared" si="126"/>
        <v>0</v>
      </c>
      <c r="U63" s="3">
        <f t="shared" si="127"/>
        <v>0</v>
      </c>
      <c r="V63" s="3">
        <f t="shared" si="128"/>
        <v>0</v>
      </c>
      <c r="W63" s="3">
        <f t="shared" si="129"/>
        <v>0</v>
      </c>
      <c r="X63" s="3">
        <f t="shared" si="130"/>
        <v>0</v>
      </c>
      <c r="Y63" s="3">
        <f t="shared" si="131"/>
        <v>0</v>
      </c>
      <c r="Z63" s="9">
        <f t="shared" si="132"/>
        <v>0</v>
      </c>
      <c r="AA63" s="9">
        <f t="shared" si="133"/>
        <v>0</v>
      </c>
      <c r="AB63" s="9">
        <f t="shared" si="134"/>
        <v>0</v>
      </c>
    </row>
    <row r="64" spans="1:28" x14ac:dyDescent="0.35">
      <c r="A64" s="15" t="str">
        <f>IF(Base!E62="","",Base!E62)</f>
        <v>MAR231061</v>
      </c>
      <c r="B64" s="3">
        <f t="shared" ref="B64:B73" si="135">IF(A64="","",SUMPRODUCT((MONTH(Date_E)=1)*(Réf_E=A64)*Qté_R))</f>
        <v>0</v>
      </c>
      <c r="C64" s="3">
        <f t="shared" ref="C64:C73" si="136">IF(A64="","",SUMPRODUCT((MONTH(Date_S)=1)*(Réf_S=A64)*(Qté_S)))</f>
        <v>0</v>
      </c>
      <c r="D64" s="3">
        <f t="shared" ref="D64:D73" si="137">IF(A64="","",SUMPRODUCT((MONTH(Date_E)=2)*(Réf_E=A64)*Qté_R))</f>
        <v>0</v>
      </c>
      <c r="E64" s="3">
        <f t="shared" ref="E64:E73" si="138">IF(A64="","",SUMPRODUCT((MONTH(Date_S)=2)*(Réf_S=A64)*(Qté_S)))</f>
        <v>0</v>
      </c>
      <c r="F64" s="3">
        <f t="shared" ref="F64:F73" si="139">IF(A64="","",SUMPRODUCT((MONTH(Date_E)=3)*(Réf_E=A64)*Qté_R))</f>
        <v>0</v>
      </c>
      <c r="G64" s="3">
        <f t="shared" ref="G64:G73" si="140">IF(A64="","",SUMPRODUCT((MONTH(Date_S)=3)*(Réf_S=A64)*(Qté_S)))</f>
        <v>0</v>
      </c>
      <c r="H64" s="3">
        <f t="shared" ref="H64:H73" si="141">IF(A64="","",SUMPRODUCT((MONTH(Date_E)=4)*(Réf_E=A64)*Qté_R))</f>
        <v>0</v>
      </c>
      <c r="I64" s="3">
        <f t="shared" ref="I64:I73" si="142">IF(A64="","",SUMPRODUCT((MONTH(Date_S)=4)*(Réf_S=A64)*(Qté_S)))</f>
        <v>0</v>
      </c>
      <c r="J64" s="3">
        <f t="shared" ref="J64:J73" si="143">IF(A64="","",SUMPRODUCT((MONTH(Date_E)=5)*(Réf_E=A64)*Qté_R))</f>
        <v>0</v>
      </c>
      <c r="K64" s="3">
        <f t="shared" ref="K64:K73" si="144">IF(A64="","",SUMPRODUCT((MONTH(Date_S)=5)*(Réf_S=A64)*(Qté_S)))</f>
        <v>0</v>
      </c>
      <c r="L64" s="3">
        <f t="shared" ref="L64:L73" si="145">IF(A64="","",SUMPRODUCT((MONTH(Date_E)=6)*(Réf_E=A64)*Qté_R))</f>
        <v>0</v>
      </c>
      <c r="M64" s="3">
        <f t="shared" ref="M64:M73" si="146">IF(A64="","",SUMPRODUCT((MONTH(Date_S)=6)*(Réf_S=A64)*(Qté_S)))</f>
        <v>0</v>
      </c>
      <c r="N64" s="3">
        <f t="shared" ref="N64:N73" si="147">IF(A64="","",SUMPRODUCT((MONTH(Date_E)=7)*(Réf_E=A64)*Qté_R))</f>
        <v>0</v>
      </c>
      <c r="O64" s="3">
        <f t="shared" ref="O64:O73" si="148">IF(A64="","",SUMPRODUCT((MONTH(Date_S)=7)*(Réf_S=A64)*(Qté_S)))</f>
        <v>0</v>
      </c>
      <c r="P64" s="3">
        <f t="shared" ref="P64:P73" si="149">IF(A64="","",SUMPRODUCT((MONTH(Date_E)=8)*(Réf_E=A64)*Qté_R))</f>
        <v>0</v>
      </c>
      <c r="Q64" s="3">
        <f t="shared" ref="Q64:Q73" si="150">IF(A64="","",SUMPRODUCT((MONTH(Date_S)=8)*(Réf_S=A64)*(Qté_S)))</f>
        <v>0</v>
      </c>
      <c r="R64" s="3">
        <f t="shared" ref="R64:R73" si="151">IF(A64="","",SUMPRODUCT((MONTH(Date_E)=9)*(Réf_E=A64)*Qté_R))</f>
        <v>0</v>
      </c>
      <c r="S64" s="3">
        <f t="shared" ref="S64:S73" si="152">IF(A64="","",SUMPRODUCT((MONTH(Date_S)=9)*(Réf_S=A64)*(Qté_S)))</f>
        <v>0</v>
      </c>
      <c r="T64" s="3">
        <f t="shared" ref="T64:T73" si="153">IF(A64="","",SUMPRODUCT((MONTH(Date_E)=10)*(Réf_E=A64)*Qté_R))</f>
        <v>0</v>
      </c>
      <c r="U64" s="3">
        <f t="shared" ref="U64:U73" si="154">IF(A64="","",SUMPRODUCT((MONTH(Date_S)=10)*(Réf_S=A64)*(Qté_S)))</f>
        <v>0</v>
      </c>
      <c r="V64" s="3">
        <f t="shared" ref="V64:V73" si="155">IF(A64="","",SUMPRODUCT((MONTH(Date_E)=11)*(Réf_E=A64)*Qté_R))</f>
        <v>0</v>
      </c>
      <c r="W64" s="3">
        <f t="shared" ref="W64:W73" si="156">IF(A64="","",SUMPRODUCT((MONTH(Date_S)=11)*(Réf_S=A64)*(Qté_S)))</f>
        <v>0</v>
      </c>
      <c r="X64" s="3">
        <f t="shared" ref="X64:X73" si="157">IF(A64="","",SUMPRODUCT((MONTH(Date_E)=12)*(Réf_E=A64)*Qté_R))</f>
        <v>0</v>
      </c>
      <c r="Y64" s="3">
        <f t="shared" ref="Y64:Y73" si="158">IF(A64="","",SUMPRODUCT((MONTH(Date_S)=12)*(Réf_S=A64)*(Qté_S)))</f>
        <v>0</v>
      </c>
      <c r="Z64" s="9">
        <f t="shared" ref="Z64:Z73" si="159">IF(A64="","",SUM(B64,D64,F64,H64,J64,L64,N64,P64,R64,T64,V64,X64))</f>
        <v>0</v>
      </c>
      <c r="AA64" s="9">
        <f t="shared" ref="AA64:AA73" si="160">IF(A64="","",SUM(C64,E64,G64,I64,K64,M64,O64,Q64,S64,U64,W64,Y64))</f>
        <v>0</v>
      </c>
      <c r="AB64" s="9">
        <f t="shared" ref="AB64:AB73" si="161">IF(A64="","",Z64-AA64)</f>
        <v>0</v>
      </c>
    </row>
    <row r="65" spans="1:28" x14ac:dyDescent="0.35">
      <c r="A65" s="15" t="str">
        <f>IF(Base!E63="","",Base!E63)</f>
        <v>MAR231062</v>
      </c>
      <c r="B65" s="3">
        <f t="shared" si="135"/>
        <v>0</v>
      </c>
      <c r="C65" s="3">
        <f t="shared" si="136"/>
        <v>0</v>
      </c>
      <c r="D65" s="3">
        <f t="shared" si="137"/>
        <v>0</v>
      </c>
      <c r="E65" s="3">
        <f t="shared" si="138"/>
        <v>0</v>
      </c>
      <c r="F65" s="3">
        <f t="shared" si="139"/>
        <v>0</v>
      </c>
      <c r="G65" s="3">
        <f t="shared" si="140"/>
        <v>0</v>
      </c>
      <c r="H65" s="3">
        <f t="shared" si="141"/>
        <v>0</v>
      </c>
      <c r="I65" s="3">
        <f t="shared" si="142"/>
        <v>0</v>
      </c>
      <c r="J65" s="3">
        <f t="shared" si="143"/>
        <v>0</v>
      </c>
      <c r="K65" s="3">
        <f t="shared" si="144"/>
        <v>0</v>
      </c>
      <c r="L65" s="3">
        <f t="shared" si="145"/>
        <v>0</v>
      </c>
      <c r="M65" s="3">
        <f t="shared" si="146"/>
        <v>0</v>
      </c>
      <c r="N65" s="3">
        <f t="shared" si="147"/>
        <v>0</v>
      </c>
      <c r="O65" s="3">
        <f t="shared" si="148"/>
        <v>0</v>
      </c>
      <c r="P65" s="3">
        <f t="shared" si="149"/>
        <v>0</v>
      </c>
      <c r="Q65" s="3">
        <f t="shared" si="150"/>
        <v>0</v>
      </c>
      <c r="R65" s="3">
        <f t="shared" si="151"/>
        <v>0</v>
      </c>
      <c r="S65" s="3">
        <f t="shared" si="152"/>
        <v>0</v>
      </c>
      <c r="T65" s="3">
        <f t="shared" si="153"/>
        <v>0</v>
      </c>
      <c r="U65" s="3">
        <f t="shared" si="154"/>
        <v>0</v>
      </c>
      <c r="V65" s="3">
        <f t="shared" si="155"/>
        <v>0</v>
      </c>
      <c r="W65" s="3">
        <f t="shared" si="156"/>
        <v>0</v>
      </c>
      <c r="X65" s="3">
        <f t="shared" si="157"/>
        <v>0</v>
      </c>
      <c r="Y65" s="3">
        <f t="shared" si="158"/>
        <v>0</v>
      </c>
      <c r="Z65" s="9">
        <f t="shared" si="159"/>
        <v>0</v>
      </c>
      <c r="AA65" s="9">
        <f t="shared" si="160"/>
        <v>0</v>
      </c>
      <c r="AB65" s="9">
        <f t="shared" si="161"/>
        <v>0</v>
      </c>
    </row>
    <row r="66" spans="1:28" x14ac:dyDescent="0.35">
      <c r="A66" s="15" t="str">
        <f>IF(Base!E64="","",Base!E64)</f>
        <v>MAR231063</v>
      </c>
      <c r="B66" s="3">
        <f t="shared" si="135"/>
        <v>0</v>
      </c>
      <c r="C66" s="3">
        <f t="shared" si="136"/>
        <v>0</v>
      </c>
      <c r="D66" s="3">
        <f t="shared" si="137"/>
        <v>0</v>
      </c>
      <c r="E66" s="3">
        <f t="shared" si="138"/>
        <v>0</v>
      </c>
      <c r="F66" s="3">
        <f t="shared" si="139"/>
        <v>0</v>
      </c>
      <c r="G66" s="3">
        <f t="shared" si="140"/>
        <v>0</v>
      </c>
      <c r="H66" s="3">
        <f t="shared" si="141"/>
        <v>0</v>
      </c>
      <c r="I66" s="3">
        <f t="shared" si="142"/>
        <v>0</v>
      </c>
      <c r="J66" s="3">
        <f t="shared" si="143"/>
        <v>0</v>
      </c>
      <c r="K66" s="3">
        <f t="shared" si="144"/>
        <v>0</v>
      </c>
      <c r="L66" s="3">
        <f t="shared" si="145"/>
        <v>0</v>
      </c>
      <c r="M66" s="3">
        <f t="shared" si="146"/>
        <v>0</v>
      </c>
      <c r="N66" s="3">
        <f t="shared" si="147"/>
        <v>0</v>
      </c>
      <c r="O66" s="3">
        <f t="shared" si="148"/>
        <v>0</v>
      </c>
      <c r="P66" s="3">
        <f t="shared" si="149"/>
        <v>0</v>
      </c>
      <c r="Q66" s="3">
        <f t="shared" si="150"/>
        <v>0</v>
      </c>
      <c r="R66" s="3">
        <f t="shared" si="151"/>
        <v>0</v>
      </c>
      <c r="S66" s="3">
        <f t="shared" si="152"/>
        <v>0</v>
      </c>
      <c r="T66" s="3">
        <f t="shared" si="153"/>
        <v>0</v>
      </c>
      <c r="U66" s="3">
        <f t="shared" si="154"/>
        <v>0</v>
      </c>
      <c r="V66" s="3">
        <f t="shared" si="155"/>
        <v>0</v>
      </c>
      <c r="W66" s="3">
        <f t="shared" si="156"/>
        <v>0</v>
      </c>
      <c r="X66" s="3">
        <f t="shared" si="157"/>
        <v>0</v>
      </c>
      <c r="Y66" s="3">
        <f t="shared" si="158"/>
        <v>0</v>
      </c>
      <c r="Z66" s="9">
        <f t="shared" si="159"/>
        <v>0</v>
      </c>
      <c r="AA66" s="9">
        <f t="shared" si="160"/>
        <v>0</v>
      </c>
      <c r="AB66" s="9">
        <f t="shared" si="161"/>
        <v>0</v>
      </c>
    </row>
    <row r="67" spans="1:28" x14ac:dyDescent="0.35">
      <c r="A67" s="15" t="str">
        <f>IF(Base!E65="","",Base!E65)</f>
        <v>MAR231064</v>
      </c>
      <c r="B67" s="3">
        <f t="shared" si="135"/>
        <v>0</v>
      </c>
      <c r="C67" s="3">
        <f t="shared" si="136"/>
        <v>0</v>
      </c>
      <c r="D67" s="3">
        <f t="shared" si="137"/>
        <v>0</v>
      </c>
      <c r="E67" s="3">
        <f t="shared" si="138"/>
        <v>0</v>
      </c>
      <c r="F67" s="3">
        <f t="shared" si="139"/>
        <v>0</v>
      </c>
      <c r="G67" s="3">
        <f t="shared" si="140"/>
        <v>0</v>
      </c>
      <c r="H67" s="3">
        <f t="shared" si="141"/>
        <v>0</v>
      </c>
      <c r="I67" s="3">
        <f t="shared" si="142"/>
        <v>0</v>
      </c>
      <c r="J67" s="3">
        <f t="shared" si="143"/>
        <v>0</v>
      </c>
      <c r="K67" s="3">
        <f t="shared" si="144"/>
        <v>0</v>
      </c>
      <c r="L67" s="3">
        <f t="shared" si="145"/>
        <v>0</v>
      </c>
      <c r="M67" s="3">
        <f t="shared" si="146"/>
        <v>0</v>
      </c>
      <c r="N67" s="3">
        <f t="shared" si="147"/>
        <v>0</v>
      </c>
      <c r="O67" s="3">
        <f t="shared" si="148"/>
        <v>0</v>
      </c>
      <c r="P67" s="3">
        <f t="shared" si="149"/>
        <v>0</v>
      </c>
      <c r="Q67" s="3">
        <f t="shared" si="150"/>
        <v>0</v>
      </c>
      <c r="R67" s="3">
        <f t="shared" si="151"/>
        <v>0</v>
      </c>
      <c r="S67" s="3">
        <f t="shared" si="152"/>
        <v>0</v>
      </c>
      <c r="T67" s="3">
        <f t="shared" si="153"/>
        <v>0</v>
      </c>
      <c r="U67" s="3">
        <f t="shared" si="154"/>
        <v>0</v>
      </c>
      <c r="V67" s="3">
        <f t="shared" si="155"/>
        <v>0</v>
      </c>
      <c r="W67" s="3">
        <f t="shared" si="156"/>
        <v>0</v>
      </c>
      <c r="X67" s="3">
        <f t="shared" si="157"/>
        <v>0</v>
      </c>
      <c r="Y67" s="3">
        <f t="shared" si="158"/>
        <v>0</v>
      </c>
      <c r="Z67" s="9">
        <f t="shared" si="159"/>
        <v>0</v>
      </c>
      <c r="AA67" s="9">
        <f t="shared" si="160"/>
        <v>0</v>
      </c>
      <c r="AB67" s="9">
        <f t="shared" si="161"/>
        <v>0</v>
      </c>
    </row>
    <row r="68" spans="1:28" x14ac:dyDescent="0.35">
      <c r="A68" s="15" t="str">
        <f>IF(Base!E66="","",Base!E66)</f>
        <v>MAR231065</v>
      </c>
      <c r="B68" s="3">
        <f t="shared" si="135"/>
        <v>0</v>
      </c>
      <c r="C68" s="3">
        <f t="shared" si="136"/>
        <v>0</v>
      </c>
      <c r="D68" s="3">
        <f t="shared" si="137"/>
        <v>0</v>
      </c>
      <c r="E68" s="3">
        <f t="shared" si="138"/>
        <v>0</v>
      </c>
      <c r="F68" s="3">
        <f t="shared" si="139"/>
        <v>0</v>
      </c>
      <c r="G68" s="3">
        <f t="shared" si="140"/>
        <v>0</v>
      </c>
      <c r="H68" s="3">
        <f t="shared" si="141"/>
        <v>0</v>
      </c>
      <c r="I68" s="3">
        <f t="shared" si="142"/>
        <v>0</v>
      </c>
      <c r="J68" s="3">
        <f t="shared" si="143"/>
        <v>0</v>
      </c>
      <c r="K68" s="3">
        <f t="shared" si="144"/>
        <v>0</v>
      </c>
      <c r="L68" s="3">
        <f t="shared" si="145"/>
        <v>0</v>
      </c>
      <c r="M68" s="3">
        <f t="shared" si="146"/>
        <v>0</v>
      </c>
      <c r="N68" s="3">
        <f t="shared" si="147"/>
        <v>0</v>
      </c>
      <c r="O68" s="3">
        <f t="shared" si="148"/>
        <v>0</v>
      </c>
      <c r="P68" s="3">
        <f t="shared" si="149"/>
        <v>0</v>
      </c>
      <c r="Q68" s="3">
        <f t="shared" si="150"/>
        <v>0</v>
      </c>
      <c r="R68" s="3">
        <f t="shared" si="151"/>
        <v>0</v>
      </c>
      <c r="S68" s="3">
        <f t="shared" si="152"/>
        <v>0</v>
      </c>
      <c r="T68" s="3">
        <f t="shared" si="153"/>
        <v>0</v>
      </c>
      <c r="U68" s="3">
        <f t="shared" si="154"/>
        <v>0</v>
      </c>
      <c r="V68" s="3">
        <f t="shared" si="155"/>
        <v>0</v>
      </c>
      <c r="W68" s="3">
        <f t="shared" si="156"/>
        <v>0</v>
      </c>
      <c r="X68" s="3">
        <f t="shared" si="157"/>
        <v>0</v>
      </c>
      <c r="Y68" s="3">
        <f t="shared" si="158"/>
        <v>0</v>
      </c>
      <c r="Z68" s="9">
        <f t="shared" si="159"/>
        <v>0</v>
      </c>
      <c r="AA68" s="9">
        <f t="shared" si="160"/>
        <v>0</v>
      </c>
      <c r="AB68" s="9">
        <f t="shared" si="161"/>
        <v>0</v>
      </c>
    </row>
    <row r="69" spans="1:28" x14ac:dyDescent="0.35">
      <c r="A69" s="15" t="str">
        <f>IF(Base!E67="","",Base!E67)</f>
        <v>MAR231066</v>
      </c>
      <c r="B69" s="3">
        <f t="shared" si="135"/>
        <v>0</v>
      </c>
      <c r="C69" s="3">
        <f t="shared" si="136"/>
        <v>0</v>
      </c>
      <c r="D69" s="3">
        <f t="shared" si="137"/>
        <v>0</v>
      </c>
      <c r="E69" s="3">
        <f t="shared" si="138"/>
        <v>0</v>
      </c>
      <c r="F69" s="3">
        <f t="shared" si="139"/>
        <v>0</v>
      </c>
      <c r="G69" s="3">
        <f t="shared" si="140"/>
        <v>0</v>
      </c>
      <c r="H69" s="3">
        <f t="shared" si="141"/>
        <v>0</v>
      </c>
      <c r="I69" s="3">
        <f t="shared" si="142"/>
        <v>0</v>
      </c>
      <c r="J69" s="3">
        <f t="shared" si="143"/>
        <v>0</v>
      </c>
      <c r="K69" s="3">
        <f t="shared" si="144"/>
        <v>0</v>
      </c>
      <c r="L69" s="3">
        <f t="shared" si="145"/>
        <v>0</v>
      </c>
      <c r="M69" s="3">
        <f t="shared" si="146"/>
        <v>0</v>
      </c>
      <c r="N69" s="3">
        <f t="shared" si="147"/>
        <v>0</v>
      </c>
      <c r="O69" s="3">
        <f t="shared" si="148"/>
        <v>0</v>
      </c>
      <c r="P69" s="3">
        <f t="shared" si="149"/>
        <v>0</v>
      </c>
      <c r="Q69" s="3">
        <f t="shared" si="150"/>
        <v>0</v>
      </c>
      <c r="R69" s="3">
        <f t="shared" si="151"/>
        <v>0</v>
      </c>
      <c r="S69" s="3">
        <f t="shared" si="152"/>
        <v>0</v>
      </c>
      <c r="T69" s="3">
        <f t="shared" si="153"/>
        <v>0</v>
      </c>
      <c r="U69" s="3">
        <f t="shared" si="154"/>
        <v>0</v>
      </c>
      <c r="V69" s="3">
        <f t="shared" si="155"/>
        <v>0</v>
      </c>
      <c r="W69" s="3">
        <f t="shared" si="156"/>
        <v>0</v>
      </c>
      <c r="X69" s="3">
        <f t="shared" si="157"/>
        <v>0</v>
      </c>
      <c r="Y69" s="3">
        <f t="shared" si="158"/>
        <v>0</v>
      </c>
      <c r="Z69" s="9">
        <f t="shared" si="159"/>
        <v>0</v>
      </c>
      <c r="AA69" s="9">
        <f t="shared" si="160"/>
        <v>0</v>
      </c>
      <c r="AB69" s="9">
        <f t="shared" si="161"/>
        <v>0</v>
      </c>
    </row>
    <row r="70" spans="1:28" x14ac:dyDescent="0.35">
      <c r="A70" s="15" t="str">
        <f>IF(Base!E68="","",Base!E68)</f>
        <v>MAR231067</v>
      </c>
      <c r="B70" s="3">
        <f t="shared" si="135"/>
        <v>0</v>
      </c>
      <c r="C70" s="3">
        <f t="shared" si="136"/>
        <v>0</v>
      </c>
      <c r="D70" s="3">
        <f t="shared" si="137"/>
        <v>0</v>
      </c>
      <c r="E70" s="3">
        <f t="shared" si="138"/>
        <v>0</v>
      </c>
      <c r="F70" s="3">
        <f t="shared" si="139"/>
        <v>0</v>
      </c>
      <c r="G70" s="3">
        <f t="shared" si="140"/>
        <v>0</v>
      </c>
      <c r="H70" s="3">
        <f t="shared" si="141"/>
        <v>0</v>
      </c>
      <c r="I70" s="3">
        <f t="shared" si="142"/>
        <v>0</v>
      </c>
      <c r="J70" s="3">
        <f t="shared" si="143"/>
        <v>0</v>
      </c>
      <c r="K70" s="3">
        <f t="shared" si="144"/>
        <v>0</v>
      </c>
      <c r="L70" s="3">
        <f t="shared" si="145"/>
        <v>0</v>
      </c>
      <c r="M70" s="3">
        <f t="shared" si="146"/>
        <v>0</v>
      </c>
      <c r="N70" s="3">
        <f t="shared" si="147"/>
        <v>0</v>
      </c>
      <c r="O70" s="3">
        <f t="shared" si="148"/>
        <v>0</v>
      </c>
      <c r="P70" s="3">
        <f t="shared" si="149"/>
        <v>0</v>
      </c>
      <c r="Q70" s="3">
        <f t="shared" si="150"/>
        <v>0</v>
      </c>
      <c r="R70" s="3">
        <f t="shared" si="151"/>
        <v>0</v>
      </c>
      <c r="S70" s="3">
        <f t="shared" si="152"/>
        <v>0</v>
      </c>
      <c r="T70" s="3">
        <f t="shared" si="153"/>
        <v>0</v>
      </c>
      <c r="U70" s="3">
        <f t="shared" si="154"/>
        <v>0</v>
      </c>
      <c r="V70" s="3">
        <f t="shared" si="155"/>
        <v>0</v>
      </c>
      <c r="W70" s="3">
        <f t="shared" si="156"/>
        <v>0</v>
      </c>
      <c r="X70" s="3">
        <f t="shared" si="157"/>
        <v>0</v>
      </c>
      <c r="Y70" s="3">
        <f t="shared" si="158"/>
        <v>0</v>
      </c>
      <c r="Z70" s="9">
        <f t="shared" si="159"/>
        <v>0</v>
      </c>
      <c r="AA70" s="9">
        <f t="shared" si="160"/>
        <v>0</v>
      </c>
      <c r="AB70" s="9">
        <f t="shared" si="161"/>
        <v>0</v>
      </c>
    </row>
    <row r="71" spans="1:28" x14ac:dyDescent="0.35">
      <c r="A71" s="15" t="str">
        <f>IF(Base!E69="","",Base!E69)</f>
        <v>MAR231068</v>
      </c>
      <c r="B71" s="3">
        <f t="shared" si="135"/>
        <v>0</v>
      </c>
      <c r="C71" s="3">
        <f t="shared" si="136"/>
        <v>0</v>
      </c>
      <c r="D71" s="3">
        <f t="shared" si="137"/>
        <v>0</v>
      </c>
      <c r="E71" s="3">
        <f t="shared" si="138"/>
        <v>0</v>
      </c>
      <c r="F71" s="3">
        <f t="shared" si="139"/>
        <v>0</v>
      </c>
      <c r="G71" s="3">
        <f t="shared" si="140"/>
        <v>0</v>
      </c>
      <c r="H71" s="3">
        <f t="shared" si="141"/>
        <v>0</v>
      </c>
      <c r="I71" s="3">
        <f t="shared" si="142"/>
        <v>0</v>
      </c>
      <c r="J71" s="3">
        <f t="shared" si="143"/>
        <v>0</v>
      </c>
      <c r="K71" s="3">
        <f t="shared" si="144"/>
        <v>0</v>
      </c>
      <c r="L71" s="3">
        <f t="shared" si="145"/>
        <v>0</v>
      </c>
      <c r="M71" s="3">
        <f t="shared" si="146"/>
        <v>0</v>
      </c>
      <c r="N71" s="3">
        <f t="shared" si="147"/>
        <v>0</v>
      </c>
      <c r="O71" s="3">
        <f t="shared" si="148"/>
        <v>0</v>
      </c>
      <c r="P71" s="3">
        <f t="shared" si="149"/>
        <v>0</v>
      </c>
      <c r="Q71" s="3">
        <f t="shared" si="150"/>
        <v>0</v>
      </c>
      <c r="R71" s="3">
        <f t="shared" si="151"/>
        <v>0</v>
      </c>
      <c r="S71" s="3">
        <f t="shared" si="152"/>
        <v>0</v>
      </c>
      <c r="T71" s="3">
        <f t="shared" si="153"/>
        <v>0</v>
      </c>
      <c r="U71" s="3">
        <f t="shared" si="154"/>
        <v>0</v>
      </c>
      <c r="V71" s="3">
        <f t="shared" si="155"/>
        <v>0</v>
      </c>
      <c r="W71" s="3">
        <f t="shared" si="156"/>
        <v>0</v>
      </c>
      <c r="X71" s="3">
        <f t="shared" si="157"/>
        <v>0</v>
      </c>
      <c r="Y71" s="3">
        <f t="shared" si="158"/>
        <v>0</v>
      </c>
      <c r="Z71" s="9">
        <f t="shared" si="159"/>
        <v>0</v>
      </c>
      <c r="AA71" s="9">
        <f t="shared" si="160"/>
        <v>0</v>
      </c>
      <c r="AB71" s="9">
        <f t="shared" si="161"/>
        <v>0</v>
      </c>
    </row>
    <row r="72" spans="1:28" x14ac:dyDescent="0.35">
      <c r="A72" s="15" t="str">
        <f>IF(Base!E70="","",Base!E70)</f>
        <v>MAR231069</v>
      </c>
      <c r="B72" s="3">
        <f t="shared" si="135"/>
        <v>0</v>
      </c>
      <c r="C72" s="3">
        <f t="shared" si="136"/>
        <v>0</v>
      </c>
      <c r="D72" s="3">
        <f t="shared" si="137"/>
        <v>0</v>
      </c>
      <c r="E72" s="3">
        <f t="shared" si="138"/>
        <v>0</v>
      </c>
      <c r="F72" s="3">
        <f t="shared" si="139"/>
        <v>0</v>
      </c>
      <c r="G72" s="3">
        <f t="shared" si="140"/>
        <v>0</v>
      </c>
      <c r="H72" s="3">
        <f t="shared" si="141"/>
        <v>0</v>
      </c>
      <c r="I72" s="3">
        <f t="shared" si="142"/>
        <v>0</v>
      </c>
      <c r="J72" s="3">
        <f t="shared" si="143"/>
        <v>0</v>
      </c>
      <c r="K72" s="3">
        <f t="shared" si="144"/>
        <v>0</v>
      </c>
      <c r="L72" s="3">
        <f t="shared" si="145"/>
        <v>0</v>
      </c>
      <c r="M72" s="3">
        <f t="shared" si="146"/>
        <v>0</v>
      </c>
      <c r="N72" s="3">
        <f t="shared" si="147"/>
        <v>0</v>
      </c>
      <c r="O72" s="3">
        <f t="shared" si="148"/>
        <v>0</v>
      </c>
      <c r="P72" s="3">
        <f t="shared" si="149"/>
        <v>0</v>
      </c>
      <c r="Q72" s="3">
        <f t="shared" si="150"/>
        <v>0</v>
      </c>
      <c r="R72" s="3">
        <f t="shared" si="151"/>
        <v>0</v>
      </c>
      <c r="S72" s="3">
        <f t="shared" si="152"/>
        <v>0</v>
      </c>
      <c r="T72" s="3">
        <f t="shared" si="153"/>
        <v>0</v>
      </c>
      <c r="U72" s="3">
        <f t="shared" si="154"/>
        <v>0</v>
      </c>
      <c r="V72" s="3">
        <f t="shared" si="155"/>
        <v>0</v>
      </c>
      <c r="W72" s="3">
        <f t="shared" si="156"/>
        <v>0</v>
      </c>
      <c r="X72" s="3">
        <f t="shared" si="157"/>
        <v>0</v>
      </c>
      <c r="Y72" s="3">
        <f t="shared" si="158"/>
        <v>0</v>
      </c>
      <c r="Z72" s="9">
        <f t="shared" si="159"/>
        <v>0</v>
      </c>
      <c r="AA72" s="9">
        <f t="shared" si="160"/>
        <v>0</v>
      </c>
      <c r="AB72" s="9">
        <f t="shared" si="161"/>
        <v>0</v>
      </c>
    </row>
    <row r="73" spans="1:28" x14ac:dyDescent="0.35">
      <c r="A73" s="15" t="str">
        <f>IF(Base!E71="","",Base!E71)</f>
        <v>MAR231070</v>
      </c>
      <c r="B73" s="3">
        <f t="shared" si="135"/>
        <v>0</v>
      </c>
      <c r="C73" s="3">
        <f t="shared" si="136"/>
        <v>0</v>
      </c>
      <c r="D73" s="3">
        <f t="shared" si="137"/>
        <v>0</v>
      </c>
      <c r="E73" s="3">
        <f t="shared" si="138"/>
        <v>0</v>
      </c>
      <c r="F73" s="3">
        <f t="shared" si="139"/>
        <v>0</v>
      </c>
      <c r="G73" s="3">
        <f t="shared" si="140"/>
        <v>0</v>
      </c>
      <c r="H73" s="3">
        <f t="shared" si="141"/>
        <v>0</v>
      </c>
      <c r="I73" s="3">
        <f t="shared" si="142"/>
        <v>0</v>
      </c>
      <c r="J73" s="3">
        <f t="shared" si="143"/>
        <v>0</v>
      </c>
      <c r="K73" s="3">
        <f t="shared" si="144"/>
        <v>0</v>
      </c>
      <c r="L73" s="3">
        <f t="shared" si="145"/>
        <v>0</v>
      </c>
      <c r="M73" s="3">
        <f t="shared" si="146"/>
        <v>0</v>
      </c>
      <c r="N73" s="3">
        <f t="shared" si="147"/>
        <v>0</v>
      </c>
      <c r="O73" s="3">
        <f t="shared" si="148"/>
        <v>0</v>
      </c>
      <c r="P73" s="3">
        <f t="shared" si="149"/>
        <v>0</v>
      </c>
      <c r="Q73" s="3">
        <f t="shared" si="150"/>
        <v>0</v>
      </c>
      <c r="R73" s="3">
        <f t="shared" si="151"/>
        <v>0</v>
      </c>
      <c r="S73" s="3">
        <f t="shared" si="152"/>
        <v>0</v>
      </c>
      <c r="T73" s="3">
        <f t="shared" si="153"/>
        <v>0</v>
      </c>
      <c r="U73" s="3">
        <f t="shared" si="154"/>
        <v>0</v>
      </c>
      <c r="V73" s="3">
        <f t="shared" si="155"/>
        <v>0</v>
      </c>
      <c r="W73" s="3">
        <f t="shared" si="156"/>
        <v>0</v>
      </c>
      <c r="X73" s="3">
        <f t="shared" si="157"/>
        <v>0</v>
      </c>
      <c r="Y73" s="3">
        <f t="shared" si="158"/>
        <v>0</v>
      </c>
      <c r="Z73" s="9">
        <f t="shared" si="159"/>
        <v>0</v>
      </c>
      <c r="AA73" s="9">
        <f t="shared" si="160"/>
        <v>0</v>
      </c>
      <c r="AB73" s="9">
        <f t="shared" si="161"/>
        <v>0</v>
      </c>
    </row>
    <row r="74" spans="1:28" x14ac:dyDescent="0.35">
      <c r="A74" s="15" t="str">
        <f>IF(Base!E72="","",Base!E72)</f>
        <v>MAR231071</v>
      </c>
      <c r="B74" s="3">
        <f t="shared" ref="B74:B83" si="162">IF(A74="","",SUMPRODUCT((MONTH(Date_E)=1)*(Réf_E=A74)*Qté_R))</f>
        <v>0</v>
      </c>
      <c r="C74" s="3">
        <f t="shared" ref="C74:C83" si="163">IF(A74="","",SUMPRODUCT((MONTH(Date_S)=1)*(Réf_S=A74)*(Qté_S)))</f>
        <v>0</v>
      </c>
      <c r="D74" s="3">
        <f t="shared" ref="D74:D83" si="164">IF(A74="","",SUMPRODUCT((MONTH(Date_E)=2)*(Réf_E=A74)*Qté_R))</f>
        <v>0</v>
      </c>
      <c r="E74" s="3">
        <f t="shared" ref="E74:E83" si="165">IF(A74="","",SUMPRODUCT((MONTH(Date_S)=2)*(Réf_S=A74)*(Qté_S)))</f>
        <v>0</v>
      </c>
      <c r="F74" s="3">
        <f t="shared" ref="F74:F83" si="166">IF(A74="","",SUMPRODUCT((MONTH(Date_E)=3)*(Réf_E=A74)*Qté_R))</f>
        <v>0</v>
      </c>
      <c r="G74" s="3">
        <f t="shared" ref="G74:G83" si="167">IF(A74="","",SUMPRODUCT((MONTH(Date_S)=3)*(Réf_S=A74)*(Qté_S)))</f>
        <v>0</v>
      </c>
      <c r="H74" s="3">
        <f t="shared" ref="H74:H83" si="168">IF(A74="","",SUMPRODUCT((MONTH(Date_E)=4)*(Réf_E=A74)*Qté_R))</f>
        <v>0</v>
      </c>
      <c r="I74" s="3">
        <f t="shared" ref="I74:I83" si="169">IF(A74="","",SUMPRODUCT((MONTH(Date_S)=4)*(Réf_S=A74)*(Qté_S)))</f>
        <v>0</v>
      </c>
      <c r="J74" s="3">
        <f t="shared" ref="J74:J83" si="170">IF(A74="","",SUMPRODUCT((MONTH(Date_E)=5)*(Réf_E=A74)*Qté_R))</f>
        <v>0</v>
      </c>
      <c r="K74" s="3">
        <f t="shared" ref="K74:K83" si="171">IF(A74="","",SUMPRODUCT((MONTH(Date_S)=5)*(Réf_S=A74)*(Qté_S)))</f>
        <v>0</v>
      </c>
      <c r="L74" s="3">
        <f t="shared" ref="L74:L83" si="172">IF(A74="","",SUMPRODUCT((MONTH(Date_E)=6)*(Réf_E=A74)*Qté_R))</f>
        <v>0</v>
      </c>
      <c r="M74" s="3">
        <f t="shared" ref="M74:M83" si="173">IF(A74="","",SUMPRODUCT((MONTH(Date_S)=6)*(Réf_S=A74)*(Qté_S)))</f>
        <v>0</v>
      </c>
      <c r="N74" s="3">
        <f t="shared" ref="N74:N83" si="174">IF(A74="","",SUMPRODUCT((MONTH(Date_E)=7)*(Réf_E=A74)*Qté_R))</f>
        <v>0</v>
      </c>
      <c r="O74" s="3">
        <f t="shared" ref="O74:O83" si="175">IF(A74="","",SUMPRODUCT((MONTH(Date_S)=7)*(Réf_S=A74)*(Qté_S)))</f>
        <v>0</v>
      </c>
      <c r="P74" s="3">
        <f t="shared" ref="P74:P83" si="176">IF(A74="","",SUMPRODUCT((MONTH(Date_E)=8)*(Réf_E=A74)*Qté_R))</f>
        <v>0</v>
      </c>
      <c r="Q74" s="3">
        <f t="shared" ref="Q74:Q83" si="177">IF(A74="","",SUMPRODUCT((MONTH(Date_S)=8)*(Réf_S=A74)*(Qté_S)))</f>
        <v>0</v>
      </c>
      <c r="R74" s="3">
        <f t="shared" ref="R74:R83" si="178">IF(A74="","",SUMPRODUCT((MONTH(Date_E)=9)*(Réf_E=A74)*Qté_R))</f>
        <v>0</v>
      </c>
      <c r="S74" s="3">
        <f t="shared" ref="S74:S83" si="179">IF(A74="","",SUMPRODUCT((MONTH(Date_S)=9)*(Réf_S=A74)*(Qté_S)))</f>
        <v>0</v>
      </c>
      <c r="T74" s="3">
        <f t="shared" ref="T74:T83" si="180">IF(A74="","",SUMPRODUCT((MONTH(Date_E)=10)*(Réf_E=A74)*Qté_R))</f>
        <v>0</v>
      </c>
      <c r="U74" s="3">
        <f t="shared" ref="U74:U83" si="181">IF(A74="","",SUMPRODUCT((MONTH(Date_S)=10)*(Réf_S=A74)*(Qté_S)))</f>
        <v>0</v>
      </c>
      <c r="V74" s="3">
        <f t="shared" ref="V74:V83" si="182">IF(A74="","",SUMPRODUCT((MONTH(Date_E)=11)*(Réf_E=A74)*Qté_R))</f>
        <v>0</v>
      </c>
      <c r="W74" s="3">
        <f t="shared" ref="W74:W83" si="183">IF(A74="","",SUMPRODUCT((MONTH(Date_S)=11)*(Réf_S=A74)*(Qté_S)))</f>
        <v>0</v>
      </c>
      <c r="X74" s="3">
        <f t="shared" ref="X74:X83" si="184">IF(A74="","",SUMPRODUCT((MONTH(Date_E)=12)*(Réf_E=A74)*Qté_R))</f>
        <v>0</v>
      </c>
      <c r="Y74" s="3">
        <f t="shared" ref="Y74:Y83" si="185">IF(A74="","",SUMPRODUCT((MONTH(Date_S)=12)*(Réf_S=A74)*(Qté_S)))</f>
        <v>0</v>
      </c>
      <c r="Z74" s="9">
        <f t="shared" ref="Z74:Z83" si="186">IF(A74="","",SUM(B74,D74,F74,H74,J74,L74,N74,P74,R74,T74,V74,X74))</f>
        <v>0</v>
      </c>
      <c r="AA74" s="9">
        <f t="shared" ref="AA74:AA83" si="187">IF(A74="","",SUM(C74,E74,G74,I74,K74,M74,O74,Q74,S74,U74,W74,Y74))</f>
        <v>0</v>
      </c>
      <c r="AB74" s="9">
        <f t="shared" ref="AB74:AB83" si="188">IF(A74="","",Z74-AA74)</f>
        <v>0</v>
      </c>
    </row>
    <row r="75" spans="1:28" x14ac:dyDescent="0.35">
      <c r="A75" s="15" t="str">
        <f>IF(Base!E73="","",Base!E73)</f>
        <v>MAR231072</v>
      </c>
      <c r="B75" s="3">
        <f t="shared" si="162"/>
        <v>0</v>
      </c>
      <c r="C75" s="3">
        <f t="shared" si="163"/>
        <v>0</v>
      </c>
      <c r="D75" s="3">
        <f t="shared" si="164"/>
        <v>0</v>
      </c>
      <c r="E75" s="3">
        <f t="shared" si="165"/>
        <v>0</v>
      </c>
      <c r="F75" s="3">
        <f t="shared" si="166"/>
        <v>0</v>
      </c>
      <c r="G75" s="3">
        <f t="shared" si="167"/>
        <v>0</v>
      </c>
      <c r="H75" s="3">
        <f t="shared" si="168"/>
        <v>0</v>
      </c>
      <c r="I75" s="3">
        <f t="shared" si="169"/>
        <v>0</v>
      </c>
      <c r="J75" s="3">
        <f t="shared" si="170"/>
        <v>0</v>
      </c>
      <c r="K75" s="3">
        <f t="shared" si="171"/>
        <v>0</v>
      </c>
      <c r="L75" s="3">
        <f t="shared" si="172"/>
        <v>0</v>
      </c>
      <c r="M75" s="3">
        <f t="shared" si="173"/>
        <v>0</v>
      </c>
      <c r="N75" s="3">
        <f t="shared" si="174"/>
        <v>0</v>
      </c>
      <c r="O75" s="3">
        <f t="shared" si="175"/>
        <v>0</v>
      </c>
      <c r="P75" s="3">
        <f t="shared" si="176"/>
        <v>0</v>
      </c>
      <c r="Q75" s="3">
        <f t="shared" si="177"/>
        <v>0</v>
      </c>
      <c r="R75" s="3">
        <f t="shared" si="178"/>
        <v>0</v>
      </c>
      <c r="S75" s="3">
        <f t="shared" si="179"/>
        <v>0</v>
      </c>
      <c r="T75" s="3">
        <f t="shared" si="180"/>
        <v>0</v>
      </c>
      <c r="U75" s="3">
        <f t="shared" si="181"/>
        <v>0</v>
      </c>
      <c r="V75" s="3">
        <f t="shared" si="182"/>
        <v>0</v>
      </c>
      <c r="W75" s="3">
        <f t="shared" si="183"/>
        <v>0</v>
      </c>
      <c r="X75" s="3">
        <f t="shared" si="184"/>
        <v>0</v>
      </c>
      <c r="Y75" s="3">
        <f t="shared" si="185"/>
        <v>0</v>
      </c>
      <c r="Z75" s="9">
        <f t="shared" si="186"/>
        <v>0</v>
      </c>
      <c r="AA75" s="9">
        <f t="shared" si="187"/>
        <v>0</v>
      </c>
      <c r="AB75" s="9">
        <f t="shared" si="188"/>
        <v>0</v>
      </c>
    </row>
    <row r="76" spans="1:28" x14ac:dyDescent="0.35">
      <c r="A76" s="15" t="str">
        <f>IF(Base!E74="","",Base!E74)</f>
        <v>MAR231073</v>
      </c>
      <c r="B76" s="3">
        <f t="shared" si="162"/>
        <v>0</v>
      </c>
      <c r="C76" s="3">
        <f t="shared" si="163"/>
        <v>0</v>
      </c>
      <c r="D76" s="3">
        <f t="shared" si="164"/>
        <v>0</v>
      </c>
      <c r="E76" s="3">
        <f t="shared" si="165"/>
        <v>0</v>
      </c>
      <c r="F76" s="3">
        <f t="shared" si="166"/>
        <v>0</v>
      </c>
      <c r="G76" s="3">
        <f t="shared" si="167"/>
        <v>0</v>
      </c>
      <c r="H76" s="3">
        <f t="shared" si="168"/>
        <v>0</v>
      </c>
      <c r="I76" s="3">
        <f t="shared" si="169"/>
        <v>0</v>
      </c>
      <c r="J76" s="3">
        <f t="shared" si="170"/>
        <v>0</v>
      </c>
      <c r="K76" s="3">
        <f t="shared" si="171"/>
        <v>0</v>
      </c>
      <c r="L76" s="3">
        <f t="shared" si="172"/>
        <v>0</v>
      </c>
      <c r="M76" s="3">
        <f t="shared" si="173"/>
        <v>0</v>
      </c>
      <c r="N76" s="3">
        <f t="shared" si="174"/>
        <v>0</v>
      </c>
      <c r="O76" s="3">
        <f t="shared" si="175"/>
        <v>0</v>
      </c>
      <c r="P76" s="3">
        <f t="shared" si="176"/>
        <v>0</v>
      </c>
      <c r="Q76" s="3">
        <f t="shared" si="177"/>
        <v>0</v>
      </c>
      <c r="R76" s="3">
        <f t="shared" si="178"/>
        <v>0</v>
      </c>
      <c r="S76" s="3">
        <f t="shared" si="179"/>
        <v>0</v>
      </c>
      <c r="T76" s="3">
        <f t="shared" si="180"/>
        <v>0</v>
      </c>
      <c r="U76" s="3">
        <f t="shared" si="181"/>
        <v>0</v>
      </c>
      <c r="V76" s="3">
        <f t="shared" si="182"/>
        <v>0</v>
      </c>
      <c r="W76" s="3">
        <f t="shared" si="183"/>
        <v>0</v>
      </c>
      <c r="X76" s="3">
        <f t="shared" si="184"/>
        <v>0</v>
      </c>
      <c r="Y76" s="3">
        <f t="shared" si="185"/>
        <v>0</v>
      </c>
      <c r="Z76" s="9">
        <f t="shared" si="186"/>
        <v>0</v>
      </c>
      <c r="AA76" s="9">
        <f t="shared" si="187"/>
        <v>0</v>
      </c>
      <c r="AB76" s="9">
        <f t="shared" si="188"/>
        <v>0</v>
      </c>
    </row>
    <row r="77" spans="1:28" x14ac:dyDescent="0.35">
      <c r="A77" s="15" t="str">
        <f>IF(Base!E75="","",Base!E75)</f>
        <v>MAR231074</v>
      </c>
      <c r="B77" s="3">
        <f t="shared" si="162"/>
        <v>0</v>
      </c>
      <c r="C77" s="3">
        <f t="shared" si="163"/>
        <v>0</v>
      </c>
      <c r="D77" s="3">
        <f t="shared" si="164"/>
        <v>0</v>
      </c>
      <c r="E77" s="3">
        <f t="shared" si="165"/>
        <v>0</v>
      </c>
      <c r="F77" s="3">
        <f t="shared" si="166"/>
        <v>0</v>
      </c>
      <c r="G77" s="3">
        <f t="shared" si="167"/>
        <v>0</v>
      </c>
      <c r="H77" s="3">
        <f t="shared" si="168"/>
        <v>0</v>
      </c>
      <c r="I77" s="3">
        <f t="shared" si="169"/>
        <v>0</v>
      </c>
      <c r="J77" s="3">
        <f t="shared" si="170"/>
        <v>0</v>
      </c>
      <c r="K77" s="3">
        <f t="shared" si="171"/>
        <v>0</v>
      </c>
      <c r="L77" s="3">
        <f t="shared" si="172"/>
        <v>0</v>
      </c>
      <c r="M77" s="3">
        <f t="shared" si="173"/>
        <v>0</v>
      </c>
      <c r="N77" s="3">
        <f t="shared" si="174"/>
        <v>0</v>
      </c>
      <c r="O77" s="3">
        <f t="shared" si="175"/>
        <v>0</v>
      </c>
      <c r="P77" s="3">
        <f t="shared" si="176"/>
        <v>0</v>
      </c>
      <c r="Q77" s="3">
        <f t="shared" si="177"/>
        <v>0</v>
      </c>
      <c r="R77" s="3">
        <f t="shared" si="178"/>
        <v>0</v>
      </c>
      <c r="S77" s="3">
        <f t="shared" si="179"/>
        <v>0</v>
      </c>
      <c r="T77" s="3">
        <f t="shared" si="180"/>
        <v>0</v>
      </c>
      <c r="U77" s="3">
        <f t="shared" si="181"/>
        <v>0</v>
      </c>
      <c r="V77" s="3">
        <f t="shared" si="182"/>
        <v>0</v>
      </c>
      <c r="W77" s="3">
        <f t="shared" si="183"/>
        <v>0</v>
      </c>
      <c r="X77" s="3">
        <f t="shared" si="184"/>
        <v>0</v>
      </c>
      <c r="Y77" s="3">
        <f t="shared" si="185"/>
        <v>0</v>
      </c>
      <c r="Z77" s="9">
        <f t="shared" si="186"/>
        <v>0</v>
      </c>
      <c r="AA77" s="9">
        <f t="shared" si="187"/>
        <v>0</v>
      </c>
      <c r="AB77" s="9">
        <f t="shared" si="188"/>
        <v>0</v>
      </c>
    </row>
    <row r="78" spans="1:28" x14ac:dyDescent="0.35">
      <c r="A78" s="15" t="str">
        <f>IF(Base!E76="","",Base!E76)</f>
        <v>MAR231075</v>
      </c>
      <c r="B78" s="3">
        <f t="shared" si="162"/>
        <v>0</v>
      </c>
      <c r="C78" s="3">
        <f t="shared" si="163"/>
        <v>0</v>
      </c>
      <c r="D78" s="3">
        <f t="shared" si="164"/>
        <v>0</v>
      </c>
      <c r="E78" s="3">
        <f t="shared" si="165"/>
        <v>0</v>
      </c>
      <c r="F78" s="3">
        <f t="shared" si="166"/>
        <v>0</v>
      </c>
      <c r="G78" s="3">
        <f t="shared" si="167"/>
        <v>0</v>
      </c>
      <c r="H78" s="3">
        <f t="shared" si="168"/>
        <v>0</v>
      </c>
      <c r="I78" s="3">
        <f t="shared" si="169"/>
        <v>0</v>
      </c>
      <c r="J78" s="3">
        <f t="shared" si="170"/>
        <v>0</v>
      </c>
      <c r="K78" s="3">
        <f t="shared" si="171"/>
        <v>0</v>
      </c>
      <c r="L78" s="3">
        <f t="shared" si="172"/>
        <v>0</v>
      </c>
      <c r="M78" s="3">
        <f t="shared" si="173"/>
        <v>0</v>
      </c>
      <c r="N78" s="3">
        <f t="shared" si="174"/>
        <v>0</v>
      </c>
      <c r="O78" s="3">
        <f t="shared" si="175"/>
        <v>0</v>
      </c>
      <c r="P78" s="3">
        <f t="shared" si="176"/>
        <v>0</v>
      </c>
      <c r="Q78" s="3">
        <f t="shared" si="177"/>
        <v>0</v>
      </c>
      <c r="R78" s="3">
        <f t="shared" si="178"/>
        <v>0</v>
      </c>
      <c r="S78" s="3">
        <f t="shared" si="179"/>
        <v>0</v>
      </c>
      <c r="T78" s="3">
        <f t="shared" si="180"/>
        <v>0</v>
      </c>
      <c r="U78" s="3">
        <f t="shared" si="181"/>
        <v>0</v>
      </c>
      <c r="V78" s="3">
        <f t="shared" si="182"/>
        <v>0</v>
      </c>
      <c r="W78" s="3">
        <f t="shared" si="183"/>
        <v>0</v>
      </c>
      <c r="X78" s="3">
        <f t="shared" si="184"/>
        <v>0</v>
      </c>
      <c r="Y78" s="3">
        <f t="shared" si="185"/>
        <v>0</v>
      </c>
      <c r="Z78" s="9">
        <f t="shared" si="186"/>
        <v>0</v>
      </c>
      <c r="AA78" s="9">
        <f t="shared" si="187"/>
        <v>0</v>
      </c>
      <c r="AB78" s="9">
        <f t="shared" si="188"/>
        <v>0</v>
      </c>
    </row>
    <row r="79" spans="1:28" x14ac:dyDescent="0.35">
      <c r="A79" s="15" t="str">
        <f>IF(Base!E77="","",Base!E77)</f>
        <v>MAR231076</v>
      </c>
      <c r="B79" s="3">
        <f t="shared" si="162"/>
        <v>0</v>
      </c>
      <c r="C79" s="3">
        <f t="shared" si="163"/>
        <v>0</v>
      </c>
      <c r="D79" s="3">
        <f t="shared" si="164"/>
        <v>0</v>
      </c>
      <c r="E79" s="3">
        <f t="shared" si="165"/>
        <v>0</v>
      </c>
      <c r="F79" s="3">
        <f t="shared" si="166"/>
        <v>0</v>
      </c>
      <c r="G79" s="3">
        <f t="shared" si="167"/>
        <v>0</v>
      </c>
      <c r="H79" s="3">
        <f t="shared" si="168"/>
        <v>0</v>
      </c>
      <c r="I79" s="3">
        <f t="shared" si="169"/>
        <v>0</v>
      </c>
      <c r="J79" s="3">
        <f t="shared" si="170"/>
        <v>0</v>
      </c>
      <c r="K79" s="3">
        <f t="shared" si="171"/>
        <v>0</v>
      </c>
      <c r="L79" s="3">
        <f t="shared" si="172"/>
        <v>0</v>
      </c>
      <c r="M79" s="3">
        <f t="shared" si="173"/>
        <v>0</v>
      </c>
      <c r="N79" s="3">
        <f t="shared" si="174"/>
        <v>0</v>
      </c>
      <c r="O79" s="3">
        <f t="shared" si="175"/>
        <v>0</v>
      </c>
      <c r="P79" s="3">
        <f t="shared" si="176"/>
        <v>0</v>
      </c>
      <c r="Q79" s="3">
        <f t="shared" si="177"/>
        <v>0</v>
      </c>
      <c r="R79" s="3">
        <f t="shared" si="178"/>
        <v>0</v>
      </c>
      <c r="S79" s="3">
        <f t="shared" si="179"/>
        <v>0</v>
      </c>
      <c r="T79" s="3">
        <f t="shared" si="180"/>
        <v>0</v>
      </c>
      <c r="U79" s="3">
        <f t="shared" si="181"/>
        <v>0</v>
      </c>
      <c r="V79" s="3">
        <f t="shared" si="182"/>
        <v>0</v>
      </c>
      <c r="W79" s="3">
        <f t="shared" si="183"/>
        <v>0</v>
      </c>
      <c r="X79" s="3">
        <f t="shared" si="184"/>
        <v>0</v>
      </c>
      <c r="Y79" s="3">
        <f t="shared" si="185"/>
        <v>0</v>
      </c>
      <c r="Z79" s="9">
        <f t="shared" si="186"/>
        <v>0</v>
      </c>
      <c r="AA79" s="9">
        <f t="shared" si="187"/>
        <v>0</v>
      </c>
      <c r="AB79" s="9">
        <f t="shared" si="188"/>
        <v>0</v>
      </c>
    </row>
    <row r="80" spans="1:28" x14ac:dyDescent="0.35">
      <c r="A80" s="15" t="str">
        <f>IF(Base!E78="","",Base!E78)</f>
        <v>MAR231077</v>
      </c>
      <c r="B80" s="3">
        <f t="shared" si="162"/>
        <v>0</v>
      </c>
      <c r="C80" s="3">
        <f t="shared" si="163"/>
        <v>0</v>
      </c>
      <c r="D80" s="3">
        <f t="shared" si="164"/>
        <v>0</v>
      </c>
      <c r="E80" s="3">
        <f t="shared" si="165"/>
        <v>0</v>
      </c>
      <c r="F80" s="3">
        <f t="shared" si="166"/>
        <v>0</v>
      </c>
      <c r="G80" s="3">
        <f t="shared" si="167"/>
        <v>0</v>
      </c>
      <c r="H80" s="3">
        <f t="shared" si="168"/>
        <v>0</v>
      </c>
      <c r="I80" s="3">
        <f t="shared" si="169"/>
        <v>0</v>
      </c>
      <c r="J80" s="3">
        <f t="shared" si="170"/>
        <v>0</v>
      </c>
      <c r="K80" s="3">
        <f t="shared" si="171"/>
        <v>0</v>
      </c>
      <c r="L80" s="3">
        <f t="shared" si="172"/>
        <v>0</v>
      </c>
      <c r="M80" s="3">
        <f t="shared" si="173"/>
        <v>0</v>
      </c>
      <c r="N80" s="3">
        <f t="shared" si="174"/>
        <v>0</v>
      </c>
      <c r="O80" s="3">
        <f t="shared" si="175"/>
        <v>0</v>
      </c>
      <c r="P80" s="3">
        <f t="shared" si="176"/>
        <v>0</v>
      </c>
      <c r="Q80" s="3">
        <f t="shared" si="177"/>
        <v>0</v>
      </c>
      <c r="R80" s="3">
        <f t="shared" si="178"/>
        <v>0</v>
      </c>
      <c r="S80" s="3">
        <f t="shared" si="179"/>
        <v>0</v>
      </c>
      <c r="T80" s="3">
        <f t="shared" si="180"/>
        <v>0</v>
      </c>
      <c r="U80" s="3">
        <f t="shared" si="181"/>
        <v>0</v>
      </c>
      <c r="V80" s="3">
        <f t="shared" si="182"/>
        <v>0</v>
      </c>
      <c r="W80" s="3">
        <f t="shared" si="183"/>
        <v>0</v>
      </c>
      <c r="X80" s="3">
        <f t="shared" si="184"/>
        <v>0</v>
      </c>
      <c r="Y80" s="3">
        <f t="shared" si="185"/>
        <v>0</v>
      </c>
      <c r="Z80" s="9">
        <f t="shared" si="186"/>
        <v>0</v>
      </c>
      <c r="AA80" s="9">
        <f t="shared" si="187"/>
        <v>0</v>
      </c>
      <c r="AB80" s="9">
        <f t="shared" si="188"/>
        <v>0</v>
      </c>
    </row>
    <row r="81" spans="1:28" x14ac:dyDescent="0.35">
      <c r="A81" s="15" t="str">
        <f>IF(Base!E79="","",Base!E79)</f>
        <v>MAR231078</v>
      </c>
      <c r="B81" s="3">
        <f t="shared" si="162"/>
        <v>0</v>
      </c>
      <c r="C81" s="3">
        <f t="shared" si="163"/>
        <v>0</v>
      </c>
      <c r="D81" s="3">
        <f t="shared" si="164"/>
        <v>0</v>
      </c>
      <c r="E81" s="3">
        <f t="shared" si="165"/>
        <v>0</v>
      </c>
      <c r="F81" s="3">
        <f t="shared" si="166"/>
        <v>0</v>
      </c>
      <c r="G81" s="3">
        <f t="shared" si="167"/>
        <v>0</v>
      </c>
      <c r="H81" s="3">
        <f t="shared" si="168"/>
        <v>0</v>
      </c>
      <c r="I81" s="3">
        <f t="shared" si="169"/>
        <v>0</v>
      </c>
      <c r="J81" s="3">
        <f t="shared" si="170"/>
        <v>0</v>
      </c>
      <c r="K81" s="3">
        <f t="shared" si="171"/>
        <v>0</v>
      </c>
      <c r="L81" s="3">
        <f t="shared" si="172"/>
        <v>0</v>
      </c>
      <c r="M81" s="3">
        <f t="shared" si="173"/>
        <v>0</v>
      </c>
      <c r="N81" s="3">
        <f t="shared" si="174"/>
        <v>0</v>
      </c>
      <c r="O81" s="3">
        <f t="shared" si="175"/>
        <v>0</v>
      </c>
      <c r="P81" s="3">
        <f t="shared" si="176"/>
        <v>0</v>
      </c>
      <c r="Q81" s="3">
        <f t="shared" si="177"/>
        <v>0</v>
      </c>
      <c r="R81" s="3">
        <f t="shared" si="178"/>
        <v>0</v>
      </c>
      <c r="S81" s="3">
        <f t="shared" si="179"/>
        <v>0</v>
      </c>
      <c r="T81" s="3">
        <f t="shared" si="180"/>
        <v>0</v>
      </c>
      <c r="U81" s="3">
        <f t="shared" si="181"/>
        <v>0</v>
      </c>
      <c r="V81" s="3">
        <f t="shared" si="182"/>
        <v>0</v>
      </c>
      <c r="W81" s="3">
        <f t="shared" si="183"/>
        <v>0</v>
      </c>
      <c r="X81" s="3">
        <f t="shared" si="184"/>
        <v>0</v>
      </c>
      <c r="Y81" s="3">
        <f t="shared" si="185"/>
        <v>0</v>
      </c>
      <c r="Z81" s="9">
        <f t="shared" si="186"/>
        <v>0</v>
      </c>
      <c r="AA81" s="9">
        <f t="shared" si="187"/>
        <v>0</v>
      </c>
      <c r="AB81" s="9">
        <f t="shared" si="188"/>
        <v>0</v>
      </c>
    </row>
    <row r="82" spans="1:28" x14ac:dyDescent="0.35">
      <c r="A82" s="15" t="str">
        <f>IF(Base!E80="","",Base!E80)</f>
        <v>MAR231079</v>
      </c>
      <c r="B82" s="3">
        <f t="shared" si="162"/>
        <v>0</v>
      </c>
      <c r="C82" s="3">
        <f t="shared" si="163"/>
        <v>0</v>
      </c>
      <c r="D82" s="3">
        <f t="shared" si="164"/>
        <v>0</v>
      </c>
      <c r="E82" s="3">
        <f t="shared" si="165"/>
        <v>0</v>
      </c>
      <c r="F82" s="3">
        <f t="shared" si="166"/>
        <v>0</v>
      </c>
      <c r="G82" s="3">
        <f t="shared" si="167"/>
        <v>0</v>
      </c>
      <c r="H82" s="3">
        <f t="shared" si="168"/>
        <v>0</v>
      </c>
      <c r="I82" s="3">
        <f t="shared" si="169"/>
        <v>0</v>
      </c>
      <c r="J82" s="3">
        <f t="shared" si="170"/>
        <v>0</v>
      </c>
      <c r="K82" s="3">
        <f t="shared" si="171"/>
        <v>0</v>
      </c>
      <c r="L82" s="3">
        <f t="shared" si="172"/>
        <v>0</v>
      </c>
      <c r="M82" s="3">
        <f t="shared" si="173"/>
        <v>0</v>
      </c>
      <c r="N82" s="3">
        <f t="shared" si="174"/>
        <v>0</v>
      </c>
      <c r="O82" s="3">
        <f t="shared" si="175"/>
        <v>0</v>
      </c>
      <c r="P82" s="3">
        <f t="shared" si="176"/>
        <v>0</v>
      </c>
      <c r="Q82" s="3">
        <f t="shared" si="177"/>
        <v>0</v>
      </c>
      <c r="R82" s="3">
        <f t="shared" si="178"/>
        <v>0</v>
      </c>
      <c r="S82" s="3">
        <f t="shared" si="179"/>
        <v>0</v>
      </c>
      <c r="T82" s="3">
        <f t="shared" si="180"/>
        <v>0</v>
      </c>
      <c r="U82" s="3">
        <f t="shared" si="181"/>
        <v>0</v>
      </c>
      <c r="V82" s="3">
        <f t="shared" si="182"/>
        <v>0</v>
      </c>
      <c r="W82" s="3">
        <f t="shared" si="183"/>
        <v>0</v>
      </c>
      <c r="X82" s="3">
        <f t="shared" si="184"/>
        <v>0</v>
      </c>
      <c r="Y82" s="3">
        <f t="shared" si="185"/>
        <v>0</v>
      </c>
      <c r="Z82" s="9">
        <f t="shared" si="186"/>
        <v>0</v>
      </c>
      <c r="AA82" s="9">
        <f t="shared" si="187"/>
        <v>0</v>
      </c>
      <c r="AB82" s="9">
        <f t="shared" si="188"/>
        <v>0</v>
      </c>
    </row>
    <row r="83" spans="1:28" x14ac:dyDescent="0.35">
      <c r="A83" s="15" t="str">
        <f>IF(Base!E81="","",Base!E81)</f>
        <v>MAR231080</v>
      </c>
      <c r="B83" s="3">
        <f t="shared" si="162"/>
        <v>0</v>
      </c>
      <c r="C83" s="3">
        <f t="shared" si="163"/>
        <v>0</v>
      </c>
      <c r="D83" s="3">
        <f t="shared" si="164"/>
        <v>0</v>
      </c>
      <c r="E83" s="3">
        <f t="shared" si="165"/>
        <v>0</v>
      </c>
      <c r="F83" s="3">
        <f t="shared" si="166"/>
        <v>0</v>
      </c>
      <c r="G83" s="3">
        <f t="shared" si="167"/>
        <v>0</v>
      </c>
      <c r="H83" s="3">
        <f t="shared" si="168"/>
        <v>0</v>
      </c>
      <c r="I83" s="3">
        <f t="shared" si="169"/>
        <v>0</v>
      </c>
      <c r="J83" s="3">
        <f t="shared" si="170"/>
        <v>0</v>
      </c>
      <c r="K83" s="3">
        <f t="shared" si="171"/>
        <v>0</v>
      </c>
      <c r="L83" s="3">
        <f t="shared" si="172"/>
        <v>0</v>
      </c>
      <c r="M83" s="3">
        <f t="shared" si="173"/>
        <v>0</v>
      </c>
      <c r="N83" s="3">
        <f t="shared" si="174"/>
        <v>0</v>
      </c>
      <c r="O83" s="3">
        <f t="shared" si="175"/>
        <v>0</v>
      </c>
      <c r="P83" s="3">
        <f t="shared" si="176"/>
        <v>0</v>
      </c>
      <c r="Q83" s="3">
        <f t="shared" si="177"/>
        <v>0</v>
      </c>
      <c r="R83" s="3">
        <f t="shared" si="178"/>
        <v>0</v>
      </c>
      <c r="S83" s="3">
        <f t="shared" si="179"/>
        <v>0</v>
      </c>
      <c r="T83" s="3">
        <f t="shared" si="180"/>
        <v>0</v>
      </c>
      <c r="U83" s="3">
        <f t="shared" si="181"/>
        <v>0</v>
      </c>
      <c r="V83" s="3">
        <f t="shared" si="182"/>
        <v>0</v>
      </c>
      <c r="W83" s="3">
        <f t="shared" si="183"/>
        <v>0</v>
      </c>
      <c r="X83" s="3">
        <f t="shared" si="184"/>
        <v>0</v>
      </c>
      <c r="Y83" s="3">
        <f t="shared" si="185"/>
        <v>0</v>
      </c>
      <c r="Z83" s="9">
        <f t="shared" si="186"/>
        <v>0</v>
      </c>
      <c r="AA83" s="9">
        <f t="shared" si="187"/>
        <v>0</v>
      </c>
      <c r="AB83" s="9">
        <f t="shared" si="188"/>
        <v>0</v>
      </c>
    </row>
    <row r="84" spans="1:28" x14ac:dyDescent="0.35">
      <c r="A84" s="15" t="str">
        <f>IF(Base!E82="","",Base!E82)</f>
        <v>MAR231081</v>
      </c>
      <c r="B84" s="3">
        <f t="shared" ref="B84:B93" si="189">IF(A84="","",SUMPRODUCT((MONTH(Date_E)=1)*(Réf_E=A84)*Qté_R))</f>
        <v>0</v>
      </c>
      <c r="C84" s="3">
        <f t="shared" ref="C84:C93" si="190">IF(A84="","",SUMPRODUCT((MONTH(Date_S)=1)*(Réf_S=A84)*(Qté_S)))</f>
        <v>0</v>
      </c>
      <c r="D84" s="3">
        <f t="shared" ref="D84:D93" si="191">IF(A84="","",SUMPRODUCT((MONTH(Date_E)=2)*(Réf_E=A84)*Qté_R))</f>
        <v>0</v>
      </c>
      <c r="E84" s="3">
        <f t="shared" ref="E84:E93" si="192">IF(A84="","",SUMPRODUCT((MONTH(Date_S)=2)*(Réf_S=A84)*(Qté_S)))</f>
        <v>0</v>
      </c>
      <c r="F84" s="3">
        <f t="shared" ref="F84:F93" si="193">IF(A84="","",SUMPRODUCT((MONTH(Date_E)=3)*(Réf_E=A84)*Qté_R))</f>
        <v>0</v>
      </c>
      <c r="G84" s="3">
        <f t="shared" ref="G84:G93" si="194">IF(A84="","",SUMPRODUCT((MONTH(Date_S)=3)*(Réf_S=A84)*(Qté_S)))</f>
        <v>0</v>
      </c>
      <c r="H84" s="3">
        <f t="shared" ref="H84:H93" si="195">IF(A84="","",SUMPRODUCT((MONTH(Date_E)=4)*(Réf_E=A84)*Qté_R))</f>
        <v>0</v>
      </c>
      <c r="I84" s="3">
        <f t="shared" ref="I84:I93" si="196">IF(A84="","",SUMPRODUCT((MONTH(Date_S)=4)*(Réf_S=A84)*(Qté_S)))</f>
        <v>0</v>
      </c>
      <c r="J84" s="3">
        <f t="shared" ref="J84:J93" si="197">IF(A84="","",SUMPRODUCT((MONTH(Date_E)=5)*(Réf_E=A84)*Qté_R))</f>
        <v>0</v>
      </c>
      <c r="K84" s="3">
        <f t="shared" ref="K84:K93" si="198">IF(A84="","",SUMPRODUCT((MONTH(Date_S)=5)*(Réf_S=A84)*(Qté_S)))</f>
        <v>0</v>
      </c>
      <c r="L84" s="3">
        <f t="shared" ref="L84:L93" si="199">IF(A84="","",SUMPRODUCT((MONTH(Date_E)=6)*(Réf_E=A84)*Qté_R))</f>
        <v>0</v>
      </c>
      <c r="M84" s="3">
        <f t="shared" ref="M84:M93" si="200">IF(A84="","",SUMPRODUCT((MONTH(Date_S)=6)*(Réf_S=A84)*(Qté_S)))</f>
        <v>0</v>
      </c>
      <c r="N84" s="3">
        <f t="shared" ref="N84:N93" si="201">IF(A84="","",SUMPRODUCT((MONTH(Date_E)=7)*(Réf_E=A84)*Qté_R))</f>
        <v>0</v>
      </c>
      <c r="O84" s="3">
        <f t="shared" ref="O84:O93" si="202">IF(A84="","",SUMPRODUCT((MONTH(Date_S)=7)*(Réf_S=A84)*(Qté_S)))</f>
        <v>0</v>
      </c>
      <c r="P84" s="3">
        <f t="shared" ref="P84:P93" si="203">IF(A84="","",SUMPRODUCT((MONTH(Date_E)=8)*(Réf_E=A84)*Qté_R))</f>
        <v>0</v>
      </c>
      <c r="Q84" s="3">
        <f t="shared" ref="Q84:Q93" si="204">IF(A84="","",SUMPRODUCT((MONTH(Date_S)=8)*(Réf_S=A84)*(Qté_S)))</f>
        <v>0</v>
      </c>
      <c r="R84" s="3">
        <f t="shared" ref="R84:R93" si="205">IF(A84="","",SUMPRODUCT((MONTH(Date_E)=9)*(Réf_E=A84)*Qté_R))</f>
        <v>0</v>
      </c>
      <c r="S84" s="3">
        <f t="shared" ref="S84:S93" si="206">IF(A84="","",SUMPRODUCT((MONTH(Date_S)=9)*(Réf_S=A84)*(Qté_S)))</f>
        <v>0</v>
      </c>
      <c r="T84" s="3">
        <f t="shared" ref="T84:T93" si="207">IF(A84="","",SUMPRODUCT((MONTH(Date_E)=10)*(Réf_E=A84)*Qté_R))</f>
        <v>0</v>
      </c>
      <c r="U84" s="3">
        <f t="shared" ref="U84:U93" si="208">IF(A84="","",SUMPRODUCT((MONTH(Date_S)=10)*(Réf_S=A84)*(Qté_S)))</f>
        <v>0</v>
      </c>
      <c r="V84" s="3">
        <f t="shared" ref="V84:V93" si="209">IF(A84="","",SUMPRODUCT((MONTH(Date_E)=11)*(Réf_E=A84)*Qté_R))</f>
        <v>0</v>
      </c>
      <c r="W84" s="3">
        <f t="shared" ref="W84:W93" si="210">IF(A84="","",SUMPRODUCT((MONTH(Date_S)=11)*(Réf_S=A84)*(Qté_S)))</f>
        <v>0</v>
      </c>
      <c r="X84" s="3">
        <f t="shared" ref="X84:X93" si="211">IF(A84="","",SUMPRODUCT((MONTH(Date_E)=12)*(Réf_E=A84)*Qté_R))</f>
        <v>0</v>
      </c>
      <c r="Y84" s="3">
        <f t="shared" ref="Y84:Y93" si="212">IF(A84="","",SUMPRODUCT((MONTH(Date_S)=12)*(Réf_S=A84)*(Qté_S)))</f>
        <v>0</v>
      </c>
      <c r="Z84" s="9">
        <f t="shared" ref="Z84:Z93" si="213">IF(A84="","",SUM(B84,D84,F84,H84,J84,L84,N84,P84,R84,T84,V84,X84))</f>
        <v>0</v>
      </c>
      <c r="AA84" s="9">
        <f t="shared" ref="AA84:AA93" si="214">IF(A84="","",SUM(C84,E84,G84,I84,K84,M84,O84,Q84,S84,U84,W84,Y84))</f>
        <v>0</v>
      </c>
      <c r="AB84" s="9">
        <f t="shared" ref="AB84:AB93" si="215">IF(A84="","",Z84-AA84)</f>
        <v>0</v>
      </c>
    </row>
    <row r="85" spans="1:28" x14ac:dyDescent="0.35">
      <c r="A85" s="15" t="str">
        <f>IF(Base!E83="","",Base!E83)</f>
        <v>MAR231082</v>
      </c>
      <c r="B85" s="3">
        <f t="shared" si="189"/>
        <v>0</v>
      </c>
      <c r="C85" s="3">
        <f t="shared" si="190"/>
        <v>0</v>
      </c>
      <c r="D85" s="3">
        <f t="shared" si="191"/>
        <v>0</v>
      </c>
      <c r="E85" s="3">
        <f t="shared" si="192"/>
        <v>0</v>
      </c>
      <c r="F85" s="3">
        <f t="shared" si="193"/>
        <v>0</v>
      </c>
      <c r="G85" s="3">
        <f t="shared" si="194"/>
        <v>0</v>
      </c>
      <c r="H85" s="3">
        <f t="shared" si="195"/>
        <v>0</v>
      </c>
      <c r="I85" s="3">
        <f t="shared" si="196"/>
        <v>0</v>
      </c>
      <c r="J85" s="3">
        <f t="shared" si="197"/>
        <v>0</v>
      </c>
      <c r="K85" s="3">
        <f t="shared" si="198"/>
        <v>0</v>
      </c>
      <c r="L85" s="3">
        <f t="shared" si="199"/>
        <v>0</v>
      </c>
      <c r="M85" s="3">
        <f t="shared" si="200"/>
        <v>0</v>
      </c>
      <c r="N85" s="3">
        <f t="shared" si="201"/>
        <v>0</v>
      </c>
      <c r="O85" s="3">
        <f t="shared" si="202"/>
        <v>0</v>
      </c>
      <c r="P85" s="3">
        <f t="shared" si="203"/>
        <v>0</v>
      </c>
      <c r="Q85" s="3">
        <f t="shared" si="204"/>
        <v>0</v>
      </c>
      <c r="R85" s="3">
        <f t="shared" si="205"/>
        <v>0</v>
      </c>
      <c r="S85" s="3">
        <f t="shared" si="206"/>
        <v>0</v>
      </c>
      <c r="T85" s="3">
        <f t="shared" si="207"/>
        <v>0</v>
      </c>
      <c r="U85" s="3">
        <f t="shared" si="208"/>
        <v>0</v>
      </c>
      <c r="V85" s="3">
        <f t="shared" si="209"/>
        <v>0</v>
      </c>
      <c r="W85" s="3">
        <f t="shared" si="210"/>
        <v>0</v>
      </c>
      <c r="X85" s="3">
        <f t="shared" si="211"/>
        <v>0</v>
      </c>
      <c r="Y85" s="3">
        <f t="shared" si="212"/>
        <v>0</v>
      </c>
      <c r="Z85" s="9">
        <f t="shared" si="213"/>
        <v>0</v>
      </c>
      <c r="AA85" s="9">
        <f t="shared" si="214"/>
        <v>0</v>
      </c>
      <c r="AB85" s="9">
        <f t="shared" si="215"/>
        <v>0</v>
      </c>
    </row>
    <row r="86" spans="1:28" x14ac:dyDescent="0.35">
      <c r="A86" s="15" t="str">
        <f>IF(Base!E84="","",Base!E84)</f>
        <v>MAR231083</v>
      </c>
      <c r="B86" s="3">
        <f t="shared" si="189"/>
        <v>0</v>
      </c>
      <c r="C86" s="3">
        <f t="shared" si="190"/>
        <v>0</v>
      </c>
      <c r="D86" s="3">
        <f t="shared" si="191"/>
        <v>0</v>
      </c>
      <c r="E86" s="3">
        <f t="shared" si="192"/>
        <v>0</v>
      </c>
      <c r="F86" s="3">
        <f t="shared" si="193"/>
        <v>0</v>
      </c>
      <c r="G86" s="3">
        <f t="shared" si="194"/>
        <v>0</v>
      </c>
      <c r="H86" s="3">
        <f t="shared" si="195"/>
        <v>0</v>
      </c>
      <c r="I86" s="3">
        <f t="shared" si="196"/>
        <v>0</v>
      </c>
      <c r="J86" s="3">
        <f t="shared" si="197"/>
        <v>0</v>
      </c>
      <c r="K86" s="3">
        <f t="shared" si="198"/>
        <v>0</v>
      </c>
      <c r="L86" s="3">
        <f t="shared" si="199"/>
        <v>0</v>
      </c>
      <c r="M86" s="3">
        <f t="shared" si="200"/>
        <v>0</v>
      </c>
      <c r="N86" s="3">
        <f t="shared" si="201"/>
        <v>0</v>
      </c>
      <c r="O86" s="3">
        <f t="shared" si="202"/>
        <v>0</v>
      </c>
      <c r="P86" s="3">
        <f t="shared" si="203"/>
        <v>0</v>
      </c>
      <c r="Q86" s="3">
        <f t="shared" si="204"/>
        <v>0</v>
      </c>
      <c r="R86" s="3">
        <f t="shared" si="205"/>
        <v>0</v>
      </c>
      <c r="S86" s="3">
        <f t="shared" si="206"/>
        <v>0</v>
      </c>
      <c r="T86" s="3">
        <f t="shared" si="207"/>
        <v>0</v>
      </c>
      <c r="U86" s="3">
        <f t="shared" si="208"/>
        <v>0</v>
      </c>
      <c r="V86" s="3">
        <f t="shared" si="209"/>
        <v>0</v>
      </c>
      <c r="W86" s="3">
        <f t="shared" si="210"/>
        <v>0</v>
      </c>
      <c r="X86" s="3">
        <f t="shared" si="211"/>
        <v>0</v>
      </c>
      <c r="Y86" s="3">
        <f t="shared" si="212"/>
        <v>0</v>
      </c>
      <c r="Z86" s="9">
        <f t="shared" si="213"/>
        <v>0</v>
      </c>
      <c r="AA86" s="9">
        <f t="shared" si="214"/>
        <v>0</v>
      </c>
      <c r="AB86" s="9">
        <f t="shared" si="215"/>
        <v>0</v>
      </c>
    </row>
    <row r="87" spans="1:28" x14ac:dyDescent="0.35">
      <c r="A87" s="15" t="str">
        <f>IF(Base!E85="","",Base!E85)</f>
        <v>MAR231084</v>
      </c>
      <c r="B87" s="3">
        <f t="shared" si="189"/>
        <v>0</v>
      </c>
      <c r="C87" s="3">
        <f t="shared" si="190"/>
        <v>0</v>
      </c>
      <c r="D87" s="3">
        <f t="shared" si="191"/>
        <v>0</v>
      </c>
      <c r="E87" s="3">
        <f t="shared" si="192"/>
        <v>0</v>
      </c>
      <c r="F87" s="3">
        <f t="shared" si="193"/>
        <v>0</v>
      </c>
      <c r="G87" s="3">
        <f t="shared" si="194"/>
        <v>0</v>
      </c>
      <c r="H87" s="3">
        <f t="shared" si="195"/>
        <v>0</v>
      </c>
      <c r="I87" s="3">
        <f t="shared" si="196"/>
        <v>0</v>
      </c>
      <c r="J87" s="3">
        <f t="shared" si="197"/>
        <v>0</v>
      </c>
      <c r="K87" s="3">
        <f t="shared" si="198"/>
        <v>0</v>
      </c>
      <c r="L87" s="3">
        <f t="shared" si="199"/>
        <v>0</v>
      </c>
      <c r="M87" s="3">
        <f t="shared" si="200"/>
        <v>0</v>
      </c>
      <c r="N87" s="3">
        <f t="shared" si="201"/>
        <v>0</v>
      </c>
      <c r="O87" s="3">
        <f t="shared" si="202"/>
        <v>0</v>
      </c>
      <c r="P87" s="3">
        <f t="shared" si="203"/>
        <v>0</v>
      </c>
      <c r="Q87" s="3">
        <f t="shared" si="204"/>
        <v>0</v>
      </c>
      <c r="R87" s="3">
        <f t="shared" si="205"/>
        <v>0</v>
      </c>
      <c r="S87" s="3">
        <f t="shared" si="206"/>
        <v>0</v>
      </c>
      <c r="T87" s="3">
        <f t="shared" si="207"/>
        <v>0</v>
      </c>
      <c r="U87" s="3">
        <f t="shared" si="208"/>
        <v>0</v>
      </c>
      <c r="V87" s="3">
        <f t="shared" si="209"/>
        <v>0</v>
      </c>
      <c r="W87" s="3">
        <f t="shared" si="210"/>
        <v>0</v>
      </c>
      <c r="X87" s="3">
        <f t="shared" si="211"/>
        <v>0</v>
      </c>
      <c r="Y87" s="3">
        <f t="shared" si="212"/>
        <v>0</v>
      </c>
      <c r="Z87" s="9">
        <f t="shared" si="213"/>
        <v>0</v>
      </c>
      <c r="AA87" s="9">
        <f t="shared" si="214"/>
        <v>0</v>
      </c>
      <c r="AB87" s="9">
        <f t="shared" si="215"/>
        <v>0</v>
      </c>
    </row>
    <row r="88" spans="1:28" x14ac:dyDescent="0.35">
      <c r="A88" s="15" t="str">
        <f>IF(Base!E86="","",Base!E86)</f>
        <v>MAR231085</v>
      </c>
      <c r="B88" s="3">
        <f t="shared" si="189"/>
        <v>0</v>
      </c>
      <c r="C88" s="3">
        <f t="shared" si="190"/>
        <v>0</v>
      </c>
      <c r="D88" s="3">
        <f t="shared" si="191"/>
        <v>0</v>
      </c>
      <c r="E88" s="3">
        <f t="shared" si="192"/>
        <v>0</v>
      </c>
      <c r="F88" s="3">
        <f t="shared" si="193"/>
        <v>0</v>
      </c>
      <c r="G88" s="3">
        <f t="shared" si="194"/>
        <v>0</v>
      </c>
      <c r="H88" s="3">
        <f t="shared" si="195"/>
        <v>0</v>
      </c>
      <c r="I88" s="3">
        <f t="shared" si="196"/>
        <v>0</v>
      </c>
      <c r="J88" s="3">
        <f t="shared" si="197"/>
        <v>0</v>
      </c>
      <c r="K88" s="3">
        <f t="shared" si="198"/>
        <v>0</v>
      </c>
      <c r="L88" s="3">
        <f t="shared" si="199"/>
        <v>0</v>
      </c>
      <c r="M88" s="3">
        <f t="shared" si="200"/>
        <v>0</v>
      </c>
      <c r="N88" s="3">
        <f t="shared" si="201"/>
        <v>0</v>
      </c>
      <c r="O88" s="3">
        <f t="shared" si="202"/>
        <v>0</v>
      </c>
      <c r="P88" s="3">
        <f t="shared" si="203"/>
        <v>0</v>
      </c>
      <c r="Q88" s="3">
        <f t="shared" si="204"/>
        <v>0</v>
      </c>
      <c r="R88" s="3">
        <f t="shared" si="205"/>
        <v>0</v>
      </c>
      <c r="S88" s="3">
        <f t="shared" si="206"/>
        <v>0</v>
      </c>
      <c r="T88" s="3">
        <f t="shared" si="207"/>
        <v>0</v>
      </c>
      <c r="U88" s="3">
        <f t="shared" si="208"/>
        <v>0</v>
      </c>
      <c r="V88" s="3">
        <f t="shared" si="209"/>
        <v>0</v>
      </c>
      <c r="W88" s="3">
        <f t="shared" si="210"/>
        <v>0</v>
      </c>
      <c r="X88" s="3">
        <f t="shared" si="211"/>
        <v>0</v>
      </c>
      <c r="Y88" s="3">
        <f t="shared" si="212"/>
        <v>0</v>
      </c>
      <c r="Z88" s="9">
        <f t="shared" si="213"/>
        <v>0</v>
      </c>
      <c r="AA88" s="9">
        <f t="shared" si="214"/>
        <v>0</v>
      </c>
      <c r="AB88" s="9">
        <f t="shared" si="215"/>
        <v>0</v>
      </c>
    </row>
    <row r="89" spans="1:28" x14ac:dyDescent="0.35">
      <c r="A89" s="15" t="str">
        <f>IF(Base!E87="","",Base!E87)</f>
        <v>MAR231086</v>
      </c>
      <c r="B89" s="3">
        <f t="shared" si="189"/>
        <v>0</v>
      </c>
      <c r="C89" s="3">
        <f t="shared" si="190"/>
        <v>0</v>
      </c>
      <c r="D89" s="3">
        <f t="shared" si="191"/>
        <v>0</v>
      </c>
      <c r="E89" s="3">
        <f t="shared" si="192"/>
        <v>0</v>
      </c>
      <c r="F89" s="3">
        <f t="shared" si="193"/>
        <v>0</v>
      </c>
      <c r="G89" s="3">
        <f t="shared" si="194"/>
        <v>0</v>
      </c>
      <c r="H89" s="3">
        <f t="shared" si="195"/>
        <v>0</v>
      </c>
      <c r="I89" s="3">
        <f t="shared" si="196"/>
        <v>0</v>
      </c>
      <c r="J89" s="3">
        <f t="shared" si="197"/>
        <v>0</v>
      </c>
      <c r="K89" s="3">
        <f t="shared" si="198"/>
        <v>0</v>
      </c>
      <c r="L89" s="3">
        <f t="shared" si="199"/>
        <v>0</v>
      </c>
      <c r="M89" s="3">
        <f t="shared" si="200"/>
        <v>0</v>
      </c>
      <c r="N89" s="3">
        <f t="shared" si="201"/>
        <v>0</v>
      </c>
      <c r="O89" s="3">
        <f t="shared" si="202"/>
        <v>0</v>
      </c>
      <c r="P89" s="3">
        <f t="shared" si="203"/>
        <v>0</v>
      </c>
      <c r="Q89" s="3">
        <f t="shared" si="204"/>
        <v>0</v>
      </c>
      <c r="R89" s="3">
        <f t="shared" si="205"/>
        <v>0</v>
      </c>
      <c r="S89" s="3">
        <f t="shared" si="206"/>
        <v>0</v>
      </c>
      <c r="T89" s="3">
        <f t="shared" si="207"/>
        <v>0</v>
      </c>
      <c r="U89" s="3">
        <f t="shared" si="208"/>
        <v>0</v>
      </c>
      <c r="V89" s="3">
        <f t="shared" si="209"/>
        <v>0</v>
      </c>
      <c r="W89" s="3">
        <f t="shared" si="210"/>
        <v>0</v>
      </c>
      <c r="X89" s="3">
        <f t="shared" si="211"/>
        <v>0</v>
      </c>
      <c r="Y89" s="3">
        <f t="shared" si="212"/>
        <v>0</v>
      </c>
      <c r="Z89" s="9">
        <f t="shared" si="213"/>
        <v>0</v>
      </c>
      <c r="AA89" s="9">
        <f t="shared" si="214"/>
        <v>0</v>
      </c>
      <c r="AB89" s="9">
        <f t="shared" si="215"/>
        <v>0</v>
      </c>
    </row>
    <row r="90" spans="1:28" x14ac:dyDescent="0.35">
      <c r="A90" s="15" t="str">
        <f>IF(Base!E88="","",Base!E88)</f>
        <v>MAR231087</v>
      </c>
      <c r="B90" s="3">
        <f t="shared" si="189"/>
        <v>0</v>
      </c>
      <c r="C90" s="3">
        <f t="shared" si="190"/>
        <v>0</v>
      </c>
      <c r="D90" s="3">
        <f t="shared" si="191"/>
        <v>0</v>
      </c>
      <c r="E90" s="3">
        <f t="shared" si="192"/>
        <v>0</v>
      </c>
      <c r="F90" s="3">
        <f t="shared" si="193"/>
        <v>0</v>
      </c>
      <c r="G90" s="3">
        <f t="shared" si="194"/>
        <v>0</v>
      </c>
      <c r="H90" s="3">
        <f t="shared" si="195"/>
        <v>0</v>
      </c>
      <c r="I90" s="3">
        <f t="shared" si="196"/>
        <v>0</v>
      </c>
      <c r="J90" s="3">
        <f t="shared" si="197"/>
        <v>0</v>
      </c>
      <c r="K90" s="3">
        <f t="shared" si="198"/>
        <v>0</v>
      </c>
      <c r="L90" s="3">
        <f t="shared" si="199"/>
        <v>0</v>
      </c>
      <c r="M90" s="3">
        <f t="shared" si="200"/>
        <v>0</v>
      </c>
      <c r="N90" s="3">
        <f t="shared" si="201"/>
        <v>0</v>
      </c>
      <c r="O90" s="3">
        <f t="shared" si="202"/>
        <v>0</v>
      </c>
      <c r="P90" s="3">
        <f t="shared" si="203"/>
        <v>0</v>
      </c>
      <c r="Q90" s="3">
        <f t="shared" si="204"/>
        <v>0</v>
      </c>
      <c r="R90" s="3">
        <f t="shared" si="205"/>
        <v>0</v>
      </c>
      <c r="S90" s="3">
        <f t="shared" si="206"/>
        <v>0</v>
      </c>
      <c r="T90" s="3">
        <f t="shared" si="207"/>
        <v>0</v>
      </c>
      <c r="U90" s="3">
        <f t="shared" si="208"/>
        <v>0</v>
      </c>
      <c r="V90" s="3">
        <f t="shared" si="209"/>
        <v>0</v>
      </c>
      <c r="W90" s="3">
        <f t="shared" si="210"/>
        <v>0</v>
      </c>
      <c r="X90" s="3">
        <f t="shared" si="211"/>
        <v>0</v>
      </c>
      <c r="Y90" s="3">
        <f t="shared" si="212"/>
        <v>0</v>
      </c>
      <c r="Z90" s="9">
        <f t="shared" si="213"/>
        <v>0</v>
      </c>
      <c r="AA90" s="9">
        <f t="shared" si="214"/>
        <v>0</v>
      </c>
      <c r="AB90" s="9">
        <f t="shared" si="215"/>
        <v>0</v>
      </c>
    </row>
    <row r="91" spans="1:28" x14ac:dyDescent="0.35">
      <c r="A91" s="15" t="str">
        <f>IF(Base!E89="","",Base!E89)</f>
        <v>MAR231088</v>
      </c>
      <c r="B91" s="3">
        <f t="shared" si="189"/>
        <v>0</v>
      </c>
      <c r="C91" s="3">
        <f t="shared" si="190"/>
        <v>0</v>
      </c>
      <c r="D91" s="3">
        <f t="shared" si="191"/>
        <v>0</v>
      </c>
      <c r="E91" s="3">
        <f t="shared" si="192"/>
        <v>0</v>
      </c>
      <c r="F91" s="3">
        <f t="shared" si="193"/>
        <v>0</v>
      </c>
      <c r="G91" s="3">
        <f t="shared" si="194"/>
        <v>0</v>
      </c>
      <c r="H91" s="3">
        <f t="shared" si="195"/>
        <v>0</v>
      </c>
      <c r="I91" s="3">
        <f t="shared" si="196"/>
        <v>0</v>
      </c>
      <c r="J91" s="3">
        <f t="shared" si="197"/>
        <v>0</v>
      </c>
      <c r="K91" s="3">
        <f t="shared" si="198"/>
        <v>0</v>
      </c>
      <c r="L91" s="3">
        <f t="shared" si="199"/>
        <v>0</v>
      </c>
      <c r="M91" s="3">
        <f t="shared" si="200"/>
        <v>0</v>
      </c>
      <c r="N91" s="3">
        <f t="shared" si="201"/>
        <v>0</v>
      </c>
      <c r="O91" s="3">
        <f t="shared" si="202"/>
        <v>0</v>
      </c>
      <c r="P91" s="3">
        <f t="shared" si="203"/>
        <v>0</v>
      </c>
      <c r="Q91" s="3">
        <f t="shared" si="204"/>
        <v>0</v>
      </c>
      <c r="R91" s="3">
        <f t="shared" si="205"/>
        <v>0</v>
      </c>
      <c r="S91" s="3">
        <f t="shared" si="206"/>
        <v>0</v>
      </c>
      <c r="T91" s="3">
        <f t="shared" si="207"/>
        <v>0</v>
      </c>
      <c r="U91" s="3">
        <f t="shared" si="208"/>
        <v>0</v>
      </c>
      <c r="V91" s="3">
        <f t="shared" si="209"/>
        <v>0</v>
      </c>
      <c r="W91" s="3">
        <f t="shared" si="210"/>
        <v>0</v>
      </c>
      <c r="X91" s="3">
        <f t="shared" si="211"/>
        <v>0</v>
      </c>
      <c r="Y91" s="3">
        <f t="shared" si="212"/>
        <v>0</v>
      </c>
      <c r="Z91" s="9">
        <f t="shared" si="213"/>
        <v>0</v>
      </c>
      <c r="AA91" s="9">
        <f t="shared" si="214"/>
        <v>0</v>
      </c>
      <c r="AB91" s="9">
        <f t="shared" si="215"/>
        <v>0</v>
      </c>
    </row>
    <row r="92" spans="1:28" x14ac:dyDescent="0.35">
      <c r="A92" s="15" t="str">
        <f>IF(Base!E90="","",Base!E90)</f>
        <v>MAR231089</v>
      </c>
      <c r="B92" s="3">
        <f t="shared" si="189"/>
        <v>0</v>
      </c>
      <c r="C92" s="3">
        <f t="shared" si="190"/>
        <v>0</v>
      </c>
      <c r="D92" s="3">
        <f t="shared" si="191"/>
        <v>0</v>
      </c>
      <c r="E92" s="3">
        <f t="shared" si="192"/>
        <v>0</v>
      </c>
      <c r="F92" s="3">
        <f t="shared" si="193"/>
        <v>0</v>
      </c>
      <c r="G92" s="3">
        <f t="shared" si="194"/>
        <v>0</v>
      </c>
      <c r="H92" s="3">
        <f t="shared" si="195"/>
        <v>0</v>
      </c>
      <c r="I92" s="3">
        <f t="shared" si="196"/>
        <v>0</v>
      </c>
      <c r="J92" s="3">
        <f t="shared" si="197"/>
        <v>0</v>
      </c>
      <c r="K92" s="3">
        <f t="shared" si="198"/>
        <v>0</v>
      </c>
      <c r="L92" s="3">
        <f t="shared" si="199"/>
        <v>0</v>
      </c>
      <c r="M92" s="3">
        <f t="shared" si="200"/>
        <v>0</v>
      </c>
      <c r="N92" s="3">
        <f t="shared" si="201"/>
        <v>0</v>
      </c>
      <c r="O92" s="3">
        <f t="shared" si="202"/>
        <v>0</v>
      </c>
      <c r="P92" s="3">
        <f t="shared" si="203"/>
        <v>0</v>
      </c>
      <c r="Q92" s="3">
        <f t="shared" si="204"/>
        <v>0</v>
      </c>
      <c r="R92" s="3">
        <f t="shared" si="205"/>
        <v>0</v>
      </c>
      <c r="S92" s="3">
        <f t="shared" si="206"/>
        <v>0</v>
      </c>
      <c r="T92" s="3">
        <f t="shared" si="207"/>
        <v>0</v>
      </c>
      <c r="U92" s="3">
        <f t="shared" si="208"/>
        <v>0</v>
      </c>
      <c r="V92" s="3">
        <f t="shared" si="209"/>
        <v>0</v>
      </c>
      <c r="W92" s="3">
        <f t="shared" si="210"/>
        <v>0</v>
      </c>
      <c r="X92" s="3">
        <f t="shared" si="211"/>
        <v>0</v>
      </c>
      <c r="Y92" s="3">
        <f t="shared" si="212"/>
        <v>0</v>
      </c>
      <c r="Z92" s="9">
        <f t="shared" si="213"/>
        <v>0</v>
      </c>
      <c r="AA92" s="9">
        <f t="shared" si="214"/>
        <v>0</v>
      </c>
      <c r="AB92" s="9">
        <f t="shared" si="215"/>
        <v>0</v>
      </c>
    </row>
    <row r="93" spans="1:28" x14ac:dyDescent="0.35">
      <c r="A93" s="15" t="str">
        <f>IF(Base!E91="","",Base!E91)</f>
        <v>MAR231090</v>
      </c>
      <c r="B93" s="3">
        <f t="shared" si="189"/>
        <v>0</v>
      </c>
      <c r="C93" s="3">
        <f t="shared" si="190"/>
        <v>0</v>
      </c>
      <c r="D93" s="3">
        <f t="shared" si="191"/>
        <v>0</v>
      </c>
      <c r="E93" s="3">
        <f t="shared" si="192"/>
        <v>0</v>
      </c>
      <c r="F93" s="3">
        <f t="shared" si="193"/>
        <v>0</v>
      </c>
      <c r="G93" s="3">
        <f t="shared" si="194"/>
        <v>0</v>
      </c>
      <c r="H93" s="3">
        <f t="shared" si="195"/>
        <v>0</v>
      </c>
      <c r="I93" s="3">
        <f t="shared" si="196"/>
        <v>0</v>
      </c>
      <c r="J93" s="3">
        <f t="shared" si="197"/>
        <v>0</v>
      </c>
      <c r="K93" s="3">
        <f t="shared" si="198"/>
        <v>0</v>
      </c>
      <c r="L93" s="3">
        <f t="shared" si="199"/>
        <v>0</v>
      </c>
      <c r="M93" s="3">
        <f t="shared" si="200"/>
        <v>0</v>
      </c>
      <c r="N93" s="3">
        <f t="shared" si="201"/>
        <v>0</v>
      </c>
      <c r="O93" s="3">
        <f t="shared" si="202"/>
        <v>0</v>
      </c>
      <c r="P93" s="3">
        <f t="shared" si="203"/>
        <v>0</v>
      </c>
      <c r="Q93" s="3">
        <f t="shared" si="204"/>
        <v>0</v>
      </c>
      <c r="R93" s="3">
        <f t="shared" si="205"/>
        <v>0</v>
      </c>
      <c r="S93" s="3">
        <f t="shared" si="206"/>
        <v>0</v>
      </c>
      <c r="T93" s="3">
        <f t="shared" si="207"/>
        <v>0</v>
      </c>
      <c r="U93" s="3">
        <f t="shared" si="208"/>
        <v>0</v>
      </c>
      <c r="V93" s="3">
        <f t="shared" si="209"/>
        <v>0</v>
      </c>
      <c r="W93" s="3">
        <f t="shared" si="210"/>
        <v>0</v>
      </c>
      <c r="X93" s="3">
        <f t="shared" si="211"/>
        <v>0</v>
      </c>
      <c r="Y93" s="3">
        <f t="shared" si="212"/>
        <v>0</v>
      </c>
      <c r="Z93" s="9">
        <f t="shared" si="213"/>
        <v>0</v>
      </c>
      <c r="AA93" s="9">
        <f t="shared" si="214"/>
        <v>0</v>
      </c>
      <c r="AB93" s="9">
        <f t="shared" si="215"/>
        <v>0</v>
      </c>
    </row>
    <row r="94" spans="1:28" x14ac:dyDescent="0.35">
      <c r="A94" s="15" t="str">
        <f>IF(Base!E92="","",Base!E92)</f>
        <v>MAR231091</v>
      </c>
      <c r="B94" s="3">
        <f t="shared" ref="B94:B103" si="216">IF(A94="","",SUMPRODUCT((MONTH(Date_E)=1)*(Réf_E=A94)*Qté_R))</f>
        <v>0</v>
      </c>
      <c r="C94" s="3">
        <f t="shared" ref="C94:C103" si="217">IF(A94="","",SUMPRODUCT((MONTH(Date_S)=1)*(Réf_S=A94)*(Qté_S)))</f>
        <v>0</v>
      </c>
      <c r="D94" s="3">
        <f t="shared" ref="D94:D103" si="218">IF(A94="","",SUMPRODUCT((MONTH(Date_E)=2)*(Réf_E=A94)*Qté_R))</f>
        <v>0</v>
      </c>
      <c r="E94" s="3">
        <f t="shared" ref="E94:E103" si="219">IF(A94="","",SUMPRODUCT((MONTH(Date_S)=2)*(Réf_S=A94)*(Qté_S)))</f>
        <v>0</v>
      </c>
      <c r="F94" s="3">
        <f t="shared" ref="F94:F103" si="220">IF(A94="","",SUMPRODUCT((MONTH(Date_E)=3)*(Réf_E=A94)*Qté_R))</f>
        <v>0</v>
      </c>
      <c r="G94" s="3">
        <f t="shared" ref="G94:G103" si="221">IF(A94="","",SUMPRODUCT((MONTH(Date_S)=3)*(Réf_S=A94)*(Qté_S)))</f>
        <v>0</v>
      </c>
      <c r="H94" s="3">
        <f t="shared" ref="H94:H103" si="222">IF(A94="","",SUMPRODUCT((MONTH(Date_E)=4)*(Réf_E=A94)*Qté_R))</f>
        <v>0</v>
      </c>
      <c r="I94" s="3">
        <f t="shared" ref="I94:I103" si="223">IF(A94="","",SUMPRODUCT((MONTH(Date_S)=4)*(Réf_S=A94)*(Qté_S)))</f>
        <v>0</v>
      </c>
      <c r="J94" s="3">
        <f t="shared" ref="J94:J103" si="224">IF(A94="","",SUMPRODUCT((MONTH(Date_E)=5)*(Réf_E=A94)*Qté_R))</f>
        <v>0</v>
      </c>
      <c r="K94" s="3">
        <f t="shared" ref="K94:K103" si="225">IF(A94="","",SUMPRODUCT((MONTH(Date_S)=5)*(Réf_S=A94)*(Qté_S)))</f>
        <v>0</v>
      </c>
      <c r="L94" s="3">
        <f t="shared" ref="L94:L103" si="226">IF(A94="","",SUMPRODUCT((MONTH(Date_E)=6)*(Réf_E=A94)*Qté_R))</f>
        <v>0</v>
      </c>
      <c r="M94" s="3">
        <f t="shared" ref="M94:M103" si="227">IF(A94="","",SUMPRODUCT((MONTH(Date_S)=6)*(Réf_S=A94)*(Qté_S)))</f>
        <v>0</v>
      </c>
      <c r="N94" s="3">
        <f t="shared" ref="N94:N103" si="228">IF(A94="","",SUMPRODUCT((MONTH(Date_E)=7)*(Réf_E=A94)*Qté_R))</f>
        <v>0</v>
      </c>
      <c r="O94" s="3">
        <f t="shared" ref="O94:O103" si="229">IF(A94="","",SUMPRODUCT((MONTH(Date_S)=7)*(Réf_S=A94)*(Qté_S)))</f>
        <v>0</v>
      </c>
      <c r="P94" s="3">
        <f t="shared" ref="P94:P103" si="230">IF(A94="","",SUMPRODUCT((MONTH(Date_E)=8)*(Réf_E=A94)*Qté_R))</f>
        <v>0</v>
      </c>
      <c r="Q94" s="3">
        <f t="shared" ref="Q94:Q103" si="231">IF(A94="","",SUMPRODUCT((MONTH(Date_S)=8)*(Réf_S=A94)*(Qté_S)))</f>
        <v>0</v>
      </c>
      <c r="R94" s="3">
        <f t="shared" ref="R94:R103" si="232">IF(A94="","",SUMPRODUCT((MONTH(Date_E)=9)*(Réf_E=A94)*Qté_R))</f>
        <v>0</v>
      </c>
      <c r="S94" s="3">
        <f t="shared" ref="S94:S103" si="233">IF(A94="","",SUMPRODUCT((MONTH(Date_S)=9)*(Réf_S=A94)*(Qté_S)))</f>
        <v>0</v>
      </c>
      <c r="T94" s="3">
        <f t="shared" ref="T94:T103" si="234">IF(A94="","",SUMPRODUCT((MONTH(Date_E)=10)*(Réf_E=A94)*Qté_R))</f>
        <v>0</v>
      </c>
      <c r="U94" s="3">
        <f t="shared" ref="U94:U103" si="235">IF(A94="","",SUMPRODUCT((MONTH(Date_S)=10)*(Réf_S=A94)*(Qté_S)))</f>
        <v>0</v>
      </c>
      <c r="V94" s="3">
        <f t="shared" ref="V94:V103" si="236">IF(A94="","",SUMPRODUCT((MONTH(Date_E)=11)*(Réf_E=A94)*Qté_R))</f>
        <v>0</v>
      </c>
      <c r="W94" s="3">
        <f t="shared" ref="W94:W103" si="237">IF(A94="","",SUMPRODUCT((MONTH(Date_S)=11)*(Réf_S=A94)*(Qté_S)))</f>
        <v>0</v>
      </c>
      <c r="X94" s="3">
        <f t="shared" ref="X94:X103" si="238">IF(A94="","",SUMPRODUCT((MONTH(Date_E)=12)*(Réf_E=A94)*Qté_R))</f>
        <v>0</v>
      </c>
      <c r="Y94" s="3">
        <f t="shared" ref="Y94:Y103" si="239">IF(A94="","",SUMPRODUCT((MONTH(Date_S)=12)*(Réf_S=A94)*(Qté_S)))</f>
        <v>0</v>
      </c>
      <c r="Z94" s="9">
        <f t="shared" ref="Z94:Z103" si="240">IF(A94="","",SUM(B94,D94,F94,H94,J94,L94,N94,P94,R94,T94,V94,X94))</f>
        <v>0</v>
      </c>
      <c r="AA94" s="9">
        <f t="shared" ref="AA94:AA103" si="241">IF(A94="","",SUM(C94,E94,G94,I94,K94,M94,O94,Q94,S94,U94,W94,Y94))</f>
        <v>0</v>
      </c>
      <c r="AB94" s="9">
        <f t="shared" ref="AB94:AB103" si="242">IF(A94="","",Z94-AA94)</f>
        <v>0</v>
      </c>
    </row>
    <row r="95" spans="1:28" x14ac:dyDescent="0.35">
      <c r="A95" s="15" t="str">
        <f>IF(Base!E93="","",Base!E93)</f>
        <v>MAR231092</v>
      </c>
      <c r="B95" s="3">
        <f t="shared" si="216"/>
        <v>0</v>
      </c>
      <c r="C95" s="3">
        <f t="shared" si="217"/>
        <v>0</v>
      </c>
      <c r="D95" s="3">
        <f t="shared" si="218"/>
        <v>0</v>
      </c>
      <c r="E95" s="3">
        <f t="shared" si="219"/>
        <v>0</v>
      </c>
      <c r="F95" s="3">
        <f t="shared" si="220"/>
        <v>0</v>
      </c>
      <c r="G95" s="3">
        <f t="shared" si="221"/>
        <v>0</v>
      </c>
      <c r="H95" s="3">
        <f t="shared" si="222"/>
        <v>0</v>
      </c>
      <c r="I95" s="3">
        <f t="shared" si="223"/>
        <v>0</v>
      </c>
      <c r="J95" s="3">
        <f t="shared" si="224"/>
        <v>0</v>
      </c>
      <c r="K95" s="3">
        <f t="shared" si="225"/>
        <v>0</v>
      </c>
      <c r="L95" s="3">
        <f t="shared" si="226"/>
        <v>0</v>
      </c>
      <c r="M95" s="3">
        <f t="shared" si="227"/>
        <v>0</v>
      </c>
      <c r="N95" s="3">
        <f t="shared" si="228"/>
        <v>0</v>
      </c>
      <c r="O95" s="3">
        <f t="shared" si="229"/>
        <v>0</v>
      </c>
      <c r="P95" s="3">
        <f t="shared" si="230"/>
        <v>0</v>
      </c>
      <c r="Q95" s="3">
        <f t="shared" si="231"/>
        <v>0</v>
      </c>
      <c r="R95" s="3">
        <f t="shared" si="232"/>
        <v>0</v>
      </c>
      <c r="S95" s="3">
        <f t="shared" si="233"/>
        <v>0</v>
      </c>
      <c r="T95" s="3">
        <f t="shared" si="234"/>
        <v>0</v>
      </c>
      <c r="U95" s="3">
        <f t="shared" si="235"/>
        <v>0</v>
      </c>
      <c r="V95" s="3">
        <f t="shared" si="236"/>
        <v>0</v>
      </c>
      <c r="W95" s="3">
        <f t="shared" si="237"/>
        <v>0</v>
      </c>
      <c r="X95" s="3">
        <f t="shared" si="238"/>
        <v>0</v>
      </c>
      <c r="Y95" s="3">
        <f t="shared" si="239"/>
        <v>0</v>
      </c>
      <c r="Z95" s="9">
        <f t="shared" si="240"/>
        <v>0</v>
      </c>
      <c r="AA95" s="9">
        <f t="shared" si="241"/>
        <v>0</v>
      </c>
      <c r="AB95" s="9">
        <f t="shared" si="242"/>
        <v>0</v>
      </c>
    </row>
    <row r="96" spans="1:28" x14ac:dyDescent="0.35">
      <c r="A96" s="15" t="str">
        <f>IF(Base!E94="","",Base!E94)</f>
        <v>MAR231093</v>
      </c>
      <c r="B96" s="3">
        <f t="shared" si="216"/>
        <v>0</v>
      </c>
      <c r="C96" s="3">
        <f t="shared" si="217"/>
        <v>0</v>
      </c>
      <c r="D96" s="3">
        <f t="shared" si="218"/>
        <v>0</v>
      </c>
      <c r="E96" s="3">
        <f t="shared" si="219"/>
        <v>0</v>
      </c>
      <c r="F96" s="3">
        <f t="shared" si="220"/>
        <v>0</v>
      </c>
      <c r="G96" s="3">
        <f t="shared" si="221"/>
        <v>0</v>
      </c>
      <c r="H96" s="3">
        <f t="shared" si="222"/>
        <v>0</v>
      </c>
      <c r="I96" s="3">
        <f t="shared" si="223"/>
        <v>0</v>
      </c>
      <c r="J96" s="3">
        <f t="shared" si="224"/>
        <v>0</v>
      </c>
      <c r="K96" s="3">
        <f t="shared" si="225"/>
        <v>0</v>
      </c>
      <c r="L96" s="3">
        <f t="shared" si="226"/>
        <v>0</v>
      </c>
      <c r="M96" s="3">
        <f t="shared" si="227"/>
        <v>0</v>
      </c>
      <c r="N96" s="3">
        <f t="shared" si="228"/>
        <v>0</v>
      </c>
      <c r="O96" s="3">
        <f t="shared" si="229"/>
        <v>0</v>
      </c>
      <c r="P96" s="3">
        <f t="shared" si="230"/>
        <v>0</v>
      </c>
      <c r="Q96" s="3">
        <f t="shared" si="231"/>
        <v>0</v>
      </c>
      <c r="R96" s="3">
        <f t="shared" si="232"/>
        <v>0</v>
      </c>
      <c r="S96" s="3">
        <f t="shared" si="233"/>
        <v>0</v>
      </c>
      <c r="T96" s="3">
        <f t="shared" si="234"/>
        <v>0</v>
      </c>
      <c r="U96" s="3">
        <f t="shared" si="235"/>
        <v>0</v>
      </c>
      <c r="V96" s="3">
        <f t="shared" si="236"/>
        <v>0</v>
      </c>
      <c r="W96" s="3">
        <f t="shared" si="237"/>
        <v>0</v>
      </c>
      <c r="X96" s="3">
        <f t="shared" si="238"/>
        <v>0</v>
      </c>
      <c r="Y96" s="3">
        <f t="shared" si="239"/>
        <v>0</v>
      </c>
      <c r="Z96" s="9">
        <f t="shared" si="240"/>
        <v>0</v>
      </c>
      <c r="AA96" s="9">
        <f t="shared" si="241"/>
        <v>0</v>
      </c>
      <c r="AB96" s="9">
        <f t="shared" si="242"/>
        <v>0</v>
      </c>
    </row>
    <row r="97" spans="1:28" x14ac:dyDescent="0.35">
      <c r="A97" s="15" t="str">
        <f>IF(Base!E95="","",Base!E95)</f>
        <v>MAR231094</v>
      </c>
      <c r="B97" s="3">
        <f t="shared" si="216"/>
        <v>0</v>
      </c>
      <c r="C97" s="3">
        <f t="shared" si="217"/>
        <v>0</v>
      </c>
      <c r="D97" s="3">
        <f t="shared" si="218"/>
        <v>0</v>
      </c>
      <c r="E97" s="3">
        <f t="shared" si="219"/>
        <v>0</v>
      </c>
      <c r="F97" s="3">
        <f t="shared" si="220"/>
        <v>0</v>
      </c>
      <c r="G97" s="3">
        <f t="shared" si="221"/>
        <v>0</v>
      </c>
      <c r="H97" s="3">
        <f t="shared" si="222"/>
        <v>0</v>
      </c>
      <c r="I97" s="3">
        <f t="shared" si="223"/>
        <v>0</v>
      </c>
      <c r="J97" s="3">
        <f t="shared" si="224"/>
        <v>0</v>
      </c>
      <c r="K97" s="3">
        <f t="shared" si="225"/>
        <v>0</v>
      </c>
      <c r="L97" s="3">
        <f t="shared" si="226"/>
        <v>0</v>
      </c>
      <c r="M97" s="3">
        <f t="shared" si="227"/>
        <v>0</v>
      </c>
      <c r="N97" s="3">
        <f t="shared" si="228"/>
        <v>0</v>
      </c>
      <c r="O97" s="3">
        <f t="shared" si="229"/>
        <v>0</v>
      </c>
      <c r="P97" s="3">
        <f t="shared" si="230"/>
        <v>0</v>
      </c>
      <c r="Q97" s="3">
        <f t="shared" si="231"/>
        <v>0</v>
      </c>
      <c r="R97" s="3">
        <f t="shared" si="232"/>
        <v>0</v>
      </c>
      <c r="S97" s="3">
        <f t="shared" si="233"/>
        <v>0</v>
      </c>
      <c r="T97" s="3">
        <f t="shared" si="234"/>
        <v>0</v>
      </c>
      <c r="U97" s="3">
        <f t="shared" si="235"/>
        <v>0</v>
      </c>
      <c r="V97" s="3">
        <f t="shared" si="236"/>
        <v>0</v>
      </c>
      <c r="W97" s="3">
        <f t="shared" si="237"/>
        <v>0</v>
      </c>
      <c r="X97" s="3">
        <f t="shared" si="238"/>
        <v>0</v>
      </c>
      <c r="Y97" s="3">
        <f t="shared" si="239"/>
        <v>0</v>
      </c>
      <c r="Z97" s="9">
        <f t="shared" si="240"/>
        <v>0</v>
      </c>
      <c r="AA97" s="9">
        <f t="shared" si="241"/>
        <v>0</v>
      </c>
      <c r="AB97" s="9">
        <f t="shared" si="242"/>
        <v>0</v>
      </c>
    </row>
    <row r="98" spans="1:28" x14ac:dyDescent="0.35">
      <c r="A98" s="15" t="str">
        <f>IF(Base!E96="","",Base!E96)</f>
        <v>MAR231095</v>
      </c>
      <c r="B98" s="3">
        <f t="shared" si="216"/>
        <v>0</v>
      </c>
      <c r="C98" s="3">
        <f t="shared" si="217"/>
        <v>0</v>
      </c>
      <c r="D98" s="3">
        <f t="shared" si="218"/>
        <v>0</v>
      </c>
      <c r="E98" s="3">
        <f t="shared" si="219"/>
        <v>0</v>
      </c>
      <c r="F98" s="3">
        <f t="shared" si="220"/>
        <v>0</v>
      </c>
      <c r="G98" s="3">
        <f t="shared" si="221"/>
        <v>0</v>
      </c>
      <c r="H98" s="3">
        <f t="shared" si="222"/>
        <v>0</v>
      </c>
      <c r="I98" s="3">
        <f t="shared" si="223"/>
        <v>0</v>
      </c>
      <c r="J98" s="3">
        <f t="shared" si="224"/>
        <v>0</v>
      </c>
      <c r="K98" s="3">
        <f t="shared" si="225"/>
        <v>0</v>
      </c>
      <c r="L98" s="3">
        <f t="shared" si="226"/>
        <v>0</v>
      </c>
      <c r="M98" s="3">
        <f t="shared" si="227"/>
        <v>0</v>
      </c>
      <c r="N98" s="3">
        <f t="shared" si="228"/>
        <v>0</v>
      </c>
      <c r="O98" s="3">
        <f t="shared" si="229"/>
        <v>0</v>
      </c>
      <c r="P98" s="3">
        <f t="shared" si="230"/>
        <v>0</v>
      </c>
      <c r="Q98" s="3">
        <f t="shared" si="231"/>
        <v>0</v>
      </c>
      <c r="R98" s="3">
        <f t="shared" si="232"/>
        <v>0</v>
      </c>
      <c r="S98" s="3">
        <f t="shared" si="233"/>
        <v>0</v>
      </c>
      <c r="T98" s="3">
        <f t="shared" si="234"/>
        <v>0</v>
      </c>
      <c r="U98" s="3">
        <f t="shared" si="235"/>
        <v>0</v>
      </c>
      <c r="V98" s="3">
        <f t="shared" si="236"/>
        <v>0</v>
      </c>
      <c r="W98" s="3">
        <f t="shared" si="237"/>
        <v>0</v>
      </c>
      <c r="X98" s="3">
        <f t="shared" si="238"/>
        <v>0</v>
      </c>
      <c r="Y98" s="3">
        <f t="shared" si="239"/>
        <v>0</v>
      </c>
      <c r="Z98" s="9">
        <f t="shared" si="240"/>
        <v>0</v>
      </c>
      <c r="AA98" s="9">
        <f t="shared" si="241"/>
        <v>0</v>
      </c>
      <c r="AB98" s="9">
        <f t="shared" si="242"/>
        <v>0</v>
      </c>
    </row>
    <row r="99" spans="1:28" x14ac:dyDescent="0.35">
      <c r="A99" s="15" t="str">
        <f>IF(Base!E97="","",Base!E97)</f>
        <v>MAR231096</v>
      </c>
      <c r="B99" s="3">
        <f t="shared" si="216"/>
        <v>0</v>
      </c>
      <c r="C99" s="3">
        <f t="shared" si="217"/>
        <v>0</v>
      </c>
      <c r="D99" s="3">
        <f t="shared" si="218"/>
        <v>0</v>
      </c>
      <c r="E99" s="3">
        <f t="shared" si="219"/>
        <v>0</v>
      </c>
      <c r="F99" s="3">
        <f t="shared" si="220"/>
        <v>0</v>
      </c>
      <c r="G99" s="3">
        <f t="shared" si="221"/>
        <v>0</v>
      </c>
      <c r="H99" s="3">
        <f t="shared" si="222"/>
        <v>0</v>
      </c>
      <c r="I99" s="3">
        <f t="shared" si="223"/>
        <v>0</v>
      </c>
      <c r="J99" s="3">
        <f t="shared" si="224"/>
        <v>0</v>
      </c>
      <c r="K99" s="3">
        <f t="shared" si="225"/>
        <v>0</v>
      </c>
      <c r="L99" s="3">
        <f t="shared" si="226"/>
        <v>0</v>
      </c>
      <c r="M99" s="3">
        <f t="shared" si="227"/>
        <v>0</v>
      </c>
      <c r="N99" s="3">
        <f t="shared" si="228"/>
        <v>0</v>
      </c>
      <c r="O99" s="3">
        <f t="shared" si="229"/>
        <v>0</v>
      </c>
      <c r="P99" s="3">
        <f t="shared" si="230"/>
        <v>0</v>
      </c>
      <c r="Q99" s="3">
        <f t="shared" si="231"/>
        <v>0</v>
      </c>
      <c r="R99" s="3">
        <f t="shared" si="232"/>
        <v>0</v>
      </c>
      <c r="S99" s="3">
        <f t="shared" si="233"/>
        <v>0</v>
      </c>
      <c r="T99" s="3">
        <f t="shared" si="234"/>
        <v>0</v>
      </c>
      <c r="U99" s="3">
        <f t="shared" si="235"/>
        <v>0</v>
      </c>
      <c r="V99" s="3">
        <f t="shared" si="236"/>
        <v>0</v>
      </c>
      <c r="W99" s="3">
        <f t="shared" si="237"/>
        <v>0</v>
      </c>
      <c r="X99" s="3">
        <f t="shared" si="238"/>
        <v>0</v>
      </c>
      <c r="Y99" s="3">
        <f t="shared" si="239"/>
        <v>0</v>
      </c>
      <c r="Z99" s="9">
        <f t="shared" si="240"/>
        <v>0</v>
      </c>
      <c r="AA99" s="9">
        <f t="shared" si="241"/>
        <v>0</v>
      </c>
      <c r="AB99" s="9">
        <f t="shared" si="242"/>
        <v>0</v>
      </c>
    </row>
    <row r="100" spans="1:28" x14ac:dyDescent="0.35">
      <c r="A100" s="15" t="str">
        <f>IF(Base!E98="","",Base!E98)</f>
        <v>MAR231097</v>
      </c>
      <c r="B100" s="3">
        <f t="shared" si="216"/>
        <v>0</v>
      </c>
      <c r="C100" s="3">
        <f t="shared" si="217"/>
        <v>0</v>
      </c>
      <c r="D100" s="3">
        <f t="shared" si="218"/>
        <v>0</v>
      </c>
      <c r="E100" s="3">
        <f t="shared" si="219"/>
        <v>0</v>
      </c>
      <c r="F100" s="3">
        <f t="shared" si="220"/>
        <v>0</v>
      </c>
      <c r="G100" s="3">
        <f t="shared" si="221"/>
        <v>0</v>
      </c>
      <c r="H100" s="3">
        <f t="shared" si="222"/>
        <v>0</v>
      </c>
      <c r="I100" s="3">
        <f t="shared" si="223"/>
        <v>0</v>
      </c>
      <c r="J100" s="3">
        <f t="shared" si="224"/>
        <v>0</v>
      </c>
      <c r="K100" s="3">
        <f t="shared" si="225"/>
        <v>0</v>
      </c>
      <c r="L100" s="3">
        <f t="shared" si="226"/>
        <v>0</v>
      </c>
      <c r="M100" s="3">
        <f t="shared" si="227"/>
        <v>0</v>
      </c>
      <c r="N100" s="3">
        <f t="shared" si="228"/>
        <v>0</v>
      </c>
      <c r="O100" s="3">
        <f t="shared" si="229"/>
        <v>0</v>
      </c>
      <c r="P100" s="3">
        <f t="shared" si="230"/>
        <v>0</v>
      </c>
      <c r="Q100" s="3">
        <f t="shared" si="231"/>
        <v>0</v>
      </c>
      <c r="R100" s="3">
        <f t="shared" si="232"/>
        <v>0</v>
      </c>
      <c r="S100" s="3">
        <f t="shared" si="233"/>
        <v>0</v>
      </c>
      <c r="T100" s="3">
        <f t="shared" si="234"/>
        <v>0</v>
      </c>
      <c r="U100" s="3">
        <f t="shared" si="235"/>
        <v>0</v>
      </c>
      <c r="V100" s="3">
        <f t="shared" si="236"/>
        <v>0</v>
      </c>
      <c r="W100" s="3">
        <f t="shared" si="237"/>
        <v>0</v>
      </c>
      <c r="X100" s="3">
        <f t="shared" si="238"/>
        <v>0</v>
      </c>
      <c r="Y100" s="3">
        <f t="shared" si="239"/>
        <v>0</v>
      </c>
      <c r="Z100" s="9">
        <f t="shared" si="240"/>
        <v>0</v>
      </c>
      <c r="AA100" s="9">
        <f t="shared" si="241"/>
        <v>0</v>
      </c>
      <c r="AB100" s="9">
        <f t="shared" si="242"/>
        <v>0</v>
      </c>
    </row>
    <row r="101" spans="1:28" x14ac:dyDescent="0.35">
      <c r="A101" s="15" t="str">
        <f>IF(Base!E99="","",Base!E99)</f>
        <v>MAR231098</v>
      </c>
      <c r="B101" s="3">
        <f t="shared" si="216"/>
        <v>0</v>
      </c>
      <c r="C101" s="3">
        <f t="shared" si="217"/>
        <v>0</v>
      </c>
      <c r="D101" s="3">
        <f t="shared" si="218"/>
        <v>0</v>
      </c>
      <c r="E101" s="3">
        <f t="shared" si="219"/>
        <v>0</v>
      </c>
      <c r="F101" s="3">
        <f t="shared" si="220"/>
        <v>0</v>
      </c>
      <c r="G101" s="3">
        <f t="shared" si="221"/>
        <v>0</v>
      </c>
      <c r="H101" s="3">
        <f t="shared" si="222"/>
        <v>0</v>
      </c>
      <c r="I101" s="3">
        <f t="shared" si="223"/>
        <v>0</v>
      </c>
      <c r="J101" s="3">
        <f t="shared" si="224"/>
        <v>0</v>
      </c>
      <c r="K101" s="3">
        <f t="shared" si="225"/>
        <v>0</v>
      </c>
      <c r="L101" s="3">
        <f t="shared" si="226"/>
        <v>0</v>
      </c>
      <c r="M101" s="3">
        <f t="shared" si="227"/>
        <v>0</v>
      </c>
      <c r="N101" s="3">
        <f t="shared" si="228"/>
        <v>0</v>
      </c>
      <c r="O101" s="3">
        <f t="shared" si="229"/>
        <v>0</v>
      </c>
      <c r="P101" s="3">
        <f t="shared" si="230"/>
        <v>0</v>
      </c>
      <c r="Q101" s="3">
        <f t="shared" si="231"/>
        <v>0</v>
      </c>
      <c r="R101" s="3">
        <f t="shared" si="232"/>
        <v>0</v>
      </c>
      <c r="S101" s="3">
        <f t="shared" si="233"/>
        <v>0</v>
      </c>
      <c r="T101" s="3">
        <f t="shared" si="234"/>
        <v>0</v>
      </c>
      <c r="U101" s="3">
        <f t="shared" si="235"/>
        <v>0</v>
      </c>
      <c r="V101" s="3">
        <f t="shared" si="236"/>
        <v>0</v>
      </c>
      <c r="W101" s="3">
        <f t="shared" si="237"/>
        <v>0</v>
      </c>
      <c r="X101" s="3">
        <f t="shared" si="238"/>
        <v>0</v>
      </c>
      <c r="Y101" s="3">
        <f t="shared" si="239"/>
        <v>0</v>
      </c>
      <c r="Z101" s="9">
        <f t="shared" si="240"/>
        <v>0</v>
      </c>
      <c r="AA101" s="9">
        <f t="shared" si="241"/>
        <v>0</v>
      </c>
      <c r="AB101" s="9">
        <f t="shared" si="242"/>
        <v>0</v>
      </c>
    </row>
    <row r="102" spans="1:28" x14ac:dyDescent="0.35">
      <c r="A102" s="15" t="str">
        <f>IF(Base!E100="","",Base!E100)</f>
        <v>MAR231099</v>
      </c>
      <c r="B102" s="3">
        <f t="shared" si="216"/>
        <v>0</v>
      </c>
      <c r="C102" s="3">
        <f t="shared" si="217"/>
        <v>0</v>
      </c>
      <c r="D102" s="3">
        <f t="shared" si="218"/>
        <v>0</v>
      </c>
      <c r="E102" s="3">
        <f t="shared" si="219"/>
        <v>0</v>
      </c>
      <c r="F102" s="3">
        <f t="shared" si="220"/>
        <v>0</v>
      </c>
      <c r="G102" s="3">
        <f t="shared" si="221"/>
        <v>0</v>
      </c>
      <c r="H102" s="3">
        <f t="shared" si="222"/>
        <v>0</v>
      </c>
      <c r="I102" s="3">
        <f t="shared" si="223"/>
        <v>0</v>
      </c>
      <c r="J102" s="3">
        <f t="shared" si="224"/>
        <v>0</v>
      </c>
      <c r="K102" s="3">
        <f t="shared" si="225"/>
        <v>0</v>
      </c>
      <c r="L102" s="3">
        <f t="shared" si="226"/>
        <v>0</v>
      </c>
      <c r="M102" s="3">
        <f t="shared" si="227"/>
        <v>0</v>
      </c>
      <c r="N102" s="3">
        <f t="shared" si="228"/>
        <v>0</v>
      </c>
      <c r="O102" s="3">
        <f t="shared" si="229"/>
        <v>0</v>
      </c>
      <c r="P102" s="3">
        <f t="shared" si="230"/>
        <v>0</v>
      </c>
      <c r="Q102" s="3">
        <f t="shared" si="231"/>
        <v>0</v>
      </c>
      <c r="R102" s="3">
        <f t="shared" si="232"/>
        <v>0</v>
      </c>
      <c r="S102" s="3">
        <f t="shared" si="233"/>
        <v>0</v>
      </c>
      <c r="T102" s="3">
        <f t="shared" si="234"/>
        <v>0</v>
      </c>
      <c r="U102" s="3">
        <f t="shared" si="235"/>
        <v>0</v>
      </c>
      <c r="V102" s="3">
        <f t="shared" si="236"/>
        <v>0</v>
      </c>
      <c r="W102" s="3">
        <f t="shared" si="237"/>
        <v>0</v>
      </c>
      <c r="X102" s="3">
        <f t="shared" si="238"/>
        <v>0</v>
      </c>
      <c r="Y102" s="3">
        <f t="shared" si="239"/>
        <v>0</v>
      </c>
      <c r="Z102" s="9">
        <f t="shared" si="240"/>
        <v>0</v>
      </c>
      <c r="AA102" s="9">
        <f t="shared" si="241"/>
        <v>0</v>
      </c>
      <c r="AB102" s="9">
        <f t="shared" si="242"/>
        <v>0</v>
      </c>
    </row>
    <row r="103" spans="1:28" x14ac:dyDescent="0.35">
      <c r="A103" s="15" t="str">
        <f>IF(Base!E101="","",Base!E101)</f>
        <v>MAR231100</v>
      </c>
      <c r="B103" s="3">
        <f t="shared" si="216"/>
        <v>0</v>
      </c>
      <c r="C103" s="3">
        <f t="shared" si="217"/>
        <v>0</v>
      </c>
      <c r="D103" s="3">
        <f t="shared" si="218"/>
        <v>0</v>
      </c>
      <c r="E103" s="3">
        <f t="shared" si="219"/>
        <v>0</v>
      </c>
      <c r="F103" s="3">
        <f t="shared" si="220"/>
        <v>0</v>
      </c>
      <c r="G103" s="3">
        <f t="shared" si="221"/>
        <v>0</v>
      </c>
      <c r="H103" s="3">
        <f t="shared" si="222"/>
        <v>0</v>
      </c>
      <c r="I103" s="3">
        <f t="shared" si="223"/>
        <v>0</v>
      </c>
      <c r="J103" s="3">
        <f t="shared" si="224"/>
        <v>0</v>
      </c>
      <c r="K103" s="3">
        <f t="shared" si="225"/>
        <v>0</v>
      </c>
      <c r="L103" s="3">
        <f t="shared" si="226"/>
        <v>0</v>
      </c>
      <c r="M103" s="3">
        <f t="shared" si="227"/>
        <v>0</v>
      </c>
      <c r="N103" s="3">
        <f t="shared" si="228"/>
        <v>0</v>
      </c>
      <c r="O103" s="3">
        <f t="shared" si="229"/>
        <v>0</v>
      </c>
      <c r="P103" s="3">
        <f t="shared" si="230"/>
        <v>0</v>
      </c>
      <c r="Q103" s="3">
        <f t="shared" si="231"/>
        <v>0</v>
      </c>
      <c r="R103" s="3">
        <f t="shared" si="232"/>
        <v>0</v>
      </c>
      <c r="S103" s="3">
        <f t="shared" si="233"/>
        <v>0</v>
      </c>
      <c r="T103" s="3">
        <f t="shared" si="234"/>
        <v>0</v>
      </c>
      <c r="U103" s="3">
        <f t="shared" si="235"/>
        <v>0</v>
      </c>
      <c r="V103" s="3">
        <f t="shared" si="236"/>
        <v>0</v>
      </c>
      <c r="W103" s="3">
        <f t="shared" si="237"/>
        <v>0</v>
      </c>
      <c r="X103" s="3">
        <f t="shared" si="238"/>
        <v>0</v>
      </c>
      <c r="Y103" s="3">
        <f t="shared" si="239"/>
        <v>0</v>
      </c>
      <c r="Z103" s="9">
        <f t="shared" si="240"/>
        <v>0</v>
      </c>
      <c r="AA103" s="9">
        <f t="shared" si="241"/>
        <v>0</v>
      </c>
      <c r="AB103" s="9">
        <f t="shared" si="242"/>
        <v>0</v>
      </c>
    </row>
    <row r="104" spans="1:28" x14ac:dyDescent="0.35">
      <c r="A104" s="15" t="str">
        <f>IF(Base!E102="","",Base!E102)</f>
        <v>MAR231101</v>
      </c>
      <c r="B104" s="3">
        <f t="shared" ref="B104:B113" si="243">IF(A104="","",SUMPRODUCT((MONTH(Date_E)=1)*(Réf_E=A104)*Qté_R))</f>
        <v>0</v>
      </c>
      <c r="C104" s="3">
        <f t="shared" ref="C104:C113" si="244">IF(A104="","",SUMPRODUCT((MONTH(Date_S)=1)*(Réf_S=A104)*(Qté_S)))</f>
        <v>0</v>
      </c>
      <c r="D104" s="3">
        <f t="shared" ref="D104:D113" si="245">IF(A104="","",SUMPRODUCT((MONTH(Date_E)=2)*(Réf_E=A104)*Qté_R))</f>
        <v>0</v>
      </c>
      <c r="E104" s="3">
        <f t="shared" ref="E104:E113" si="246">IF(A104="","",SUMPRODUCT((MONTH(Date_S)=2)*(Réf_S=A104)*(Qté_S)))</f>
        <v>0</v>
      </c>
      <c r="F104" s="3">
        <f t="shared" ref="F104:F113" si="247">IF(A104="","",SUMPRODUCT((MONTH(Date_E)=3)*(Réf_E=A104)*Qté_R))</f>
        <v>0</v>
      </c>
      <c r="G104" s="3">
        <f t="shared" ref="G104:G113" si="248">IF(A104="","",SUMPRODUCT((MONTH(Date_S)=3)*(Réf_S=A104)*(Qté_S)))</f>
        <v>0</v>
      </c>
      <c r="H104" s="3">
        <f t="shared" ref="H104:H113" si="249">IF(A104="","",SUMPRODUCT((MONTH(Date_E)=4)*(Réf_E=A104)*Qté_R))</f>
        <v>0</v>
      </c>
      <c r="I104" s="3">
        <f t="shared" ref="I104:I113" si="250">IF(A104="","",SUMPRODUCT((MONTH(Date_S)=4)*(Réf_S=A104)*(Qté_S)))</f>
        <v>0</v>
      </c>
      <c r="J104" s="3">
        <f t="shared" ref="J104:J113" si="251">IF(A104="","",SUMPRODUCT((MONTH(Date_E)=5)*(Réf_E=A104)*Qté_R))</f>
        <v>0</v>
      </c>
      <c r="K104" s="3">
        <f t="shared" ref="K104:K113" si="252">IF(A104="","",SUMPRODUCT((MONTH(Date_S)=5)*(Réf_S=A104)*(Qté_S)))</f>
        <v>0</v>
      </c>
      <c r="L104" s="3">
        <f t="shared" ref="L104:L113" si="253">IF(A104="","",SUMPRODUCT((MONTH(Date_E)=6)*(Réf_E=A104)*Qté_R))</f>
        <v>0</v>
      </c>
      <c r="M104" s="3">
        <f t="shared" ref="M104:M113" si="254">IF(A104="","",SUMPRODUCT((MONTH(Date_S)=6)*(Réf_S=A104)*(Qté_S)))</f>
        <v>0</v>
      </c>
      <c r="N104" s="3">
        <f t="shared" ref="N104:N113" si="255">IF(A104="","",SUMPRODUCT((MONTH(Date_E)=7)*(Réf_E=A104)*Qté_R))</f>
        <v>0</v>
      </c>
      <c r="O104" s="3">
        <f t="shared" ref="O104:O113" si="256">IF(A104="","",SUMPRODUCT((MONTH(Date_S)=7)*(Réf_S=A104)*(Qté_S)))</f>
        <v>0</v>
      </c>
      <c r="P104" s="3">
        <f t="shared" ref="P104:P113" si="257">IF(A104="","",SUMPRODUCT((MONTH(Date_E)=8)*(Réf_E=A104)*Qté_R))</f>
        <v>0</v>
      </c>
      <c r="Q104" s="3">
        <f t="shared" ref="Q104:Q113" si="258">IF(A104="","",SUMPRODUCT((MONTH(Date_S)=8)*(Réf_S=A104)*(Qté_S)))</f>
        <v>0</v>
      </c>
      <c r="R104" s="3">
        <f t="shared" ref="R104:R113" si="259">IF(A104="","",SUMPRODUCT((MONTH(Date_E)=9)*(Réf_E=A104)*Qté_R))</f>
        <v>0</v>
      </c>
      <c r="S104" s="3">
        <f t="shared" ref="S104:S113" si="260">IF(A104="","",SUMPRODUCT((MONTH(Date_S)=9)*(Réf_S=A104)*(Qté_S)))</f>
        <v>0</v>
      </c>
      <c r="T104" s="3">
        <f t="shared" ref="T104:T113" si="261">IF(A104="","",SUMPRODUCT((MONTH(Date_E)=10)*(Réf_E=A104)*Qté_R))</f>
        <v>0</v>
      </c>
      <c r="U104" s="3">
        <f t="shared" ref="U104:U113" si="262">IF(A104="","",SUMPRODUCT((MONTH(Date_S)=10)*(Réf_S=A104)*(Qté_S)))</f>
        <v>0</v>
      </c>
      <c r="V104" s="3">
        <f t="shared" ref="V104:V113" si="263">IF(A104="","",SUMPRODUCT((MONTH(Date_E)=11)*(Réf_E=A104)*Qté_R))</f>
        <v>0</v>
      </c>
      <c r="W104" s="3">
        <f t="shared" ref="W104:W113" si="264">IF(A104="","",SUMPRODUCT((MONTH(Date_S)=11)*(Réf_S=A104)*(Qté_S)))</f>
        <v>0</v>
      </c>
      <c r="X104" s="3">
        <f t="shared" ref="X104:X113" si="265">IF(A104="","",SUMPRODUCT((MONTH(Date_E)=12)*(Réf_E=A104)*Qté_R))</f>
        <v>0</v>
      </c>
      <c r="Y104" s="3">
        <f t="shared" ref="Y104:Y113" si="266">IF(A104="","",SUMPRODUCT((MONTH(Date_S)=12)*(Réf_S=A104)*(Qté_S)))</f>
        <v>0</v>
      </c>
      <c r="Z104" s="9">
        <f t="shared" ref="Z104:Z113" si="267">IF(A104="","",SUM(B104,D104,F104,H104,J104,L104,N104,P104,R104,T104,V104,X104))</f>
        <v>0</v>
      </c>
      <c r="AA104" s="9">
        <f t="shared" ref="AA104:AA113" si="268">IF(A104="","",SUM(C104,E104,G104,I104,K104,M104,O104,Q104,S104,U104,W104,Y104))</f>
        <v>0</v>
      </c>
      <c r="AB104" s="9">
        <f t="shared" ref="AB104:AB113" si="269">IF(A104="","",Z104-AA104)</f>
        <v>0</v>
      </c>
    </row>
    <row r="105" spans="1:28" x14ac:dyDescent="0.35">
      <c r="A105" s="15" t="str">
        <f>IF(Base!E103="","",Base!E103)</f>
        <v>MAR231102</v>
      </c>
      <c r="B105" s="3">
        <f t="shared" si="243"/>
        <v>0</v>
      </c>
      <c r="C105" s="3">
        <f t="shared" si="244"/>
        <v>0</v>
      </c>
      <c r="D105" s="3">
        <f t="shared" si="245"/>
        <v>0</v>
      </c>
      <c r="E105" s="3">
        <f t="shared" si="246"/>
        <v>0</v>
      </c>
      <c r="F105" s="3">
        <f t="shared" si="247"/>
        <v>0</v>
      </c>
      <c r="G105" s="3">
        <f t="shared" si="248"/>
        <v>0</v>
      </c>
      <c r="H105" s="3">
        <f t="shared" si="249"/>
        <v>0</v>
      </c>
      <c r="I105" s="3">
        <f t="shared" si="250"/>
        <v>0</v>
      </c>
      <c r="J105" s="3">
        <f t="shared" si="251"/>
        <v>0</v>
      </c>
      <c r="K105" s="3">
        <f t="shared" si="252"/>
        <v>0</v>
      </c>
      <c r="L105" s="3">
        <f t="shared" si="253"/>
        <v>0</v>
      </c>
      <c r="M105" s="3">
        <f t="shared" si="254"/>
        <v>0</v>
      </c>
      <c r="N105" s="3">
        <f t="shared" si="255"/>
        <v>0</v>
      </c>
      <c r="O105" s="3">
        <f t="shared" si="256"/>
        <v>0</v>
      </c>
      <c r="P105" s="3">
        <f t="shared" si="257"/>
        <v>0</v>
      </c>
      <c r="Q105" s="3">
        <f t="shared" si="258"/>
        <v>0</v>
      </c>
      <c r="R105" s="3">
        <f t="shared" si="259"/>
        <v>0</v>
      </c>
      <c r="S105" s="3">
        <f t="shared" si="260"/>
        <v>0</v>
      </c>
      <c r="T105" s="3">
        <f t="shared" si="261"/>
        <v>0</v>
      </c>
      <c r="U105" s="3">
        <f t="shared" si="262"/>
        <v>0</v>
      </c>
      <c r="V105" s="3">
        <f t="shared" si="263"/>
        <v>0</v>
      </c>
      <c r="W105" s="3">
        <f t="shared" si="264"/>
        <v>0</v>
      </c>
      <c r="X105" s="3">
        <f t="shared" si="265"/>
        <v>0</v>
      </c>
      <c r="Y105" s="3">
        <f t="shared" si="266"/>
        <v>0</v>
      </c>
      <c r="Z105" s="9">
        <f t="shared" si="267"/>
        <v>0</v>
      </c>
      <c r="AA105" s="9">
        <f t="shared" si="268"/>
        <v>0</v>
      </c>
      <c r="AB105" s="9">
        <f t="shared" si="269"/>
        <v>0</v>
      </c>
    </row>
    <row r="106" spans="1:28" x14ac:dyDescent="0.35">
      <c r="A106" s="15" t="str">
        <f>IF(Base!E104="","",Base!E104)</f>
        <v>MAR231103</v>
      </c>
      <c r="B106" s="3">
        <f t="shared" si="243"/>
        <v>0</v>
      </c>
      <c r="C106" s="3">
        <f t="shared" si="244"/>
        <v>0</v>
      </c>
      <c r="D106" s="3">
        <f t="shared" si="245"/>
        <v>0</v>
      </c>
      <c r="E106" s="3">
        <f t="shared" si="246"/>
        <v>0</v>
      </c>
      <c r="F106" s="3">
        <f t="shared" si="247"/>
        <v>0</v>
      </c>
      <c r="G106" s="3">
        <f t="shared" si="248"/>
        <v>0</v>
      </c>
      <c r="H106" s="3">
        <f t="shared" si="249"/>
        <v>0</v>
      </c>
      <c r="I106" s="3">
        <f t="shared" si="250"/>
        <v>0</v>
      </c>
      <c r="J106" s="3">
        <f t="shared" si="251"/>
        <v>0</v>
      </c>
      <c r="K106" s="3">
        <f t="shared" si="252"/>
        <v>0</v>
      </c>
      <c r="L106" s="3">
        <f t="shared" si="253"/>
        <v>0</v>
      </c>
      <c r="M106" s="3">
        <f t="shared" si="254"/>
        <v>0</v>
      </c>
      <c r="N106" s="3">
        <f t="shared" si="255"/>
        <v>0</v>
      </c>
      <c r="O106" s="3">
        <f t="shared" si="256"/>
        <v>0</v>
      </c>
      <c r="P106" s="3">
        <f t="shared" si="257"/>
        <v>0</v>
      </c>
      <c r="Q106" s="3">
        <f t="shared" si="258"/>
        <v>0</v>
      </c>
      <c r="R106" s="3">
        <f t="shared" si="259"/>
        <v>0</v>
      </c>
      <c r="S106" s="3">
        <f t="shared" si="260"/>
        <v>0</v>
      </c>
      <c r="T106" s="3">
        <f t="shared" si="261"/>
        <v>0</v>
      </c>
      <c r="U106" s="3">
        <f t="shared" si="262"/>
        <v>0</v>
      </c>
      <c r="V106" s="3">
        <f t="shared" si="263"/>
        <v>0</v>
      </c>
      <c r="W106" s="3">
        <f t="shared" si="264"/>
        <v>0</v>
      </c>
      <c r="X106" s="3">
        <f t="shared" si="265"/>
        <v>0</v>
      </c>
      <c r="Y106" s="3">
        <f t="shared" si="266"/>
        <v>0</v>
      </c>
      <c r="Z106" s="9">
        <f t="shared" si="267"/>
        <v>0</v>
      </c>
      <c r="AA106" s="9">
        <f t="shared" si="268"/>
        <v>0</v>
      </c>
      <c r="AB106" s="9">
        <f t="shared" si="269"/>
        <v>0</v>
      </c>
    </row>
    <row r="107" spans="1:28" x14ac:dyDescent="0.35">
      <c r="A107" s="15" t="str">
        <f>IF(Base!E105="","",Base!E105)</f>
        <v>MAR231104</v>
      </c>
      <c r="B107" s="3">
        <f t="shared" si="243"/>
        <v>0</v>
      </c>
      <c r="C107" s="3">
        <f t="shared" si="244"/>
        <v>0</v>
      </c>
      <c r="D107" s="3">
        <f t="shared" si="245"/>
        <v>0</v>
      </c>
      <c r="E107" s="3">
        <f t="shared" si="246"/>
        <v>0</v>
      </c>
      <c r="F107" s="3">
        <f t="shared" si="247"/>
        <v>0</v>
      </c>
      <c r="G107" s="3">
        <f t="shared" si="248"/>
        <v>0</v>
      </c>
      <c r="H107" s="3">
        <f t="shared" si="249"/>
        <v>0</v>
      </c>
      <c r="I107" s="3">
        <f t="shared" si="250"/>
        <v>0</v>
      </c>
      <c r="J107" s="3">
        <f t="shared" si="251"/>
        <v>0</v>
      </c>
      <c r="K107" s="3">
        <f t="shared" si="252"/>
        <v>0</v>
      </c>
      <c r="L107" s="3">
        <f t="shared" si="253"/>
        <v>0</v>
      </c>
      <c r="M107" s="3">
        <f t="shared" si="254"/>
        <v>0</v>
      </c>
      <c r="N107" s="3">
        <f t="shared" si="255"/>
        <v>0</v>
      </c>
      <c r="O107" s="3">
        <f t="shared" si="256"/>
        <v>0</v>
      </c>
      <c r="P107" s="3">
        <f t="shared" si="257"/>
        <v>0</v>
      </c>
      <c r="Q107" s="3">
        <f t="shared" si="258"/>
        <v>0</v>
      </c>
      <c r="R107" s="3">
        <f t="shared" si="259"/>
        <v>0</v>
      </c>
      <c r="S107" s="3">
        <f t="shared" si="260"/>
        <v>0</v>
      </c>
      <c r="T107" s="3">
        <f t="shared" si="261"/>
        <v>0</v>
      </c>
      <c r="U107" s="3">
        <f t="shared" si="262"/>
        <v>0</v>
      </c>
      <c r="V107" s="3">
        <f t="shared" si="263"/>
        <v>0</v>
      </c>
      <c r="W107" s="3">
        <f t="shared" si="264"/>
        <v>0</v>
      </c>
      <c r="X107" s="3">
        <f t="shared" si="265"/>
        <v>0</v>
      </c>
      <c r="Y107" s="3">
        <f t="shared" si="266"/>
        <v>0</v>
      </c>
      <c r="Z107" s="9">
        <f t="shared" si="267"/>
        <v>0</v>
      </c>
      <c r="AA107" s="9">
        <f t="shared" si="268"/>
        <v>0</v>
      </c>
      <c r="AB107" s="9">
        <f t="shared" si="269"/>
        <v>0</v>
      </c>
    </row>
    <row r="108" spans="1:28" x14ac:dyDescent="0.35">
      <c r="A108" s="15" t="str">
        <f>IF(Base!E106="","",Base!E106)</f>
        <v>MAR231105</v>
      </c>
      <c r="B108" s="3">
        <f t="shared" si="243"/>
        <v>0</v>
      </c>
      <c r="C108" s="3">
        <f t="shared" si="244"/>
        <v>0</v>
      </c>
      <c r="D108" s="3">
        <f t="shared" si="245"/>
        <v>0</v>
      </c>
      <c r="E108" s="3">
        <f t="shared" si="246"/>
        <v>0</v>
      </c>
      <c r="F108" s="3">
        <f t="shared" si="247"/>
        <v>0</v>
      </c>
      <c r="G108" s="3">
        <f t="shared" si="248"/>
        <v>0</v>
      </c>
      <c r="H108" s="3">
        <f t="shared" si="249"/>
        <v>0</v>
      </c>
      <c r="I108" s="3">
        <f t="shared" si="250"/>
        <v>0</v>
      </c>
      <c r="J108" s="3">
        <f t="shared" si="251"/>
        <v>0</v>
      </c>
      <c r="K108" s="3">
        <f t="shared" si="252"/>
        <v>0</v>
      </c>
      <c r="L108" s="3">
        <f t="shared" si="253"/>
        <v>0</v>
      </c>
      <c r="M108" s="3">
        <f t="shared" si="254"/>
        <v>0</v>
      </c>
      <c r="N108" s="3">
        <f t="shared" si="255"/>
        <v>0</v>
      </c>
      <c r="O108" s="3">
        <f t="shared" si="256"/>
        <v>0</v>
      </c>
      <c r="P108" s="3">
        <f t="shared" si="257"/>
        <v>0</v>
      </c>
      <c r="Q108" s="3">
        <f t="shared" si="258"/>
        <v>0</v>
      </c>
      <c r="R108" s="3">
        <f t="shared" si="259"/>
        <v>0</v>
      </c>
      <c r="S108" s="3">
        <f t="shared" si="260"/>
        <v>0</v>
      </c>
      <c r="T108" s="3">
        <f t="shared" si="261"/>
        <v>0</v>
      </c>
      <c r="U108" s="3">
        <f t="shared" si="262"/>
        <v>0</v>
      </c>
      <c r="V108" s="3">
        <f t="shared" si="263"/>
        <v>0</v>
      </c>
      <c r="W108" s="3">
        <f t="shared" si="264"/>
        <v>0</v>
      </c>
      <c r="X108" s="3">
        <f t="shared" si="265"/>
        <v>0</v>
      </c>
      <c r="Y108" s="3">
        <f t="shared" si="266"/>
        <v>0</v>
      </c>
      <c r="Z108" s="9">
        <f t="shared" si="267"/>
        <v>0</v>
      </c>
      <c r="AA108" s="9">
        <f t="shared" si="268"/>
        <v>0</v>
      </c>
      <c r="AB108" s="9">
        <f t="shared" si="269"/>
        <v>0</v>
      </c>
    </row>
    <row r="109" spans="1:28" x14ac:dyDescent="0.35">
      <c r="A109" s="15" t="str">
        <f>IF(Base!E107="","",Base!E107)</f>
        <v>MAR231106</v>
      </c>
      <c r="B109" s="3">
        <f t="shared" si="243"/>
        <v>0</v>
      </c>
      <c r="C109" s="3">
        <f t="shared" si="244"/>
        <v>0</v>
      </c>
      <c r="D109" s="3">
        <f t="shared" si="245"/>
        <v>0</v>
      </c>
      <c r="E109" s="3">
        <f t="shared" si="246"/>
        <v>0</v>
      </c>
      <c r="F109" s="3">
        <f t="shared" si="247"/>
        <v>0</v>
      </c>
      <c r="G109" s="3">
        <f t="shared" si="248"/>
        <v>0</v>
      </c>
      <c r="H109" s="3">
        <f t="shared" si="249"/>
        <v>0</v>
      </c>
      <c r="I109" s="3">
        <f t="shared" si="250"/>
        <v>0</v>
      </c>
      <c r="J109" s="3">
        <f t="shared" si="251"/>
        <v>0</v>
      </c>
      <c r="K109" s="3">
        <f t="shared" si="252"/>
        <v>0</v>
      </c>
      <c r="L109" s="3">
        <f t="shared" si="253"/>
        <v>0</v>
      </c>
      <c r="M109" s="3">
        <f t="shared" si="254"/>
        <v>0</v>
      </c>
      <c r="N109" s="3">
        <f t="shared" si="255"/>
        <v>0</v>
      </c>
      <c r="O109" s="3">
        <f t="shared" si="256"/>
        <v>0</v>
      </c>
      <c r="P109" s="3">
        <f t="shared" si="257"/>
        <v>0</v>
      </c>
      <c r="Q109" s="3">
        <f t="shared" si="258"/>
        <v>0</v>
      </c>
      <c r="R109" s="3">
        <f t="shared" si="259"/>
        <v>0</v>
      </c>
      <c r="S109" s="3">
        <f t="shared" si="260"/>
        <v>0</v>
      </c>
      <c r="T109" s="3">
        <f t="shared" si="261"/>
        <v>0</v>
      </c>
      <c r="U109" s="3">
        <f t="shared" si="262"/>
        <v>0</v>
      </c>
      <c r="V109" s="3">
        <f t="shared" si="263"/>
        <v>0</v>
      </c>
      <c r="W109" s="3">
        <f t="shared" si="264"/>
        <v>0</v>
      </c>
      <c r="X109" s="3">
        <f t="shared" si="265"/>
        <v>0</v>
      </c>
      <c r="Y109" s="3">
        <f t="shared" si="266"/>
        <v>0</v>
      </c>
      <c r="Z109" s="9">
        <f t="shared" si="267"/>
        <v>0</v>
      </c>
      <c r="AA109" s="9">
        <f t="shared" si="268"/>
        <v>0</v>
      </c>
      <c r="AB109" s="9">
        <f t="shared" si="269"/>
        <v>0</v>
      </c>
    </row>
    <row r="110" spans="1:28" x14ac:dyDescent="0.35">
      <c r="A110" s="15" t="str">
        <f>IF(Base!E108="","",Base!E108)</f>
        <v>MAR231107</v>
      </c>
      <c r="B110" s="3">
        <f t="shared" si="243"/>
        <v>0</v>
      </c>
      <c r="C110" s="3">
        <f t="shared" si="244"/>
        <v>0</v>
      </c>
      <c r="D110" s="3">
        <f t="shared" si="245"/>
        <v>0</v>
      </c>
      <c r="E110" s="3">
        <f t="shared" si="246"/>
        <v>0</v>
      </c>
      <c r="F110" s="3">
        <f t="shared" si="247"/>
        <v>0</v>
      </c>
      <c r="G110" s="3">
        <f t="shared" si="248"/>
        <v>0</v>
      </c>
      <c r="H110" s="3">
        <f t="shared" si="249"/>
        <v>0</v>
      </c>
      <c r="I110" s="3">
        <f t="shared" si="250"/>
        <v>0</v>
      </c>
      <c r="J110" s="3">
        <f t="shared" si="251"/>
        <v>0</v>
      </c>
      <c r="K110" s="3">
        <f t="shared" si="252"/>
        <v>0</v>
      </c>
      <c r="L110" s="3">
        <f t="shared" si="253"/>
        <v>0</v>
      </c>
      <c r="M110" s="3">
        <f t="shared" si="254"/>
        <v>0</v>
      </c>
      <c r="N110" s="3">
        <f t="shared" si="255"/>
        <v>0</v>
      </c>
      <c r="O110" s="3">
        <f t="shared" si="256"/>
        <v>0</v>
      </c>
      <c r="P110" s="3">
        <f t="shared" si="257"/>
        <v>0</v>
      </c>
      <c r="Q110" s="3">
        <f t="shared" si="258"/>
        <v>0</v>
      </c>
      <c r="R110" s="3">
        <f t="shared" si="259"/>
        <v>0</v>
      </c>
      <c r="S110" s="3">
        <f t="shared" si="260"/>
        <v>0</v>
      </c>
      <c r="T110" s="3">
        <f t="shared" si="261"/>
        <v>0</v>
      </c>
      <c r="U110" s="3">
        <f t="shared" si="262"/>
        <v>0</v>
      </c>
      <c r="V110" s="3">
        <f t="shared" si="263"/>
        <v>0</v>
      </c>
      <c r="W110" s="3">
        <f t="shared" si="264"/>
        <v>0</v>
      </c>
      <c r="X110" s="3">
        <f t="shared" si="265"/>
        <v>0</v>
      </c>
      <c r="Y110" s="3">
        <f t="shared" si="266"/>
        <v>0</v>
      </c>
      <c r="Z110" s="9">
        <f t="shared" si="267"/>
        <v>0</v>
      </c>
      <c r="AA110" s="9">
        <f t="shared" si="268"/>
        <v>0</v>
      </c>
      <c r="AB110" s="9">
        <f t="shared" si="269"/>
        <v>0</v>
      </c>
    </row>
    <row r="111" spans="1:28" x14ac:dyDescent="0.35">
      <c r="A111" s="15" t="str">
        <f>IF(Base!E109="","",Base!E109)</f>
        <v>MAR231108</v>
      </c>
      <c r="B111" s="3">
        <f t="shared" si="243"/>
        <v>0</v>
      </c>
      <c r="C111" s="3">
        <f t="shared" si="244"/>
        <v>0</v>
      </c>
      <c r="D111" s="3">
        <f t="shared" si="245"/>
        <v>0</v>
      </c>
      <c r="E111" s="3">
        <f t="shared" si="246"/>
        <v>0</v>
      </c>
      <c r="F111" s="3">
        <f t="shared" si="247"/>
        <v>0</v>
      </c>
      <c r="G111" s="3">
        <f t="shared" si="248"/>
        <v>0</v>
      </c>
      <c r="H111" s="3">
        <f t="shared" si="249"/>
        <v>0</v>
      </c>
      <c r="I111" s="3">
        <f t="shared" si="250"/>
        <v>0</v>
      </c>
      <c r="J111" s="3">
        <f t="shared" si="251"/>
        <v>0</v>
      </c>
      <c r="K111" s="3">
        <f t="shared" si="252"/>
        <v>0</v>
      </c>
      <c r="L111" s="3">
        <f t="shared" si="253"/>
        <v>0</v>
      </c>
      <c r="M111" s="3">
        <f t="shared" si="254"/>
        <v>0</v>
      </c>
      <c r="N111" s="3">
        <f t="shared" si="255"/>
        <v>0</v>
      </c>
      <c r="O111" s="3">
        <f t="shared" si="256"/>
        <v>0</v>
      </c>
      <c r="P111" s="3">
        <f t="shared" si="257"/>
        <v>0</v>
      </c>
      <c r="Q111" s="3">
        <f t="shared" si="258"/>
        <v>0</v>
      </c>
      <c r="R111" s="3">
        <f t="shared" si="259"/>
        <v>0</v>
      </c>
      <c r="S111" s="3">
        <f t="shared" si="260"/>
        <v>0</v>
      </c>
      <c r="T111" s="3">
        <f t="shared" si="261"/>
        <v>0</v>
      </c>
      <c r="U111" s="3">
        <f t="shared" si="262"/>
        <v>0</v>
      </c>
      <c r="V111" s="3">
        <f t="shared" si="263"/>
        <v>0</v>
      </c>
      <c r="W111" s="3">
        <f t="shared" si="264"/>
        <v>0</v>
      </c>
      <c r="X111" s="3">
        <f t="shared" si="265"/>
        <v>0</v>
      </c>
      <c r="Y111" s="3">
        <f t="shared" si="266"/>
        <v>0</v>
      </c>
      <c r="Z111" s="9">
        <f t="shared" si="267"/>
        <v>0</v>
      </c>
      <c r="AA111" s="9">
        <f t="shared" si="268"/>
        <v>0</v>
      </c>
      <c r="AB111" s="9">
        <f t="shared" si="269"/>
        <v>0</v>
      </c>
    </row>
    <row r="112" spans="1:28" x14ac:dyDescent="0.35">
      <c r="A112" s="15" t="str">
        <f>IF(Base!E110="","",Base!E110)</f>
        <v>MAR231109</v>
      </c>
      <c r="B112" s="3">
        <f t="shared" si="243"/>
        <v>0</v>
      </c>
      <c r="C112" s="3">
        <f t="shared" si="244"/>
        <v>0</v>
      </c>
      <c r="D112" s="3">
        <f t="shared" si="245"/>
        <v>0</v>
      </c>
      <c r="E112" s="3">
        <f t="shared" si="246"/>
        <v>0</v>
      </c>
      <c r="F112" s="3">
        <f t="shared" si="247"/>
        <v>0</v>
      </c>
      <c r="G112" s="3">
        <f t="shared" si="248"/>
        <v>0</v>
      </c>
      <c r="H112" s="3">
        <f t="shared" si="249"/>
        <v>0</v>
      </c>
      <c r="I112" s="3">
        <f t="shared" si="250"/>
        <v>0</v>
      </c>
      <c r="J112" s="3">
        <f t="shared" si="251"/>
        <v>0</v>
      </c>
      <c r="K112" s="3">
        <f t="shared" si="252"/>
        <v>0</v>
      </c>
      <c r="L112" s="3">
        <f t="shared" si="253"/>
        <v>0</v>
      </c>
      <c r="M112" s="3">
        <f t="shared" si="254"/>
        <v>0</v>
      </c>
      <c r="N112" s="3">
        <f t="shared" si="255"/>
        <v>0</v>
      </c>
      <c r="O112" s="3">
        <f t="shared" si="256"/>
        <v>0</v>
      </c>
      <c r="P112" s="3">
        <f t="shared" si="257"/>
        <v>0</v>
      </c>
      <c r="Q112" s="3">
        <f t="shared" si="258"/>
        <v>0</v>
      </c>
      <c r="R112" s="3">
        <f t="shared" si="259"/>
        <v>0</v>
      </c>
      <c r="S112" s="3">
        <f t="shared" si="260"/>
        <v>0</v>
      </c>
      <c r="T112" s="3">
        <f t="shared" si="261"/>
        <v>0</v>
      </c>
      <c r="U112" s="3">
        <f t="shared" si="262"/>
        <v>0</v>
      </c>
      <c r="V112" s="3">
        <f t="shared" si="263"/>
        <v>0</v>
      </c>
      <c r="W112" s="3">
        <f t="shared" si="264"/>
        <v>0</v>
      </c>
      <c r="X112" s="3">
        <f t="shared" si="265"/>
        <v>0</v>
      </c>
      <c r="Y112" s="3">
        <f t="shared" si="266"/>
        <v>0</v>
      </c>
      <c r="Z112" s="9">
        <f t="shared" si="267"/>
        <v>0</v>
      </c>
      <c r="AA112" s="9">
        <f t="shared" si="268"/>
        <v>0</v>
      </c>
      <c r="AB112" s="9">
        <f t="shared" si="269"/>
        <v>0</v>
      </c>
    </row>
    <row r="113" spans="1:28" x14ac:dyDescent="0.35">
      <c r="A113" s="15" t="str">
        <f>IF(Base!E111="","",Base!E111)</f>
        <v>MAR231110</v>
      </c>
      <c r="B113" s="3">
        <f t="shared" si="243"/>
        <v>0</v>
      </c>
      <c r="C113" s="3">
        <f t="shared" si="244"/>
        <v>0</v>
      </c>
      <c r="D113" s="3">
        <f t="shared" si="245"/>
        <v>0</v>
      </c>
      <c r="E113" s="3">
        <f t="shared" si="246"/>
        <v>0</v>
      </c>
      <c r="F113" s="3">
        <f t="shared" si="247"/>
        <v>0</v>
      </c>
      <c r="G113" s="3">
        <f t="shared" si="248"/>
        <v>0</v>
      </c>
      <c r="H113" s="3">
        <f t="shared" si="249"/>
        <v>0</v>
      </c>
      <c r="I113" s="3">
        <f t="shared" si="250"/>
        <v>0</v>
      </c>
      <c r="J113" s="3">
        <f t="shared" si="251"/>
        <v>0</v>
      </c>
      <c r="K113" s="3">
        <f t="shared" si="252"/>
        <v>0</v>
      </c>
      <c r="L113" s="3">
        <f t="shared" si="253"/>
        <v>0</v>
      </c>
      <c r="M113" s="3">
        <f t="shared" si="254"/>
        <v>0</v>
      </c>
      <c r="N113" s="3">
        <f t="shared" si="255"/>
        <v>0</v>
      </c>
      <c r="O113" s="3">
        <f t="shared" si="256"/>
        <v>0</v>
      </c>
      <c r="P113" s="3">
        <f t="shared" si="257"/>
        <v>0</v>
      </c>
      <c r="Q113" s="3">
        <f t="shared" si="258"/>
        <v>0</v>
      </c>
      <c r="R113" s="3">
        <f t="shared" si="259"/>
        <v>0</v>
      </c>
      <c r="S113" s="3">
        <f t="shared" si="260"/>
        <v>0</v>
      </c>
      <c r="T113" s="3">
        <f t="shared" si="261"/>
        <v>0</v>
      </c>
      <c r="U113" s="3">
        <f t="shared" si="262"/>
        <v>0</v>
      </c>
      <c r="V113" s="3">
        <f t="shared" si="263"/>
        <v>0</v>
      </c>
      <c r="W113" s="3">
        <f t="shared" si="264"/>
        <v>0</v>
      </c>
      <c r="X113" s="3">
        <f t="shared" si="265"/>
        <v>0</v>
      </c>
      <c r="Y113" s="3">
        <f t="shared" si="266"/>
        <v>0</v>
      </c>
      <c r="Z113" s="9">
        <f t="shared" si="267"/>
        <v>0</v>
      </c>
      <c r="AA113" s="9">
        <f t="shared" si="268"/>
        <v>0</v>
      </c>
      <c r="AB113" s="9">
        <f t="shared" si="269"/>
        <v>0</v>
      </c>
    </row>
    <row r="114" spans="1:28" x14ac:dyDescent="0.35">
      <c r="A114" s="15" t="str">
        <f>IF(Base!E112="","",Base!E112)</f>
        <v>MAR231111</v>
      </c>
      <c r="B114" s="3">
        <f t="shared" ref="B114:B123" si="270">IF(A114="","",SUMPRODUCT((MONTH(Date_E)=1)*(Réf_E=A114)*Qté_R))</f>
        <v>0</v>
      </c>
      <c r="C114" s="3">
        <f t="shared" ref="C114:C123" si="271">IF(A114="","",SUMPRODUCT((MONTH(Date_S)=1)*(Réf_S=A114)*(Qté_S)))</f>
        <v>0</v>
      </c>
      <c r="D114" s="3">
        <f t="shared" ref="D114:D123" si="272">IF(A114="","",SUMPRODUCT((MONTH(Date_E)=2)*(Réf_E=A114)*Qté_R))</f>
        <v>0</v>
      </c>
      <c r="E114" s="3">
        <f t="shared" ref="E114:E123" si="273">IF(A114="","",SUMPRODUCT((MONTH(Date_S)=2)*(Réf_S=A114)*(Qté_S)))</f>
        <v>0</v>
      </c>
      <c r="F114" s="3">
        <f t="shared" ref="F114:F123" si="274">IF(A114="","",SUMPRODUCT((MONTH(Date_E)=3)*(Réf_E=A114)*Qté_R))</f>
        <v>0</v>
      </c>
      <c r="G114" s="3">
        <f t="shared" ref="G114:G123" si="275">IF(A114="","",SUMPRODUCT((MONTH(Date_S)=3)*(Réf_S=A114)*(Qté_S)))</f>
        <v>0</v>
      </c>
      <c r="H114" s="3">
        <f t="shared" ref="H114:H123" si="276">IF(A114="","",SUMPRODUCT((MONTH(Date_E)=4)*(Réf_E=A114)*Qté_R))</f>
        <v>0</v>
      </c>
      <c r="I114" s="3">
        <f t="shared" ref="I114:I123" si="277">IF(A114="","",SUMPRODUCT((MONTH(Date_S)=4)*(Réf_S=A114)*(Qté_S)))</f>
        <v>0</v>
      </c>
      <c r="J114" s="3">
        <f t="shared" ref="J114:J123" si="278">IF(A114="","",SUMPRODUCT((MONTH(Date_E)=5)*(Réf_E=A114)*Qté_R))</f>
        <v>0</v>
      </c>
      <c r="K114" s="3">
        <f t="shared" ref="K114:K123" si="279">IF(A114="","",SUMPRODUCT((MONTH(Date_S)=5)*(Réf_S=A114)*(Qté_S)))</f>
        <v>0</v>
      </c>
      <c r="L114" s="3">
        <f t="shared" ref="L114:L123" si="280">IF(A114="","",SUMPRODUCT((MONTH(Date_E)=6)*(Réf_E=A114)*Qté_R))</f>
        <v>0</v>
      </c>
      <c r="M114" s="3">
        <f t="shared" ref="M114:M123" si="281">IF(A114="","",SUMPRODUCT((MONTH(Date_S)=6)*(Réf_S=A114)*(Qté_S)))</f>
        <v>0</v>
      </c>
      <c r="N114" s="3">
        <f t="shared" ref="N114:N123" si="282">IF(A114="","",SUMPRODUCT((MONTH(Date_E)=7)*(Réf_E=A114)*Qté_R))</f>
        <v>0</v>
      </c>
      <c r="O114" s="3">
        <f t="shared" ref="O114:O123" si="283">IF(A114="","",SUMPRODUCT((MONTH(Date_S)=7)*(Réf_S=A114)*(Qté_S)))</f>
        <v>0</v>
      </c>
      <c r="P114" s="3">
        <f t="shared" ref="P114:P123" si="284">IF(A114="","",SUMPRODUCT((MONTH(Date_E)=8)*(Réf_E=A114)*Qté_R))</f>
        <v>0</v>
      </c>
      <c r="Q114" s="3">
        <f t="shared" ref="Q114:Q123" si="285">IF(A114="","",SUMPRODUCT((MONTH(Date_S)=8)*(Réf_S=A114)*(Qté_S)))</f>
        <v>0</v>
      </c>
      <c r="R114" s="3">
        <f t="shared" ref="R114:R123" si="286">IF(A114="","",SUMPRODUCT((MONTH(Date_E)=9)*(Réf_E=A114)*Qté_R))</f>
        <v>0</v>
      </c>
      <c r="S114" s="3">
        <f t="shared" ref="S114:S123" si="287">IF(A114="","",SUMPRODUCT((MONTH(Date_S)=9)*(Réf_S=A114)*(Qté_S)))</f>
        <v>0</v>
      </c>
      <c r="T114" s="3">
        <f t="shared" ref="T114:T123" si="288">IF(A114="","",SUMPRODUCT((MONTH(Date_E)=10)*(Réf_E=A114)*Qté_R))</f>
        <v>0</v>
      </c>
      <c r="U114" s="3">
        <f t="shared" ref="U114:U123" si="289">IF(A114="","",SUMPRODUCT((MONTH(Date_S)=10)*(Réf_S=A114)*(Qté_S)))</f>
        <v>0</v>
      </c>
      <c r="V114" s="3">
        <f t="shared" ref="V114:V123" si="290">IF(A114="","",SUMPRODUCT((MONTH(Date_E)=11)*(Réf_E=A114)*Qté_R))</f>
        <v>0</v>
      </c>
      <c r="W114" s="3">
        <f t="shared" ref="W114:W123" si="291">IF(A114="","",SUMPRODUCT((MONTH(Date_S)=11)*(Réf_S=A114)*(Qté_S)))</f>
        <v>0</v>
      </c>
      <c r="X114" s="3">
        <f t="shared" ref="X114:X123" si="292">IF(A114="","",SUMPRODUCT((MONTH(Date_E)=12)*(Réf_E=A114)*Qté_R))</f>
        <v>0</v>
      </c>
      <c r="Y114" s="3">
        <f t="shared" ref="Y114:Y123" si="293">IF(A114="","",SUMPRODUCT((MONTH(Date_S)=12)*(Réf_S=A114)*(Qté_S)))</f>
        <v>0</v>
      </c>
      <c r="Z114" s="9">
        <f t="shared" ref="Z114:Z123" si="294">IF(A114="","",SUM(B114,D114,F114,H114,J114,L114,N114,P114,R114,T114,V114,X114))</f>
        <v>0</v>
      </c>
      <c r="AA114" s="9">
        <f t="shared" ref="AA114:AA123" si="295">IF(A114="","",SUM(C114,E114,G114,I114,K114,M114,O114,Q114,S114,U114,W114,Y114))</f>
        <v>0</v>
      </c>
      <c r="AB114" s="9">
        <f t="shared" ref="AB114:AB123" si="296">IF(A114="","",Z114-AA114)</f>
        <v>0</v>
      </c>
    </row>
    <row r="115" spans="1:28" x14ac:dyDescent="0.35">
      <c r="A115" s="15" t="str">
        <f>IF(Base!E113="","",Base!E113)</f>
        <v>MAR231112</v>
      </c>
      <c r="B115" s="3">
        <f t="shared" si="270"/>
        <v>0</v>
      </c>
      <c r="C115" s="3">
        <f t="shared" si="271"/>
        <v>0</v>
      </c>
      <c r="D115" s="3">
        <f t="shared" si="272"/>
        <v>0</v>
      </c>
      <c r="E115" s="3">
        <f t="shared" si="273"/>
        <v>0</v>
      </c>
      <c r="F115" s="3">
        <f t="shared" si="274"/>
        <v>0</v>
      </c>
      <c r="G115" s="3">
        <f t="shared" si="275"/>
        <v>0</v>
      </c>
      <c r="H115" s="3">
        <f t="shared" si="276"/>
        <v>0</v>
      </c>
      <c r="I115" s="3">
        <f t="shared" si="277"/>
        <v>0</v>
      </c>
      <c r="J115" s="3">
        <f t="shared" si="278"/>
        <v>0</v>
      </c>
      <c r="K115" s="3">
        <f t="shared" si="279"/>
        <v>0</v>
      </c>
      <c r="L115" s="3">
        <f t="shared" si="280"/>
        <v>0</v>
      </c>
      <c r="M115" s="3">
        <f t="shared" si="281"/>
        <v>0</v>
      </c>
      <c r="N115" s="3">
        <f t="shared" si="282"/>
        <v>0</v>
      </c>
      <c r="O115" s="3">
        <f t="shared" si="283"/>
        <v>0</v>
      </c>
      <c r="P115" s="3">
        <f t="shared" si="284"/>
        <v>0</v>
      </c>
      <c r="Q115" s="3">
        <f t="shared" si="285"/>
        <v>0</v>
      </c>
      <c r="R115" s="3">
        <f t="shared" si="286"/>
        <v>0</v>
      </c>
      <c r="S115" s="3">
        <f t="shared" si="287"/>
        <v>0</v>
      </c>
      <c r="T115" s="3">
        <f t="shared" si="288"/>
        <v>0</v>
      </c>
      <c r="U115" s="3">
        <f t="shared" si="289"/>
        <v>0</v>
      </c>
      <c r="V115" s="3">
        <f t="shared" si="290"/>
        <v>0</v>
      </c>
      <c r="W115" s="3">
        <f t="shared" si="291"/>
        <v>0</v>
      </c>
      <c r="X115" s="3">
        <f t="shared" si="292"/>
        <v>0</v>
      </c>
      <c r="Y115" s="3">
        <f t="shared" si="293"/>
        <v>0</v>
      </c>
      <c r="Z115" s="9">
        <f t="shared" si="294"/>
        <v>0</v>
      </c>
      <c r="AA115" s="9">
        <f t="shared" si="295"/>
        <v>0</v>
      </c>
      <c r="AB115" s="9">
        <f t="shared" si="296"/>
        <v>0</v>
      </c>
    </row>
    <row r="116" spans="1:28" x14ac:dyDescent="0.35">
      <c r="A116" s="15" t="str">
        <f>IF(Base!E114="","",Base!E114)</f>
        <v>MAR231113</v>
      </c>
      <c r="B116" s="3">
        <f t="shared" si="270"/>
        <v>0</v>
      </c>
      <c r="C116" s="3">
        <f t="shared" si="271"/>
        <v>0</v>
      </c>
      <c r="D116" s="3">
        <f t="shared" si="272"/>
        <v>0</v>
      </c>
      <c r="E116" s="3">
        <f t="shared" si="273"/>
        <v>0</v>
      </c>
      <c r="F116" s="3">
        <f t="shared" si="274"/>
        <v>0</v>
      </c>
      <c r="G116" s="3">
        <f t="shared" si="275"/>
        <v>0</v>
      </c>
      <c r="H116" s="3">
        <f t="shared" si="276"/>
        <v>0</v>
      </c>
      <c r="I116" s="3">
        <f t="shared" si="277"/>
        <v>0</v>
      </c>
      <c r="J116" s="3">
        <f t="shared" si="278"/>
        <v>0</v>
      </c>
      <c r="K116" s="3">
        <f t="shared" si="279"/>
        <v>0</v>
      </c>
      <c r="L116" s="3">
        <f t="shared" si="280"/>
        <v>0</v>
      </c>
      <c r="M116" s="3">
        <f t="shared" si="281"/>
        <v>0</v>
      </c>
      <c r="N116" s="3">
        <f t="shared" si="282"/>
        <v>0</v>
      </c>
      <c r="O116" s="3">
        <f t="shared" si="283"/>
        <v>0</v>
      </c>
      <c r="P116" s="3">
        <f t="shared" si="284"/>
        <v>0</v>
      </c>
      <c r="Q116" s="3">
        <f t="shared" si="285"/>
        <v>0</v>
      </c>
      <c r="R116" s="3">
        <f t="shared" si="286"/>
        <v>0</v>
      </c>
      <c r="S116" s="3">
        <f t="shared" si="287"/>
        <v>0</v>
      </c>
      <c r="T116" s="3">
        <f t="shared" si="288"/>
        <v>0</v>
      </c>
      <c r="U116" s="3">
        <f t="shared" si="289"/>
        <v>0</v>
      </c>
      <c r="V116" s="3">
        <f t="shared" si="290"/>
        <v>0</v>
      </c>
      <c r="W116" s="3">
        <f t="shared" si="291"/>
        <v>0</v>
      </c>
      <c r="X116" s="3">
        <f t="shared" si="292"/>
        <v>0</v>
      </c>
      <c r="Y116" s="3">
        <f t="shared" si="293"/>
        <v>0</v>
      </c>
      <c r="Z116" s="9">
        <f t="shared" si="294"/>
        <v>0</v>
      </c>
      <c r="AA116" s="9">
        <f t="shared" si="295"/>
        <v>0</v>
      </c>
      <c r="AB116" s="9">
        <f t="shared" si="296"/>
        <v>0</v>
      </c>
    </row>
    <row r="117" spans="1:28" x14ac:dyDescent="0.35">
      <c r="A117" s="15" t="str">
        <f>IF(Base!E115="","",Base!E115)</f>
        <v>MAR231114</v>
      </c>
      <c r="B117" s="3">
        <f t="shared" si="270"/>
        <v>0</v>
      </c>
      <c r="C117" s="3">
        <f t="shared" si="271"/>
        <v>0</v>
      </c>
      <c r="D117" s="3">
        <f t="shared" si="272"/>
        <v>0</v>
      </c>
      <c r="E117" s="3">
        <f t="shared" si="273"/>
        <v>0</v>
      </c>
      <c r="F117" s="3">
        <f t="shared" si="274"/>
        <v>0</v>
      </c>
      <c r="G117" s="3">
        <f t="shared" si="275"/>
        <v>0</v>
      </c>
      <c r="H117" s="3">
        <f t="shared" si="276"/>
        <v>0</v>
      </c>
      <c r="I117" s="3">
        <f t="shared" si="277"/>
        <v>0</v>
      </c>
      <c r="J117" s="3">
        <f t="shared" si="278"/>
        <v>0</v>
      </c>
      <c r="K117" s="3">
        <f t="shared" si="279"/>
        <v>0</v>
      </c>
      <c r="L117" s="3">
        <f t="shared" si="280"/>
        <v>0</v>
      </c>
      <c r="M117" s="3">
        <f t="shared" si="281"/>
        <v>0</v>
      </c>
      <c r="N117" s="3">
        <f t="shared" si="282"/>
        <v>0</v>
      </c>
      <c r="O117" s="3">
        <f t="shared" si="283"/>
        <v>0</v>
      </c>
      <c r="P117" s="3">
        <f t="shared" si="284"/>
        <v>0</v>
      </c>
      <c r="Q117" s="3">
        <f t="shared" si="285"/>
        <v>0</v>
      </c>
      <c r="R117" s="3">
        <f t="shared" si="286"/>
        <v>0</v>
      </c>
      <c r="S117" s="3">
        <f t="shared" si="287"/>
        <v>0</v>
      </c>
      <c r="T117" s="3">
        <f t="shared" si="288"/>
        <v>0</v>
      </c>
      <c r="U117" s="3">
        <f t="shared" si="289"/>
        <v>0</v>
      </c>
      <c r="V117" s="3">
        <f t="shared" si="290"/>
        <v>0</v>
      </c>
      <c r="W117" s="3">
        <f t="shared" si="291"/>
        <v>0</v>
      </c>
      <c r="X117" s="3">
        <f t="shared" si="292"/>
        <v>0</v>
      </c>
      <c r="Y117" s="3">
        <f t="shared" si="293"/>
        <v>0</v>
      </c>
      <c r="Z117" s="9">
        <f t="shared" si="294"/>
        <v>0</v>
      </c>
      <c r="AA117" s="9">
        <f t="shared" si="295"/>
        <v>0</v>
      </c>
      <c r="AB117" s="9">
        <f t="shared" si="296"/>
        <v>0</v>
      </c>
    </row>
    <row r="118" spans="1:28" x14ac:dyDescent="0.35">
      <c r="A118" s="15" t="str">
        <f>IF(Base!E116="","",Base!E116)</f>
        <v>MAR231115</v>
      </c>
      <c r="B118" s="3">
        <f t="shared" si="270"/>
        <v>0</v>
      </c>
      <c r="C118" s="3">
        <f t="shared" si="271"/>
        <v>0</v>
      </c>
      <c r="D118" s="3">
        <f t="shared" si="272"/>
        <v>0</v>
      </c>
      <c r="E118" s="3">
        <f t="shared" si="273"/>
        <v>0</v>
      </c>
      <c r="F118" s="3">
        <f t="shared" si="274"/>
        <v>0</v>
      </c>
      <c r="G118" s="3">
        <f t="shared" si="275"/>
        <v>0</v>
      </c>
      <c r="H118" s="3">
        <f t="shared" si="276"/>
        <v>0</v>
      </c>
      <c r="I118" s="3">
        <f t="shared" si="277"/>
        <v>0</v>
      </c>
      <c r="J118" s="3">
        <f t="shared" si="278"/>
        <v>0</v>
      </c>
      <c r="K118" s="3">
        <f t="shared" si="279"/>
        <v>0</v>
      </c>
      <c r="L118" s="3">
        <f t="shared" si="280"/>
        <v>0</v>
      </c>
      <c r="M118" s="3">
        <f t="shared" si="281"/>
        <v>0</v>
      </c>
      <c r="N118" s="3">
        <f t="shared" si="282"/>
        <v>0</v>
      </c>
      <c r="O118" s="3">
        <f t="shared" si="283"/>
        <v>0</v>
      </c>
      <c r="P118" s="3">
        <f t="shared" si="284"/>
        <v>0</v>
      </c>
      <c r="Q118" s="3">
        <f t="shared" si="285"/>
        <v>0</v>
      </c>
      <c r="R118" s="3">
        <f t="shared" si="286"/>
        <v>0</v>
      </c>
      <c r="S118" s="3">
        <f t="shared" si="287"/>
        <v>0</v>
      </c>
      <c r="T118" s="3">
        <f t="shared" si="288"/>
        <v>0</v>
      </c>
      <c r="U118" s="3">
        <f t="shared" si="289"/>
        <v>0</v>
      </c>
      <c r="V118" s="3">
        <f t="shared" si="290"/>
        <v>0</v>
      </c>
      <c r="W118" s="3">
        <f t="shared" si="291"/>
        <v>0</v>
      </c>
      <c r="X118" s="3">
        <f t="shared" si="292"/>
        <v>0</v>
      </c>
      <c r="Y118" s="3">
        <f t="shared" si="293"/>
        <v>0</v>
      </c>
      <c r="Z118" s="9">
        <f t="shared" si="294"/>
        <v>0</v>
      </c>
      <c r="AA118" s="9">
        <f t="shared" si="295"/>
        <v>0</v>
      </c>
      <c r="AB118" s="9">
        <f t="shared" si="296"/>
        <v>0</v>
      </c>
    </row>
    <row r="119" spans="1:28" x14ac:dyDescent="0.35">
      <c r="A119" s="15" t="str">
        <f>IF(Base!E117="","",Base!E117)</f>
        <v>MAR231116</v>
      </c>
      <c r="B119" s="3">
        <f t="shared" si="270"/>
        <v>0</v>
      </c>
      <c r="C119" s="3">
        <f t="shared" si="271"/>
        <v>0</v>
      </c>
      <c r="D119" s="3">
        <f t="shared" si="272"/>
        <v>0</v>
      </c>
      <c r="E119" s="3">
        <f t="shared" si="273"/>
        <v>0</v>
      </c>
      <c r="F119" s="3">
        <f t="shared" si="274"/>
        <v>0</v>
      </c>
      <c r="G119" s="3">
        <f t="shared" si="275"/>
        <v>0</v>
      </c>
      <c r="H119" s="3">
        <f t="shared" si="276"/>
        <v>0</v>
      </c>
      <c r="I119" s="3">
        <f t="shared" si="277"/>
        <v>0</v>
      </c>
      <c r="J119" s="3">
        <f t="shared" si="278"/>
        <v>0</v>
      </c>
      <c r="K119" s="3">
        <f t="shared" si="279"/>
        <v>0</v>
      </c>
      <c r="L119" s="3">
        <f t="shared" si="280"/>
        <v>0</v>
      </c>
      <c r="M119" s="3">
        <f t="shared" si="281"/>
        <v>0</v>
      </c>
      <c r="N119" s="3">
        <f t="shared" si="282"/>
        <v>0</v>
      </c>
      <c r="O119" s="3">
        <f t="shared" si="283"/>
        <v>0</v>
      </c>
      <c r="P119" s="3">
        <f t="shared" si="284"/>
        <v>0</v>
      </c>
      <c r="Q119" s="3">
        <f t="shared" si="285"/>
        <v>0</v>
      </c>
      <c r="R119" s="3">
        <f t="shared" si="286"/>
        <v>0</v>
      </c>
      <c r="S119" s="3">
        <f t="shared" si="287"/>
        <v>0</v>
      </c>
      <c r="T119" s="3">
        <f t="shared" si="288"/>
        <v>0</v>
      </c>
      <c r="U119" s="3">
        <f t="shared" si="289"/>
        <v>0</v>
      </c>
      <c r="V119" s="3">
        <f t="shared" si="290"/>
        <v>0</v>
      </c>
      <c r="W119" s="3">
        <f t="shared" si="291"/>
        <v>0</v>
      </c>
      <c r="X119" s="3">
        <f t="shared" si="292"/>
        <v>0</v>
      </c>
      <c r="Y119" s="3">
        <f t="shared" si="293"/>
        <v>0</v>
      </c>
      <c r="Z119" s="9">
        <f t="shared" si="294"/>
        <v>0</v>
      </c>
      <c r="AA119" s="9">
        <f t="shared" si="295"/>
        <v>0</v>
      </c>
      <c r="AB119" s="9">
        <f t="shared" si="296"/>
        <v>0</v>
      </c>
    </row>
    <row r="120" spans="1:28" x14ac:dyDescent="0.35">
      <c r="A120" s="15" t="str">
        <f>IF(Base!E118="","",Base!E118)</f>
        <v>MAR231117</v>
      </c>
      <c r="B120" s="3">
        <f t="shared" si="270"/>
        <v>0</v>
      </c>
      <c r="C120" s="3">
        <f t="shared" si="271"/>
        <v>0</v>
      </c>
      <c r="D120" s="3">
        <f t="shared" si="272"/>
        <v>0</v>
      </c>
      <c r="E120" s="3">
        <f t="shared" si="273"/>
        <v>0</v>
      </c>
      <c r="F120" s="3">
        <f t="shared" si="274"/>
        <v>0</v>
      </c>
      <c r="G120" s="3">
        <f t="shared" si="275"/>
        <v>0</v>
      </c>
      <c r="H120" s="3">
        <f t="shared" si="276"/>
        <v>0</v>
      </c>
      <c r="I120" s="3">
        <f t="shared" si="277"/>
        <v>0</v>
      </c>
      <c r="J120" s="3">
        <f t="shared" si="278"/>
        <v>0</v>
      </c>
      <c r="K120" s="3">
        <f t="shared" si="279"/>
        <v>0</v>
      </c>
      <c r="L120" s="3">
        <f t="shared" si="280"/>
        <v>0</v>
      </c>
      <c r="M120" s="3">
        <f t="shared" si="281"/>
        <v>0</v>
      </c>
      <c r="N120" s="3">
        <f t="shared" si="282"/>
        <v>0</v>
      </c>
      <c r="O120" s="3">
        <f t="shared" si="283"/>
        <v>0</v>
      </c>
      <c r="P120" s="3">
        <f t="shared" si="284"/>
        <v>0</v>
      </c>
      <c r="Q120" s="3">
        <f t="shared" si="285"/>
        <v>0</v>
      </c>
      <c r="R120" s="3">
        <f t="shared" si="286"/>
        <v>0</v>
      </c>
      <c r="S120" s="3">
        <f t="shared" si="287"/>
        <v>0</v>
      </c>
      <c r="T120" s="3">
        <f t="shared" si="288"/>
        <v>0</v>
      </c>
      <c r="U120" s="3">
        <f t="shared" si="289"/>
        <v>0</v>
      </c>
      <c r="V120" s="3">
        <f t="shared" si="290"/>
        <v>0</v>
      </c>
      <c r="W120" s="3">
        <f t="shared" si="291"/>
        <v>0</v>
      </c>
      <c r="X120" s="3">
        <f t="shared" si="292"/>
        <v>0</v>
      </c>
      <c r="Y120" s="3">
        <f t="shared" si="293"/>
        <v>0</v>
      </c>
      <c r="Z120" s="9">
        <f t="shared" si="294"/>
        <v>0</v>
      </c>
      <c r="AA120" s="9">
        <f t="shared" si="295"/>
        <v>0</v>
      </c>
      <c r="AB120" s="9">
        <f t="shared" si="296"/>
        <v>0</v>
      </c>
    </row>
    <row r="121" spans="1:28" x14ac:dyDescent="0.35">
      <c r="A121" s="15" t="str">
        <f>IF(Base!E119="","",Base!E119)</f>
        <v>MAR231118</v>
      </c>
      <c r="B121" s="3">
        <f t="shared" si="270"/>
        <v>0</v>
      </c>
      <c r="C121" s="3">
        <f t="shared" si="271"/>
        <v>0</v>
      </c>
      <c r="D121" s="3">
        <f t="shared" si="272"/>
        <v>0</v>
      </c>
      <c r="E121" s="3">
        <f t="shared" si="273"/>
        <v>0</v>
      </c>
      <c r="F121" s="3">
        <f t="shared" si="274"/>
        <v>0</v>
      </c>
      <c r="G121" s="3">
        <f t="shared" si="275"/>
        <v>0</v>
      </c>
      <c r="H121" s="3">
        <f t="shared" si="276"/>
        <v>0</v>
      </c>
      <c r="I121" s="3">
        <f t="shared" si="277"/>
        <v>0</v>
      </c>
      <c r="J121" s="3">
        <f t="shared" si="278"/>
        <v>0</v>
      </c>
      <c r="K121" s="3">
        <f t="shared" si="279"/>
        <v>0</v>
      </c>
      <c r="L121" s="3">
        <f t="shared" si="280"/>
        <v>0</v>
      </c>
      <c r="M121" s="3">
        <f t="shared" si="281"/>
        <v>0</v>
      </c>
      <c r="N121" s="3">
        <f t="shared" si="282"/>
        <v>0</v>
      </c>
      <c r="O121" s="3">
        <f t="shared" si="283"/>
        <v>0</v>
      </c>
      <c r="P121" s="3">
        <f t="shared" si="284"/>
        <v>0</v>
      </c>
      <c r="Q121" s="3">
        <f t="shared" si="285"/>
        <v>0</v>
      </c>
      <c r="R121" s="3">
        <f t="shared" si="286"/>
        <v>0</v>
      </c>
      <c r="S121" s="3">
        <f t="shared" si="287"/>
        <v>0</v>
      </c>
      <c r="T121" s="3">
        <f t="shared" si="288"/>
        <v>0</v>
      </c>
      <c r="U121" s="3">
        <f t="shared" si="289"/>
        <v>0</v>
      </c>
      <c r="V121" s="3">
        <f t="shared" si="290"/>
        <v>0</v>
      </c>
      <c r="W121" s="3">
        <f t="shared" si="291"/>
        <v>0</v>
      </c>
      <c r="X121" s="3">
        <f t="shared" si="292"/>
        <v>0</v>
      </c>
      <c r="Y121" s="3">
        <f t="shared" si="293"/>
        <v>0</v>
      </c>
      <c r="Z121" s="9">
        <f t="shared" si="294"/>
        <v>0</v>
      </c>
      <c r="AA121" s="9">
        <f t="shared" si="295"/>
        <v>0</v>
      </c>
      <c r="AB121" s="9">
        <f t="shared" si="296"/>
        <v>0</v>
      </c>
    </row>
    <row r="122" spans="1:28" x14ac:dyDescent="0.35">
      <c r="A122" s="15" t="str">
        <f>IF(Base!E120="","",Base!E120)</f>
        <v>MAR231119</v>
      </c>
      <c r="B122" s="3">
        <f t="shared" si="270"/>
        <v>0</v>
      </c>
      <c r="C122" s="3">
        <f t="shared" si="271"/>
        <v>0</v>
      </c>
      <c r="D122" s="3">
        <f t="shared" si="272"/>
        <v>0</v>
      </c>
      <c r="E122" s="3">
        <f t="shared" si="273"/>
        <v>0</v>
      </c>
      <c r="F122" s="3">
        <f t="shared" si="274"/>
        <v>0</v>
      </c>
      <c r="G122" s="3">
        <f t="shared" si="275"/>
        <v>0</v>
      </c>
      <c r="H122" s="3">
        <f t="shared" si="276"/>
        <v>0</v>
      </c>
      <c r="I122" s="3">
        <f t="shared" si="277"/>
        <v>0</v>
      </c>
      <c r="J122" s="3">
        <f t="shared" si="278"/>
        <v>0</v>
      </c>
      <c r="K122" s="3">
        <f t="shared" si="279"/>
        <v>0</v>
      </c>
      <c r="L122" s="3">
        <f t="shared" si="280"/>
        <v>0</v>
      </c>
      <c r="M122" s="3">
        <f t="shared" si="281"/>
        <v>0</v>
      </c>
      <c r="N122" s="3">
        <f t="shared" si="282"/>
        <v>0</v>
      </c>
      <c r="O122" s="3">
        <f t="shared" si="283"/>
        <v>0</v>
      </c>
      <c r="P122" s="3">
        <f t="shared" si="284"/>
        <v>0</v>
      </c>
      <c r="Q122" s="3">
        <f t="shared" si="285"/>
        <v>0</v>
      </c>
      <c r="R122" s="3">
        <f t="shared" si="286"/>
        <v>0</v>
      </c>
      <c r="S122" s="3">
        <f t="shared" si="287"/>
        <v>0</v>
      </c>
      <c r="T122" s="3">
        <f t="shared" si="288"/>
        <v>0</v>
      </c>
      <c r="U122" s="3">
        <f t="shared" si="289"/>
        <v>0</v>
      </c>
      <c r="V122" s="3">
        <f t="shared" si="290"/>
        <v>0</v>
      </c>
      <c r="W122" s="3">
        <f t="shared" si="291"/>
        <v>0</v>
      </c>
      <c r="X122" s="3">
        <f t="shared" si="292"/>
        <v>0</v>
      </c>
      <c r="Y122" s="3">
        <f t="shared" si="293"/>
        <v>0</v>
      </c>
      <c r="Z122" s="9">
        <f t="shared" si="294"/>
        <v>0</v>
      </c>
      <c r="AA122" s="9">
        <f t="shared" si="295"/>
        <v>0</v>
      </c>
      <c r="AB122" s="9">
        <f t="shared" si="296"/>
        <v>0</v>
      </c>
    </row>
    <row r="123" spans="1:28" x14ac:dyDescent="0.35">
      <c r="A123" s="15" t="str">
        <f>IF(Base!E121="","",Base!E121)</f>
        <v>MAR231120</v>
      </c>
      <c r="B123" s="3">
        <f t="shared" si="270"/>
        <v>0</v>
      </c>
      <c r="C123" s="3">
        <f t="shared" si="271"/>
        <v>0</v>
      </c>
      <c r="D123" s="3">
        <f t="shared" si="272"/>
        <v>0</v>
      </c>
      <c r="E123" s="3">
        <f t="shared" si="273"/>
        <v>0</v>
      </c>
      <c r="F123" s="3">
        <f t="shared" si="274"/>
        <v>0</v>
      </c>
      <c r="G123" s="3">
        <f t="shared" si="275"/>
        <v>0</v>
      </c>
      <c r="H123" s="3">
        <f t="shared" si="276"/>
        <v>0</v>
      </c>
      <c r="I123" s="3">
        <f t="shared" si="277"/>
        <v>0</v>
      </c>
      <c r="J123" s="3">
        <f t="shared" si="278"/>
        <v>0</v>
      </c>
      <c r="K123" s="3">
        <f t="shared" si="279"/>
        <v>0</v>
      </c>
      <c r="L123" s="3">
        <f t="shared" si="280"/>
        <v>0</v>
      </c>
      <c r="M123" s="3">
        <f t="shared" si="281"/>
        <v>0</v>
      </c>
      <c r="N123" s="3">
        <f t="shared" si="282"/>
        <v>0</v>
      </c>
      <c r="O123" s="3">
        <f t="shared" si="283"/>
        <v>0</v>
      </c>
      <c r="P123" s="3">
        <f t="shared" si="284"/>
        <v>0</v>
      </c>
      <c r="Q123" s="3">
        <f t="shared" si="285"/>
        <v>0</v>
      </c>
      <c r="R123" s="3">
        <f t="shared" si="286"/>
        <v>0</v>
      </c>
      <c r="S123" s="3">
        <f t="shared" si="287"/>
        <v>0</v>
      </c>
      <c r="T123" s="3">
        <f t="shared" si="288"/>
        <v>0</v>
      </c>
      <c r="U123" s="3">
        <f t="shared" si="289"/>
        <v>0</v>
      </c>
      <c r="V123" s="3">
        <f t="shared" si="290"/>
        <v>0</v>
      </c>
      <c r="W123" s="3">
        <f t="shared" si="291"/>
        <v>0</v>
      </c>
      <c r="X123" s="3">
        <f t="shared" si="292"/>
        <v>0</v>
      </c>
      <c r="Y123" s="3">
        <f t="shared" si="293"/>
        <v>0</v>
      </c>
      <c r="Z123" s="9">
        <f t="shared" si="294"/>
        <v>0</v>
      </c>
      <c r="AA123" s="9">
        <f t="shared" si="295"/>
        <v>0</v>
      </c>
      <c r="AB123" s="9">
        <f t="shared" si="296"/>
        <v>0</v>
      </c>
    </row>
    <row r="124" spans="1:28" x14ac:dyDescent="0.35">
      <c r="A124" s="15" t="str">
        <f>IF(Base!E122="","",Base!E122)</f>
        <v>MAR231121</v>
      </c>
      <c r="B124" s="3">
        <f t="shared" ref="B124:B133" si="297">IF(A124="","",SUMPRODUCT((MONTH(Date_E)=1)*(Réf_E=A124)*Qté_R))</f>
        <v>0</v>
      </c>
      <c r="C124" s="3">
        <f t="shared" ref="C124:C133" si="298">IF(A124="","",SUMPRODUCT((MONTH(Date_S)=1)*(Réf_S=A124)*(Qté_S)))</f>
        <v>0</v>
      </c>
      <c r="D124" s="3">
        <f t="shared" ref="D124:D133" si="299">IF(A124="","",SUMPRODUCT((MONTH(Date_E)=2)*(Réf_E=A124)*Qté_R))</f>
        <v>0</v>
      </c>
      <c r="E124" s="3">
        <f t="shared" ref="E124:E133" si="300">IF(A124="","",SUMPRODUCT((MONTH(Date_S)=2)*(Réf_S=A124)*(Qté_S)))</f>
        <v>0</v>
      </c>
      <c r="F124" s="3">
        <f t="shared" ref="F124:F133" si="301">IF(A124="","",SUMPRODUCT((MONTH(Date_E)=3)*(Réf_E=A124)*Qté_R))</f>
        <v>0</v>
      </c>
      <c r="G124" s="3">
        <f t="shared" ref="G124:G133" si="302">IF(A124="","",SUMPRODUCT((MONTH(Date_S)=3)*(Réf_S=A124)*(Qté_S)))</f>
        <v>0</v>
      </c>
      <c r="H124" s="3">
        <f t="shared" ref="H124:H133" si="303">IF(A124="","",SUMPRODUCT((MONTH(Date_E)=4)*(Réf_E=A124)*Qté_R))</f>
        <v>0</v>
      </c>
      <c r="I124" s="3">
        <f t="shared" ref="I124:I133" si="304">IF(A124="","",SUMPRODUCT((MONTH(Date_S)=4)*(Réf_S=A124)*(Qté_S)))</f>
        <v>0</v>
      </c>
      <c r="J124" s="3">
        <f t="shared" ref="J124:J133" si="305">IF(A124="","",SUMPRODUCT((MONTH(Date_E)=5)*(Réf_E=A124)*Qté_R))</f>
        <v>0</v>
      </c>
      <c r="K124" s="3">
        <f t="shared" ref="K124:K133" si="306">IF(A124="","",SUMPRODUCT((MONTH(Date_S)=5)*(Réf_S=A124)*(Qté_S)))</f>
        <v>0</v>
      </c>
      <c r="L124" s="3">
        <f t="shared" ref="L124:L133" si="307">IF(A124="","",SUMPRODUCT((MONTH(Date_E)=6)*(Réf_E=A124)*Qté_R))</f>
        <v>0</v>
      </c>
      <c r="M124" s="3">
        <f t="shared" ref="M124:M133" si="308">IF(A124="","",SUMPRODUCT((MONTH(Date_S)=6)*(Réf_S=A124)*(Qté_S)))</f>
        <v>0</v>
      </c>
      <c r="N124" s="3">
        <f t="shared" ref="N124:N133" si="309">IF(A124="","",SUMPRODUCT((MONTH(Date_E)=7)*(Réf_E=A124)*Qté_R))</f>
        <v>0</v>
      </c>
      <c r="O124" s="3">
        <f t="shared" ref="O124:O133" si="310">IF(A124="","",SUMPRODUCT((MONTH(Date_S)=7)*(Réf_S=A124)*(Qté_S)))</f>
        <v>0</v>
      </c>
      <c r="P124" s="3">
        <f t="shared" ref="P124:P133" si="311">IF(A124="","",SUMPRODUCT((MONTH(Date_E)=8)*(Réf_E=A124)*Qté_R))</f>
        <v>0</v>
      </c>
      <c r="Q124" s="3">
        <f t="shared" ref="Q124:Q133" si="312">IF(A124="","",SUMPRODUCT((MONTH(Date_S)=8)*(Réf_S=A124)*(Qté_S)))</f>
        <v>0</v>
      </c>
      <c r="R124" s="3">
        <f t="shared" ref="R124:R133" si="313">IF(A124="","",SUMPRODUCT((MONTH(Date_E)=9)*(Réf_E=A124)*Qté_R))</f>
        <v>0</v>
      </c>
      <c r="S124" s="3">
        <f t="shared" ref="S124:S133" si="314">IF(A124="","",SUMPRODUCT((MONTH(Date_S)=9)*(Réf_S=A124)*(Qté_S)))</f>
        <v>0</v>
      </c>
      <c r="T124" s="3">
        <f t="shared" ref="T124:T133" si="315">IF(A124="","",SUMPRODUCT((MONTH(Date_E)=10)*(Réf_E=A124)*Qté_R))</f>
        <v>0</v>
      </c>
      <c r="U124" s="3">
        <f t="shared" ref="U124:U133" si="316">IF(A124="","",SUMPRODUCT((MONTH(Date_S)=10)*(Réf_S=A124)*(Qté_S)))</f>
        <v>0</v>
      </c>
      <c r="V124" s="3">
        <f t="shared" ref="V124:V133" si="317">IF(A124="","",SUMPRODUCT((MONTH(Date_E)=11)*(Réf_E=A124)*Qté_R))</f>
        <v>0</v>
      </c>
      <c r="W124" s="3">
        <f t="shared" ref="W124:W133" si="318">IF(A124="","",SUMPRODUCT((MONTH(Date_S)=11)*(Réf_S=A124)*(Qté_S)))</f>
        <v>0</v>
      </c>
      <c r="X124" s="3">
        <f t="shared" ref="X124:X133" si="319">IF(A124="","",SUMPRODUCT((MONTH(Date_E)=12)*(Réf_E=A124)*Qté_R))</f>
        <v>0</v>
      </c>
      <c r="Y124" s="3">
        <f t="shared" ref="Y124:Y133" si="320">IF(A124="","",SUMPRODUCT((MONTH(Date_S)=12)*(Réf_S=A124)*(Qté_S)))</f>
        <v>0</v>
      </c>
      <c r="Z124" s="9">
        <f t="shared" ref="Z124:Z133" si="321">IF(A124="","",SUM(B124,D124,F124,H124,J124,L124,N124,P124,R124,T124,V124,X124))</f>
        <v>0</v>
      </c>
      <c r="AA124" s="9">
        <f t="shared" ref="AA124:AA133" si="322">IF(A124="","",SUM(C124,E124,G124,I124,K124,M124,O124,Q124,S124,U124,W124,Y124))</f>
        <v>0</v>
      </c>
      <c r="AB124" s="9">
        <f t="shared" ref="AB124:AB133" si="323">IF(A124="","",Z124-AA124)</f>
        <v>0</v>
      </c>
    </row>
    <row r="125" spans="1:28" x14ac:dyDescent="0.35">
      <c r="A125" s="15" t="str">
        <f>IF(Base!E123="","",Base!E123)</f>
        <v>MAR231122</v>
      </c>
      <c r="B125" s="3">
        <f t="shared" si="297"/>
        <v>0</v>
      </c>
      <c r="C125" s="3">
        <f t="shared" si="298"/>
        <v>0</v>
      </c>
      <c r="D125" s="3">
        <f t="shared" si="299"/>
        <v>0</v>
      </c>
      <c r="E125" s="3">
        <f t="shared" si="300"/>
        <v>0</v>
      </c>
      <c r="F125" s="3">
        <f t="shared" si="301"/>
        <v>0</v>
      </c>
      <c r="G125" s="3">
        <f t="shared" si="302"/>
        <v>0</v>
      </c>
      <c r="H125" s="3">
        <f t="shared" si="303"/>
        <v>0</v>
      </c>
      <c r="I125" s="3">
        <f t="shared" si="304"/>
        <v>0</v>
      </c>
      <c r="J125" s="3">
        <f t="shared" si="305"/>
        <v>0</v>
      </c>
      <c r="K125" s="3">
        <f t="shared" si="306"/>
        <v>0</v>
      </c>
      <c r="L125" s="3">
        <f t="shared" si="307"/>
        <v>0</v>
      </c>
      <c r="M125" s="3">
        <f t="shared" si="308"/>
        <v>0</v>
      </c>
      <c r="N125" s="3">
        <f t="shared" si="309"/>
        <v>0</v>
      </c>
      <c r="O125" s="3">
        <f t="shared" si="310"/>
        <v>0</v>
      </c>
      <c r="P125" s="3">
        <f t="shared" si="311"/>
        <v>0</v>
      </c>
      <c r="Q125" s="3">
        <f t="shared" si="312"/>
        <v>0</v>
      </c>
      <c r="R125" s="3">
        <f t="shared" si="313"/>
        <v>0</v>
      </c>
      <c r="S125" s="3">
        <f t="shared" si="314"/>
        <v>0</v>
      </c>
      <c r="T125" s="3">
        <f t="shared" si="315"/>
        <v>0</v>
      </c>
      <c r="U125" s="3">
        <f t="shared" si="316"/>
        <v>0</v>
      </c>
      <c r="V125" s="3">
        <f t="shared" si="317"/>
        <v>0</v>
      </c>
      <c r="W125" s="3">
        <f t="shared" si="318"/>
        <v>0</v>
      </c>
      <c r="X125" s="3">
        <f t="shared" si="319"/>
        <v>0</v>
      </c>
      <c r="Y125" s="3">
        <f t="shared" si="320"/>
        <v>0</v>
      </c>
      <c r="Z125" s="9">
        <f t="shared" si="321"/>
        <v>0</v>
      </c>
      <c r="AA125" s="9">
        <f t="shared" si="322"/>
        <v>0</v>
      </c>
      <c r="AB125" s="9">
        <f t="shared" si="323"/>
        <v>0</v>
      </c>
    </row>
    <row r="126" spans="1:28" x14ac:dyDescent="0.35">
      <c r="A126" s="15" t="str">
        <f>IF(Base!E124="","",Base!E124)</f>
        <v>MAR231123</v>
      </c>
      <c r="B126" s="3">
        <f t="shared" si="297"/>
        <v>0</v>
      </c>
      <c r="C126" s="3">
        <f t="shared" si="298"/>
        <v>0</v>
      </c>
      <c r="D126" s="3">
        <f t="shared" si="299"/>
        <v>0</v>
      </c>
      <c r="E126" s="3">
        <f t="shared" si="300"/>
        <v>0</v>
      </c>
      <c r="F126" s="3">
        <f t="shared" si="301"/>
        <v>0</v>
      </c>
      <c r="G126" s="3">
        <f t="shared" si="302"/>
        <v>0</v>
      </c>
      <c r="H126" s="3">
        <f t="shared" si="303"/>
        <v>0</v>
      </c>
      <c r="I126" s="3">
        <f t="shared" si="304"/>
        <v>0</v>
      </c>
      <c r="J126" s="3">
        <f t="shared" si="305"/>
        <v>0</v>
      </c>
      <c r="K126" s="3">
        <f t="shared" si="306"/>
        <v>0</v>
      </c>
      <c r="L126" s="3">
        <f t="shared" si="307"/>
        <v>0</v>
      </c>
      <c r="M126" s="3">
        <f t="shared" si="308"/>
        <v>0</v>
      </c>
      <c r="N126" s="3">
        <f t="shared" si="309"/>
        <v>0</v>
      </c>
      <c r="O126" s="3">
        <f t="shared" si="310"/>
        <v>0</v>
      </c>
      <c r="P126" s="3">
        <f t="shared" si="311"/>
        <v>0</v>
      </c>
      <c r="Q126" s="3">
        <f t="shared" si="312"/>
        <v>0</v>
      </c>
      <c r="R126" s="3">
        <f t="shared" si="313"/>
        <v>0</v>
      </c>
      <c r="S126" s="3">
        <f t="shared" si="314"/>
        <v>0</v>
      </c>
      <c r="T126" s="3">
        <f t="shared" si="315"/>
        <v>0</v>
      </c>
      <c r="U126" s="3">
        <f t="shared" si="316"/>
        <v>0</v>
      </c>
      <c r="V126" s="3">
        <f t="shared" si="317"/>
        <v>0</v>
      </c>
      <c r="W126" s="3">
        <f t="shared" si="318"/>
        <v>0</v>
      </c>
      <c r="X126" s="3">
        <f t="shared" si="319"/>
        <v>0</v>
      </c>
      <c r="Y126" s="3">
        <f t="shared" si="320"/>
        <v>0</v>
      </c>
      <c r="Z126" s="9">
        <f t="shared" si="321"/>
        <v>0</v>
      </c>
      <c r="AA126" s="9">
        <f t="shared" si="322"/>
        <v>0</v>
      </c>
      <c r="AB126" s="9">
        <f t="shared" si="323"/>
        <v>0</v>
      </c>
    </row>
    <row r="127" spans="1:28" x14ac:dyDescent="0.35">
      <c r="A127" s="15" t="str">
        <f>IF(Base!E125="","",Base!E125)</f>
        <v>MAR231124</v>
      </c>
      <c r="B127" s="3">
        <f t="shared" si="297"/>
        <v>0</v>
      </c>
      <c r="C127" s="3">
        <f t="shared" si="298"/>
        <v>0</v>
      </c>
      <c r="D127" s="3">
        <f t="shared" si="299"/>
        <v>0</v>
      </c>
      <c r="E127" s="3">
        <f t="shared" si="300"/>
        <v>0</v>
      </c>
      <c r="F127" s="3">
        <f t="shared" si="301"/>
        <v>0</v>
      </c>
      <c r="G127" s="3">
        <f t="shared" si="302"/>
        <v>0</v>
      </c>
      <c r="H127" s="3">
        <f t="shared" si="303"/>
        <v>0</v>
      </c>
      <c r="I127" s="3">
        <f t="shared" si="304"/>
        <v>0</v>
      </c>
      <c r="J127" s="3">
        <f t="shared" si="305"/>
        <v>0</v>
      </c>
      <c r="K127" s="3">
        <f t="shared" si="306"/>
        <v>0</v>
      </c>
      <c r="L127" s="3">
        <f t="shared" si="307"/>
        <v>0</v>
      </c>
      <c r="M127" s="3">
        <f t="shared" si="308"/>
        <v>0</v>
      </c>
      <c r="N127" s="3">
        <f t="shared" si="309"/>
        <v>0</v>
      </c>
      <c r="O127" s="3">
        <f t="shared" si="310"/>
        <v>0</v>
      </c>
      <c r="P127" s="3">
        <f t="shared" si="311"/>
        <v>0</v>
      </c>
      <c r="Q127" s="3">
        <f t="shared" si="312"/>
        <v>0</v>
      </c>
      <c r="R127" s="3">
        <f t="shared" si="313"/>
        <v>0</v>
      </c>
      <c r="S127" s="3">
        <f t="shared" si="314"/>
        <v>0</v>
      </c>
      <c r="T127" s="3">
        <f t="shared" si="315"/>
        <v>0</v>
      </c>
      <c r="U127" s="3">
        <f t="shared" si="316"/>
        <v>0</v>
      </c>
      <c r="V127" s="3">
        <f t="shared" si="317"/>
        <v>0</v>
      </c>
      <c r="W127" s="3">
        <f t="shared" si="318"/>
        <v>0</v>
      </c>
      <c r="X127" s="3">
        <f t="shared" si="319"/>
        <v>0</v>
      </c>
      <c r="Y127" s="3">
        <f t="shared" si="320"/>
        <v>0</v>
      </c>
      <c r="Z127" s="9">
        <f t="shared" si="321"/>
        <v>0</v>
      </c>
      <c r="AA127" s="9">
        <f t="shared" si="322"/>
        <v>0</v>
      </c>
      <c r="AB127" s="9">
        <f t="shared" si="323"/>
        <v>0</v>
      </c>
    </row>
    <row r="128" spans="1:28" x14ac:dyDescent="0.35">
      <c r="A128" s="15" t="str">
        <f>IF(Base!E126="","",Base!E126)</f>
        <v>MAR231125</v>
      </c>
      <c r="B128" s="3">
        <f t="shared" si="297"/>
        <v>0</v>
      </c>
      <c r="C128" s="3">
        <f t="shared" si="298"/>
        <v>0</v>
      </c>
      <c r="D128" s="3">
        <f t="shared" si="299"/>
        <v>0</v>
      </c>
      <c r="E128" s="3">
        <f t="shared" si="300"/>
        <v>0</v>
      </c>
      <c r="F128" s="3">
        <f t="shared" si="301"/>
        <v>0</v>
      </c>
      <c r="G128" s="3">
        <f t="shared" si="302"/>
        <v>0</v>
      </c>
      <c r="H128" s="3">
        <f t="shared" si="303"/>
        <v>0</v>
      </c>
      <c r="I128" s="3">
        <f t="shared" si="304"/>
        <v>0</v>
      </c>
      <c r="J128" s="3">
        <f t="shared" si="305"/>
        <v>0</v>
      </c>
      <c r="K128" s="3">
        <f t="shared" si="306"/>
        <v>0</v>
      </c>
      <c r="L128" s="3">
        <f t="shared" si="307"/>
        <v>0</v>
      </c>
      <c r="M128" s="3">
        <f t="shared" si="308"/>
        <v>0</v>
      </c>
      <c r="N128" s="3">
        <f t="shared" si="309"/>
        <v>0</v>
      </c>
      <c r="O128" s="3">
        <f t="shared" si="310"/>
        <v>0</v>
      </c>
      <c r="P128" s="3">
        <f t="shared" si="311"/>
        <v>0</v>
      </c>
      <c r="Q128" s="3">
        <f t="shared" si="312"/>
        <v>0</v>
      </c>
      <c r="R128" s="3">
        <f t="shared" si="313"/>
        <v>0</v>
      </c>
      <c r="S128" s="3">
        <f t="shared" si="314"/>
        <v>0</v>
      </c>
      <c r="T128" s="3">
        <f t="shared" si="315"/>
        <v>0</v>
      </c>
      <c r="U128" s="3">
        <f t="shared" si="316"/>
        <v>0</v>
      </c>
      <c r="V128" s="3">
        <f t="shared" si="317"/>
        <v>0</v>
      </c>
      <c r="W128" s="3">
        <f t="shared" si="318"/>
        <v>0</v>
      </c>
      <c r="X128" s="3">
        <f t="shared" si="319"/>
        <v>0</v>
      </c>
      <c r="Y128" s="3">
        <f t="shared" si="320"/>
        <v>0</v>
      </c>
      <c r="Z128" s="9">
        <f t="shared" si="321"/>
        <v>0</v>
      </c>
      <c r="AA128" s="9">
        <f t="shared" si="322"/>
        <v>0</v>
      </c>
      <c r="AB128" s="9">
        <f t="shared" si="323"/>
        <v>0</v>
      </c>
    </row>
    <row r="129" spans="1:28" x14ac:dyDescent="0.35">
      <c r="A129" s="15" t="str">
        <f>IF(Base!E127="","",Base!E127)</f>
        <v>MAR231126</v>
      </c>
      <c r="B129" s="3">
        <f t="shared" si="297"/>
        <v>0</v>
      </c>
      <c r="C129" s="3">
        <f t="shared" si="298"/>
        <v>0</v>
      </c>
      <c r="D129" s="3">
        <f t="shared" si="299"/>
        <v>0</v>
      </c>
      <c r="E129" s="3">
        <f t="shared" si="300"/>
        <v>0</v>
      </c>
      <c r="F129" s="3">
        <f t="shared" si="301"/>
        <v>0</v>
      </c>
      <c r="G129" s="3">
        <f t="shared" si="302"/>
        <v>0</v>
      </c>
      <c r="H129" s="3">
        <f t="shared" si="303"/>
        <v>0</v>
      </c>
      <c r="I129" s="3">
        <f t="shared" si="304"/>
        <v>0</v>
      </c>
      <c r="J129" s="3">
        <f t="shared" si="305"/>
        <v>0</v>
      </c>
      <c r="K129" s="3">
        <f t="shared" si="306"/>
        <v>0</v>
      </c>
      <c r="L129" s="3">
        <f t="shared" si="307"/>
        <v>0</v>
      </c>
      <c r="M129" s="3">
        <f t="shared" si="308"/>
        <v>0</v>
      </c>
      <c r="N129" s="3">
        <f t="shared" si="309"/>
        <v>0</v>
      </c>
      <c r="O129" s="3">
        <f t="shared" si="310"/>
        <v>0</v>
      </c>
      <c r="P129" s="3">
        <f t="shared" si="311"/>
        <v>0</v>
      </c>
      <c r="Q129" s="3">
        <f t="shared" si="312"/>
        <v>0</v>
      </c>
      <c r="R129" s="3">
        <f t="shared" si="313"/>
        <v>0</v>
      </c>
      <c r="S129" s="3">
        <f t="shared" si="314"/>
        <v>0</v>
      </c>
      <c r="T129" s="3">
        <f t="shared" si="315"/>
        <v>0</v>
      </c>
      <c r="U129" s="3">
        <f t="shared" si="316"/>
        <v>0</v>
      </c>
      <c r="V129" s="3">
        <f t="shared" si="317"/>
        <v>0</v>
      </c>
      <c r="W129" s="3">
        <f t="shared" si="318"/>
        <v>0</v>
      </c>
      <c r="X129" s="3">
        <f t="shared" si="319"/>
        <v>0</v>
      </c>
      <c r="Y129" s="3">
        <f t="shared" si="320"/>
        <v>0</v>
      </c>
      <c r="Z129" s="9">
        <f t="shared" si="321"/>
        <v>0</v>
      </c>
      <c r="AA129" s="9">
        <f t="shared" si="322"/>
        <v>0</v>
      </c>
      <c r="AB129" s="9">
        <f t="shared" si="323"/>
        <v>0</v>
      </c>
    </row>
    <row r="130" spans="1:28" x14ac:dyDescent="0.35">
      <c r="A130" s="15" t="str">
        <f>IF(Base!E128="","",Base!E128)</f>
        <v>MAR231127</v>
      </c>
      <c r="B130" s="3">
        <f t="shared" si="297"/>
        <v>0</v>
      </c>
      <c r="C130" s="3">
        <f t="shared" si="298"/>
        <v>0</v>
      </c>
      <c r="D130" s="3">
        <f t="shared" si="299"/>
        <v>0</v>
      </c>
      <c r="E130" s="3">
        <f t="shared" si="300"/>
        <v>0</v>
      </c>
      <c r="F130" s="3">
        <f t="shared" si="301"/>
        <v>0</v>
      </c>
      <c r="G130" s="3">
        <f t="shared" si="302"/>
        <v>0</v>
      </c>
      <c r="H130" s="3">
        <f t="shared" si="303"/>
        <v>0</v>
      </c>
      <c r="I130" s="3">
        <f t="shared" si="304"/>
        <v>0</v>
      </c>
      <c r="J130" s="3">
        <f t="shared" si="305"/>
        <v>0</v>
      </c>
      <c r="K130" s="3">
        <f t="shared" si="306"/>
        <v>0</v>
      </c>
      <c r="L130" s="3">
        <f t="shared" si="307"/>
        <v>0</v>
      </c>
      <c r="M130" s="3">
        <f t="shared" si="308"/>
        <v>0</v>
      </c>
      <c r="N130" s="3">
        <f t="shared" si="309"/>
        <v>0</v>
      </c>
      <c r="O130" s="3">
        <f t="shared" si="310"/>
        <v>0</v>
      </c>
      <c r="P130" s="3">
        <f t="shared" si="311"/>
        <v>0</v>
      </c>
      <c r="Q130" s="3">
        <f t="shared" si="312"/>
        <v>0</v>
      </c>
      <c r="R130" s="3">
        <f t="shared" si="313"/>
        <v>0</v>
      </c>
      <c r="S130" s="3">
        <f t="shared" si="314"/>
        <v>0</v>
      </c>
      <c r="T130" s="3">
        <f t="shared" si="315"/>
        <v>0</v>
      </c>
      <c r="U130" s="3">
        <f t="shared" si="316"/>
        <v>0</v>
      </c>
      <c r="V130" s="3">
        <f t="shared" si="317"/>
        <v>0</v>
      </c>
      <c r="W130" s="3">
        <f t="shared" si="318"/>
        <v>0</v>
      </c>
      <c r="X130" s="3">
        <f t="shared" si="319"/>
        <v>0</v>
      </c>
      <c r="Y130" s="3">
        <f t="shared" si="320"/>
        <v>0</v>
      </c>
      <c r="Z130" s="9">
        <f t="shared" si="321"/>
        <v>0</v>
      </c>
      <c r="AA130" s="9">
        <f t="shared" si="322"/>
        <v>0</v>
      </c>
      <c r="AB130" s="9">
        <f t="shared" si="323"/>
        <v>0</v>
      </c>
    </row>
    <row r="131" spans="1:28" x14ac:dyDescent="0.35">
      <c r="A131" s="15" t="str">
        <f>IF(Base!E129="","",Base!E129)</f>
        <v>MAR231128</v>
      </c>
      <c r="B131" s="3">
        <f t="shared" si="297"/>
        <v>0</v>
      </c>
      <c r="C131" s="3">
        <f t="shared" si="298"/>
        <v>0</v>
      </c>
      <c r="D131" s="3">
        <f t="shared" si="299"/>
        <v>0</v>
      </c>
      <c r="E131" s="3">
        <f t="shared" si="300"/>
        <v>0</v>
      </c>
      <c r="F131" s="3">
        <f t="shared" si="301"/>
        <v>0</v>
      </c>
      <c r="G131" s="3">
        <f t="shared" si="302"/>
        <v>0</v>
      </c>
      <c r="H131" s="3">
        <f t="shared" si="303"/>
        <v>0</v>
      </c>
      <c r="I131" s="3">
        <f t="shared" si="304"/>
        <v>0</v>
      </c>
      <c r="J131" s="3">
        <f t="shared" si="305"/>
        <v>0</v>
      </c>
      <c r="K131" s="3">
        <f t="shared" si="306"/>
        <v>0</v>
      </c>
      <c r="L131" s="3">
        <f t="shared" si="307"/>
        <v>0</v>
      </c>
      <c r="M131" s="3">
        <f t="shared" si="308"/>
        <v>0</v>
      </c>
      <c r="N131" s="3">
        <f t="shared" si="309"/>
        <v>0</v>
      </c>
      <c r="O131" s="3">
        <f t="shared" si="310"/>
        <v>0</v>
      </c>
      <c r="P131" s="3">
        <f t="shared" si="311"/>
        <v>0</v>
      </c>
      <c r="Q131" s="3">
        <f t="shared" si="312"/>
        <v>0</v>
      </c>
      <c r="R131" s="3">
        <f t="shared" si="313"/>
        <v>0</v>
      </c>
      <c r="S131" s="3">
        <f t="shared" si="314"/>
        <v>0</v>
      </c>
      <c r="T131" s="3">
        <f t="shared" si="315"/>
        <v>0</v>
      </c>
      <c r="U131" s="3">
        <f t="shared" si="316"/>
        <v>0</v>
      </c>
      <c r="V131" s="3">
        <f t="shared" si="317"/>
        <v>0</v>
      </c>
      <c r="W131" s="3">
        <f t="shared" si="318"/>
        <v>0</v>
      </c>
      <c r="X131" s="3">
        <f t="shared" si="319"/>
        <v>0</v>
      </c>
      <c r="Y131" s="3">
        <f t="shared" si="320"/>
        <v>0</v>
      </c>
      <c r="Z131" s="9">
        <f t="shared" si="321"/>
        <v>0</v>
      </c>
      <c r="AA131" s="9">
        <f t="shared" si="322"/>
        <v>0</v>
      </c>
      <c r="AB131" s="9">
        <f t="shared" si="323"/>
        <v>0</v>
      </c>
    </row>
    <row r="132" spans="1:28" x14ac:dyDescent="0.35">
      <c r="A132" s="15" t="str">
        <f>IF(Base!E130="","",Base!E130)</f>
        <v>MAR231129</v>
      </c>
      <c r="B132" s="3">
        <f t="shared" si="297"/>
        <v>0</v>
      </c>
      <c r="C132" s="3">
        <f t="shared" si="298"/>
        <v>0</v>
      </c>
      <c r="D132" s="3">
        <f t="shared" si="299"/>
        <v>0</v>
      </c>
      <c r="E132" s="3">
        <f t="shared" si="300"/>
        <v>0</v>
      </c>
      <c r="F132" s="3">
        <f t="shared" si="301"/>
        <v>0</v>
      </c>
      <c r="G132" s="3">
        <f t="shared" si="302"/>
        <v>0</v>
      </c>
      <c r="H132" s="3">
        <f t="shared" si="303"/>
        <v>0</v>
      </c>
      <c r="I132" s="3">
        <f t="shared" si="304"/>
        <v>0</v>
      </c>
      <c r="J132" s="3">
        <f t="shared" si="305"/>
        <v>0</v>
      </c>
      <c r="K132" s="3">
        <f t="shared" si="306"/>
        <v>0</v>
      </c>
      <c r="L132" s="3">
        <f t="shared" si="307"/>
        <v>0</v>
      </c>
      <c r="M132" s="3">
        <f t="shared" si="308"/>
        <v>0</v>
      </c>
      <c r="N132" s="3">
        <f t="shared" si="309"/>
        <v>0</v>
      </c>
      <c r="O132" s="3">
        <f t="shared" si="310"/>
        <v>0</v>
      </c>
      <c r="P132" s="3">
        <f t="shared" si="311"/>
        <v>0</v>
      </c>
      <c r="Q132" s="3">
        <f t="shared" si="312"/>
        <v>0</v>
      </c>
      <c r="R132" s="3">
        <f t="shared" si="313"/>
        <v>0</v>
      </c>
      <c r="S132" s="3">
        <f t="shared" si="314"/>
        <v>0</v>
      </c>
      <c r="T132" s="3">
        <f t="shared" si="315"/>
        <v>0</v>
      </c>
      <c r="U132" s="3">
        <f t="shared" si="316"/>
        <v>0</v>
      </c>
      <c r="V132" s="3">
        <f t="shared" si="317"/>
        <v>0</v>
      </c>
      <c r="W132" s="3">
        <f t="shared" si="318"/>
        <v>0</v>
      </c>
      <c r="X132" s="3">
        <f t="shared" si="319"/>
        <v>0</v>
      </c>
      <c r="Y132" s="3">
        <f t="shared" si="320"/>
        <v>0</v>
      </c>
      <c r="Z132" s="9">
        <f t="shared" si="321"/>
        <v>0</v>
      </c>
      <c r="AA132" s="9">
        <f t="shared" si="322"/>
        <v>0</v>
      </c>
      <c r="AB132" s="9">
        <f t="shared" si="323"/>
        <v>0</v>
      </c>
    </row>
    <row r="133" spans="1:28" x14ac:dyDescent="0.35">
      <c r="A133" s="15" t="str">
        <f>IF(Base!E131="","",Base!E131)</f>
        <v>MAR231130</v>
      </c>
      <c r="B133" s="3">
        <f t="shared" si="297"/>
        <v>0</v>
      </c>
      <c r="C133" s="3">
        <f t="shared" si="298"/>
        <v>0</v>
      </c>
      <c r="D133" s="3">
        <f t="shared" si="299"/>
        <v>0</v>
      </c>
      <c r="E133" s="3">
        <f t="shared" si="300"/>
        <v>0</v>
      </c>
      <c r="F133" s="3">
        <f t="shared" si="301"/>
        <v>0</v>
      </c>
      <c r="G133" s="3">
        <f t="shared" si="302"/>
        <v>0</v>
      </c>
      <c r="H133" s="3">
        <f t="shared" si="303"/>
        <v>0</v>
      </c>
      <c r="I133" s="3">
        <f t="shared" si="304"/>
        <v>0</v>
      </c>
      <c r="J133" s="3">
        <f t="shared" si="305"/>
        <v>0</v>
      </c>
      <c r="K133" s="3">
        <f t="shared" si="306"/>
        <v>0</v>
      </c>
      <c r="L133" s="3">
        <f t="shared" si="307"/>
        <v>0</v>
      </c>
      <c r="M133" s="3">
        <f t="shared" si="308"/>
        <v>0</v>
      </c>
      <c r="N133" s="3">
        <f t="shared" si="309"/>
        <v>0</v>
      </c>
      <c r="O133" s="3">
        <f t="shared" si="310"/>
        <v>0</v>
      </c>
      <c r="P133" s="3">
        <f t="shared" si="311"/>
        <v>0</v>
      </c>
      <c r="Q133" s="3">
        <f t="shared" si="312"/>
        <v>0</v>
      </c>
      <c r="R133" s="3">
        <f t="shared" si="313"/>
        <v>0</v>
      </c>
      <c r="S133" s="3">
        <f t="shared" si="314"/>
        <v>0</v>
      </c>
      <c r="T133" s="3">
        <f t="shared" si="315"/>
        <v>0</v>
      </c>
      <c r="U133" s="3">
        <f t="shared" si="316"/>
        <v>0</v>
      </c>
      <c r="V133" s="3">
        <f t="shared" si="317"/>
        <v>0</v>
      </c>
      <c r="W133" s="3">
        <f t="shared" si="318"/>
        <v>0</v>
      </c>
      <c r="X133" s="3">
        <f t="shared" si="319"/>
        <v>0</v>
      </c>
      <c r="Y133" s="3">
        <f t="shared" si="320"/>
        <v>0</v>
      </c>
      <c r="Z133" s="9">
        <f t="shared" si="321"/>
        <v>0</v>
      </c>
      <c r="AA133" s="9">
        <f t="shared" si="322"/>
        <v>0</v>
      </c>
      <c r="AB133" s="9">
        <f t="shared" si="323"/>
        <v>0</v>
      </c>
    </row>
    <row r="134" spans="1:28" x14ac:dyDescent="0.35">
      <c r="A134" s="15" t="str">
        <f>IF(Base!E132="","",Base!E132)</f>
        <v>MAR231131</v>
      </c>
      <c r="B134" s="3">
        <f t="shared" ref="B134:B143" si="324">IF(A134="","",SUMPRODUCT((MONTH(Date_E)=1)*(Réf_E=A134)*Qté_R))</f>
        <v>0</v>
      </c>
      <c r="C134" s="3">
        <f t="shared" ref="C134:C143" si="325">IF(A134="","",SUMPRODUCT((MONTH(Date_S)=1)*(Réf_S=A134)*(Qté_S)))</f>
        <v>0</v>
      </c>
      <c r="D134" s="3">
        <f t="shared" ref="D134:D143" si="326">IF(A134="","",SUMPRODUCT((MONTH(Date_E)=2)*(Réf_E=A134)*Qté_R))</f>
        <v>0</v>
      </c>
      <c r="E134" s="3">
        <f t="shared" ref="E134:E143" si="327">IF(A134="","",SUMPRODUCT((MONTH(Date_S)=2)*(Réf_S=A134)*(Qté_S)))</f>
        <v>0</v>
      </c>
      <c r="F134" s="3">
        <f t="shared" ref="F134:F143" si="328">IF(A134="","",SUMPRODUCT((MONTH(Date_E)=3)*(Réf_E=A134)*Qté_R))</f>
        <v>0</v>
      </c>
      <c r="G134" s="3">
        <f t="shared" ref="G134:G143" si="329">IF(A134="","",SUMPRODUCT((MONTH(Date_S)=3)*(Réf_S=A134)*(Qté_S)))</f>
        <v>0</v>
      </c>
      <c r="H134" s="3">
        <f t="shared" ref="H134:H143" si="330">IF(A134="","",SUMPRODUCT((MONTH(Date_E)=4)*(Réf_E=A134)*Qté_R))</f>
        <v>0</v>
      </c>
      <c r="I134" s="3">
        <f t="shared" ref="I134:I143" si="331">IF(A134="","",SUMPRODUCT((MONTH(Date_S)=4)*(Réf_S=A134)*(Qté_S)))</f>
        <v>0</v>
      </c>
      <c r="J134" s="3">
        <f t="shared" ref="J134:J143" si="332">IF(A134="","",SUMPRODUCT((MONTH(Date_E)=5)*(Réf_E=A134)*Qté_R))</f>
        <v>0</v>
      </c>
      <c r="K134" s="3">
        <f t="shared" ref="K134:K143" si="333">IF(A134="","",SUMPRODUCT((MONTH(Date_S)=5)*(Réf_S=A134)*(Qté_S)))</f>
        <v>0</v>
      </c>
      <c r="L134" s="3">
        <f t="shared" ref="L134:L143" si="334">IF(A134="","",SUMPRODUCT((MONTH(Date_E)=6)*(Réf_E=A134)*Qté_R))</f>
        <v>0</v>
      </c>
      <c r="M134" s="3">
        <f t="shared" ref="M134:M143" si="335">IF(A134="","",SUMPRODUCT((MONTH(Date_S)=6)*(Réf_S=A134)*(Qté_S)))</f>
        <v>0</v>
      </c>
      <c r="N134" s="3">
        <f t="shared" ref="N134:N143" si="336">IF(A134="","",SUMPRODUCT((MONTH(Date_E)=7)*(Réf_E=A134)*Qté_R))</f>
        <v>0</v>
      </c>
      <c r="O134" s="3">
        <f t="shared" ref="O134:O143" si="337">IF(A134="","",SUMPRODUCT((MONTH(Date_S)=7)*(Réf_S=A134)*(Qté_S)))</f>
        <v>0</v>
      </c>
      <c r="P134" s="3">
        <f t="shared" ref="P134:P143" si="338">IF(A134="","",SUMPRODUCT((MONTH(Date_E)=8)*(Réf_E=A134)*Qté_R))</f>
        <v>0</v>
      </c>
      <c r="Q134" s="3">
        <f t="shared" ref="Q134:Q143" si="339">IF(A134="","",SUMPRODUCT((MONTH(Date_S)=8)*(Réf_S=A134)*(Qté_S)))</f>
        <v>0</v>
      </c>
      <c r="R134" s="3">
        <f t="shared" ref="R134:R143" si="340">IF(A134="","",SUMPRODUCT((MONTH(Date_E)=9)*(Réf_E=A134)*Qté_R))</f>
        <v>0</v>
      </c>
      <c r="S134" s="3">
        <f t="shared" ref="S134:S143" si="341">IF(A134="","",SUMPRODUCT((MONTH(Date_S)=9)*(Réf_S=A134)*(Qté_S)))</f>
        <v>0</v>
      </c>
      <c r="T134" s="3">
        <f t="shared" ref="T134:T143" si="342">IF(A134="","",SUMPRODUCT((MONTH(Date_E)=10)*(Réf_E=A134)*Qté_R))</f>
        <v>0</v>
      </c>
      <c r="U134" s="3">
        <f t="shared" ref="U134:U143" si="343">IF(A134="","",SUMPRODUCT((MONTH(Date_S)=10)*(Réf_S=A134)*(Qté_S)))</f>
        <v>0</v>
      </c>
      <c r="V134" s="3">
        <f t="shared" ref="V134:V143" si="344">IF(A134="","",SUMPRODUCT((MONTH(Date_E)=11)*(Réf_E=A134)*Qté_R))</f>
        <v>0</v>
      </c>
      <c r="W134" s="3">
        <f t="shared" ref="W134:W143" si="345">IF(A134="","",SUMPRODUCT((MONTH(Date_S)=11)*(Réf_S=A134)*(Qté_S)))</f>
        <v>0</v>
      </c>
      <c r="X134" s="3">
        <f t="shared" ref="X134:X143" si="346">IF(A134="","",SUMPRODUCT((MONTH(Date_E)=12)*(Réf_E=A134)*Qté_R))</f>
        <v>0</v>
      </c>
      <c r="Y134" s="3">
        <f t="shared" ref="Y134:Y143" si="347">IF(A134="","",SUMPRODUCT((MONTH(Date_S)=12)*(Réf_S=A134)*(Qté_S)))</f>
        <v>0</v>
      </c>
      <c r="Z134" s="9">
        <f t="shared" ref="Z134:Z143" si="348">IF(A134="","",SUM(B134,D134,F134,H134,J134,L134,N134,P134,R134,T134,V134,X134))</f>
        <v>0</v>
      </c>
      <c r="AA134" s="9">
        <f t="shared" ref="AA134:AA143" si="349">IF(A134="","",SUM(C134,E134,G134,I134,K134,M134,O134,Q134,S134,U134,W134,Y134))</f>
        <v>0</v>
      </c>
      <c r="AB134" s="9">
        <f t="shared" ref="AB134:AB143" si="350">IF(A134="","",Z134-AA134)</f>
        <v>0</v>
      </c>
    </row>
    <row r="135" spans="1:28" x14ac:dyDescent="0.35">
      <c r="A135" s="15" t="str">
        <f>IF(Base!E133="","",Base!E133)</f>
        <v>MAR231132</v>
      </c>
      <c r="B135" s="3">
        <f t="shared" si="324"/>
        <v>0</v>
      </c>
      <c r="C135" s="3">
        <f t="shared" si="325"/>
        <v>0</v>
      </c>
      <c r="D135" s="3">
        <f t="shared" si="326"/>
        <v>0</v>
      </c>
      <c r="E135" s="3">
        <f t="shared" si="327"/>
        <v>0</v>
      </c>
      <c r="F135" s="3">
        <f t="shared" si="328"/>
        <v>0</v>
      </c>
      <c r="G135" s="3">
        <f t="shared" si="329"/>
        <v>0</v>
      </c>
      <c r="H135" s="3">
        <f t="shared" si="330"/>
        <v>0</v>
      </c>
      <c r="I135" s="3">
        <f t="shared" si="331"/>
        <v>0</v>
      </c>
      <c r="J135" s="3">
        <f t="shared" si="332"/>
        <v>0</v>
      </c>
      <c r="K135" s="3">
        <f t="shared" si="333"/>
        <v>0</v>
      </c>
      <c r="L135" s="3">
        <f t="shared" si="334"/>
        <v>0</v>
      </c>
      <c r="M135" s="3">
        <f t="shared" si="335"/>
        <v>0</v>
      </c>
      <c r="N135" s="3">
        <f t="shared" si="336"/>
        <v>0</v>
      </c>
      <c r="O135" s="3">
        <f t="shared" si="337"/>
        <v>0</v>
      </c>
      <c r="P135" s="3">
        <f t="shared" si="338"/>
        <v>0</v>
      </c>
      <c r="Q135" s="3">
        <f t="shared" si="339"/>
        <v>0</v>
      </c>
      <c r="R135" s="3">
        <f t="shared" si="340"/>
        <v>0</v>
      </c>
      <c r="S135" s="3">
        <f t="shared" si="341"/>
        <v>0</v>
      </c>
      <c r="T135" s="3">
        <f t="shared" si="342"/>
        <v>0</v>
      </c>
      <c r="U135" s="3">
        <f t="shared" si="343"/>
        <v>0</v>
      </c>
      <c r="V135" s="3">
        <f t="shared" si="344"/>
        <v>0</v>
      </c>
      <c r="W135" s="3">
        <f t="shared" si="345"/>
        <v>0</v>
      </c>
      <c r="X135" s="3">
        <f t="shared" si="346"/>
        <v>0</v>
      </c>
      <c r="Y135" s="3">
        <f t="shared" si="347"/>
        <v>0</v>
      </c>
      <c r="Z135" s="9">
        <f t="shared" si="348"/>
        <v>0</v>
      </c>
      <c r="AA135" s="9">
        <f t="shared" si="349"/>
        <v>0</v>
      </c>
      <c r="AB135" s="9">
        <f t="shared" si="350"/>
        <v>0</v>
      </c>
    </row>
    <row r="136" spans="1:28" x14ac:dyDescent="0.35">
      <c r="A136" s="15" t="str">
        <f>IF(Base!E134="","",Base!E134)</f>
        <v>MAR231133</v>
      </c>
      <c r="B136" s="3">
        <f t="shared" si="324"/>
        <v>0</v>
      </c>
      <c r="C136" s="3">
        <f t="shared" si="325"/>
        <v>0</v>
      </c>
      <c r="D136" s="3">
        <f t="shared" si="326"/>
        <v>0</v>
      </c>
      <c r="E136" s="3">
        <f t="shared" si="327"/>
        <v>0</v>
      </c>
      <c r="F136" s="3">
        <f t="shared" si="328"/>
        <v>0</v>
      </c>
      <c r="G136" s="3">
        <f t="shared" si="329"/>
        <v>0</v>
      </c>
      <c r="H136" s="3">
        <f t="shared" si="330"/>
        <v>0</v>
      </c>
      <c r="I136" s="3">
        <f t="shared" si="331"/>
        <v>0</v>
      </c>
      <c r="J136" s="3">
        <f t="shared" si="332"/>
        <v>0</v>
      </c>
      <c r="K136" s="3">
        <f t="shared" si="333"/>
        <v>0</v>
      </c>
      <c r="L136" s="3">
        <f t="shared" si="334"/>
        <v>0</v>
      </c>
      <c r="M136" s="3">
        <f t="shared" si="335"/>
        <v>0</v>
      </c>
      <c r="N136" s="3">
        <f t="shared" si="336"/>
        <v>0</v>
      </c>
      <c r="O136" s="3">
        <f t="shared" si="337"/>
        <v>0</v>
      </c>
      <c r="P136" s="3">
        <f t="shared" si="338"/>
        <v>0</v>
      </c>
      <c r="Q136" s="3">
        <f t="shared" si="339"/>
        <v>0</v>
      </c>
      <c r="R136" s="3">
        <f t="shared" si="340"/>
        <v>0</v>
      </c>
      <c r="S136" s="3">
        <f t="shared" si="341"/>
        <v>0</v>
      </c>
      <c r="T136" s="3">
        <f t="shared" si="342"/>
        <v>0</v>
      </c>
      <c r="U136" s="3">
        <f t="shared" si="343"/>
        <v>0</v>
      </c>
      <c r="V136" s="3">
        <f t="shared" si="344"/>
        <v>0</v>
      </c>
      <c r="W136" s="3">
        <f t="shared" si="345"/>
        <v>0</v>
      </c>
      <c r="X136" s="3">
        <f t="shared" si="346"/>
        <v>0</v>
      </c>
      <c r="Y136" s="3">
        <f t="shared" si="347"/>
        <v>0</v>
      </c>
      <c r="Z136" s="9">
        <f t="shared" si="348"/>
        <v>0</v>
      </c>
      <c r="AA136" s="9">
        <f t="shared" si="349"/>
        <v>0</v>
      </c>
      <c r="AB136" s="9">
        <f t="shared" si="350"/>
        <v>0</v>
      </c>
    </row>
    <row r="137" spans="1:28" x14ac:dyDescent="0.35">
      <c r="A137" s="15" t="str">
        <f>IF(Base!E135="","",Base!E135)</f>
        <v>MAR231134</v>
      </c>
      <c r="B137" s="3">
        <f t="shared" si="324"/>
        <v>0</v>
      </c>
      <c r="C137" s="3">
        <f t="shared" si="325"/>
        <v>0</v>
      </c>
      <c r="D137" s="3">
        <f t="shared" si="326"/>
        <v>0</v>
      </c>
      <c r="E137" s="3">
        <f t="shared" si="327"/>
        <v>0</v>
      </c>
      <c r="F137" s="3">
        <f t="shared" si="328"/>
        <v>0</v>
      </c>
      <c r="G137" s="3">
        <f t="shared" si="329"/>
        <v>0</v>
      </c>
      <c r="H137" s="3">
        <f t="shared" si="330"/>
        <v>0</v>
      </c>
      <c r="I137" s="3">
        <f t="shared" si="331"/>
        <v>0</v>
      </c>
      <c r="J137" s="3">
        <f t="shared" si="332"/>
        <v>0</v>
      </c>
      <c r="K137" s="3">
        <f t="shared" si="333"/>
        <v>0</v>
      </c>
      <c r="L137" s="3">
        <f t="shared" si="334"/>
        <v>0</v>
      </c>
      <c r="M137" s="3">
        <f t="shared" si="335"/>
        <v>0</v>
      </c>
      <c r="N137" s="3">
        <f t="shared" si="336"/>
        <v>0</v>
      </c>
      <c r="O137" s="3">
        <f t="shared" si="337"/>
        <v>0</v>
      </c>
      <c r="P137" s="3">
        <f t="shared" si="338"/>
        <v>0</v>
      </c>
      <c r="Q137" s="3">
        <f t="shared" si="339"/>
        <v>0</v>
      </c>
      <c r="R137" s="3">
        <f t="shared" si="340"/>
        <v>0</v>
      </c>
      <c r="S137" s="3">
        <f t="shared" si="341"/>
        <v>0</v>
      </c>
      <c r="T137" s="3">
        <f t="shared" si="342"/>
        <v>0</v>
      </c>
      <c r="U137" s="3">
        <f t="shared" si="343"/>
        <v>0</v>
      </c>
      <c r="V137" s="3">
        <f t="shared" si="344"/>
        <v>0</v>
      </c>
      <c r="W137" s="3">
        <f t="shared" si="345"/>
        <v>0</v>
      </c>
      <c r="X137" s="3">
        <f t="shared" si="346"/>
        <v>0</v>
      </c>
      <c r="Y137" s="3">
        <f t="shared" si="347"/>
        <v>0</v>
      </c>
      <c r="Z137" s="9">
        <f t="shared" si="348"/>
        <v>0</v>
      </c>
      <c r="AA137" s="9">
        <f t="shared" si="349"/>
        <v>0</v>
      </c>
      <c r="AB137" s="9">
        <f t="shared" si="350"/>
        <v>0</v>
      </c>
    </row>
    <row r="138" spans="1:28" x14ac:dyDescent="0.35">
      <c r="A138" s="15" t="str">
        <f>IF(Base!E136="","",Base!E136)</f>
        <v>MAR231135</v>
      </c>
      <c r="B138" s="3">
        <f t="shared" si="324"/>
        <v>0</v>
      </c>
      <c r="C138" s="3">
        <f t="shared" si="325"/>
        <v>0</v>
      </c>
      <c r="D138" s="3">
        <f t="shared" si="326"/>
        <v>0</v>
      </c>
      <c r="E138" s="3">
        <f t="shared" si="327"/>
        <v>0</v>
      </c>
      <c r="F138" s="3">
        <f t="shared" si="328"/>
        <v>0</v>
      </c>
      <c r="G138" s="3">
        <f t="shared" si="329"/>
        <v>0</v>
      </c>
      <c r="H138" s="3">
        <f t="shared" si="330"/>
        <v>0</v>
      </c>
      <c r="I138" s="3">
        <f t="shared" si="331"/>
        <v>0</v>
      </c>
      <c r="J138" s="3">
        <f t="shared" si="332"/>
        <v>0</v>
      </c>
      <c r="K138" s="3">
        <f t="shared" si="333"/>
        <v>0</v>
      </c>
      <c r="L138" s="3">
        <f t="shared" si="334"/>
        <v>0</v>
      </c>
      <c r="M138" s="3">
        <f t="shared" si="335"/>
        <v>0</v>
      </c>
      <c r="N138" s="3">
        <f t="shared" si="336"/>
        <v>0</v>
      </c>
      <c r="O138" s="3">
        <f t="shared" si="337"/>
        <v>0</v>
      </c>
      <c r="P138" s="3">
        <f t="shared" si="338"/>
        <v>0</v>
      </c>
      <c r="Q138" s="3">
        <f t="shared" si="339"/>
        <v>0</v>
      </c>
      <c r="R138" s="3">
        <f t="shared" si="340"/>
        <v>0</v>
      </c>
      <c r="S138" s="3">
        <f t="shared" si="341"/>
        <v>0</v>
      </c>
      <c r="T138" s="3">
        <f t="shared" si="342"/>
        <v>0</v>
      </c>
      <c r="U138" s="3">
        <f t="shared" si="343"/>
        <v>0</v>
      </c>
      <c r="V138" s="3">
        <f t="shared" si="344"/>
        <v>0</v>
      </c>
      <c r="W138" s="3">
        <f t="shared" si="345"/>
        <v>0</v>
      </c>
      <c r="X138" s="3">
        <f t="shared" si="346"/>
        <v>0</v>
      </c>
      <c r="Y138" s="3">
        <f t="shared" si="347"/>
        <v>0</v>
      </c>
      <c r="Z138" s="9">
        <f t="shared" si="348"/>
        <v>0</v>
      </c>
      <c r="AA138" s="9">
        <f t="shared" si="349"/>
        <v>0</v>
      </c>
      <c r="AB138" s="9">
        <f t="shared" si="350"/>
        <v>0</v>
      </c>
    </row>
    <row r="139" spans="1:28" x14ac:dyDescent="0.35">
      <c r="A139" s="15" t="str">
        <f>IF(Base!E137="","",Base!E137)</f>
        <v>MAR231136</v>
      </c>
      <c r="B139" s="3">
        <f t="shared" si="324"/>
        <v>0</v>
      </c>
      <c r="C139" s="3">
        <f t="shared" si="325"/>
        <v>0</v>
      </c>
      <c r="D139" s="3">
        <f t="shared" si="326"/>
        <v>0</v>
      </c>
      <c r="E139" s="3">
        <f t="shared" si="327"/>
        <v>0</v>
      </c>
      <c r="F139" s="3">
        <f t="shared" si="328"/>
        <v>0</v>
      </c>
      <c r="G139" s="3">
        <f t="shared" si="329"/>
        <v>0</v>
      </c>
      <c r="H139" s="3">
        <f t="shared" si="330"/>
        <v>0</v>
      </c>
      <c r="I139" s="3">
        <f t="shared" si="331"/>
        <v>0</v>
      </c>
      <c r="J139" s="3">
        <f t="shared" si="332"/>
        <v>0</v>
      </c>
      <c r="K139" s="3">
        <f t="shared" si="333"/>
        <v>0</v>
      </c>
      <c r="L139" s="3">
        <f t="shared" si="334"/>
        <v>0</v>
      </c>
      <c r="M139" s="3">
        <f t="shared" si="335"/>
        <v>0</v>
      </c>
      <c r="N139" s="3">
        <f t="shared" si="336"/>
        <v>0</v>
      </c>
      <c r="O139" s="3">
        <f t="shared" si="337"/>
        <v>0</v>
      </c>
      <c r="P139" s="3">
        <f t="shared" si="338"/>
        <v>0</v>
      </c>
      <c r="Q139" s="3">
        <f t="shared" si="339"/>
        <v>0</v>
      </c>
      <c r="R139" s="3">
        <f t="shared" si="340"/>
        <v>0</v>
      </c>
      <c r="S139" s="3">
        <f t="shared" si="341"/>
        <v>0</v>
      </c>
      <c r="T139" s="3">
        <f t="shared" si="342"/>
        <v>0</v>
      </c>
      <c r="U139" s="3">
        <f t="shared" si="343"/>
        <v>0</v>
      </c>
      <c r="V139" s="3">
        <f t="shared" si="344"/>
        <v>0</v>
      </c>
      <c r="W139" s="3">
        <f t="shared" si="345"/>
        <v>0</v>
      </c>
      <c r="X139" s="3">
        <f t="shared" si="346"/>
        <v>0</v>
      </c>
      <c r="Y139" s="3">
        <f t="shared" si="347"/>
        <v>0</v>
      </c>
      <c r="Z139" s="9">
        <f t="shared" si="348"/>
        <v>0</v>
      </c>
      <c r="AA139" s="9">
        <f t="shared" si="349"/>
        <v>0</v>
      </c>
      <c r="AB139" s="9">
        <f t="shared" si="350"/>
        <v>0</v>
      </c>
    </row>
    <row r="140" spans="1:28" x14ac:dyDescent="0.35">
      <c r="A140" s="15" t="str">
        <f>IF(Base!E138="","",Base!E138)</f>
        <v>MAR231137</v>
      </c>
      <c r="B140" s="3">
        <f t="shared" si="324"/>
        <v>0</v>
      </c>
      <c r="C140" s="3">
        <f t="shared" si="325"/>
        <v>0</v>
      </c>
      <c r="D140" s="3">
        <f t="shared" si="326"/>
        <v>0</v>
      </c>
      <c r="E140" s="3">
        <f t="shared" si="327"/>
        <v>0</v>
      </c>
      <c r="F140" s="3">
        <f t="shared" si="328"/>
        <v>0</v>
      </c>
      <c r="G140" s="3">
        <f t="shared" si="329"/>
        <v>0</v>
      </c>
      <c r="H140" s="3">
        <f t="shared" si="330"/>
        <v>0</v>
      </c>
      <c r="I140" s="3">
        <f t="shared" si="331"/>
        <v>0</v>
      </c>
      <c r="J140" s="3">
        <f t="shared" si="332"/>
        <v>0</v>
      </c>
      <c r="K140" s="3">
        <f t="shared" si="333"/>
        <v>0</v>
      </c>
      <c r="L140" s="3">
        <f t="shared" si="334"/>
        <v>0</v>
      </c>
      <c r="M140" s="3">
        <f t="shared" si="335"/>
        <v>0</v>
      </c>
      <c r="N140" s="3">
        <f t="shared" si="336"/>
        <v>0</v>
      </c>
      <c r="O140" s="3">
        <f t="shared" si="337"/>
        <v>0</v>
      </c>
      <c r="P140" s="3">
        <f t="shared" si="338"/>
        <v>0</v>
      </c>
      <c r="Q140" s="3">
        <f t="shared" si="339"/>
        <v>0</v>
      </c>
      <c r="R140" s="3">
        <f t="shared" si="340"/>
        <v>0</v>
      </c>
      <c r="S140" s="3">
        <f t="shared" si="341"/>
        <v>0</v>
      </c>
      <c r="T140" s="3">
        <f t="shared" si="342"/>
        <v>0</v>
      </c>
      <c r="U140" s="3">
        <f t="shared" si="343"/>
        <v>0</v>
      </c>
      <c r="V140" s="3">
        <f t="shared" si="344"/>
        <v>0</v>
      </c>
      <c r="W140" s="3">
        <f t="shared" si="345"/>
        <v>0</v>
      </c>
      <c r="X140" s="3">
        <f t="shared" si="346"/>
        <v>0</v>
      </c>
      <c r="Y140" s="3">
        <f t="shared" si="347"/>
        <v>0</v>
      </c>
      <c r="Z140" s="9">
        <f t="shared" si="348"/>
        <v>0</v>
      </c>
      <c r="AA140" s="9">
        <f t="shared" si="349"/>
        <v>0</v>
      </c>
      <c r="AB140" s="9">
        <f t="shared" si="350"/>
        <v>0</v>
      </c>
    </row>
    <row r="141" spans="1:28" x14ac:dyDescent="0.35">
      <c r="A141" s="15" t="str">
        <f>IF(Base!E139="","",Base!E139)</f>
        <v>MAR231138</v>
      </c>
      <c r="B141" s="3">
        <f t="shared" si="324"/>
        <v>0</v>
      </c>
      <c r="C141" s="3">
        <f t="shared" si="325"/>
        <v>0</v>
      </c>
      <c r="D141" s="3">
        <f t="shared" si="326"/>
        <v>0</v>
      </c>
      <c r="E141" s="3">
        <f t="shared" si="327"/>
        <v>0</v>
      </c>
      <c r="F141" s="3">
        <f t="shared" si="328"/>
        <v>0</v>
      </c>
      <c r="G141" s="3">
        <f t="shared" si="329"/>
        <v>0</v>
      </c>
      <c r="H141" s="3">
        <f t="shared" si="330"/>
        <v>0</v>
      </c>
      <c r="I141" s="3">
        <f t="shared" si="331"/>
        <v>0</v>
      </c>
      <c r="J141" s="3">
        <f t="shared" si="332"/>
        <v>0</v>
      </c>
      <c r="K141" s="3">
        <f t="shared" si="333"/>
        <v>0</v>
      </c>
      <c r="L141" s="3">
        <f t="shared" si="334"/>
        <v>0</v>
      </c>
      <c r="M141" s="3">
        <f t="shared" si="335"/>
        <v>0</v>
      </c>
      <c r="N141" s="3">
        <f t="shared" si="336"/>
        <v>0</v>
      </c>
      <c r="O141" s="3">
        <f t="shared" si="337"/>
        <v>0</v>
      </c>
      <c r="P141" s="3">
        <f t="shared" si="338"/>
        <v>0</v>
      </c>
      <c r="Q141" s="3">
        <f t="shared" si="339"/>
        <v>0</v>
      </c>
      <c r="R141" s="3">
        <f t="shared" si="340"/>
        <v>0</v>
      </c>
      <c r="S141" s="3">
        <f t="shared" si="341"/>
        <v>0</v>
      </c>
      <c r="T141" s="3">
        <f t="shared" si="342"/>
        <v>0</v>
      </c>
      <c r="U141" s="3">
        <f t="shared" si="343"/>
        <v>0</v>
      </c>
      <c r="V141" s="3">
        <f t="shared" si="344"/>
        <v>0</v>
      </c>
      <c r="W141" s="3">
        <f t="shared" si="345"/>
        <v>0</v>
      </c>
      <c r="X141" s="3">
        <f t="shared" si="346"/>
        <v>0</v>
      </c>
      <c r="Y141" s="3">
        <f t="shared" si="347"/>
        <v>0</v>
      </c>
      <c r="Z141" s="9">
        <f t="shared" si="348"/>
        <v>0</v>
      </c>
      <c r="AA141" s="9">
        <f t="shared" si="349"/>
        <v>0</v>
      </c>
      <c r="AB141" s="9">
        <f t="shared" si="350"/>
        <v>0</v>
      </c>
    </row>
    <row r="142" spans="1:28" x14ac:dyDescent="0.35">
      <c r="A142" s="15" t="str">
        <f>IF(Base!E140="","",Base!E140)</f>
        <v>MAR231139</v>
      </c>
      <c r="B142" s="3">
        <f t="shared" si="324"/>
        <v>0</v>
      </c>
      <c r="C142" s="3">
        <f t="shared" si="325"/>
        <v>0</v>
      </c>
      <c r="D142" s="3">
        <f t="shared" si="326"/>
        <v>0</v>
      </c>
      <c r="E142" s="3">
        <f t="shared" si="327"/>
        <v>0</v>
      </c>
      <c r="F142" s="3">
        <f t="shared" si="328"/>
        <v>0</v>
      </c>
      <c r="G142" s="3">
        <f t="shared" si="329"/>
        <v>0</v>
      </c>
      <c r="H142" s="3">
        <f t="shared" si="330"/>
        <v>0</v>
      </c>
      <c r="I142" s="3">
        <f t="shared" si="331"/>
        <v>0</v>
      </c>
      <c r="J142" s="3">
        <f t="shared" si="332"/>
        <v>0</v>
      </c>
      <c r="K142" s="3">
        <f t="shared" si="333"/>
        <v>0</v>
      </c>
      <c r="L142" s="3">
        <f t="shared" si="334"/>
        <v>0</v>
      </c>
      <c r="M142" s="3">
        <f t="shared" si="335"/>
        <v>0</v>
      </c>
      <c r="N142" s="3">
        <f t="shared" si="336"/>
        <v>0</v>
      </c>
      <c r="O142" s="3">
        <f t="shared" si="337"/>
        <v>0</v>
      </c>
      <c r="P142" s="3">
        <f t="shared" si="338"/>
        <v>0</v>
      </c>
      <c r="Q142" s="3">
        <f t="shared" si="339"/>
        <v>0</v>
      </c>
      <c r="R142" s="3">
        <f t="shared" si="340"/>
        <v>0</v>
      </c>
      <c r="S142" s="3">
        <f t="shared" si="341"/>
        <v>0</v>
      </c>
      <c r="T142" s="3">
        <f t="shared" si="342"/>
        <v>0</v>
      </c>
      <c r="U142" s="3">
        <f t="shared" si="343"/>
        <v>0</v>
      </c>
      <c r="V142" s="3">
        <f t="shared" si="344"/>
        <v>0</v>
      </c>
      <c r="W142" s="3">
        <f t="shared" si="345"/>
        <v>0</v>
      </c>
      <c r="X142" s="3">
        <f t="shared" si="346"/>
        <v>0</v>
      </c>
      <c r="Y142" s="3">
        <f t="shared" si="347"/>
        <v>0</v>
      </c>
      <c r="Z142" s="9">
        <f t="shared" si="348"/>
        <v>0</v>
      </c>
      <c r="AA142" s="9">
        <f t="shared" si="349"/>
        <v>0</v>
      </c>
      <c r="AB142" s="9">
        <f t="shared" si="350"/>
        <v>0</v>
      </c>
    </row>
    <row r="143" spans="1:28" x14ac:dyDescent="0.35">
      <c r="A143" s="15" t="str">
        <f>IF(Base!E141="","",Base!E141)</f>
        <v>MAR231140</v>
      </c>
      <c r="B143" s="3">
        <f t="shared" si="324"/>
        <v>0</v>
      </c>
      <c r="C143" s="3">
        <f t="shared" si="325"/>
        <v>0</v>
      </c>
      <c r="D143" s="3">
        <f t="shared" si="326"/>
        <v>0</v>
      </c>
      <c r="E143" s="3">
        <f t="shared" si="327"/>
        <v>0</v>
      </c>
      <c r="F143" s="3">
        <f t="shared" si="328"/>
        <v>0</v>
      </c>
      <c r="G143" s="3">
        <f t="shared" si="329"/>
        <v>0</v>
      </c>
      <c r="H143" s="3">
        <f t="shared" si="330"/>
        <v>0</v>
      </c>
      <c r="I143" s="3">
        <f t="shared" si="331"/>
        <v>0</v>
      </c>
      <c r="J143" s="3">
        <f t="shared" si="332"/>
        <v>0</v>
      </c>
      <c r="K143" s="3">
        <f t="shared" si="333"/>
        <v>0</v>
      </c>
      <c r="L143" s="3">
        <f t="shared" si="334"/>
        <v>0</v>
      </c>
      <c r="M143" s="3">
        <f t="shared" si="335"/>
        <v>0</v>
      </c>
      <c r="N143" s="3">
        <f t="shared" si="336"/>
        <v>0</v>
      </c>
      <c r="O143" s="3">
        <f t="shared" si="337"/>
        <v>0</v>
      </c>
      <c r="P143" s="3">
        <f t="shared" si="338"/>
        <v>0</v>
      </c>
      <c r="Q143" s="3">
        <f t="shared" si="339"/>
        <v>0</v>
      </c>
      <c r="R143" s="3">
        <f t="shared" si="340"/>
        <v>0</v>
      </c>
      <c r="S143" s="3">
        <f t="shared" si="341"/>
        <v>0</v>
      </c>
      <c r="T143" s="3">
        <f t="shared" si="342"/>
        <v>0</v>
      </c>
      <c r="U143" s="3">
        <f t="shared" si="343"/>
        <v>0</v>
      </c>
      <c r="V143" s="3">
        <f t="shared" si="344"/>
        <v>0</v>
      </c>
      <c r="W143" s="3">
        <f t="shared" si="345"/>
        <v>0</v>
      </c>
      <c r="X143" s="3">
        <f t="shared" si="346"/>
        <v>0</v>
      </c>
      <c r="Y143" s="3">
        <f t="shared" si="347"/>
        <v>0</v>
      </c>
      <c r="Z143" s="9">
        <f t="shared" si="348"/>
        <v>0</v>
      </c>
      <c r="AA143" s="9">
        <f t="shared" si="349"/>
        <v>0</v>
      </c>
      <c r="AB143" s="9">
        <f t="shared" si="350"/>
        <v>0</v>
      </c>
    </row>
    <row r="144" spans="1:28" x14ac:dyDescent="0.35">
      <c r="A144" s="15" t="str">
        <f>IF(Base!E142="","",Base!E142)</f>
        <v>MAR231141</v>
      </c>
      <c r="B144" s="3">
        <f t="shared" ref="B144:B153" si="351">IF(A144="","",SUMPRODUCT((MONTH(Date_E)=1)*(Réf_E=A144)*Qté_R))</f>
        <v>0</v>
      </c>
      <c r="C144" s="3">
        <f t="shared" ref="C144:C153" si="352">IF(A144="","",SUMPRODUCT((MONTH(Date_S)=1)*(Réf_S=A144)*(Qté_S)))</f>
        <v>0</v>
      </c>
      <c r="D144" s="3">
        <f t="shared" ref="D144:D153" si="353">IF(A144="","",SUMPRODUCT((MONTH(Date_E)=2)*(Réf_E=A144)*Qté_R))</f>
        <v>0</v>
      </c>
      <c r="E144" s="3">
        <f t="shared" ref="E144:E153" si="354">IF(A144="","",SUMPRODUCT((MONTH(Date_S)=2)*(Réf_S=A144)*(Qté_S)))</f>
        <v>0</v>
      </c>
      <c r="F144" s="3">
        <f t="shared" ref="F144:F153" si="355">IF(A144="","",SUMPRODUCT((MONTH(Date_E)=3)*(Réf_E=A144)*Qté_R))</f>
        <v>0</v>
      </c>
      <c r="G144" s="3">
        <f t="shared" ref="G144:G153" si="356">IF(A144="","",SUMPRODUCT((MONTH(Date_S)=3)*(Réf_S=A144)*(Qté_S)))</f>
        <v>0</v>
      </c>
      <c r="H144" s="3">
        <f t="shared" ref="H144:H153" si="357">IF(A144="","",SUMPRODUCT((MONTH(Date_E)=4)*(Réf_E=A144)*Qté_R))</f>
        <v>0</v>
      </c>
      <c r="I144" s="3">
        <f t="shared" ref="I144:I153" si="358">IF(A144="","",SUMPRODUCT((MONTH(Date_S)=4)*(Réf_S=A144)*(Qté_S)))</f>
        <v>0</v>
      </c>
      <c r="J144" s="3">
        <f t="shared" ref="J144:J153" si="359">IF(A144="","",SUMPRODUCT((MONTH(Date_E)=5)*(Réf_E=A144)*Qté_R))</f>
        <v>0</v>
      </c>
      <c r="K144" s="3">
        <f t="shared" ref="K144:K153" si="360">IF(A144="","",SUMPRODUCT((MONTH(Date_S)=5)*(Réf_S=A144)*(Qté_S)))</f>
        <v>0</v>
      </c>
      <c r="L144" s="3">
        <f t="shared" ref="L144:L153" si="361">IF(A144="","",SUMPRODUCT((MONTH(Date_E)=6)*(Réf_E=A144)*Qté_R))</f>
        <v>0</v>
      </c>
      <c r="M144" s="3">
        <f t="shared" ref="M144:M153" si="362">IF(A144="","",SUMPRODUCT((MONTH(Date_S)=6)*(Réf_S=A144)*(Qté_S)))</f>
        <v>0</v>
      </c>
      <c r="N144" s="3">
        <f t="shared" ref="N144:N153" si="363">IF(A144="","",SUMPRODUCT((MONTH(Date_E)=7)*(Réf_E=A144)*Qté_R))</f>
        <v>0</v>
      </c>
      <c r="O144" s="3">
        <f t="shared" ref="O144:O153" si="364">IF(A144="","",SUMPRODUCT((MONTH(Date_S)=7)*(Réf_S=A144)*(Qté_S)))</f>
        <v>0</v>
      </c>
      <c r="P144" s="3">
        <f t="shared" ref="P144:P153" si="365">IF(A144="","",SUMPRODUCT((MONTH(Date_E)=8)*(Réf_E=A144)*Qté_R))</f>
        <v>0</v>
      </c>
      <c r="Q144" s="3">
        <f t="shared" ref="Q144:Q153" si="366">IF(A144="","",SUMPRODUCT((MONTH(Date_S)=8)*(Réf_S=A144)*(Qté_S)))</f>
        <v>0</v>
      </c>
      <c r="R144" s="3">
        <f t="shared" ref="R144:R153" si="367">IF(A144="","",SUMPRODUCT((MONTH(Date_E)=9)*(Réf_E=A144)*Qté_R))</f>
        <v>0</v>
      </c>
      <c r="S144" s="3">
        <f t="shared" ref="S144:S153" si="368">IF(A144="","",SUMPRODUCT((MONTH(Date_S)=9)*(Réf_S=A144)*(Qté_S)))</f>
        <v>0</v>
      </c>
      <c r="T144" s="3">
        <f t="shared" ref="T144:T153" si="369">IF(A144="","",SUMPRODUCT((MONTH(Date_E)=10)*(Réf_E=A144)*Qté_R))</f>
        <v>0</v>
      </c>
      <c r="U144" s="3">
        <f t="shared" ref="U144:U153" si="370">IF(A144="","",SUMPRODUCT((MONTH(Date_S)=10)*(Réf_S=A144)*(Qté_S)))</f>
        <v>0</v>
      </c>
      <c r="V144" s="3">
        <f t="shared" ref="V144:V153" si="371">IF(A144="","",SUMPRODUCT((MONTH(Date_E)=11)*(Réf_E=A144)*Qté_R))</f>
        <v>0</v>
      </c>
      <c r="W144" s="3">
        <f t="shared" ref="W144:W153" si="372">IF(A144="","",SUMPRODUCT((MONTH(Date_S)=11)*(Réf_S=A144)*(Qté_S)))</f>
        <v>0</v>
      </c>
      <c r="X144" s="3">
        <f t="shared" ref="X144:X153" si="373">IF(A144="","",SUMPRODUCT((MONTH(Date_E)=12)*(Réf_E=A144)*Qté_R))</f>
        <v>0</v>
      </c>
      <c r="Y144" s="3">
        <f t="shared" ref="Y144:Y153" si="374">IF(A144="","",SUMPRODUCT((MONTH(Date_S)=12)*(Réf_S=A144)*(Qté_S)))</f>
        <v>0</v>
      </c>
      <c r="Z144" s="9">
        <f t="shared" ref="Z144:Z153" si="375">IF(A144="","",SUM(B144,D144,F144,H144,J144,L144,N144,P144,R144,T144,V144,X144))</f>
        <v>0</v>
      </c>
      <c r="AA144" s="9">
        <f t="shared" ref="AA144:AA153" si="376">IF(A144="","",SUM(C144,E144,G144,I144,K144,M144,O144,Q144,S144,U144,W144,Y144))</f>
        <v>0</v>
      </c>
      <c r="AB144" s="9">
        <f t="shared" ref="AB144:AB153" si="377">IF(A144="","",Z144-AA144)</f>
        <v>0</v>
      </c>
    </row>
    <row r="145" spans="1:28" x14ac:dyDescent="0.35">
      <c r="A145" s="15" t="str">
        <f>IF(Base!E143="","",Base!E143)</f>
        <v>MAR231142</v>
      </c>
      <c r="B145" s="3">
        <f t="shared" si="351"/>
        <v>0</v>
      </c>
      <c r="C145" s="3">
        <f t="shared" si="352"/>
        <v>0</v>
      </c>
      <c r="D145" s="3">
        <f t="shared" si="353"/>
        <v>0</v>
      </c>
      <c r="E145" s="3">
        <f t="shared" si="354"/>
        <v>0</v>
      </c>
      <c r="F145" s="3">
        <f t="shared" si="355"/>
        <v>0</v>
      </c>
      <c r="G145" s="3">
        <f t="shared" si="356"/>
        <v>0</v>
      </c>
      <c r="H145" s="3">
        <f t="shared" si="357"/>
        <v>0</v>
      </c>
      <c r="I145" s="3">
        <f t="shared" si="358"/>
        <v>0</v>
      </c>
      <c r="J145" s="3">
        <f t="shared" si="359"/>
        <v>0</v>
      </c>
      <c r="K145" s="3">
        <f t="shared" si="360"/>
        <v>0</v>
      </c>
      <c r="L145" s="3">
        <f t="shared" si="361"/>
        <v>0</v>
      </c>
      <c r="M145" s="3">
        <f t="shared" si="362"/>
        <v>0</v>
      </c>
      <c r="N145" s="3">
        <f t="shared" si="363"/>
        <v>0</v>
      </c>
      <c r="O145" s="3">
        <f t="shared" si="364"/>
        <v>0</v>
      </c>
      <c r="P145" s="3">
        <f t="shared" si="365"/>
        <v>0</v>
      </c>
      <c r="Q145" s="3">
        <f t="shared" si="366"/>
        <v>0</v>
      </c>
      <c r="R145" s="3">
        <f t="shared" si="367"/>
        <v>0</v>
      </c>
      <c r="S145" s="3">
        <f t="shared" si="368"/>
        <v>0</v>
      </c>
      <c r="T145" s="3">
        <f t="shared" si="369"/>
        <v>0</v>
      </c>
      <c r="U145" s="3">
        <f t="shared" si="370"/>
        <v>0</v>
      </c>
      <c r="V145" s="3">
        <f t="shared" si="371"/>
        <v>0</v>
      </c>
      <c r="W145" s="3">
        <f t="shared" si="372"/>
        <v>0</v>
      </c>
      <c r="X145" s="3">
        <f t="shared" si="373"/>
        <v>0</v>
      </c>
      <c r="Y145" s="3">
        <f t="shared" si="374"/>
        <v>0</v>
      </c>
      <c r="Z145" s="9">
        <f t="shared" si="375"/>
        <v>0</v>
      </c>
      <c r="AA145" s="9">
        <f t="shared" si="376"/>
        <v>0</v>
      </c>
      <c r="AB145" s="9">
        <f t="shared" si="377"/>
        <v>0</v>
      </c>
    </row>
    <row r="146" spans="1:28" x14ac:dyDescent="0.35">
      <c r="A146" s="15" t="str">
        <f>IF(Base!E144="","",Base!E144)</f>
        <v>MAR231143</v>
      </c>
      <c r="B146" s="3">
        <f t="shared" si="351"/>
        <v>0</v>
      </c>
      <c r="C146" s="3">
        <f t="shared" si="352"/>
        <v>0</v>
      </c>
      <c r="D146" s="3">
        <f t="shared" si="353"/>
        <v>0</v>
      </c>
      <c r="E146" s="3">
        <f t="shared" si="354"/>
        <v>0</v>
      </c>
      <c r="F146" s="3">
        <f t="shared" si="355"/>
        <v>0</v>
      </c>
      <c r="G146" s="3">
        <f t="shared" si="356"/>
        <v>0</v>
      </c>
      <c r="H146" s="3">
        <f t="shared" si="357"/>
        <v>0</v>
      </c>
      <c r="I146" s="3">
        <f t="shared" si="358"/>
        <v>0</v>
      </c>
      <c r="J146" s="3">
        <f t="shared" si="359"/>
        <v>0</v>
      </c>
      <c r="K146" s="3">
        <f t="shared" si="360"/>
        <v>0</v>
      </c>
      <c r="L146" s="3">
        <f t="shared" si="361"/>
        <v>0</v>
      </c>
      <c r="M146" s="3">
        <f t="shared" si="362"/>
        <v>0</v>
      </c>
      <c r="N146" s="3">
        <f t="shared" si="363"/>
        <v>0</v>
      </c>
      <c r="O146" s="3">
        <f t="shared" si="364"/>
        <v>0</v>
      </c>
      <c r="P146" s="3">
        <f t="shared" si="365"/>
        <v>0</v>
      </c>
      <c r="Q146" s="3">
        <f t="shared" si="366"/>
        <v>0</v>
      </c>
      <c r="R146" s="3">
        <f t="shared" si="367"/>
        <v>0</v>
      </c>
      <c r="S146" s="3">
        <f t="shared" si="368"/>
        <v>0</v>
      </c>
      <c r="T146" s="3">
        <f t="shared" si="369"/>
        <v>0</v>
      </c>
      <c r="U146" s="3">
        <f t="shared" si="370"/>
        <v>0</v>
      </c>
      <c r="V146" s="3">
        <f t="shared" si="371"/>
        <v>0</v>
      </c>
      <c r="W146" s="3">
        <f t="shared" si="372"/>
        <v>0</v>
      </c>
      <c r="X146" s="3">
        <f t="shared" si="373"/>
        <v>0</v>
      </c>
      <c r="Y146" s="3">
        <f t="shared" si="374"/>
        <v>0</v>
      </c>
      <c r="Z146" s="9">
        <f t="shared" si="375"/>
        <v>0</v>
      </c>
      <c r="AA146" s="9">
        <f t="shared" si="376"/>
        <v>0</v>
      </c>
      <c r="AB146" s="9">
        <f t="shared" si="377"/>
        <v>0</v>
      </c>
    </row>
    <row r="147" spans="1:28" x14ac:dyDescent="0.35">
      <c r="A147" s="15" t="str">
        <f>IF(Base!E145="","",Base!E145)</f>
        <v>MAR231144</v>
      </c>
      <c r="B147" s="3">
        <f t="shared" si="351"/>
        <v>0</v>
      </c>
      <c r="C147" s="3">
        <f t="shared" si="352"/>
        <v>0</v>
      </c>
      <c r="D147" s="3">
        <f t="shared" si="353"/>
        <v>0</v>
      </c>
      <c r="E147" s="3">
        <f t="shared" si="354"/>
        <v>0</v>
      </c>
      <c r="F147" s="3">
        <f t="shared" si="355"/>
        <v>0</v>
      </c>
      <c r="G147" s="3">
        <f t="shared" si="356"/>
        <v>0</v>
      </c>
      <c r="H147" s="3">
        <f t="shared" si="357"/>
        <v>0</v>
      </c>
      <c r="I147" s="3">
        <f t="shared" si="358"/>
        <v>0</v>
      </c>
      <c r="J147" s="3">
        <f t="shared" si="359"/>
        <v>0</v>
      </c>
      <c r="K147" s="3">
        <f t="shared" si="360"/>
        <v>0</v>
      </c>
      <c r="L147" s="3">
        <f t="shared" si="361"/>
        <v>0</v>
      </c>
      <c r="M147" s="3">
        <f t="shared" si="362"/>
        <v>0</v>
      </c>
      <c r="N147" s="3">
        <f t="shared" si="363"/>
        <v>0</v>
      </c>
      <c r="O147" s="3">
        <f t="shared" si="364"/>
        <v>0</v>
      </c>
      <c r="P147" s="3">
        <f t="shared" si="365"/>
        <v>0</v>
      </c>
      <c r="Q147" s="3">
        <f t="shared" si="366"/>
        <v>0</v>
      </c>
      <c r="R147" s="3">
        <f t="shared" si="367"/>
        <v>0</v>
      </c>
      <c r="S147" s="3">
        <f t="shared" si="368"/>
        <v>0</v>
      </c>
      <c r="T147" s="3">
        <f t="shared" si="369"/>
        <v>0</v>
      </c>
      <c r="U147" s="3">
        <f t="shared" si="370"/>
        <v>0</v>
      </c>
      <c r="V147" s="3">
        <f t="shared" si="371"/>
        <v>0</v>
      </c>
      <c r="W147" s="3">
        <f t="shared" si="372"/>
        <v>0</v>
      </c>
      <c r="X147" s="3">
        <f t="shared" si="373"/>
        <v>0</v>
      </c>
      <c r="Y147" s="3">
        <f t="shared" si="374"/>
        <v>0</v>
      </c>
      <c r="Z147" s="9">
        <f t="shared" si="375"/>
        <v>0</v>
      </c>
      <c r="AA147" s="9">
        <f t="shared" si="376"/>
        <v>0</v>
      </c>
      <c r="AB147" s="9">
        <f t="shared" si="377"/>
        <v>0</v>
      </c>
    </row>
    <row r="148" spans="1:28" x14ac:dyDescent="0.35">
      <c r="A148" s="15" t="str">
        <f>IF(Base!E146="","",Base!E146)</f>
        <v>MAR231145</v>
      </c>
      <c r="B148" s="3">
        <f t="shared" si="351"/>
        <v>0</v>
      </c>
      <c r="C148" s="3">
        <f t="shared" si="352"/>
        <v>0</v>
      </c>
      <c r="D148" s="3">
        <f t="shared" si="353"/>
        <v>0</v>
      </c>
      <c r="E148" s="3">
        <f t="shared" si="354"/>
        <v>0</v>
      </c>
      <c r="F148" s="3">
        <f t="shared" si="355"/>
        <v>0</v>
      </c>
      <c r="G148" s="3">
        <f t="shared" si="356"/>
        <v>0</v>
      </c>
      <c r="H148" s="3">
        <f t="shared" si="357"/>
        <v>0</v>
      </c>
      <c r="I148" s="3">
        <f t="shared" si="358"/>
        <v>0</v>
      </c>
      <c r="J148" s="3">
        <f t="shared" si="359"/>
        <v>0</v>
      </c>
      <c r="K148" s="3">
        <f t="shared" si="360"/>
        <v>0</v>
      </c>
      <c r="L148" s="3">
        <f t="shared" si="361"/>
        <v>0</v>
      </c>
      <c r="M148" s="3">
        <f t="shared" si="362"/>
        <v>0</v>
      </c>
      <c r="N148" s="3">
        <f t="shared" si="363"/>
        <v>0</v>
      </c>
      <c r="O148" s="3">
        <f t="shared" si="364"/>
        <v>0</v>
      </c>
      <c r="P148" s="3">
        <f t="shared" si="365"/>
        <v>0</v>
      </c>
      <c r="Q148" s="3">
        <f t="shared" si="366"/>
        <v>0</v>
      </c>
      <c r="R148" s="3">
        <f t="shared" si="367"/>
        <v>0</v>
      </c>
      <c r="S148" s="3">
        <f t="shared" si="368"/>
        <v>0</v>
      </c>
      <c r="T148" s="3">
        <f t="shared" si="369"/>
        <v>0</v>
      </c>
      <c r="U148" s="3">
        <f t="shared" si="370"/>
        <v>0</v>
      </c>
      <c r="V148" s="3">
        <f t="shared" si="371"/>
        <v>0</v>
      </c>
      <c r="W148" s="3">
        <f t="shared" si="372"/>
        <v>0</v>
      </c>
      <c r="X148" s="3">
        <f t="shared" si="373"/>
        <v>0</v>
      </c>
      <c r="Y148" s="3">
        <f t="shared" si="374"/>
        <v>0</v>
      </c>
      <c r="Z148" s="9">
        <f t="shared" si="375"/>
        <v>0</v>
      </c>
      <c r="AA148" s="9">
        <f t="shared" si="376"/>
        <v>0</v>
      </c>
      <c r="AB148" s="9">
        <f t="shared" si="377"/>
        <v>0</v>
      </c>
    </row>
    <row r="149" spans="1:28" x14ac:dyDescent="0.35">
      <c r="A149" s="15" t="str">
        <f>IF(Base!E147="","",Base!E147)</f>
        <v>MAR231146</v>
      </c>
      <c r="B149" s="3">
        <f t="shared" si="351"/>
        <v>0</v>
      </c>
      <c r="C149" s="3">
        <f t="shared" si="352"/>
        <v>0</v>
      </c>
      <c r="D149" s="3">
        <f t="shared" si="353"/>
        <v>0</v>
      </c>
      <c r="E149" s="3">
        <f t="shared" si="354"/>
        <v>0</v>
      </c>
      <c r="F149" s="3">
        <f t="shared" si="355"/>
        <v>0</v>
      </c>
      <c r="G149" s="3">
        <f t="shared" si="356"/>
        <v>0</v>
      </c>
      <c r="H149" s="3">
        <f t="shared" si="357"/>
        <v>0</v>
      </c>
      <c r="I149" s="3">
        <f t="shared" si="358"/>
        <v>0</v>
      </c>
      <c r="J149" s="3">
        <f t="shared" si="359"/>
        <v>0</v>
      </c>
      <c r="K149" s="3">
        <f t="shared" si="360"/>
        <v>0</v>
      </c>
      <c r="L149" s="3">
        <f t="shared" si="361"/>
        <v>0</v>
      </c>
      <c r="M149" s="3">
        <f t="shared" si="362"/>
        <v>0</v>
      </c>
      <c r="N149" s="3">
        <f t="shared" si="363"/>
        <v>0</v>
      </c>
      <c r="O149" s="3">
        <f t="shared" si="364"/>
        <v>0</v>
      </c>
      <c r="P149" s="3">
        <f t="shared" si="365"/>
        <v>0</v>
      </c>
      <c r="Q149" s="3">
        <f t="shared" si="366"/>
        <v>0</v>
      </c>
      <c r="R149" s="3">
        <f t="shared" si="367"/>
        <v>0</v>
      </c>
      <c r="S149" s="3">
        <f t="shared" si="368"/>
        <v>0</v>
      </c>
      <c r="T149" s="3">
        <f t="shared" si="369"/>
        <v>0</v>
      </c>
      <c r="U149" s="3">
        <f t="shared" si="370"/>
        <v>0</v>
      </c>
      <c r="V149" s="3">
        <f t="shared" si="371"/>
        <v>0</v>
      </c>
      <c r="W149" s="3">
        <f t="shared" si="372"/>
        <v>0</v>
      </c>
      <c r="X149" s="3">
        <f t="shared" si="373"/>
        <v>0</v>
      </c>
      <c r="Y149" s="3">
        <f t="shared" si="374"/>
        <v>0</v>
      </c>
      <c r="Z149" s="9">
        <f t="shared" si="375"/>
        <v>0</v>
      </c>
      <c r="AA149" s="9">
        <f t="shared" si="376"/>
        <v>0</v>
      </c>
      <c r="AB149" s="9">
        <f t="shared" si="377"/>
        <v>0</v>
      </c>
    </row>
    <row r="150" spans="1:28" x14ac:dyDescent="0.35">
      <c r="A150" s="15" t="str">
        <f>IF(Base!E148="","",Base!E148)</f>
        <v>MAR231147</v>
      </c>
      <c r="B150" s="3">
        <f t="shared" si="351"/>
        <v>0</v>
      </c>
      <c r="C150" s="3">
        <f t="shared" si="352"/>
        <v>0</v>
      </c>
      <c r="D150" s="3">
        <f t="shared" si="353"/>
        <v>0</v>
      </c>
      <c r="E150" s="3">
        <f t="shared" si="354"/>
        <v>0</v>
      </c>
      <c r="F150" s="3">
        <f t="shared" si="355"/>
        <v>0</v>
      </c>
      <c r="G150" s="3">
        <f t="shared" si="356"/>
        <v>0</v>
      </c>
      <c r="H150" s="3">
        <f t="shared" si="357"/>
        <v>0</v>
      </c>
      <c r="I150" s="3">
        <f t="shared" si="358"/>
        <v>0</v>
      </c>
      <c r="J150" s="3">
        <f t="shared" si="359"/>
        <v>0</v>
      </c>
      <c r="K150" s="3">
        <f t="shared" si="360"/>
        <v>0</v>
      </c>
      <c r="L150" s="3">
        <f t="shared" si="361"/>
        <v>0</v>
      </c>
      <c r="M150" s="3">
        <f t="shared" si="362"/>
        <v>0</v>
      </c>
      <c r="N150" s="3">
        <f t="shared" si="363"/>
        <v>0</v>
      </c>
      <c r="O150" s="3">
        <f t="shared" si="364"/>
        <v>0</v>
      </c>
      <c r="P150" s="3">
        <f t="shared" si="365"/>
        <v>0</v>
      </c>
      <c r="Q150" s="3">
        <f t="shared" si="366"/>
        <v>0</v>
      </c>
      <c r="R150" s="3">
        <f t="shared" si="367"/>
        <v>0</v>
      </c>
      <c r="S150" s="3">
        <f t="shared" si="368"/>
        <v>0</v>
      </c>
      <c r="T150" s="3">
        <f t="shared" si="369"/>
        <v>0</v>
      </c>
      <c r="U150" s="3">
        <f t="shared" si="370"/>
        <v>0</v>
      </c>
      <c r="V150" s="3">
        <f t="shared" si="371"/>
        <v>0</v>
      </c>
      <c r="W150" s="3">
        <f t="shared" si="372"/>
        <v>0</v>
      </c>
      <c r="X150" s="3">
        <f t="shared" si="373"/>
        <v>0</v>
      </c>
      <c r="Y150" s="3">
        <f t="shared" si="374"/>
        <v>0</v>
      </c>
      <c r="Z150" s="9">
        <f t="shared" si="375"/>
        <v>0</v>
      </c>
      <c r="AA150" s="9">
        <f t="shared" si="376"/>
        <v>0</v>
      </c>
      <c r="AB150" s="9">
        <f t="shared" si="377"/>
        <v>0</v>
      </c>
    </row>
    <row r="151" spans="1:28" x14ac:dyDescent="0.35">
      <c r="A151" s="15" t="str">
        <f>IF(Base!E149="","",Base!E149)</f>
        <v>MAR231148</v>
      </c>
      <c r="B151" s="3">
        <f t="shared" si="351"/>
        <v>0</v>
      </c>
      <c r="C151" s="3">
        <f t="shared" si="352"/>
        <v>0</v>
      </c>
      <c r="D151" s="3">
        <f t="shared" si="353"/>
        <v>0</v>
      </c>
      <c r="E151" s="3">
        <f t="shared" si="354"/>
        <v>0</v>
      </c>
      <c r="F151" s="3">
        <f t="shared" si="355"/>
        <v>0</v>
      </c>
      <c r="G151" s="3">
        <f t="shared" si="356"/>
        <v>0</v>
      </c>
      <c r="H151" s="3">
        <f t="shared" si="357"/>
        <v>0</v>
      </c>
      <c r="I151" s="3">
        <f t="shared" si="358"/>
        <v>0</v>
      </c>
      <c r="J151" s="3">
        <f t="shared" si="359"/>
        <v>0</v>
      </c>
      <c r="K151" s="3">
        <f t="shared" si="360"/>
        <v>0</v>
      </c>
      <c r="L151" s="3">
        <f t="shared" si="361"/>
        <v>0</v>
      </c>
      <c r="M151" s="3">
        <f t="shared" si="362"/>
        <v>0</v>
      </c>
      <c r="N151" s="3">
        <f t="shared" si="363"/>
        <v>0</v>
      </c>
      <c r="O151" s="3">
        <f t="shared" si="364"/>
        <v>0</v>
      </c>
      <c r="P151" s="3">
        <f t="shared" si="365"/>
        <v>0</v>
      </c>
      <c r="Q151" s="3">
        <f t="shared" si="366"/>
        <v>0</v>
      </c>
      <c r="R151" s="3">
        <f t="shared" si="367"/>
        <v>0</v>
      </c>
      <c r="S151" s="3">
        <f t="shared" si="368"/>
        <v>0</v>
      </c>
      <c r="T151" s="3">
        <f t="shared" si="369"/>
        <v>0</v>
      </c>
      <c r="U151" s="3">
        <f t="shared" si="370"/>
        <v>0</v>
      </c>
      <c r="V151" s="3">
        <f t="shared" si="371"/>
        <v>0</v>
      </c>
      <c r="W151" s="3">
        <f t="shared" si="372"/>
        <v>0</v>
      </c>
      <c r="X151" s="3">
        <f t="shared" si="373"/>
        <v>0</v>
      </c>
      <c r="Y151" s="3">
        <f t="shared" si="374"/>
        <v>0</v>
      </c>
      <c r="Z151" s="9">
        <f t="shared" si="375"/>
        <v>0</v>
      </c>
      <c r="AA151" s="9">
        <f t="shared" si="376"/>
        <v>0</v>
      </c>
      <c r="AB151" s="9">
        <f t="shared" si="377"/>
        <v>0</v>
      </c>
    </row>
    <row r="152" spans="1:28" x14ac:dyDescent="0.35">
      <c r="A152" s="15" t="str">
        <f>IF(Base!E150="","",Base!E150)</f>
        <v>MAR231149</v>
      </c>
      <c r="B152" s="3">
        <f t="shared" si="351"/>
        <v>0</v>
      </c>
      <c r="C152" s="3">
        <f t="shared" si="352"/>
        <v>0</v>
      </c>
      <c r="D152" s="3">
        <f t="shared" si="353"/>
        <v>0</v>
      </c>
      <c r="E152" s="3">
        <f t="shared" si="354"/>
        <v>0</v>
      </c>
      <c r="F152" s="3">
        <f t="shared" si="355"/>
        <v>0</v>
      </c>
      <c r="G152" s="3">
        <f t="shared" si="356"/>
        <v>0</v>
      </c>
      <c r="H152" s="3">
        <f t="shared" si="357"/>
        <v>0</v>
      </c>
      <c r="I152" s="3">
        <f t="shared" si="358"/>
        <v>0</v>
      </c>
      <c r="J152" s="3">
        <f t="shared" si="359"/>
        <v>0</v>
      </c>
      <c r="K152" s="3">
        <f t="shared" si="360"/>
        <v>0</v>
      </c>
      <c r="L152" s="3">
        <f t="shared" si="361"/>
        <v>0</v>
      </c>
      <c r="M152" s="3">
        <f t="shared" si="362"/>
        <v>0</v>
      </c>
      <c r="N152" s="3">
        <f t="shared" si="363"/>
        <v>0</v>
      </c>
      <c r="O152" s="3">
        <f t="shared" si="364"/>
        <v>0</v>
      </c>
      <c r="P152" s="3">
        <f t="shared" si="365"/>
        <v>0</v>
      </c>
      <c r="Q152" s="3">
        <f t="shared" si="366"/>
        <v>0</v>
      </c>
      <c r="R152" s="3">
        <f t="shared" si="367"/>
        <v>0</v>
      </c>
      <c r="S152" s="3">
        <f t="shared" si="368"/>
        <v>0</v>
      </c>
      <c r="T152" s="3">
        <f t="shared" si="369"/>
        <v>0</v>
      </c>
      <c r="U152" s="3">
        <f t="shared" si="370"/>
        <v>0</v>
      </c>
      <c r="V152" s="3">
        <f t="shared" si="371"/>
        <v>0</v>
      </c>
      <c r="W152" s="3">
        <f t="shared" si="372"/>
        <v>0</v>
      </c>
      <c r="X152" s="3">
        <f t="shared" si="373"/>
        <v>0</v>
      </c>
      <c r="Y152" s="3">
        <f t="shared" si="374"/>
        <v>0</v>
      </c>
      <c r="Z152" s="9">
        <f t="shared" si="375"/>
        <v>0</v>
      </c>
      <c r="AA152" s="9">
        <f t="shared" si="376"/>
        <v>0</v>
      </c>
      <c r="AB152" s="9">
        <f t="shared" si="377"/>
        <v>0</v>
      </c>
    </row>
    <row r="153" spans="1:28" x14ac:dyDescent="0.35">
      <c r="A153" s="15" t="str">
        <f>IF(Base!E151="","",Base!E151)</f>
        <v>MAR231150</v>
      </c>
      <c r="B153" s="3">
        <f t="shared" si="351"/>
        <v>0</v>
      </c>
      <c r="C153" s="3">
        <f t="shared" si="352"/>
        <v>0</v>
      </c>
      <c r="D153" s="3">
        <f t="shared" si="353"/>
        <v>0</v>
      </c>
      <c r="E153" s="3">
        <f t="shared" si="354"/>
        <v>0</v>
      </c>
      <c r="F153" s="3">
        <f t="shared" si="355"/>
        <v>0</v>
      </c>
      <c r="G153" s="3">
        <f t="shared" si="356"/>
        <v>0</v>
      </c>
      <c r="H153" s="3">
        <f t="shared" si="357"/>
        <v>0</v>
      </c>
      <c r="I153" s="3">
        <f t="shared" si="358"/>
        <v>0</v>
      </c>
      <c r="J153" s="3">
        <f t="shared" si="359"/>
        <v>0</v>
      </c>
      <c r="K153" s="3">
        <f t="shared" si="360"/>
        <v>0</v>
      </c>
      <c r="L153" s="3">
        <f t="shared" si="361"/>
        <v>0</v>
      </c>
      <c r="M153" s="3">
        <f t="shared" si="362"/>
        <v>0</v>
      </c>
      <c r="N153" s="3">
        <f t="shared" si="363"/>
        <v>0</v>
      </c>
      <c r="O153" s="3">
        <f t="shared" si="364"/>
        <v>0</v>
      </c>
      <c r="P153" s="3">
        <f t="shared" si="365"/>
        <v>0</v>
      </c>
      <c r="Q153" s="3">
        <f t="shared" si="366"/>
        <v>0</v>
      </c>
      <c r="R153" s="3">
        <f t="shared" si="367"/>
        <v>0</v>
      </c>
      <c r="S153" s="3">
        <f t="shared" si="368"/>
        <v>0</v>
      </c>
      <c r="T153" s="3">
        <f t="shared" si="369"/>
        <v>0</v>
      </c>
      <c r="U153" s="3">
        <f t="shared" si="370"/>
        <v>0</v>
      </c>
      <c r="V153" s="3">
        <f t="shared" si="371"/>
        <v>0</v>
      </c>
      <c r="W153" s="3">
        <f t="shared" si="372"/>
        <v>0</v>
      </c>
      <c r="X153" s="3">
        <f t="shared" si="373"/>
        <v>0</v>
      </c>
      <c r="Y153" s="3">
        <f t="shared" si="374"/>
        <v>0</v>
      </c>
      <c r="Z153" s="9">
        <f t="shared" si="375"/>
        <v>0</v>
      </c>
      <c r="AA153" s="9">
        <f t="shared" si="376"/>
        <v>0</v>
      </c>
      <c r="AB153" s="9">
        <f t="shared" si="377"/>
        <v>0</v>
      </c>
    </row>
    <row r="154" spans="1:28" x14ac:dyDescent="0.35">
      <c r="A154" s="15" t="str">
        <f>IF(Base!E152="","",Base!E152)</f>
        <v>MAR231151</v>
      </c>
      <c r="B154" s="3">
        <f t="shared" ref="B154:B217" si="378">IF(A154="","",SUMPRODUCT((MONTH(Date_E)=1)*(Réf_E=A154)*Qté_R))</f>
        <v>0</v>
      </c>
      <c r="C154" s="3">
        <f t="shared" ref="C154:C217" si="379">IF(A154="","",SUMPRODUCT((MONTH(Date_S)=1)*(Réf_S=A154)*(Qté_S)))</f>
        <v>0</v>
      </c>
      <c r="D154" s="3">
        <f t="shared" ref="D154:D217" si="380">IF(A154="","",SUMPRODUCT((MONTH(Date_E)=2)*(Réf_E=A154)*Qté_R))</f>
        <v>0</v>
      </c>
      <c r="E154" s="3">
        <f t="shared" ref="E154:E217" si="381">IF(A154="","",SUMPRODUCT((MONTH(Date_S)=2)*(Réf_S=A154)*(Qté_S)))</f>
        <v>0</v>
      </c>
      <c r="F154" s="3">
        <f t="shared" ref="F154:F217" si="382">IF(A154="","",SUMPRODUCT((MONTH(Date_E)=3)*(Réf_E=A154)*Qté_R))</f>
        <v>0</v>
      </c>
      <c r="G154" s="3">
        <f t="shared" ref="G154:G217" si="383">IF(A154="","",SUMPRODUCT((MONTH(Date_S)=3)*(Réf_S=A154)*(Qté_S)))</f>
        <v>0</v>
      </c>
      <c r="H154" s="3">
        <f t="shared" ref="H154:H217" si="384">IF(A154="","",SUMPRODUCT((MONTH(Date_E)=4)*(Réf_E=A154)*Qté_R))</f>
        <v>0</v>
      </c>
      <c r="I154" s="3">
        <f t="shared" ref="I154:I217" si="385">IF(A154="","",SUMPRODUCT((MONTH(Date_S)=4)*(Réf_S=A154)*(Qté_S)))</f>
        <v>0</v>
      </c>
      <c r="J154" s="3">
        <f t="shared" ref="J154:J217" si="386">IF(A154="","",SUMPRODUCT((MONTH(Date_E)=5)*(Réf_E=A154)*Qté_R))</f>
        <v>0</v>
      </c>
      <c r="K154" s="3">
        <f t="shared" ref="K154:K217" si="387">IF(A154="","",SUMPRODUCT((MONTH(Date_S)=5)*(Réf_S=A154)*(Qté_S)))</f>
        <v>0</v>
      </c>
      <c r="L154" s="3">
        <f t="shared" ref="L154:L217" si="388">IF(A154="","",SUMPRODUCT((MONTH(Date_E)=6)*(Réf_E=A154)*Qté_R))</f>
        <v>0</v>
      </c>
      <c r="M154" s="3">
        <f t="shared" ref="M154:M217" si="389">IF(A154="","",SUMPRODUCT((MONTH(Date_S)=6)*(Réf_S=A154)*(Qté_S)))</f>
        <v>0</v>
      </c>
      <c r="N154" s="3">
        <f t="shared" ref="N154:N217" si="390">IF(A154="","",SUMPRODUCT((MONTH(Date_E)=7)*(Réf_E=A154)*Qté_R))</f>
        <v>0</v>
      </c>
      <c r="O154" s="3">
        <f t="shared" ref="O154:O217" si="391">IF(A154="","",SUMPRODUCT((MONTH(Date_S)=7)*(Réf_S=A154)*(Qté_S)))</f>
        <v>0</v>
      </c>
      <c r="P154" s="3">
        <f t="shared" ref="P154:P217" si="392">IF(A154="","",SUMPRODUCT((MONTH(Date_E)=8)*(Réf_E=A154)*Qté_R))</f>
        <v>0</v>
      </c>
      <c r="Q154" s="3">
        <f t="shared" ref="Q154:Q217" si="393">IF(A154="","",SUMPRODUCT((MONTH(Date_S)=8)*(Réf_S=A154)*(Qté_S)))</f>
        <v>0</v>
      </c>
      <c r="R154" s="3">
        <f t="shared" ref="R154:R217" si="394">IF(A154="","",SUMPRODUCT((MONTH(Date_E)=9)*(Réf_E=A154)*Qté_R))</f>
        <v>0</v>
      </c>
      <c r="S154" s="3">
        <f t="shared" ref="S154:S217" si="395">IF(A154="","",SUMPRODUCT((MONTH(Date_S)=9)*(Réf_S=A154)*(Qté_S)))</f>
        <v>0</v>
      </c>
      <c r="T154" s="3">
        <f t="shared" ref="T154:T217" si="396">IF(A154="","",SUMPRODUCT((MONTH(Date_E)=10)*(Réf_E=A154)*Qté_R))</f>
        <v>0</v>
      </c>
      <c r="U154" s="3">
        <f t="shared" ref="U154:U217" si="397">IF(A154="","",SUMPRODUCT((MONTH(Date_S)=10)*(Réf_S=A154)*(Qté_S)))</f>
        <v>0</v>
      </c>
      <c r="V154" s="3">
        <f t="shared" ref="V154:V217" si="398">IF(A154="","",SUMPRODUCT((MONTH(Date_E)=11)*(Réf_E=A154)*Qté_R))</f>
        <v>0</v>
      </c>
      <c r="W154" s="3">
        <f t="shared" ref="W154:W217" si="399">IF(A154="","",SUMPRODUCT((MONTH(Date_S)=11)*(Réf_S=A154)*(Qté_S)))</f>
        <v>0</v>
      </c>
      <c r="X154" s="3">
        <f t="shared" ref="X154:X217" si="400">IF(A154="","",SUMPRODUCT((MONTH(Date_E)=12)*(Réf_E=A154)*Qté_R))</f>
        <v>0</v>
      </c>
      <c r="Y154" s="3">
        <f t="shared" ref="Y154:Y217" si="401">IF(A154="","",SUMPRODUCT((MONTH(Date_S)=12)*(Réf_S=A154)*(Qté_S)))</f>
        <v>0</v>
      </c>
      <c r="Z154" s="9">
        <f t="shared" ref="Z154:Z217" si="402">IF(A154="","",SUM(B154,D154,F154,H154,J154,L154,N154,P154,R154,T154,V154,X154))</f>
        <v>0</v>
      </c>
      <c r="AA154" s="9">
        <f t="shared" ref="AA154:AA217" si="403">IF(A154="","",SUM(C154,E154,G154,I154,K154,M154,O154,Q154,S154,U154,W154,Y154))</f>
        <v>0</v>
      </c>
      <c r="AB154" s="9">
        <f t="shared" ref="AB154:AB217" si="404">IF(A154="","",Z154-AA154)</f>
        <v>0</v>
      </c>
    </row>
    <row r="155" spans="1:28" x14ac:dyDescent="0.35">
      <c r="A155" s="15" t="str">
        <f>IF(Base!E153="","",Base!E153)</f>
        <v>MAR231152</v>
      </c>
      <c r="B155" s="3">
        <f t="shared" si="378"/>
        <v>0</v>
      </c>
      <c r="C155" s="3">
        <f t="shared" si="379"/>
        <v>0</v>
      </c>
      <c r="D155" s="3">
        <f t="shared" si="380"/>
        <v>0</v>
      </c>
      <c r="E155" s="3">
        <f t="shared" si="381"/>
        <v>0</v>
      </c>
      <c r="F155" s="3">
        <f t="shared" si="382"/>
        <v>0</v>
      </c>
      <c r="G155" s="3">
        <f t="shared" si="383"/>
        <v>0</v>
      </c>
      <c r="H155" s="3">
        <f t="shared" si="384"/>
        <v>0</v>
      </c>
      <c r="I155" s="3">
        <f t="shared" si="385"/>
        <v>0</v>
      </c>
      <c r="J155" s="3">
        <f t="shared" si="386"/>
        <v>0</v>
      </c>
      <c r="K155" s="3">
        <f t="shared" si="387"/>
        <v>0</v>
      </c>
      <c r="L155" s="3">
        <f t="shared" si="388"/>
        <v>0</v>
      </c>
      <c r="M155" s="3">
        <f t="shared" si="389"/>
        <v>0</v>
      </c>
      <c r="N155" s="3">
        <f t="shared" si="390"/>
        <v>0</v>
      </c>
      <c r="O155" s="3">
        <f t="shared" si="391"/>
        <v>0</v>
      </c>
      <c r="P155" s="3">
        <f t="shared" si="392"/>
        <v>0</v>
      </c>
      <c r="Q155" s="3">
        <f t="shared" si="393"/>
        <v>0</v>
      </c>
      <c r="R155" s="3">
        <f t="shared" si="394"/>
        <v>0</v>
      </c>
      <c r="S155" s="3">
        <f t="shared" si="395"/>
        <v>0</v>
      </c>
      <c r="T155" s="3">
        <f t="shared" si="396"/>
        <v>0</v>
      </c>
      <c r="U155" s="3">
        <f t="shared" si="397"/>
        <v>0</v>
      </c>
      <c r="V155" s="3">
        <f t="shared" si="398"/>
        <v>0</v>
      </c>
      <c r="W155" s="3">
        <f t="shared" si="399"/>
        <v>0</v>
      </c>
      <c r="X155" s="3">
        <f t="shared" si="400"/>
        <v>0</v>
      </c>
      <c r="Y155" s="3">
        <f t="shared" si="401"/>
        <v>0</v>
      </c>
      <c r="Z155" s="9">
        <f t="shared" si="402"/>
        <v>0</v>
      </c>
      <c r="AA155" s="9">
        <f t="shared" si="403"/>
        <v>0</v>
      </c>
      <c r="AB155" s="9">
        <f t="shared" si="404"/>
        <v>0</v>
      </c>
    </row>
    <row r="156" spans="1:28" x14ac:dyDescent="0.35">
      <c r="A156" s="15" t="str">
        <f>IF(Base!E154="","",Base!E154)</f>
        <v>MAR231153</v>
      </c>
      <c r="B156" s="3">
        <f t="shared" si="378"/>
        <v>0</v>
      </c>
      <c r="C156" s="3">
        <f t="shared" si="379"/>
        <v>0</v>
      </c>
      <c r="D156" s="3">
        <f t="shared" si="380"/>
        <v>0</v>
      </c>
      <c r="E156" s="3">
        <f t="shared" si="381"/>
        <v>0</v>
      </c>
      <c r="F156" s="3">
        <f t="shared" si="382"/>
        <v>0</v>
      </c>
      <c r="G156" s="3">
        <f t="shared" si="383"/>
        <v>0</v>
      </c>
      <c r="H156" s="3">
        <f t="shared" si="384"/>
        <v>0</v>
      </c>
      <c r="I156" s="3">
        <f t="shared" si="385"/>
        <v>0</v>
      </c>
      <c r="J156" s="3">
        <f t="shared" si="386"/>
        <v>0</v>
      </c>
      <c r="K156" s="3">
        <f t="shared" si="387"/>
        <v>0</v>
      </c>
      <c r="L156" s="3">
        <f t="shared" si="388"/>
        <v>0</v>
      </c>
      <c r="M156" s="3">
        <f t="shared" si="389"/>
        <v>0</v>
      </c>
      <c r="N156" s="3">
        <f t="shared" si="390"/>
        <v>0</v>
      </c>
      <c r="O156" s="3">
        <f t="shared" si="391"/>
        <v>0</v>
      </c>
      <c r="P156" s="3">
        <f t="shared" si="392"/>
        <v>0</v>
      </c>
      <c r="Q156" s="3">
        <f t="shared" si="393"/>
        <v>0</v>
      </c>
      <c r="R156" s="3">
        <f t="shared" si="394"/>
        <v>0</v>
      </c>
      <c r="S156" s="3">
        <f t="shared" si="395"/>
        <v>0</v>
      </c>
      <c r="T156" s="3">
        <f t="shared" si="396"/>
        <v>0</v>
      </c>
      <c r="U156" s="3">
        <f t="shared" si="397"/>
        <v>0</v>
      </c>
      <c r="V156" s="3">
        <f t="shared" si="398"/>
        <v>0</v>
      </c>
      <c r="W156" s="3">
        <f t="shared" si="399"/>
        <v>0</v>
      </c>
      <c r="X156" s="3">
        <f t="shared" si="400"/>
        <v>0</v>
      </c>
      <c r="Y156" s="3">
        <f t="shared" si="401"/>
        <v>0</v>
      </c>
      <c r="Z156" s="9">
        <f t="shared" si="402"/>
        <v>0</v>
      </c>
      <c r="AA156" s="9">
        <f t="shared" si="403"/>
        <v>0</v>
      </c>
      <c r="AB156" s="9">
        <f t="shared" si="404"/>
        <v>0</v>
      </c>
    </row>
    <row r="157" spans="1:28" x14ac:dyDescent="0.35">
      <c r="A157" s="15" t="str">
        <f>IF(Base!E155="","",Base!E155)</f>
        <v>MAR231154</v>
      </c>
      <c r="B157" s="3">
        <f t="shared" si="378"/>
        <v>0</v>
      </c>
      <c r="C157" s="3">
        <f t="shared" si="379"/>
        <v>0</v>
      </c>
      <c r="D157" s="3">
        <f t="shared" si="380"/>
        <v>0</v>
      </c>
      <c r="E157" s="3">
        <f t="shared" si="381"/>
        <v>0</v>
      </c>
      <c r="F157" s="3">
        <f t="shared" si="382"/>
        <v>0</v>
      </c>
      <c r="G157" s="3">
        <f t="shared" si="383"/>
        <v>0</v>
      </c>
      <c r="H157" s="3">
        <f t="shared" si="384"/>
        <v>0</v>
      </c>
      <c r="I157" s="3">
        <f t="shared" si="385"/>
        <v>0</v>
      </c>
      <c r="J157" s="3">
        <f t="shared" si="386"/>
        <v>0</v>
      </c>
      <c r="K157" s="3">
        <f t="shared" si="387"/>
        <v>0</v>
      </c>
      <c r="L157" s="3">
        <f t="shared" si="388"/>
        <v>0</v>
      </c>
      <c r="M157" s="3">
        <f t="shared" si="389"/>
        <v>0</v>
      </c>
      <c r="N157" s="3">
        <f t="shared" si="390"/>
        <v>0</v>
      </c>
      <c r="O157" s="3">
        <f t="shared" si="391"/>
        <v>0</v>
      </c>
      <c r="P157" s="3">
        <f t="shared" si="392"/>
        <v>0</v>
      </c>
      <c r="Q157" s="3">
        <f t="shared" si="393"/>
        <v>0</v>
      </c>
      <c r="R157" s="3">
        <f t="shared" si="394"/>
        <v>0</v>
      </c>
      <c r="S157" s="3">
        <f t="shared" si="395"/>
        <v>0</v>
      </c>
      <c r="T157" s="3">
        <f t="shared" si="396"/>
        <v>0</v>
      </c>
      <c r="U157" s="3">
        <f t="shared" si="397"/>
        <v>0</v>
      </c>
      <c r="V157" s="3">
        <f t="shared" si="398"/>
        <v>0</v>
      </c>
      <c r="W157" s="3">
        <f t="shared" si="399"/>
        <v>0</v>
      </c>
      <c r="X157" s="3">
        <f t="shared" si="400"/>
        <v>0</v>
      </c>
      <c r="Y157" s="3">
        <f t="shared" si="401"/>
        <v>0</v>
      </c>
      <c r="Z157" s="9">
        <f t="shared" si="402"/>
        <v>0</v>
      </c>
      <c r="AA157" s="9">
        <f t="shared" si="403"/>
        <v>0</v>
      </c>
      <c r="AB157" s="9">
        <f t="shared" si="404"/>
        <v>0</v>
      </c>
    </row>
    <row r="158" spans="1:28" x14ac:dyDescent="0.35">
      <c r="A158" s="15" t="str">
        <f>IF(Base!E156="","",Base!E156)</f>
        <v>MAR231155</v>
      </c>
      <c r="B158" s="3">
        <f t="shared" si="378"/>
        <v>0</v>
      </c>
      <c r="C158" s="3">
        <f t="shared" si="379"/>
        <v>0</v>
      </c>
      <c r="D158" s="3">
        <f t="shared" si="380"/>
        <v>0</v>
      </c>
      <c r="E158" s="3">
        <f t="shared" si="381"/>
        <v>0</v>
      </c>
      <c r="F158" s="3">
        <f t="shared" si="382"/>
        <v>0</v>
      </c>
      <c r="G158" s="3">
        <f t="shared" si="383"/>
        <v>0</v>
      </c>
      <c r="H158" s="3">
        <f t="shared" si="384"/>
        <v>0</v>
      </c>
      <c r="I158" s="3">
        <f t="shared" si="385"/>
        <v>0</v>
      </c>
      <c r="J158" s="3">
        <f t="shared" si="386"/>
        <v>0</v>
      </c>
      <c r="K158" s="3">
        <f t="shared" si="387"/>
        <v>0</v>
      </c>
      <c r="L158" s="3">
        <f t="shared" si="388"/>
        <v>0</v>
      </c>
      <c r="M158" s="3">
        <f t="shared" si="389"/>
        <v>0</v>
      </c>
      <c r="N158" s="3">
        <f t="shared" si="390"/>
        <v>0</v>
      </c>
      <c r="O158" s="3">
        <f t="shared" si="391"/>
        <v>0</v>
      </c>
      <c r="P158" s="3">
        <f t="shared" si="392"/>
        <v>0</v>
      </c>
      <c r="Q158" s="3">
        <f t="shared" si="393"/>
        <v>0</v>
      </c>
      <c r="R158" s="3">
        <f t="shared" si="394"/>
        <v>0</v>
      </c>
      <c r="S158" s="3">
        <f t="shared" si="395"/>
        <v>0</v>
      </c>
      <c r="T158" s="3">
        <f t="shared" si="396"/>
        <v>0</v>
      </c>
      <c r="U158" s="3">
        <f t="shared" si="397"/>
        <v>0</v>
      </c>
      <c r="V158" s="3">
        <f t="shared" si="398"/>
        <v>0</v>
      </c>
      <c r="W158" s="3">
        <f t="shared" si="399"/>
        <v>0</v>
      </c>
      <c r="X158" s="3">
        <f t="shared" si="400"/>
        <v>0</v>
      </c>
      <c r="Y158" s="3">
        <f t="shared" si="401"/>
        <v>0</v>
      </c>
      <c r="Z158" s="9">
        <f t="shared" si="402"/>
        <v>0</v>
      </c>
      <c r="AA158" s="9">
        <f t="shared" si="403"/>
        <v>0</v>
      </c>
      <c r="AB158" s="9">
        <f t="shared" si="404"/>
        <v>0</v>
      </c>
    </row>
    <row r="159" spans="1:28" x14ac:dyDescent="0.35">
      <c r="A159" s="15" t="str">
        <f>IF(Base!E157="","",Base!E157)</f>
        <v>MAR231156</v>
      </c>
      <c r="B159" s="3">
        <f t="shared" si="378"/>
        <v>0</v>
      </c>
      <c r="C159" s="3">
        <f t="shared" si="379"/>
        <v>0</v>
      </c>
      <c r="D159" s="3">
        <f t="shared" si="380"/>
        <v>0</v>
      </c>
      <c r="E159" s="3">
        <f t="shared" si="381"/>
        <v>0</v>
      </c>
      <c r="F159" s="3">
        <f t="shared" si="382"/>
        <v>0</v>
      </c>
      <c r="G159" s="3">
        <f t="shared" si="383"/>
        <v>0</v>
      </c>
      <c r="H159" s="3">
        <f t="shared" si="384"/>
        <v>0</v>
      </c>
      <c r="I159" s="3">
        <f t="shared" si="385"/>
        <v>0</v>
      </c>
      <c r="J159" s="3">
        <f t="shared" si="386"/>
        <v>0</v>
      </c>
      <c r="K159" s="3">
        <f t="shared" si="387"/>
        <v>0</v>
      </c>
      <c r="L159" s="3">
        <f t="shared" si="388"/>
        <v>0</v>
      </c>
      <c r="M159" s="3">
        <f t="shared" si="389"/>
        <v>0</v>
      </c>
      <c r="N159" s="3">
        <f t="shared" si="390"/>
        <v>0</v>
      </c>
      <c r="O159" s="3">
        <f t="shared" si="391"/>
        <v>0</v>
      </c>
      <c r="P159" s="3">
        <f t="shared" si="392"/>
        <v>0</v>
      </c>
      <c r="Q159" s="3">
        <f t="shared" si="393"/>
        <v>0</v>
      </c>
      <c r="R159" s="3">
        <f t="shared" si="394"/>
        <v>0</v>
      </c>
      <c r="S159" s="3">
        <f t="shared" si="395"/>
        <v>0</v>
      </c>
      <c r="T159" s="3">
        <f t="shared" si="396"/>
        <v>0</v>
      </c>
      <c r="U159" s="3">
        <f t="shared" si="397"/>
        <v>0</v>
      </c>
      <c r="V159" s="3">
        <f t="shared" si="398"/>
        <v>0</v>
      </c>
      <c r="W159" s="3">
        <f t="shared" si="399"/>
        <v>0</v>
      </c>
      <c r="X159" s="3">
        <f t="shared" si="400"/>
        <v>0</v>
      </c>
      <c r="Y159" s="3">
        <f t="shared" si="401"/>
        <v>0</v>
      </c>
      <c r="Z159" s="9">
        <f t="shared" si="402"/>
        <v>0</v>
      </c>
      <c r="AA159" s="9">
        <f t="shared" si="403"/>
        <v>0</v>
      </c>
      <c r="AB159" s="9">
        <f t="shared" si="404"/>
        <v>0</v>
      </c>
    </row>
    <row r="160" spans="1:28" x14ac:dyDescent="0.35">
      <c r="A160" s="15" t="str">
        <f>IF(Base!E158="","",Base!E158)</f>
        <v>MAR231157</v>
      </c>
      <c r="B160" s="3">
        <f t="shared" si="378"/>
        <v>0</v>
      </c>
      <c r="C160" s="3">
        <f t="shared" si="379"/>
        <v>0</v>
      </c>
      <c r="D160" s="3">
        <f t="shared" si="380"/>
        <v>0</v>
      </c>
      <c r="E160" s="3">
        <f t="shared" si="381"/>
        <v>0</v>
      </c>
      <c r="F160" s="3">
        <f t="shared" si="382"/>
        <v>0</v>
      </c>
      <c r="G160" s="3">
        <f t="shared" si="383"/>
        <v>0</v>
      </c>
      <c r="H160" s="3">
        <f t="shared" si="384"/>
        <v>0</v>
      </c>
      <c r="I160" s="3">
        <f t="shared" si="385"/>
        <v>0</v>
      </c>
      <c r="J160" s="3">
        <f t="shared" si="386"/>
        <v>0</v>
      </c>
      <c r="K160" s="3">
        <f t="shared" si="387"/>
        <v>0</v>
      </c>
      <c r="L160" s="3">
        <f t="shared" si="388"/>
        <v>0</v>
      </c>
      <c r="M160" s="3">
        <f t="shared" si="389"/>
        <v>0</v>
      </c>
      <c r="N160" s="3">
        <f t="shared" si="390"/>
        <v>0</v>
      </c>
      <c r="O160" s="3">
        <f t="shared" si="391"/>
        <v>0</v>
      </c>
      <c r="P160" s="3">
        <f t="shared" si="392"/>
        <v>0</v>
      </c>
      <c r="Q160" s="3">
        <f t="shared" si="393"/>
        <v>0</v>
      </c>
      <c r="R160" s="3">
        <f t="shared" si="394"/>
        <v>0</v>
      </c>
      <c r="S160" s="3">
        <f t="shared" si="395"/>
        <v>0</v>
      </c>
      <c r="T160" s="3">
        <f t="shared" si="396"/>
        <v>0</v>
      </c>
      <c r="U160" s="3">
        <f t="shared" si="397"/>
        <v>0</v>
      </c>
      <c r="V160" s="3">
        <f t="shared" si="398"/>
        <v>0</v>
      </c>
      <c r="W160" s="3">
        <f t="shared" si="399"/>
        <v>0</v>
      </c>
      <c r="X160" s="3">
        <f t="shared" si="400"/>
        <v>0</v>
      </c>
      <c r="Y160" s="3">
        <f t="shared" si="401"/>
        <v>0</v>
      </c>
      <c r="Z160" s="9">
        <f t="shared" si="402"/>
        <v>0</v>
      </c>
      <c r="AA160" s="9">
        <f t="shared" si="403"/>
        <v>0</v>
      </c>
      <c r="AB160" s="9">
        <f t="shared" si="404"/>
        <v>0</v>
      </c>
    </row>
    <row r="161" spans="1:28" x14ac:dyDescent="0.35">
      <c r="A161" s="15" t="str">
        <f>IF(Base!E159="","",Base!E159)</f>
        <v>MAR231158</v>
      </c>
      <c r="B161" s="3">
        <f t="shared" si="378"/>
        <v>0</v>
      </c>
      <c r="C161" s="3">
        <f t="shared" si="379"/>
        <v>0</v>
      </c>
      <c r="D161" s="3">
        <f t="shared" si="380"/>
        <v>0</v>
      </c>
      <c r="E161" s="3">
        <f t="shared" si="381"/>
        <v>0</v>
      </c>
      <c r="F161" s="3">
        <f t="shared" si="382"/>
        <v>0</v>
      </c>
      <c r="G161" s="3">
        <f t="shared" si="383"/>
        <v>0</v>
      </c>
      <c r="H161" s="3">
        <f t="shared" si="384"/>
        <v>0</v>
      </c>
      <c r="I161" s="3">
        <f t="shared" si="385"/>
        <v>0</v>
      </c>
      <c r="J161" s="3">
        <f t="shared" si="386"/>
        <v>0</v>
      </c>
      <c r="K161" s="3">
        <f t="shared" si="387"/>
        <v>0</v>
      </c>
      <c r="L161" s="3">
        <f t="shared" si="388"/>
        <v>0</v>
      </c>
      <c r="M161" s="3">
        <f t="shared" si="389"/>
        <v>0</v>
      </c>
      <c r="N161" s="3">
        <f t="shared" si="390"/>
        <v>0</v>
      </c>
      <c r="O161" s="3">
        <f t="shared" si="391"/>
        <v>0</v>
      </c>
      <c r="P161" s="3">
        <f t="shared" si="392"/>
        <v>0</v>
      </c>
      <c r="Q161" s="3">
        <f t="shared" si="393"/>
        <v>0</v>
      </c>
      <c r="R161" s="3">
        <f t="shared" si="394"/>
        <v>0</v>
      </c>
      <c r="S161" s="3">
        <f t="shared" si="395"/>
        <v>0</v>
      </c>
      <c r="T161" s="3">
        <f t="shared" si="396"/>
        <v>0</v>
      </c>
      <c r="U161" s="3">
        <f t="shared" si="397"/>
        <v>0</v>
      </c>
      <c r="V161" s="3">
        <f t="shared" si="398"/>
        <v>0</v>
      </c>
      <c r="W161" s="3">
        <f t="shared" si="399"/>
        <v>0</v>
      </c>
      <c r="X161" s="3">
        <f t="shared" si="400"/>
        <v>0</v>
      </c>
      <c r="Y161" s="3">
        <f t="shared" si="401"/>
        <v>0</v>
      </c>
      <c r="Z161" s="9">
        <f t="shared" si="402"/>
        <v>0</v>
      </c>
      <c r="AA161" s="9">
        <f t="shared" si="403"/>
        <v>0</v>
      </c>
      <c r="AB161" s="9">
        <f t="shared" si="404"/>
        <v>0</v>
      </c>
    </row>
    <row r="162" spans="1:28" x14ac:dyDescent="0.35">
      <c r="A162" s="15" t="str">
        <f>IF(Base!E160="","",Base!E160)</f>
        <v>MAR231159</v>
      </c>
      <c r="B162" s="3">
        <f t="shared" si="378"/>
        <v>0</v>
      </c>
      <c r="C162" s="3">
        <f t="shared" si="379"/>
        <v>0</v>
      </c>
      <c r="D162" s="3">
        <f t="shared" si="380"/>
        <v>0</v>
      </c>
      <c r="E162" s="3">
        <f t="shared" si="381"/>
        <v>0</v>
      </c>
      <c r="F162" s="3">
        <f t="shared" si="382"/>
        <v>0</v>
      </c>
      <c r="G162" s="3">
        <f t="shared" si="383"/>
        <v>0</v>
      </c>
      <c r="H162" s="3">
        <f t="shared" si="384"/>
        <v>0</v>
      </c>
      <c r="I162" s="3">
        <f t="shared" si="385"/>
        <v>0</v>
      </c>
      <c r="J162" s="3">
        <f t="shared" si="386"/>
        <v>0</v>
      </c>
      <c r="K162" s="3">
        <f t="shared" si="387"/>
        <v>0</v>
      </c>
      <c r="L162" s="3">
        <f t="shared" si="388"/>
        <v>0</v>
      </c>
      <c r="M162" s="3">
        <f t="shared" si="389"/>
        <v>0</v>
      </c>
      <c r="N162" s="3">
        <f t="shared" si="390"/>
        <v>0</v>
      </c>
      <c r="O162" s="3">
        <f t="shared" si="391"/>
        <v>0</v>
      </c>
      <c r="P162" s="3">
        <f t="shared" si="392"/>
        <v>0</v>
      </c>
      <c r="Q162" s="3">
        <f t="shared" si="393"/>
        <v>0</v>
      </c>
      <c r="R162" s="3">
        <f t="shared" si="394"/>
        <v>0</v>
      </c>
      <c r="S162" s="3">
        <f t="shared" si="395"/>
        <v>0</v>
      </c>
      <c r="T162" s="3">
        <f t="shared" si="396"/>
        <v>0</v>
      </c>
      <c r="U162" s="3">
        <f t="shared" si="397"/>
        <v>0</v>
      </c>
      <c r="V162" s="3">
        <f t="shared" si="398"/>
        <v>0</v>
      </c>
      <c r="W162" s="3">
        <f t="shared" si="399"/>
        <v>0</v>
      </c>
      <c r="X162" s="3">
        <f t="shared" si="400"/>
        <v>0</v>
      </c>
      <c r="Y162" s="3">
        <f t="shared" si="401"/>
        <v>0</v>
      </c>
      <c r="Z162" s="9">
        <f t="shared" si="402"/>
        <v>0</v>
      </c>
      <c r="AA162" s="9">
        <f t="shared" si="403"/>
        <v>0</v>
      </c>
      <c r="AB162" s="9">
        <f t="shared" si="404"/>
        <v>0</v>
      </c>
    </row>
    <row r="163" spans="1:28" x14ac:dyDescent="0.35">
      <c r="A163" s="15" t="str">
        <f>IF(Base!E161="","",Base!E161)</f>
        <v>MAR231160</v>
      </c>
      <c r="B163" s="3">
        <f t="shared" si="378"/>
        <v>0</v>
      </c>
      <c r="C163" s="3">
        <f t="shared" si="379"/>
        <v>0</v>
      </c>
      <c r="D163" s="3">
        <f t="shared" si="380"/>
        <v>0</v>
      </c>
      <c r="E163" s="3">
        <f t="shared" si="381"/>
        <v>0</v>
      </c>
      <c r="F163" s="3">
        <f t="shared" si="382"/>
        <v>0</v>
      </c>
      <c r="G163" s="3">
        <f t="shared" si="383"/>
        <v>0</v>
      </c>
      <c r="H163" s="3">
        <f t="shared" si="384"/>
        <v>0</v>
      </c>
      <c r="I163" s="3">
        <f t="shared" si="385"/>
        <v>0</v>
      </c>
      <c r="J163" s="3">
        <f t="shared" si="386"/>
        <v>0</v>
      </c>
      <c r="K163" s="3">
        <f t="shared" si="387"/>
        <v>0</v>
      </c>
      <c r="L163" s="3">
        <f t="shared" si="388"/>
        <v>0</v>
      </c>
      <c r="M163" s="3">
        <f t="shared" si="389"/>
        <v>0</v>
      </c>
      <c r="N163" s="3">
        <f t="shared" si="390"/>
        <v>0</v>
      </c>
      <c r="O163" s="3">
        <f t="shared" si="391"/>
        <v>0</v>
      </c>
      <c r="P163" s="3">
        <f t="shared" si="392"/>
        <v>0</v>
      </c>
      <c r="Q163" s="3">
        <f t="shared" si="393"/>
        <v>0</v>
      </c>
      <c r="R163" s="3">
        <f t="shared" si="394"/>
        <v>0</v>
      </c>
      <c r="S163" s="3">
        <f t="shared" si="395"/>
        <v>0</v>
      </c>
      <c r="T163" s="3">
        <f t="shared" si="396"/>
        <v>0</v>
      </c>
      <c r="U163" s="3">
        <f t="shared" si="397"/>
        <v>0</v>
      </c>
      <c r="V163" s="3">
        <f t="shared" si="398"/>
        <v>0</v>
      </c>
      <c r="W163" s="3">
        <f t="shared" si="399"/>
        <v>0</v>
      </c>
      <c r="X163" s="3">
        <f t="shared" si="400"/>
        <v>0</v>
      </c>
      <c r="Y163" s="3">
        <f t="shared" si="401"/>
        <v>0</v>
      </c>
      <c r="Z163" s="9">
        <f t="shared" si="402"/>
        <v>0</v>
      </c>
      <c r="AA163" s="9">
        <f t="shared" si="403"/>
        <v>0</v>
      </c>
      <c r="AB163" s="9">
        <f t="shared" si="404"/>
        <v>0</v>
      </c>
    </row>
    <row r="164" spans="1:28" x14ac:dyDescent="0.35">
      <c r="A164" s="15" t="str">
        <f>IF(Base!E162="","",Base!E162)</f>
        <v>MAR231161</v>
      </c>
      <c r="B164" s="3">
        <f t="shared" si="378"/>
        <v>0</v>
      </c>
      <c r="C164" s="3">
        <f t="shared" si="379"/>
        <v>0</v>
      </c>
      <c r="D164" s="3">
        <f t="shared" si="380"/>
        <v>0</v>
      </c>
      <c r="E164" s="3">
        <f t="shared" si="381"/>
        <v>0</v>
      </c>
      <c r="F164" s="3">
        <f t="shared" si="382"/>
        <v>0</v>
      </c>
      <c r="G164" s="3">
        <f t="shared" si="383"/>
        <v>0</v>
      </c>
      <c r="H164" s="3">
        <f t="shared" si="384"/>
        <v>0</v>
      </c>
      <c r="I164" s="3">
        <f t="shared" si="385"/>
        <v>0</v>
      </c>
      <c r="J164" s="3">
        <f t="shared" si="386"/>
        <v>0</v>
      </c>
      <c r="K164" s="3">
        <f t="shared" si="387"/>
        <v>0</v>
      </c>
      <c r="L164" s="3">
        <f t="shared" si="388"/>
        <v>0</v>
      </c>
      <c r="M164" s="3">
        <f t="shared" si="389"/>
        <v>0</v>
      </c>
      <c r="N164" s="3">
        <f t="shared" si="390"/>
        <v>0</v>
      </c>
      <c r="O164" s="3">
        <f t="shared" si="391"/>
        <v>0</v>
      </c>
      <c r="P164" s="3">
        <f t="shared" si="392"/>
        <v>0</v>
      </c>
      <c r="Q164" s="3">
        <f t="shared" si="393"/>
        <v>0</v>
      </c>
      <c r="R164" s="3">
        <f t="shared" si="394"/>
        <v>0</v>
      </c>
      <c r="S164" s="3">
        <f t="shared" si="395"/>
        <v>0</v>
      </c>
      <c r="T164" s="3">
        <f t="shared" si="396"/>
        <v>0</v>
      </c>
      <c r="U164" s="3">
        <f t="shared" si="397"/>
        <v>0</v>
      </c>
      <c r="V164" s="3">
        <f t="shared" si="398"/>
        <v>0</v>
      </c>
      <c r="W164" s="3">
        <f t="shared" si="399"/>
        <v>0</v>
      </c>
      <c r="X164" s="3">
        <f t="shared" si="400"/>
        <v>0</v>
      </c>
      <c r="Y164" s="3">
        <f t="shared" si="401"/>
        <v>0</v>
      </c>
      <c r="Z164" s="9">
        <f t="shared" si="402"/>
        <v>0</v>
      </c>
      <c r="AA164" s="9">
        <f t="shared" si="403"/>
        <v>0</v>
      </c>
      <c r="AB164" s="9">
        <f t="shared" si="404"/>
        <v>0</v>
      </c>
    </row>
    <row r="165" spans="1:28" x14ac:dyDescent="0.35">
      <c r="A165" s="15" t="str">
        <f>IF(Base!E163="","",Base!E163)</f>
        <v>MAR231162</v>
      </c>
      <c r="B165" s="3">
        <f t="shared" si="378"/>
        <v>0</v>
      </c>
      <c r="C165" s="3">
        <f t="shared" si="379"/>
        <v>0</v>
      </c>
      <c r="D165" s="3">
        <f t="shared" si="380"/>
        <v>0</v>
      </c>
      <c r="E165" s="3">
        <f t="shared" si="381"/>
        <v>0</v>
      </c>
      <c r="F165" s="3">
        <f t="shared" si="382"/>
        <v>0</v>
      </c>
      <c r="G165" s="3">
        <f t="shared" si="383"/>
        <v>0</v>
      </c>
      <c r="H165" s="3">
        <f t="shared" si="384"/>
        <v>0</v>
      </c>
      <c r="I165" s="3">
        <f t="shared" si="385"/>
        <v>0</v>
      </c>
      <c r="J165" s="3">
        <f t="shared" si="386"/>
        <v>0</v>
      </c>
      <c r="K165" s="3">
        <f t="shared" si="387"/>
        <v>0</v>
      </c>
      <c r="L165" s="3">
        <f t="shared" si="388"/>
        <v>0</v>
      </c>
      <c r="M165" s="3">
        <f t="shared" si="389"/>
        <v>0</v>
      </c>
      <c r="N165" s="3">
        <f t="shared" si="390"/>
        <v>0</v>
      </c>
      <c r="O165" s="3">
        <f t="shared" si="391"/>
        <v>0</v>
      </c>
      <c r="P165" s="3">
        <f t="shared" si="392"/>
        <v>0</v>
      </c>
      <c r="Q165" s="3">
        <f t="shared" si="393"/>
        <v>0</v>
      </c>
      <c r="R165" s="3">
        <f t="shared" si="394"/>
        <v>0</v>
      </c>
      <c r="S165" s="3">
        <f t="shared" si="395"/>
        <v>0</v>
      </c>
      <c r="T165" s="3">
        <f t="shared" si="396"/>
        <v>0</v>
      </c>
      <c r="U165" s="3">
        <f t="shared" si="397"/>
        <v>0</v>
      </c>
      <c r="V165" s="3">
        <f t="shared" si="398"/>
        <v>0</v>
      </c>
      <c r="W165" s="3">
        <f t="shared" si="399"/>
        <v>0</v>
      </c>
      <c r="X165" s="3">
        <f t="shared" si="400"/>
        <v>0</v>
      </c>
      <c r="Y165" s="3">
        <f t="shared" si="401"/>
        <v>0</v>
      </c>
      <c r="Z165" s="9">
        <f t="shared" si="402"/>
        <v>0</v>
      </c>
      <c r="AA165" s="9">
        <f t="shared" si="403"/>
        <v>0</v>
      </c>
      <c r="AB165" s="9">
        <f t="shared" si="404"/>
        <v>0</v>
      </c>
    </row>
    <row r="166" spans="1:28" x14ac:dyDescent="0.35">
      <c r="A166" s="15" t="str">
        <f>IF(Base!E164="","",Base!E164)</f>
        <v>MAR231163</v>
      </c>
      <c r="B166" s="3">
        <f t="shared" si="378"/>
        <v>0</v>
      </c>
      <c r="C166" s="3">
        <f t="shared" si="379"/>
        <v>0</v>
      </c>
      <c r="D166" s="3">
        <f t="shared" si="380"/>
        <v>0</v>
      </c>
      <c r="E166" s="3">
        <f t="shared" si="381"/>
        <v>0</v>
      </c>
      <c r="F166" s="3">
        <f t="shared" si="382"/>
        <v>0</v>
      </c>
      <c r="G166" s="3">
        <f t="shared" si="383"/>
        <v>0</v>
      </c>
      <c r="H166" s="3">
        <f t="shared" si="384"/>
        <v>0</v>
      </c>
      <c r="I166" s="3">
        <f t="shared" si="385"/>
        <v>0</v>
      </c>
      <c r="J166" s="3">
        <f t="shared" si="386"/>
        <v>0</v>
      </c>
      <c r="K166" s="3">
        <f t="shared" si="387"/>
        <v>0</v>
      </c>
      <c r="L166" s="3">
        <f t="shared" si="388"/>
        <v>0</v>
      </c>
      <c r="M166" s="3">
        <f t="shared" si="389"/>
        <v>0</v>
      </c>
      <c r="N166" s="3">
        <f t="shared" si="390"/>
        <v>0</v>
      </c>
      <c r="O166" s="3">
        <f t="shared" si="391"/>
        <v>0</v>
      </c>
      <c r="P166" s="3">
        <f t="shared" si="392"/>
        <v>0</v>
      </c>
      <c r="Q166" s="3">
        <f t="shared" si="393"/>
        <v>0</v>
      </c>
      <c r="R166" s="3">
        <f t="shared" si="394"/>
        <v>0</v>
      </c>
      <c r="S166" s="3">
        <f t="shared" si="395"/>
        <v>0</v>
      </c>
      <c r="T166" s="3">
        <f t="shared" si="396"/>
        <v>0</v>
      </c>
      <c r="U166" s="3">
        <f t="shared" si="397"/>
        <v>0</v>
      </c>
      <c r="V166" s="3">
        <f t="shared" si="398"/>
        <v>0</v>
      </c>
      <c r="W166" s="3">
        <f t="shared" si="399"/>
        <v>0</v>
      </c>
      <c r="X166" s="3">
        <f t="shared" si="400"/>
        <v>0</v>
      </c>
      <c r="Y166" s="3">
        <f t="shared" si="401"/>
        <v>0</v>
      </c>
      <c r="Z166" s="9">
        <f t="shared" si="402"/>
        <v>0</v>
      </c>
      <c r="AA166" s="9">
        <f t="shared" si="403"/>
        <v>0</v>
      </c>
      <c r="AB166" s="9">
        <f t="shared" si="404"/>
        <v>0</v>
      </c>
    </row>
    <row r="167" spans="1:28" x14ac:dyDescent="0.35">
      <c r="A167" s="15" t="str">
        <f>IF(Base!E165="","",Base!E165)</f>
        <v>MAR231164</v>
      </c>
      <c r="B167" s="3">
        <f t="shared" si="378"/>
        <v>0</v>
      </c>
      <c r="C167" s="3">
        <f t="shared" si="379"/>
        <v>0</v>
      </c>
      <c r="D167" s="3">
        <f t="shared" si="380"/>
        <v>0</v>
      </c>
      <c r="E167" s="3">
        <f t="shared" si="381"/>
        <v>0</v>
      </c>
      <c r="F167" s="3">
        <f t="shared" si="382"/>
        <v>0</v>
      </c>
      <c r="G167" s="3">
        <f t="shared" si="383"/>
        <v>0</v>
      </c>
      <c r="H167" s="3">
        <f t="shared" si="384"/>
        <v>0</v>
      </c>
      <c r="I167" s="3">
        <f t="shared" si="385"/>
        <v>0</v>
      </c>
      <c r="J167" s="3">
        <f t="shared" si="386"/>
        <v>0</v>
      </c>
      <c r="K167" s="3">
        <f t="shared" si="387"/>
        <v>0</v>
      </c>
      <c r="L167" s="3">
        <f t="shared" si="388"/>
        <v>0</v>
      </c>
      <c r="M167" s="3">
        <f t="shared" si="389"/>
        <v>0</v>
      </c>
      <c r="N167" s="3">
        <f t="shared" si="390"/>
        <v>0</v>
      </c>
      <c r="O167" s="3">
        <f t="shared" si="391"/>
        <v>0</v>
      </c>
      <c r="P167" s="3">
        <f t="shared" si="392"/>
        <v>0</v>
      </c>
      <c r="Q167" s="3">
        <f t="shared" si="393"/>
        <v>0</v>
      </c>
      <c r="R167" s="3">
        <f t="shared" si="394"/>
        <v>0</v>
      </c>
      <c r="S167" s="3">
        <f t="shared" si="395"/>
        <v>0</v>
      </c>
      <c r="T167" s="3">
        <f t="shared" si="396"/>
        <v>0</v>
      </c>
      <c r="U167" s="3">
        <f t="shared" si="397"/>
        <v>0</v>
      </c>
      <c r="V167" s="3">
        <f t="shared" si="398"/>
        <v>0</v>
      </c>
      <c r="W167" s="3">
        <f t="shared" si="399"/>
        <v>0</v>
      </c>
      <c r="X167" s="3">
        <f t="shared" si="400"/>
        <v>0</v>
      </c>
      <c r="Y167" s="3">
        <f t="shared" si="401"/>
        <v>0</v>
      </c>
      <c r="Z167" s="9">
        <f t="shared" si="402"/>
        <v>0</v>
      </c>
      <c r="AA167" s="9">
        <f t="shared" si="403"/>
        <v>0</v>
      </c>
      <c r="AB167" s="9">
        <f t="shared" si="404"/>
        <v>0</v>
      </c>
    </row>
    <row r="168" spans="1:28" x14ac:dyDescent="0.35">
      <c r="A168" s="15" t="str">
        <f>IF(Base!E166="","",Base!E166)</f>
        <v>MAR231165</v>
      </c>
      <c r="B168" s="3">
        <f t="shared" si="378"/>
        <v>0</v>
      </c>
      <c r="C168" s="3">
        <f t="shared" si="379"/>
        <v>0</v>
      </c>
      <c r="D168" s="3">
        <f t="shared" si="380"/>
        <v>0</v>
      </c>
      <c r="E168" s="3">
        <f t="shared" si="381"/>
        <v>0</v>
      </c>
      <c r="F168" s="3">
        <f t="shared" si="382"/>
        <v>0</v>
      </c>
      <c r="G168" s="3">
        <f t="shared" si="383"/>
        <v>0</v>
      </c>
      <c r="H168" s="3">
        <f t="shared" si="384"/>
        <v>0</v>
      </c>
      <c r="I168" s="3">
        <f t="shared" si="385"/>
        <v>0</v>
      </c>
      <c r="J168" s="3">
        <f t="shared" si="386"/>
        <v>0</v>
      </c>
      <c r="K168" s="3">
        <f t="shared" si="387"/>
        <v>0</v>
      </c>
      <c r="L168" s="3">
        <f t="shared" si="388"/>
        <v>0</v>
      </c>
      <c r="M168" s="3">
        <f t="shared" si="389"/>
        <v>0</v>
      </c>
      <c r="N168" s="3">
        <f t="shared" si="390"/>
        <v>0</v>
      </c>
      <c r="O168" s="3">
        <f t="shared" si="391"/>
        <v>0</v>
      </c>
      <c r="P168" s="3">
        <f t="shared" si="392"/>
        <v>0</v>
      </c>
      <c r="Q168" s="3">
        <f t="shared" si="393"/>
        <v>0</v>
      </c>
      <c r="R168" s="3">
        <f t="shared" si="394"/>
        <v>0</v>
      </c>
      <c r="S168" s="3">
        <f t="shared" si="395"/>
        <v>0</v>
      </c>
      <c r="T168" s="3">
        <f t="shared" si="396"/>
        <v>0</v>
      </c>
      <c r="U168" s="3">
        <f t="shared" si="397"/>
        <v>0</v>
      </c>
      <c r="V168" s="3">
        <f t="shared" si="398"/>
        <v>0</v>
      </c>
      <c r="W168" s="3">
        <f t="shared" si="399"/>
        <v>0</v>
      </c>
      <c r="X168" s="3">
        <f t="shared" si="400"/>
        <v>0</v>
      </c>
      <c r="Y168" s="3">
        <f t="shared" si="401"/>
        <v>0</v>
      </c>
      <c r="Z168" s="9">
        <f t="shared" si="402"/>
        <v>0</v>
      </c>
      <c r="AA168" s="9">
        <f t="shared" si="403"/>
        <v>0</v>
      </c>
      <c r="AB168" s="9">
        <f t="shared" si="404"/>
        <v>0</v>
      </c>
    </row>
    <row r="169" spans="1:28" x14ac:dyDescent="0.35">
      <c r="A169" s="15" t="str">
        <f>IF(Base!E167="","",Base!E167)</f>
        <v>MAR231166</v>
      </c>
      <c r="B169" s="3">
        <f t="shared" si="378"/>
        <v>0</v>
      </c>
      <c r="C169" s="3">
        <f t="shared" si="379"/>
        <v>0</v>
      </c>
      <c r="D169" s="3">
        <f t="shared" si="380"/>
        <v>0</v>
      </c>
      <c r="E169" s="3">
        <f t="shared" si="381"/>
        <v>0</v>
      </c>
      <c r="F169" s="3">
        <f t="shared" si="382"/>
        <v>0</v>
      </c>
      <c r="G169" s="3">
        <f t="shared" si="383"/>
        <v>0</v>
      </c>
      <c r="H169" s="3">
        <f t="shared" si="384"/>
        <v>0</v>
      </c>
      <c r="I169" s="3">
        <f t="shared" si="385"/>
        <v>0</v>
      </c>
      <c r="J169" s="3">
        <f t="shared" si="386"/>
        <v>0</v>
      </c>
      <c r="K169" s="3">
        <f t="shared" si="387"/>
        <v>0</v>
      </c>
      <c r="L169" s="3">
        <f t="shared" si="388"/>
        <v>0</v>
      </c>
      <c r="M169" s="3">
        <f t="shared" si="389"/>
        <v>0</v>
      </c>
      <c r="N169" s="3">
        <f t="shared" si="390"/>
        <v>0</v>
      </c>
      <c r="O169" s="3">
        <f t="shared" si="391"/>
        <v>0</v>
      </c>
      <c r="P169" s="3">
        <f t="shared" si="392"/>
        <v>0</v>
      </c>
      <c r="Q169" s="3">
        <f t="shared" si="393"/>
        <v>0</v>
      </c>
      <c r="R169" s="3">
        <f t="shared" si="394"/>
        <v>0</v>
      </c>
      <c r="S169" s="3">
        <f t="shared" si="395"/>
        <v>0</v>
      </c>
      <c r="T169" s="3">
        <f t="shared" si="396"/>
        <v>0</v>
      </c>
      <c r="U169" s="3">
        <f t="shared" si="397"/>
        <v>0</v>
      </c>
      <c r="V169" s="3">
        <f t="shared" si="398"/>
        <v>0</v>
      </c>
      <c r="W169" s="3">
        <f t="shared" si="399"/>
        <v>0</v>
      </c>
      <c r="X169" s="3">
        <f t="shared" si="400"/>
        <v>0</v>
      </c>
      <c r="Y169" s="3">
        <f t="shared" si="401"/>
        <v>0</v>
      </c>
      <c r="Z169" s="9">
        <f t="shared" si="402"/>
        <v>0</v>
      </c>
      <c r="AA169" s="9">
        <f t="shared" si="403"/>
        <v>0</v>
      </c>
      <c r="AB169" s="9">
        <f t="shared" si="404"/>
        <v>0</v>
      </c>
    </row>
    <row r="170" spans="1:28" x14ac:dyDescent="0.35">
      <c r="A170" s="15" t="str">
        <f>IF(Base!E168="","",Base!E168)</f>
        <v>MAR231167</v>
      </c>
      <c r="B170" s="3">
        <f t="shared" si="378"/>
        <v>0</v>
      </c>
      <c r="C170" s="3">
        <f t="shared" si="379"/>
        <v>0</v>
      </c>
      <c r="D170" s="3">
        <f t="shared" si="380"/>
        <v>0</v>
      </c>
      <c r="E170" s="3">
        <f t="shared" si="381"/>
        <v>0</v>
      </c>
      <c r="F170" s="3">
        <f t="shared" si="382"/>
        <v>0</v>
      </c>
      <c r="G170" s="3">
        <f t="shared" si="383"/>
        <v>0</v>
      </c>
      <c r="H170" s="3">
        <f t="shared" si="384"/>
        <v>0</v>
      </c>
      <c r="I170" s="3">
        <f t="shared" si="385"/>
        <v>0</v>
      </c>
      <c r="J170" s="3">
        <f t="shared" si="386"/>
        <v>0</v>
      </c>
      <c r="K170" s="3">
        <f t="shared" si="387"/>
        <v>0</v>
      </c>
      <c r="L170" s="3">
        <f t="shared" si="388"/>
        <v>0</v>
      </c>
      <c r="M170" s="3">
        <f t="shared" si="389"/>
        <v>0</v>
      </c>
      <c r="N170" s="3">
        <f t="shared" si="390"/>
        <v>0</v>
      </c>
      <c r="O170" s="3">
        <f t="shared" si="391"/>
        <v>0</v>
      </c>
      <c r="P170" s="3">
        <f t="shared" si="392"/>
        <v>0</v>
      </c>
      <c r="Q170" s="3">
        <f t="shared" si="393"/>
        <v>0</v>
      </c>
      <c r="R170" s="3">
        <f t="shared" si="394"/>
        <v>0</v>
      </c>
      <c r="S170" s="3">
        <f t="shared" si="395"/>
        <v>0</v>
      </c>
      <c r="T170" s="3">
        <f t="shared" si="396"/>
        <v>0</v>
      </c>
      <c r="U170" s="3">
        <f t="shared" si="397"/>
        <v>0</v>
      </c>
      <c r="V170" s="3">
        <f t="shared" si="398"/>
        <v>0</v>
      </c>
      <c r="W170" s="3">
        <f t="shared" si="399"/>
        <v>0</v>
      </c>
      <c r="X170" s="3">
        <f t="shared" si="400"/>
        <v>0</v>
      </c>
      <c r="Y170" s="3">
        <f t="shared" si="401"/>
        <v>0</v>
      </c>
      <c r="Z170" s="9">
        <f t="shared" si="402"/>
        <v>0</v>
      </c>
      <c r="AA170" s="9">
        <f t="shared" si="403"/>
        <v>0</v>
      </c>
      <c r="AB170" s="9">
        <f t="shared" si="404"/>
        <v>0</v>
      </c>
    </row>
    <row r="171" spans="1:28" x14ac:dyDescent="0.35">
      <c r="A171" s="15" t="str">
        <f>IF(Base!E169="","",Base!E169)</f>
        <v>MAR231168</v>
      </c>
      <c r="B171" s="3">
        <f t="shared" si="378"/>
        <v>0</v>
      </c>
      <c r="C171" s="3">
        <f t="shared" si="379"/>
        <v>0</v>
      </c>
      <c r="D171" s="3">
        <f t="shared" si="380"/>
        <v>0</v>
      </c>
      <c r="E171" s="3">
        <f t="shared" si="381"/>
        <v>0</v>
      </c>
      <c r="F171" s="3">
        <f t="shared" si="382"/>
        <v>0</v>
      </c>
      <c r="G171" s="3">
        <f t="shared" si="383"/>
        <v>0</v>
      </c>
      <c r="H171" s="3">
        <f t="shared" si="384"/>
        <v>0</v>
      </c>
      <c r="I171" s="3">
        <f t="shared" si="385"/>
        <v>0</v>
      </c>
      <c r="J171" s="3">
        <f t="shared" si="386"/>
        <v>0</v>
      </c>
      <c r="K171" s="3">
        <f t="shared" si="387"/>
        <v>0</v>
      </c>
      <c r="L171" s="3">
        <f t="shared" si="388"/>
        <v>0</v>
      </c>
      <c r="M171" s="3">
        <f t="shared" si="389"/>
        <v>0</v>
      </c>
      <c r="N171" s="3">
        <f t="shared" si="390"/>
        <v>0</v>
      </c>
      <c r="O171" s="3">
        <f t="shared" si="391"/>
        <v>0</v>
      </c>
      <c r="P171" s="3">
        <f t="shared" si="392"/>
        <v>0</v>
      </c>
      <c r="Q171" s="3">
        <f t="shared" si="393"/>
        <v>0</v>
      </c>
      <c r="R171" s="3">
        <f t="shared" si="394"/>
        <v>0</v>
      </c>
      <c r="S171" s="3">
        <f t="shared" si="395"/>
        <v>0</v>
      </c>
      <c r="T171" s="3">
        <f t="shared" si="396"/>
        <v>0</v>
      </c>
      <c r="U171" s="3">
        <f t="shared" si="397"/>
        <v>0</v>
      </c>
      <c r="V171" s="3">
        <f t="shared" si="398"/>
        <v>0</v>
      </c>
      <c r="W171" s="3">
        <f t="shared" si="399"/>
        <v>0</v>
      </c>
      <c r="X171" s="3">
        <f t="shared" si="400"/>
        <v>0</v>
      </c>
      <c r="Y171" s="3">
        <f t="shared" si="401"/>
        <v>0</v>
      </c>
      <c r="Z171" s="9">
        <f t="shared" si="402"/>
        <v>0</v>
      </c>
      <c r="AA171" s="9">
        <f t="shared" si="403"/>
        <v>0</v>
      </c>
      <c r="AB171" s="9">
        <f t="shared" si="404"/>
        <v>0</v>
      </c>
    </row>
    <row r="172" spans="1:28" x14ac:dyDescent="0.35">
      <c r="A172" s="15" t="str">
        <f>IF(Base!E170="","",Base!E170)</f>
        <v>MAR231169</v>
      </c>
      <c r="B172" s="3">
        <f t="shared" si="378"/>
        <v>0</v>
      </c>
      <c r="C172" s="3">
        <f t="shared" si="379"/>
        <v>0</v>
      </c>
      <c r="D172" s="3">
        <f t="shared" si="380"/>
        <v>0</v>
      </c>
      <c r="E172" s="3">
        <f t="shared" si="381"/>
        <v>0</v>
      </c>
      <c r="F172" s="3">
        <f t="shared" si="382"/>
        <v>0</v>
      </c>
      <c r="G172" s="3">
        <f t="shared" si="383"/>
        <v>0</v>
      </c>
      <c r="H172" s="3">
        <f t="shared" si="384"/>
        <v>0</v>
      </c>
      <c r="I172" s="3">
        <f t="shared" si="385"/>
        <v>0</v>
      </c>
      <c r="J172" s="3">
        <f t="shared" si="386"/>
        <v>0</v>
      </c>
      <c r="K172" s="3">
        <f t="shared" si="387"/>
        <v>0</v>
      </c>
      <c r="L172" s="3">
        <f t="shared" si="388"/>
        <v>0</v>
      </c>
      <c r="M172" s="3">
        <f t="shared" si="389"/>
        <v>0</v>
      </c>
      <c r="N172" s="3">
        <f t="shared" si="390"/>
        <v>0</v>
      </c>
      <c r="O172" s="3">
        <f t="shared" si="391"/>
        <v>0</v>
      </c>
      <c r="P172" s="3">
        <f t="shared" si="392"/>
        <v>0</v>
      </c>
      <c r="Q172" s="3">
        <f t="shared" si="393"/>
        <v>0</v>
      </c>
      <c r="R172" s="3">
        <f t="shared" si="394"/>
        <v>0</v>
      </c>
      <c r="S172" s="3">
        <f t="shared" si="395"/>
        <v>0</v>
      </c>
      <c r="T172" s="3">
        <f t="shared" si="396"/>
        <v>0</v>
      </c>
      <c r="U172" s="3">
        <f t="shared" si="397"/>
        <v>0</v>
      </c>
      <c r="V172" s="3">
        <f t="shared" si="398"/>
        <v>0</v>
      </c>
      <c r="W172" s="3">
        <f t="shared" si="399"/>
        <v>0</v>
      </c>
      <c r="X172" s="3">
        <f t="shared" si="400"/>
        <v>0</v>
      </c>
      <c r="Y172" s="3">
        <f t="shared" si="401"/>
        <v>0</v>
      </c>
      <c r="Z172" s="9">
        <f t="shared" si="402"/>
        <v>0</v>
      </c>
      <c r="AA172" s="9">
        <f t="shared" si="403"/>
        <v>0</v>
      </c>
      <c r="AB172" s="9">
        <f t="shared" si="404"/>
        <v>0</v>
      </c>
    </row>
    <row r="173" spans="1:28" x14ac:dyDescent="0.35">
      <c r="A173" s="15" t="str">
        <f>IF(Base!E171="","",Base!E171)</f>
        <v>MAR231170</v>
      </c>
      <c r="B173" s="3">
        <f t="shared" si="378"/>
        <v>0</v>
      </c>
      <c r="C173" s="3">
        <f t="shared" si="379"/>
        <v>0</v>
      </c>
      <c r="D173" s="3">
        <f t="shared" si="380"/>
        <v>0</v>
      </c>
      <c r="E173" s="3">
        <f t="shared" si="381"/>
        <v>0</v>
      </c>
      <c r="F173" s="3">
        <f t="shared" si="382"/>
        <v>0</v>
      </c>
      <c r="G173" s="3">
        <f t="shared" si="383"/>
        <v>0</v>
      </c>
      <c r="H173" s="3">
        <f t="shared" si="384"/>
        <v>0</v>
      </c>
      <c r="I173" s="3">
        <f t="shared" si="385"/>
        <v>0</v>
      </c>
      <c r="J173" s="3">
        <f t="shared" si="386"/>
        <v>0</v>
      </c>
      <c r="K173" s="3">
        <f t="shared" si="387"/>
        <v>0</v>
      </c>
      <c r="L173" s="3">
        <f t="shared" si="388"/>
        <v>0</v>
      </c>
      <c r="M173" s="3">
        <f t="shared" si="389"/>
        <v>0</v>
      </c>
      <c r="N173" s="3">
        <f t="shared" si="390"/>
        <v>0</v>
      </c>
      <c r="O173" s="3">
        <f t="shared" si="391"/>
        <v>0</v>
      </c>
      <c r="P173" s="3">
        <f t="shared" si="392"/>
        <v>0</v>
      </c>
      <c r="Q173" s="3">
        <f t="shared" si="393"/>
        <v>0</v>
      </c>
      <c r="R173" s="3">
        <f t="shared" si="394"/>
        <v>0</v>
      </c>
      <c r="S173" s="3">
        <f t="shared" si="395"/>
        <v>0</v>
      </c>
      <c r="T173" s="3">
        <f t="shared" si="396"/>
        <v>0</v>
      </c>
      <c r="U173" s="3">
        <f t="shared" si="397"/>
        <v>0</v>
      </c>
      <c r="V173" s="3">
        <f t="shared" si="398"/>
        <v>0</v>
      </c>
      <c r="W173" s="3">
        <f t="shared" si="399"/>
        <v>0</v>
      </c>
      <c r="X173" s="3">
        <f t="shared" si="400"/>
        <v>0</v>
      </c>
      <c r="Y173" s="3">
        <f t="shared" si="401"/>
        <v>0</v>
      </c>
      <c r="Z173" s="9">
        <f t="shared" si="402"/>
        <v>0</v>
      </c>
      <c r="AA173" s="9">
        <f t="shared" si="403"/>
        <v>0</v>
      </c>
      <c r="AB173" s="9">
        <f t="shared" si="404"/>
        <v>0</v>
      </c>
    </row>
    <row r="174" spans="1:28" x14ac:dyDescent="0.35">
      <c r="A174" s="15" t="str">
        <f>IF(Base!E172="","",Base!E172)</f>
        <v>MAR231171</v>
      </c>
      <c r="B174" s="3">
        <f t="shared" si="378"/>
        <v>0</v>
      </c>
      <c r="C174" s="3">
        <f t="shared" si="379"/>
        <v>0</v>
      </c>
      <c r="D174" s="3">
        <f t="shared" si="380"/>
        <v>0</v>
      </c>
      <c r="E174" s="3">
        <f t="shared" si="381"/>
        <v>0</v>
      </c>
      <c r="F174" s="3">
        <f t="shared" si="382"/>
        <v>0</v>
      </c>
      <c r="G174" s="3">
        <f t="shared" si="383"/>
        <v>0</v>
      </c>
      <c r="H174" s="3">
        <f t="shared" si="384"/>
        <v>0</v>
      </c>
      <c r="I174" s="3">
        <f t="shared" si="385"/>
        <v>0</v>
      </c>
      <c r="J174" s="3">
        <f t="shared" si="386"/>
        <v>0</v>
      </c>
      <c r="K174" s="3">
        <f t="shared" si="387"/>
        <v>0</v>
      </c>
      <c r="L174" s="3">
        <f t="shared" si="388"/>
        <v>0</v>
      </c>
      <c r="M174" s="3">
        <f t="shared" si="389"/>
        <v>0</v>
      </c>
      <c r="N174" s="3">
        <f t="shared" si="390"/>
        <v>0</v>
      </c>
      <c r="O174" s="3">
        <f t="shared" si="391"/>
        <v>0</v>
      </c>
      <c r="P174" s="3">
        <f t="shared" si="392"/>
        <v>0</v>
      </c>
      <c r="Q174" s="3">
        <f t="shared" si="393"/>
        <v>0</v>
      </c>
      <c r="R174" s="3">
        <f t="shared" si="394"/>
        <v>0</v>
      </c>
      <c r="S174" s="3">
        <f t="shared" si="395"/>
        <v>0</v>
      </c>
      <c r="T174" s="3">
        <f t="shared" si="396"/>
        <v>0</v>
      </c>
      <c r="U174" s="3">
        <f t="shared" si="397"/>
        <v>0</v>
      </c>
      <c r="V174" s="3">
        <f t="shared" si="398"/>
        <v>0</v>
      </c>
      <c r="W174" s="3">
        <f t="shared" si="399"/>
        <v>0</v>
      </c>
      <c r="X174" s="3">
        <f t="shared" si="400"/>
        <v>0</v>
      </c>
      <c r="Y174" s="3">
        <f t="shared" si="401"/>
        <v>0</v>
      </c>
      <c r="Z174" s="9">
        <f t="shared" si="402"/>
        <v>0</v>
      </c>
      <c r="AA174" s="9">
        <f t="shared" si="403"/>
        <v>0</v>
      </c>
      <c r="AB174" s="9">
        <f t="shared" si="404"/>
        <v>0</v>
      </c>
    </row>
    <row r="175" spans="1:28" x14ac:dyDescent="0.35">
      <c r="A175" s="15" t="str">
        <f>IF(Base!E173="","",Base!E173)</f>
        <v>MAR231172</v>
      </c>
      <c r="B175" s="3">
        <f t="shared" si="378"/>
        <v>0</v>
      </c>
      <c r="C175" s="3">
        <f t="shared" si="379"/>
        <v>0</v>
      </c>
      <c r="D175" s="3">
        <f t="shared" si="380"/>
        <v>0</v>
      </c>
      <c r="E175" s="3">
        <f t="shared" si="381"/>
        <v>0</v>
      </c>
      <c r="F175" s="3">
        <f t="shared" si="382"/>
        <v>0</v>
      </c>
      <c r="G175" s="3">
        <f t="shared" si="383"/>
        <v>0</v>
      </c>
      <c r="H175" s="3">
        <f t="shared" si="384"/>
        <v>0</v>
      </c>
      <c r="I175" s="3">
        <f t="shared" si="385"/>
        <v>0</v>
      </c>
      <c r="J175" s="3">
        <f t="shared" si="386"/>
        <v>0</v>
      </c>
      <c r="K175" s="3">
        <f t="shared" si="387"/>
        <v>0</v>
      </c>
      <c r="L175" s="3">
        <f t="shared" si="388"/>
        <v>0</v>
      </c>
      <c r="M175" s="3">
        <f t="shared" si="389"/>
        <v>0</v>
      </c>
      <c r="N175" s="3">
        <f t="shared" si="390"/>
        <v>0</v>
      </c>
      <c r="O175" s="3">
        <f t="shared" si="391"/>
        <v>0</v>
      </c>
      <c r="P175" s="3">
        <f t="shared" si="392"/>
        <v>0</v>
      </c>
      <c r="Q175" s="3">
        <f t="shared" si="393"/>
        <v>0</v>
      </c>
      <c r="R175" s="3">
        <f t="shared" si="394"/>
        <v>0</v>
      </c>
      <c r="S175" s="3">
        <f t="shared" si="395"/>
        <v>0</v>
      </c>
      <c r="T175" s="3">
        <f t="shared" si="396"/>
        <v>0</v>
      </c>
      <c r="U175" s="3">
        <f t="shared" si="397"/>
        <v>0</v>
      </c>
      <c r="V175" s="3">
        <f t="shared" si="398"/>
        <v>0</v>
      </c>
      <c r="W175" s="3">
        <f t="shared" si="399"/>
        <v>0</v>
      </c>
      <c r="X175" s="3">
        <f t="shared" si="400"/>
        <v>0</v>
      </c>
      <c r="Y175" s="3">
        <f t="shared" si="401"/>
        <v>0</v>
      </c>
      <c r="Z175" s="9">
        <f t="shared" si="402"/>
        <v>0</v>
      </c>
      <c r="AA175" s="9">
        <f t="shared" si="403"/>
        <v>0</v>
      </c>
      <c r="AB175" s="9">
        <f t="shared" si="404"/>
        <v>0</v>
      </c>
    </row>
    <row r="176" spans="1:28" x14ac:dyDescent="0.35">
      <c r="A176" s="15" t="str">
        <f>IF(Base!E174="","",Base!E174)</f>
        <v>MAR231173</v>
      </c>
      <c r="B176" s="3">
        <f t="shared" si="378"/>
        <v>0</v>
      </c>
      <c r="C176" s="3">
        <f t="shared" si="379"/>
        <v>0</v>
      </c>
      <c r="D176" s="3">
        <f t="shared" si="380"/>
        <v>0</v>
      </c>
      <c r="E176" s="3">
        <f t="shared" si="381"/>
        <v>0</v>
      </c>
      <c r="F176" s="3">
        <f t="shared" si="382"/>
        <v>0</v>
      </c>
      <c r="G176" s="3">
        <f t="shared" si="383"/>
        <v>0</v>
      </c>
      <c r="H176" s="3">
        <f t="shared" si="384"/>
        <v>0</v>
      </c>
      <c r="I176" s="3">
        <f t="shared" si="385"/>
        <v>0</v>
      </c>
      <c r="J176" s="3">
        <f t="shared" si="386"/>
        <v>0</v>
      </c>
      <c r="K176" s="3">
        <f t="shared" si="387"/>
        <v>0</v>
      </c>
      <c r="L176" s="3">
        <f t="shared" si="388"/>
        <v>0</v>
      </c>
      <c r="M176" s="3">
        <f t="shared" si="389"/>
        <v>0</v>
      </c>
      <c r="N176" s="3">
        <f t="shared" si="390"/>
        <v>0</v>
      </c>
      <c r="O176" s="3">
        <f t="shared" si="391"/>
        <v>0</v>
      </c>
      <c r="P176" s="3">
        <f t="shared" si="392"/>
        <v>0</v>
      </c>
      <c r="Q176" s="3">
        <f t="shared" si="393"/>
        <v>0</v>
      </c>
      <c r="R176" s="3">
        <f t="shared" si="394"/>
        <v>0</v>
      </c>
      <c r="S176" s="3">
        <f t="shared" si="395"/>
        <v>0</v>
      </c>
      <c r="T176" s="3">
        <f t="shared" si="396"/>
        <v>0</v>
      </c>
      <c r="U176" s="3">
        <f t="shared" si="397"/>
        <v>0</v>
      </c>
      <c r="V176" s="3">
        <f t="shared" si="398"/>
        <v>0</v>
      </c>
      <c r="W176" s="3">
        <f t="shared" si="399"/>
        <v>0</v>
      </c>
      <c r="X176" s="3">
        <f t="shared" si="400"/>
        <v>0</v>
      </c>
      <c r="Y176" s="3">
        <f t="shared" si="401"/>
        <v>0</v>
      </c>
      <c r="Z176" s="9">
        <f t="shared" si="402"/>
        <v>0</v>
      </c>
      <c r="AA176" s="9">
        <f t="shared" si="403"/>
        <v>0</v>
      </c>
      <c r="AB176" s="9">
        <f t="shared" si="404"/>
        <v>0</v>
      </c>
    </row>
    <row r="177" spans="1:28" x14ac:dyDescent="0.35">
      <c r="A177" s="15" t="str">
        <f>IF(Base!E175="","",Base!E175)</f>
        <v>MAR231174</v>
      </c>
      <c r="B177" s="3">
        <f t="shared" si="378"/>
        <v>0</v>
      </c>
      <c r="C177" s="3">
        <f t="shared" si="379"/>
        <v>0</v>
      </c>
      <c r="D177" s="3">
        <f t="shared" si="380"/>
        <v>0</v>
      </c>
      <c r="E177" s="3">
        <f t="shared" si="381"/>
        <v>0</v>
      </c>
      <c r="F177" s="3">
        <f t="shared" si="382"/>
        <v>0</v>
      </c>
      <c r="G177" s="3">
        <f t="shared" si="383"/>
        <v>0</v>
      </c>
      <c r="H177" s="3">
        <f t="shared" si="384"/>
        <v>0</v>
      </c>
      <c r="I177" s="3">
        <f t="shared" si="385"/>
        <v>0</v>
      </c>
      <c r="J177" s="3">
        <f t="shared" si="386"/>
        <v>0</v>
      </c>
      <c r="K177" s="3">
        <f t="shared" si="387"/>
        <v>0</v>
      </c>
      <c r="L177" s="3">
        <f t="shared" si="388"/>
        <v>0</v>
      </c>
      <c r="M177" s="3">
        <f t="shared" si="389"/>
        <v>0</v>
      </c>
      <c r="N177" s="3">
        <f t="shared" si="390"/>
        <v>0</v>
      </c>
      <c r="O177" s="3">
        <f t="shared" si="391"/>
        <v>0</v>
      </c>
      <c r="P177" s="3">
        <f t="shared" si="392"/>
        <v>0</v>
      </c>
      <c r="Q177" s="3">
        <f t="shared" si="393"/>
        <v>0</v>
      </c>
      <c r="R177" s="3">
        <f t="shared" si="394"/>
        <v>0</v>
      </c>
      <c r="S177" s="3">
        <f t="shared" si="395"/>
        <v>0</v>
      </c>
      <c r="T177" s="3">
        <f t="shared" si="396"/>
        <v>0</v>
      </c>
      <c r="U177" s="3">
        <f t="shared" si="397"/>
        <v>0</v>
      </c>
      <c r="V177" s="3">
        <f t="shared" si="398"/>
        <v>0</v>
      </c>
      <c r="W177" s="3">
        <f t="shared" si="399"/>
        <v>0</v>
      </c>
      <c r="X177" s="3">
        <f t="shared" si="400"/>
        <v>0</v>
      </c>
      <c r="Y177" s="3">
        <f t="shared" si="401"/>
        <v>0</v>
      </c>
      <c r="Z177" s="9">
        <f t="shared" si="402"/>
        <v>0</v>
      </c>
      <c r="AA177" s="9">
        <f t="shared" si="403"/>
        <v>0</v>
      </c>
      <c r="AB177" s="9">
        <f t="shared" si="404"/>
        <v>0</v>
      </c>
    </row>
    <row r="178" spans="1:28" x14ac:dyDescent="0.35">
      <c r="A178" s="15" t="str">
        <f>IF(Base!E176="","",Base!E176)</f>
        <v>MAR231175</v>
      </c>
      <c r="B178" s="3">
        <f t="shared" si="378"/>
        <v>0</v>
      </c>
      <c r="C178" s="3">
        <f t="shared" si="379"/>
        <v>0</v>
      </c>
      <c r="D178" s="3">
        <f t="shared" si="380"/>
        <v>0</v>
      </c>
      <c r="E178" s="3">
        <f t="shared" si="381"/>
        <v>0</v>
      </c>
      <c r="F178" s="3">
        <f t="shared" si="382"/>
        <v>0</v>
      </c>
      <c r="G178" s="3">
        <f t="shared" si="383"/>
        <v>0</v>
      </c>
      <c r="H178" s="3">
        <f t="shared" si="384"/>
        <v>0</v>
      </c>
      <c r="I178" s="3">
        <f t="shared" si="385"/>
        <v>0</v>
      </c>
      <c r="J178" s="3">
        <f t="shared" si="386"/>
        <v>0</v>
      </c>
      <c r="K178" s="3">
        <f t="shared" si="387"/>
        <v>0</v>
      </c>
      <c r="L178" s="3">
        <f t="shared" si="388"/>
        <v>0</v>
      </c>
      <c r="M178" s="3">
        <f t="shared" si="389"/>
        <v>0</v>
      </c>
      <c r="N178" s="3">
        <f t="shared" si="390"/>
        <v>0</v>
      </c>
      <c r="O178" s="3">
        <f t="shared" si="391"/>
        <v>0</v>
      </c>
      <c r="P178" s="3">
        <f t="shared" si="392"/>
        <v>0</v>
      </c>
      <c r="Q178" s="3">
        <f t="shared" si="393"/>
        <v>0</v>
      </c>
      <c r="R178" s="3">
        <f t="shared" si="394"/>
        <v>0</v>
      </c>
      <c r="S178" s="3">
        <f t="shared" si="395"/>
        <v>0</v>
      </c>
      <c r="T178" s="3">
        <f t="shared" si="396"/>
        <v>0</v>
      </c>
      <c r="U178" s="3">
        <f t="shared" si="397"/>
        <v>0</v>
      </c>
      <c r="V178" s="3">
        <f t="shared" si="398"/>
        <v>0</v>
      </c>
      <c r="W178" s="3">
        <f t="shared" si="399"/>
        <v>0</v>
      </c>
      <c r="X178" s="3">
        <f t="shared" si="400"/>
        <v>0</v>
      </c>
      <c r="Y178" s="3">
        <f t="shared" si="401"/>
        <v>0</v>
      </c>
      <c r="Z178" s="9">
        <f t="shared" si="402"/>
        <v>0</v>
      </c>
      <c r="AA178" s="9">
        <f t="shared" si="403"/>
        <v>0</v>
      </c>
      <c r="AB178" s="9">
        <f t="shared" si="404"/>
        <v>0</v>
      </c>
    </row>
    <row r="179" spans="1:28" x14ac:dyDescent="0.35">
      <c r="A179" s="15" t="str">
        <f>IF(Base!E177="","",Base!E177)</f>
        <v>MAR231176</v>
      </c>
      <c r="B179" s="3">
        <f t="shared" si="378"/>
        <v>0</v>
      </c>
      <c r="C179" s="3">
        <f t="shared" si="379"/>
        <v>0</v>
      </c>
      <c r="D179" s="3">
        <f t="shared" si="380"/>
        <v>0</v>
      </c>
      <c r="E179" s="3">
        <f t="shared" si="381"/>
        <v>0</v>
      </c>
      <c r="F179" s="3">
        <f t="shared" si="382"/>
        <v>0</v>
      </c>
      <c r="G179" s="3">
        <f t="shared" si="383"/>
        <v>0</v>
      </c>
      <c r="H179" s="3">
        <f t="shared" si="384"/>
        <v>0</v>
      </c>
      <c r="I179" s="3">
        <f t="shared" si="385"/>
        <v>0</v>
      </c>
      <c r="J179" s="3">
        <f t="shared" si="386"/>
        <v>0</v>
      </c>
      <c r="K179" s="3">
        <f t="shared" si="387"/>
        <v>0</v>
      </c>
      <c r="L179" s="3">
        <f t="shared" si="388"/>
        <v>0</v>
      </c>
      <c r="M179" s="3">
        <f t="shared" si="389"/>
        <v>0</v>
      </c>
      <c r="N179" s="3">
        <f t="shared" si="390"/>
        <v>0</v>
      </c>
      <c r="O179" s="3">
        <f t="shared" si="391"/>
        <v>0</v>
      </c>
      <c r="P179" s="3">
        <f t="shared" si="392"/>
        <v>0</v>
      </c>
      <c r="Q179" s="3">
        <f t="shared" si="393"/>
        <v>0</v>
      </c>
      <c r="R179" s="3">
        <f t="shared" si="394"/>
        <v>0</v>
      </c>
      <c r="S179" s="3">
        <f t="shared" si="395"/>
        <v>0</v>
      </c>
      <c r="T179" s="3">
        <f t="shared" si="396"/>
        <v>0</v>
      </c>
      <c r="U179" s="3">
        <f t="shared" si="397"/>
        <v>0</v>
      </c>
      <c r="V179" s="3">
        <f t="shared" si="398"/>
        <v>0</v>
      </c>
      <c r="W179" s="3">
        <f t="shared" si="399"/>
        <v>0</v>
      </c>
      <c r="X179" s="3">
        <f t="shared" si="400"/>
        <v>0</v>
      </c>
      <c r="Y179" s="3">
        <f t="shared" si="401"/>
        <v>0</v>
      </c>
      <c r="Z179" s="9">
        <f t="shared" si="402"/>
        <v>0</v>
      </c>
      <c r="AA179" s="9">
        <f t="shared" si="403"/>
        <v>0</v>
      </c>
      <c r="AB179" s="9">
        <f t="shared" si="404"/>
        <v>0</v>
      </c>
    </row>
    <row r="180" spans="1:28" x14ac:dyDescent="0.35">
      <c r="A180" s="15" t="str">
        <f>IF(Base!E178="","",Base!E178)</f>
        <v>MAR231177</v>
      </c>
      <c r="B180" s="3">
        <f t="shared" si="378"/>
        <v>0</v>
      </c>
      <c r="C180" s="3">
        <f t="shared" si="379"/>
        <v>0</v>
      </c>
      <c r="D180" s="3">
        <f t="shared" si="380"/>
        <v>0</v>
      </c>
      <c r="E180" s="3">
        <f t="shared" si="381"/>
        <v>0</v>
      </c>
      <c r="F180" s="3">
        <f t="shared" si="382"/>
        <v>0</v>
      </c>
      <c r="G180" s="3">
        <f t="shared" si="383"/>
        <v>0</v>
      </c>
      <c r="H180" s="3">
        <f t="shared" si="384"/>
        <v>0</v>
      </c>
      <c r="I180" s="3">
        <f t="shared" si="385"/>
        <v>0</v>
      </c>
      <c r="J180" s="3">
        <f t="shared" si="386"/>
        <v>0</v>
      </c>
      <c r="K180" s="3">
        <f t="shared" si="387"/>
        <v>0</v>
      </c>
      <c r="L180" s="3">
        <f t="shared" si="388"/>
        <v>0</v>
      </c>
      <c r="M180" s="3">
        <f t="shared" si="389"/>
        <v>0</v>
      </c>
      <c r="N180" s="3">
        <f t="shared" si="390"/>
        <v>0</v>
      </c>
      <c r="O180" s="3">
        <f t="shared" si="391"/>
        <v>0</v>
      </c>
      <c r="P180" s="3">
        <f t="shared" si="392"/>
        <v>0</v>
      </c>
      <c r="Q180" s="3">
        <f t="shared" si="393"/>
        <v>0</v>
      </c>
      <c r="R180" s="3">
        <f t="shared" si="394"/>
        <v>0</v>
      </c>
      <c r="S180" s="3">
        <f t="shared" si="395"/>
        <v>0</v>
      </c>
      <c r="T180" s="3">
        <f t="shared" si="396"/>
        <v>0</v>
      </c>
      <c r="U180" s="3">
        <f t="shared" si="397"/>
        <v>0</v>
      </c>
      <c r="V180" s="3">
        <f t="shared" si="398"/>
        <v>0</v>
      </c>
      <c r="W180" s="3">
        <f t="shared" si="399"/>
        <v>0</v>
      </c>
      <c r="X180" s="3">
        <f t="shared" si="400"/>
        <v>0</v>
      </c>
      <c r="Y180" s="3">
        <f t="shared" si="401"/>
        <v>0</v>
      </c>
      <c r="Z180" s="9">
        <f t="shared" si="402"/>
        <v>0</v>
      </c>
      <c r="AA180" s="9">
        <f t="shared" si="403"/>
        <v>0</v>
      </c>
      <c r="AB180" s="9">
        <f t="shared" si="404"/>
        <v>0</v>
      </c>
    </row>
    <row r="181" spans="1:28" x14ac:dyDescent="0.35">
      <c r="A181" s="15" t="str">
        <f>IF(Base!E179="","",Base!E179)</f>
        <v>MAR231178</v>
      </c>
      <c r="B181" s="3">
        <f t="shared" si="378"/>
        <v>0</v>
      </c>
      <c r="C181" s="3">
        <f t="shared" si="379"/>
        <v>0</v>
      </c>
      <c r="D181" s="3">
        <f t="shared" si="380"/>
        <v>0</v>
      </c>
      <c r="E181" s="3">
        <f t="shared" si="381"/>
        <v>0</v>
      </c>
      <c r="F181" s="3">
        <f t="shared" si="382"/>
        <v>0</v>
      </c>
      <c r="G181" s="3">
        <f t="shared" si="383"/>
        <v>0</v>
      </c>
      <c r="H181" s="3">
        <f t="shared" si="384"/>
        <v>0</v>
      </c>
      <c r="I181" s="3">
        <f t="shared" si="385"/>
        <v>0</v>
      </c>
      <c r="J181" s="3">
        <f t="shared" si="386"/>
        <v>0</v>
      </c>
      <c r="K181" s="3">
        <f t="shared" si="387"/>
        <v>0</v>
      </c>
      <c r="L181" s="3">
        <f t="shared" si="388"/>
        <v>0</v>
      </c>
      <c r="M181" s="3">
        <f t="shared" si="389"/>
        <v>0</v>
      </c>
      <c r="N181" s="3">
        <f t="shared" si="390"/>
        <v>0</v>
      </c>
      <c r="O181" s="3">
        <f t="shared" si="391"/>
        <v>0</v>
      </c>
      <c r="P181" s="3">
        <f t="shared" si="392"/>
        <v>0</v>
      </c>
      <c r="Q181" s="3">
        <f t="shared" si="393"/>
        <v>0</v>
      </c>
      <c r="R181" s="3">
        <f t="shared" si="394"/>
        <v>0</v>
      </c>
      <c r="S181" s="3">
        <f t="shared" si="395"/>
        <v>0</v>
      </c>
      <c r="T181" s="3">
        <f t="shared" si="396"/>
        <v>0</v>
      </c>
      <c r="U181" s="3">
        <f t="shared" si="397"/>
        <v>0</v>
      </c>
      <c r="V181" s="3">
        <f t="shared" si="398"/>
        <v>0</v>
      </c>
      <c r="W181" s="3">
        <f t="shared" si="399"/>
        <v>0</v>
      </c>
      <c r="X181" s="3">
        <f t="shared" si="400"/>
        <v>0</v>
      </c>
      <c r="Y181" s="3">
        <f t="shared" si="401"/>
        <v>0</v>
      </c>
      <c r="Z181" s="9">
        <f t="shared" si="402"/>
        <v>0</v>
      </c>
      <c r="AA181" s="9">
        <f t="shared" si="403"/>
        <v>0</v>
      </c>
      <c r="AB181" s="9">
        <f t="shared" si="404"/>
        <v>0</v>
      </c>
    </row>
    <row r="182" spans="1:28" x14ac:dyDescent="0.35">
      <c r="A182" s="15" t="str">
        <f>IF(Base!E180="","",Base!E180)</f>
        <v>MAR231179</v>
      </c>
      <c r="B182" s="3">
        <f t="shared" si="378"/>
        <v>0</v>
      </c>
      <c r="C182" s="3">
        <f t="shared" si="379"/>
        <v>0</v>
      </c>
      <c r="D182" s="3">
        <f t="shared" si="380"/>
        <v>0</v>
      </c>
      <c r="E182" s="3">
        <f t="shared" si="381"/>
        <v>0</v>
      </c>
      <c r="F182" s="3">
        <f t="shared" si="382"/>
        <v>0</v>
      </c>
      <c r="G182" s="3">
        <f t="shared" si="383"/>
        <v>0</v>
      </c>
      <c r="H182" s="3">
        <f t="shared" si="384"/>
        <v>0</v>
      </c>
      <c r="I182" s="3">
        <f t="shared" si="385"/>
        <v>0</v>
      </c>
      <c r="J182" s="3">
        <f t="shared" si="386"/>
        <v>0</v>
      </c>
      <c r="K182" s="3">
        <f t="shared" si="387"/>
        <v>0</v>
      </c>
      <c r="L182" s="3">
        <f t="shared" si="388"/>
        <v>0</v>
      </c>
      <c r="M182" s="3">
        <f t="shared" si="389"/>
        <v>0</v>
      </c>
      <c r="N182" s="3">
        <f t="shared" si="390"/>
        <v>0</v>
      </c>
      <c r="O182" s="3">
        <f t="shared" si="391"/>
        <v>0</v>
      </c>
      <c r="P182" s="3">
        <f t="shared" si="392"/>
        <v>0</v>
      </c>
      <c r="Q182" s="3">
        <f t="shared" si="393"/>
        <v>0</v>
      </c>
      <c r="R182" s="3">
        <f t="shared" si="394"/>
        <v>0</v>
      </c>
      <c r="S182" s="3">
        <f t="shared" si="395"/>
        <v>0</v>
      </c>
      <c r="T182" s="3">
        <f t="shared" si="396"/>
        <v>0</v>
      </c>
      <c r="U182" s="3">
        <f t="shared" si="397"/>
        <v>0</v>
      </c>
      <c r="V182" s="3">
        <f t="shared" si="398"/>
        <v>0</v>
      </c>
      <c r="W182" s="3">
        <f t="shared" si="399"/>
        <v>0</v>
      </c>
      <c r="X182" s="3">
        <f t="shared" si="400"/>
        <v>0</v>
      </c>
      <c r="Y182" s="3">
        <f t="shared" si="401"/>
        <v>0</v>
      </c>
      <c r="Z182" s="9">
        <f t="shared" si="402"/>
        <v>0</v>
      </c>
      <c r="AA182" s="9">
        <f t="shared" si="403"/>
        <v>0</v>
      </c>
      <c r="AB182" s="9">
        <f t="shared" si="404"/>
        <v>0</v>
      </c>
    </row>
    <row r="183" spans="1:28" x14ac:dyDescent="0.35">
      <c r="A183" s="15" t="str">
        <f>IF(Base!E181="","",Base!E181)</f>
        <v>MAR231180</v>
      </c>
      <c r="B183" s="3">
        <f t="shared" si="378"/>
        <v>0</v>
      </c>
      <c r="C183" s="3">
        <f t="shared" si="379"/>
        <v>0</v>
      </c>
      <c r="D183" s="3">
        <f t="shared" si="380"/>
        <v>0</v>
      </c>
      <c r="E183" s="3">
        <f t="shared" si="381"/>
        <v>0</v>
      </c>
      <c r="F183" s="3">
        <f t="shared" si="382"/>
        <v>0</v>
      </c>
      <c r="G183" s="3">
        <f t="shared" si="383"/>
        <v>0</v>
      </c>
      <c r="H183" s="3">
        <f t="shared" si="384"/>
        <v>0</v>
      </c>
      <c r="I183" s="3">
        <f t="shared" si="385"/>
        <v>0</v>
      </c>
      <c r="J183" s="3">
        <f t="shared" si="386"/>
        <v>0</v>
      </c>
      <c r="K183" s="3">
        <f t="shared" si="387"/>
        <v>0</v>
      </c>
      <c r="L183" s="3">
        <f t="shared" si="388"/>
        <v>0</v>
      </c>
      <c r="M183" s="3">
        <f t="shared" si="389"/>
        <v>0</v>
      </c>
      <c r="N183" s="3">
        <f t="shared" si="390"/>
        <v>0</v>
      </c>
      <c r="O183" s="3">
        <f t="shared" si="391"/>
        <v>0</v>
      </c>
      <c r="P183" s="3">
        <f t="shared" si="392"/>
        <v>0</v>
      </c>
      <c r="Q183" s="3">
        <f t="shared" si="393"/>
        <v>0</v>
      </c>
      <c r="R183" s="3">
        <f t="shared" si="394"/>
        <v>0</v>
      </c>
      <c r="S183" s="3">
        <f t="shared" si="395"/>
        <v>0</v>
      </c>
      <c r="T183" s="3">
        <f t="shared" si="396"/>
        <v>0</v>
      </c>
      <c r="U183" s="3">
        <f t="shared" si="397"/>
        <v>0</v>
      </c>
      <c r="V183" s="3">
        <f t="shared" si="398"/>
        <v>0</v>
      </c>
      <c r="W183" s="3">
        <f t="shared" si="399"/>
        <v>0</v>
      </c>
      <c r="X183" s="3">
        <f t="shared" si="400"/>
        <v>0</v>
      </c>
      <c r="Y183" s="3">
        <f t="shared" si="401"/>
        <v>0</v>
      </c>
      <c r="Z183" s="9">
        <f t="shared" si="402"/>
        <v>0</v>
      </c>
      <c r="AA183" s="9">
        <f t="shared" si="403"/>
        <v>0</v>
      </c>
      <c r="AB183" s="9">
        <f t="shared" si="404"/>
        <v>0</v>
      </c>
    </row>
    <row r="184" spans="1:28" x14ac:dyDescent="0.35">
      <c r="A184" s="15" t="str">
        <f>IF(Base!E182="","",Base!E182)</f>
        <v>MAR231181</v>
      </c>
      <c r="B184" s="3">
        <f t="shared" si="378"/>
        <v>0</v>
      </c>
      <c r="C184" s="3">
        <f t="shared" si="379"/>
        <v>0</v>
      </c>
      <c r="D184" s="3">
        <f t="shared" si="380"/>
        <v>0</v>
      </c>
      <c r="E184" s="3">
        <f t="shared" si="381"/>
        <v>0</v>
      </c>
      <c r="F184" s="3">
        <f t="shared" si="382"/>
        <v>0</v>
      </c>
      <c r="G184" s="3">
        <f t="shared" si="383"/>
        <v>0</v>
      </c>
      <c r="H184" s="3">
        <f t="shared" si="384"/>
        <v>0</v>
      </c>
      <c r="I184" s="3">
        <f t="shared" si="385"/>
        <v>0</v>
      </c>
      <c r="J184" s="3">
        <f t="shared" si="386"/>
        <v>0</v>
      </c>
      <c r="K184" s="3">
        <f t="shared" si="387"/>
        <v>0</v>
      </c>
      <c r="L184" s="3">
        <f t="shared" si="388"/>
        <v>0</v>
      </c>
      <c r="M184" s="3">
        <f t="shared" si="389"/>
        <v>0</v>
      </c>
      <c r="N184" s="3">
        <f t="shared" si="390"/>
        <v>0</v>
      </c>
      <c r="O184" s="3">
        <f t="shared" si="391"/>
        <v>0</v>
      </c>
      <c r="P184" s="3">
        <f t="shared" si="392"/>
        <v>0</v>
      </c>
      <c r="Q184" s="3">
        <f t="shared" si="393"/>
        <v>0</v>
      </c>
      <c r="R184" s="3">
        <f t="shared" si="394"/>
        <v>0</v>
      </c>
      <c r="S184" s="3">
        <f t="shared" si="395"/>
        <v>0</v>
      </c>
      <c r="T184" s="3">
        <f t="shared" si="396"/>
        <v>0</v>
      </c>
      <c r="U184" s="3">
        <f t="shared" si="397"/>
        <v>0</v>
      </c>
      <c r="V184" s="3">
        <f t="shared" si="398"/>
        <v>0</v>
      </c>
      <c r="W184" s="3">
        <f t="shared" si="399"/>
        <v>0</v>
      </c>
      <c r="X184" s="3">
        <f t="shared" si="400"/>
        <v>0</v>
      </c>
      <c r="Y184" s="3">
        <f t="shared" si="401"/>
        <v>0</v>
      </c>
      <c r="Z184" s="9">
        <f t="shared" si="402"/>
        <v>0</v>
      </c>
      <c r="AA184" s="9">
        <f t="shared" si="403"/>
        <v>0</v>
      </c>
      <c r="AB184" s="9">
        <f t="shared" si="404"/>
        <v>0</v>
      </c>
    </row>
    <row r="185" spans="1:28" x14ac:dyDescent="0.35">
      <c r="A185" s="15" t="str">
        <f>IF(Base!E183="","",Base!E183)</f>
        <v>MAR231182</v>
      </c>
      <c r="B185" s="3">
        <f t="shared" si="378"/>
        <v>0</v>
      </c>
      <c r="C185" s="3">
        <f t="shared" si="379"/>
        <v>0</v>
      </c>
      <c r="D185" s="3">
        <f t="shared" si="380"/>
        <v>0</v>
      </c>
      <c r="E185" s="3">
        <f t="shared" si="381"/>
        <v>0</v>
      </c>
      <c r="F185" s="3">
        <f t="shared" si="382"/>
        <v>0</v>
      </c>
      <c r="G185" s="3">
        <f t="shared" si="383"/>
        <v>0</v>
      </c>
      <c r="H185" s="3">
        <f t="shared" si="384"/>
        <v>0</v>
      </c>
      <c r="I185" s="3">
        <f t="shared" si="385"/>
        <v>0</v>
      </c>
      <c r="J185" s="3">
        <f t="shared" si="386"/>
        <v>0</v>
      </c>
      <c r="K185" s="3">
        <f t="shared" si="387"/>
        <v>0</v>
      </c>
      <c r="L185" s="3">
        <f t="shared" si="388"/>
        <v>0</v>
      </c>
      <c r="M185" s="3">
        <f t="shared" si="389"/>
        <v>0</v>
      </c>
      <c r="N185" s="3">
        <f t="shared" si="390"/>
        <v>0</v>
      </c>
      <c r="O185" s="3">
        <f t="shared" si="391"/>
        <v>0</v>
      </c>
      <c r="P185" s="3">
        <f t="shared" si="392"/>
        <v>0</v>
      </c>
      <c r="Q185" s="3">
        <f t="shared" si="393"/>
        <v>0</v>
      </c>
      <c r="R185" s="3">
        <f t="shared" si="394"/>
        <v>0</v>
      </c>
      <c r="S185" s="3">
        <f t="shared" si="395"/>
        <v>0</v>
      </c>
      <c r="T185" s="3">
        <f t="shared" si="396"/>
        <v>0</v>
      </c>
      <c r="U185" s="3">
        <f t="shared" si="397"/>
        <v>0</v>
      </c>
      <c r="V185" s="3">
        <f t="shared" si="398"/>
        <v>0</v>
      </c>
      <c r="W185" s="3">
        <f t="shared" si="399"/>
        <v>0</v>
      </c>
      <c r="X185" s="3">
        <f t="shared" si="400"/>
        <v>0</v>
      </c>
      <c r="Y185" s="3">
        <f t="shared" si="401"/>
        <v>0</v>
      </c>
      <c r="Z185" s="9">
        <f t="shared" si="402"/>
        <v>0</v>
      </c>
      <c r="AA185" s="9">
        <f t="shared" si="403"/>
        <v>0</v>
      </c>
      <c r="AB185" s="9">
        <f t="shared" si="404"/>
        <v>0</v>
      </c>
    </row>
    <row r="186" spans="1:28" x14ac:dyDescent="0.35">
      <c r="A186" s="15" t="str">
        <f>IF(Base!E184="","",Base!E184)</f>
        <v>MAR231183</v>
      </c>
      <c r="B186" s="3">
        <f t="shared" si="378"/>
        <v>0</v>
      </c>
      <c r="C186" s="3">
        <f t="shared" si="379"/>
        <v>0</v>
      </c>
      <c r="D186" s="3">
        <f t="shared" si="380"/>
        <v>0</v>
      </c>
      <c r="E186" s="3">
        <f t="shared" si="381"/>
        <v>0</v>
      </c>
      <c r="F186" s="3">
        <f t="shared" si="382"/>
        <v>0</v>
      </c>
      <c r="G186" s="3">
        <f t="shared" si="383"/>
        <v>0</v>
      </c>
      <c r="H186" s="3">
        <f t="shared" si="384"/>
        <v>0</v>
      </c>
      <c r="I186" s="3">
        <f t="shared" si="385"/>
        <v>0</v>
      </c>
      <c r="J186" s="3">
        <f t="shared" si="386"/>
        <v>0</v>
      </c>
      <c r="K186" s="3">
        <f t="shared" si="387"/>
        <v>0</v>
      </c>
      <c r="L186" s="3">
        <f t="shared" si="388"/>
        <v>0</v>
      </c>
      <c r="M186" s="3">
        <f t="shared" si="389"/>
        <v>0</v>
      </c>
      <c r="N186" s="3">
        <f t="shared" si="390"/>
        <v>0</v>
      </c>
      <c r="O186" s="3">
        <f t="shared" si="391"/>
        <v>0</v>
      </c>
      <c r="P186" s="3">
        <f t="shared" si="392"/>
        <v>0</v>
      </c>
      <c r="Q186" s="3">
        <f t="shared" si="393"/>
        <v>0</v>
      </c>
      <c r="R186" s="3">
        <f t="shared" si="394"/>
        <v>0</v>
      </c>
      <c r="S186" s="3">
        <f t="shared" si="395"/>
        <v>0</v>
      </c>
      <c r="T186" s="3">
        <f t="shared" si="396"/>
        <v>0</v>
      </c>
      <c r="U186" s="3">
        <f t="shared" si="397"/>
        <v>0</v>
      </c>
      <c r="V186" s="3">
        <f t="shared" si="398"/>
        <v>0</v>
      </c>
      <c r="W186" s="3">
        <f t="shared" si="399"/>
        <v>0</v>
      </c>
      <c r="X186" s="3">
        <f t="shared" si="400"/>
        <v>0</v>
      </c>
      <c r="Y186" s="3">
        <f t="shared" si="401"/>
        <v>0</v>
      </c>
      <c r="Z186" s="9">
        <f t="shared" si="402"/>
        <v>0</v>
      </c>
      <c r="AA186" s="9">
        <f t="shared" si="403"/>
        <v>0</v>
      </c>
      <c r="AB186" s="9">
        <f t="shared" si="404"/>
        <v>0</v>
      </c>
    </row>
    <row r="187" spans="1:28" x14ac:dyDescent="0.35">
      <c r="A187" s="15" t="str">
        <f>IF(Base!E185="","",Base!E185)</f>
        <v>MAR231184</v>
      </c>
      <c r="B187" s="3">
        <f t="shared" si="378"/>
        <v>0</v>
      </c>
      <c r="C187" s="3">
        <f t="shared" si="379"/>
        <v>0</v>
      </c>
      <c r="D187" s="3">
        <f t="shared" si="380"/>
        <v>0</v>
      </c>
      <c r="E187" s="3">
        <f t="shared" si="381"/>
        <v>0</v>
      </c>
      <c r="F187" s="3">
        <f t="shared" si="382"/>
        <v>0</v>
      </c>
      <c r="G187" s="3">
        <f t="shared" si="383"/>
        <v>0</v>
      </c>
      <c r="H187" s="3">
        <f t="shared" si="384"/>
        <v>0</v>
      </c>
      <c r="I187" s="3">
        <f t="shared" si="385"/>
        <v>0</v>
      </c>
      <c r="J187" s="3">
        <f t="shared" si="386"/>
        <v>0</v>
      </c>
      <c r="K187" s="3">
        <f t="shared" si="387"/>
        <v>0</v>
      </c>
      <c r="L187" s="3">
        <f t="shared" si="388"/>
        <v>0</v>
      </c>
      <c r="M187" s="3">
        <f t="shared" si="389"/>
        <v>0</v>
      </c>
      <c r="N187" s="3">
        <f t="shared" si="390"/>
        <v>0</v>
      </c>
      <c r="O187" s="3">
        <f t="shared" si="391"/>
        <v>0</v>
      </c>
      <c r="P187" s="3">
        <f t="shared" si="392"/>
        <v>0</v>
      </c>
      <c r="Q187" s="3">
        <f t="shared" si="393"/>
        <v>0</v>
      </c>
      <c r="R187" s="3">
        <f t="shared" si="394"/>
        <v>0</v>
      </c>
      <c r="S187" s="3">
        <f t="shared" si="395"/>
        <v>0</v>
      </c>
      <c r="T187" s="3">
        <f t="shared" si="396"/>
        <v>0</v>
      </c>
      <c r="U187" s="3">
        <f t="shared" si="397"/>
        <v>0</v>
      </c>
      <c r="V187" s="3">
        <f t="shared" si="398"/>
        <v>0</v>
      </c>
      <c r="W187" s="3">
        <f t="shared" si="399"/>
        <v>0</v>
      </c>
      <c r="X187" s="3">
        <f t="shared" si="400"/>
        <v>0</v>
      </c>
      <c r="Y187" s="3">
        <f t="shared" si="401"/>
        <v>0</v>
      </c>
      <c r="Z187" s="9">
        <f t="shared" si="402"/>
        <v>0</v>
      </c>
      <c r="AA187" s="9">
        <f t="shared" si="403"/>
        <v>0</v>
      </c>
      <c r="AB187" s="9">
        <f t="shared" si="404"/>
        <v>0</v>
      </c>
    </row>
    <row r="188" spans="1:28" x14ac:dyDescent="0.35">
      <c r="A188" s="15" t="str">
        <f>IF(Base!E186="","",Base!E186)</f>
        <v>MAR231185</v>
      </c>
      <c r="B188" s="3">
        <f t="shared" si="378"/>
        <v>0</v>
      </c>
      <c r="C188" s="3">
        <f t="shared" si="379"/>
        <v>0</v>
      </c>
      <c r="D188" s="3">
        <f t="shared" si="380"/>
        <v>0</v>
      </c>
      <c r="E188" s="3">
        <f t="shared" si="381"/>
        <v>0</v>
      </c>
      <c r="F188" s="3">
        <f t="shared" si="382"/>
        <v>0</v>
      </c>
      <c r="G188" s="3">
        <f t="shared" si="383"/>
        <v>0</v>
      </c>
      <c r="H188" s="3">
        <f t="shared" si="384"/>
        <v>0</v>
      </c>
      <c r="I188" s="3">
        <f t="shared" si="385"/>
        <v>0</v>
      </c>
      <c r="J188" s="3">
        <f t="shared" si="386"/>
        <v>0</v>
      </c>
      <c r="K188" s="3">
        <f t="shared" si="387"/>
        <v>0</v>
      </c>
      <c r="L188" s="3">
        <f t="shared" si="388"/>
        <v>0</v>
      </c>
      <c r="M188" s="3">
        <f t="shared" si="389"/>
        <v>0</v>
      </c>
      <c r="N188" s="3">
        <f t="shared" si="390"/>
        <v>0</v>
      </c>
      <c r="O188" s="3">
        <f t="shared" si="391"/>
        <v>0</v>
      </c>
      <c r="P188" s="3">
        <f t="shared" si="392"/>
        <v>0</v>
      </c>
      <c r="Q188" s="3">
        <f t="shared" si="393"/>
        <v>0</v>
      </c>
      <c r="R188" s="3">
        <f t="shared" si="394"/>
        <v>0</v>
      </c>
      <c r="S188" s="3">
        <f t="shared" si="395"/>
        <v>0</v>
      </c>
      <c r="T188" s="3">
        <f t="shared" si="396"/>
        <v>0</v>
      </c>
      <c r="U188" s="3">
        <f t="shared" si="397"/>
        <v>0</v>
      </c>
      <c r="V188" s="3">
        <f t="shared" si="398"/>
        <v>0</v>
      </c>
      <c r="W188" s="3">
        <f t="shared" si="399"/>
        <v>0</v>
      </c>
      <c r="X188" s="3">
        <f t="shared" si="400"/>
        <v>0</v>
      </c>
      <c r="Y188" s="3">
        <f t="shared" si="401"/>
        <v>0</v>
      </c>
      <c r="Z188" s="9">
        <f t="shared" si="402"/>
        <v>0</v>
      </c>
      <c r="AA188" s="9">
        <f t="shared" si="403"/>
        <v>0</v>
      </c>
      <c r="AB188" s="9">
        <f t="shared" si="404"/>
        <v>0</v>
      </c>
    </row>
    <row r="189" spans="1:28" x14ac:dyDescent="0.35">
      <c r="A189" s="15" t="str">
        <f>IF(Base!E187="","",Base!E187)</f>
        <v>MAR231186</v>
      </c>
      <c r="B189" s="3">
        <f t="shared" si="378"/>
        <v>0</v>
      </c>
      <c r="C189" s="3">
        <f t="shared" si="379"/>
        <v>0</v>
      </c>
      <c r="D189" s="3">
        <f t="shared" si="380"/>
        <v>0</v>
      </c>
      <c r="E189" s="3">
        <f t="shared" si="381"/>
        <v>0</v>
      </c>
      <c r="F189" s="3">
        <f t="shared" si="382"/>
        <v>0</v>
      </c>
      <c r="G189" s="3">
        <f t="shared" si="383"/>
        <v>0</v>
      </c>
      <c r="H189" s="3">
        <f t="shared" si="384"/>
        <v>0</v>
      </c>
      <c r="I189" s="3">
        <f t="shared" si="385"/>
        <v>0</v>
      </c>
      <c r="J189" s="3">
        <f t="shared" si="386"/>
        <v>0</v>
      </c>
      <c r="K189" s="3">
        <f t="shared" si="387"/>
        <v>0</v>
      </c>
      <c r="L189" s="3">
        <f t="shared" si="388"/>
        <v>0</v>
      </c>
      <c r="M189" s="3">
        <f t="shared" si="389"/>
        <v>0</v>
      </c>
      <c r="N189" s="3">
        <f t="shared" si="390"/>
        <v>0</v>
      </c>
      <c r="O189" s="3">
        <f t="shared" si="391"/>
        <v>0</v>
      </c>
      <c r="P189" s="3">
        <f t="shared" si="392"/>
        <v>0</v>
      </c>
      <c r="Q189" s="3">
        <f t="shared" si="393"/>
        <v>0</v>
      </c>
      <c r="R189" s="3">
        <f t="shared" si="394"/>
        <v>0</v>
      </c>
      <c r="S189" s="3">
        <f t="shared" si="395"/>
        <v>0</v>
      </c>
      <c r="T189" s="3">
        <f t="shared" si="396"/>
        <v>0</v>
      </c>
      <c r="U189" s="3">
        <f t="shared" si="397"/>
        <v>0</v>
      </c>
      <c r="V189" s="3">
        <f t="shared" si="398"/>
        <v>0</v>
      </c>
      <c r="W189" s="3">
        <f t="shared" si="399"/>
        <v>0</v>
      </c>
      <c r="X189" s="3">
        <f t="shared" si="400"/>
        <v>0</v>
      </c>
      <c r="Y189" s="3">
        <f t="shared" si="401"/>
        <v>0</v>
      </c>
      <c r="Z189" s="9">
        <f t="shared" si="402"/>
        <v>0</v>
      </c>
      <c r="AA189" s="9">
        <f t="shared" si="403"/>
        <v>0</v>
      </c>
      <c r="AB189" s="9">
        <f t="shared" si="404"/>
        <v>0</v>
      </c>
    </row>
    <row r="190" spans="1:28" x14ac:dyDescent="0.35">
      <c r="A190" s="15" t="str">
        <f>IF(Base!E188="","",Base!E188)</f>
        <v>MAR231187</v>
      </c>
      <c r="B190" s="3">
        <f t="shared" si="378"/>
        <v>0</v>
      </c>
      <c r="C190" s="3">
        <f t="shared" si="379"/>
        <v>0</v>
      </c>
      <c r="D190" s="3">
        <f t="shared" si="380"/>
        <v>0</v>
      </c>
      <c r="E190" s="3">
        <f t="shared" si="381"/>
        <v>0</v>
      </c>
      <c r="F190" s="3">
        <f t="shared" si="382"/>
        <v>0</v>
      </c>
      <c r="G190" s="3">
        <f t="shared" si="383"/>
        <v>0</v>
      </c>
      <c r="H190" s="3">
        <f t="shared" si="384"/>
        <v>0</v>
      </c>
      <c r="I190" s="3">
        <f t="shared" si="385"/>
        <v>0</v>
      </c>
      <c r="J190" s="3">
        <f t="shared" si="386"/>
        <v>0</v>
      </c>
      <c r="K190" s="3">
        <f t="shared" si="387"/>
        <v>0</v>
      </c>
      <c r="L190" s="3">
        <f t="shared" si="388"/>
        <v>0</v>
      </c>
      <c r="M190" s="3">
        <f t="shared" si="389"/>
        <v>0</v>
      </c>
      <c r="N190" s="3">
        <f t="shared" si="390"/>
        <v>0</v>
      </c>
      <c r="O190" s="3">
        <f t="shared" si="391"/>
        <v>0</v>
      </c>
      <c r="P190" s="3">
        <f t="shared" si="392"/>
        <v>0</v>
      </c>
      <c r="Q190" s="3">
        <f t="shared" si="393"/>
        <v>0</v>
      </c>
      <c r="R190" s="3">
        <f t="shared" si="394"/>
        <v>0</v>
      </c>
      <c r="S190" s="3">
        <f t="shared" si="395"/>
        <v>0</v>
      </c>
      <c r="T190" s="3">
        <f t="shared" si="396"/>
        <v>0</v>
      </c>
      <c r="U190" s="3">
        <f t="shared" si="397"/>
        <v>0</v>
      </c>
      <c r="V190" s="3">
        <f t="shared" si="398"/>
        <v>0</v>
      </c>
      <c r="W190" s="3">
        <f t="shared" si="399"/>
        <v>0</v>
      </c>
      <c r="X190" s="3">
        <f t="shared" si="400"/>
        <v>0</v>
      </c>
      <c r="Y190" s="3">
        <f t="shared" si="401"/>
        <v>0</v>
      </c>
      <c r="Z190" s="9">
        <f t="shared" si="402"/>
        <v>0</v>
      </c>
      <c r="AA190" s="9">
        <f t="shared" si="403"/>
        <v>0</v>
      </c>
      <c r="AB190" s="9">
        <f t="shared" si="404"/>
        <v>0</v>
      </c>
    </row>
    <row r="191" spans="1:28" x14ac:dyDescent="0.35">
      <c r="A191" s="15" t="str">
        <f>IF(Base!E189="","",Base!E189)</f>
        <v>MAR231188</v>
      </c>
      <c r="B191" s="3">
        <f t="shared" si="378"/>
        <v>0</v>
      </c>
      <c r="C191" s="3">
        <f t="shared" si="379"/>
        <v>0</v>
      </c>
      <c r="D191" s="3">
        <f t="shared" si="380"/>
        <v>0</v>
      </c>
      <c r="E191" s="3">
        <f t="shared" si="381"/>
        <v>0</v>
      </c>
      <c r="F191" s="3">
        <f t="shared" si="382"/>
        <v>0</v>
      </c>
      <c r="G191" s="3">
        <f t="shared" si="383"/>
        <v>0</v>
      </c>
      <c r="H191" s="3">
        <f t="shared" si="384"/>
        <v>0</v>
      </c>
      <c r="I191" s="3">
        <f t="shared" si="385"/>
        <v>0</v>
      </c>
      <c r="J191" s="3">
        <f t="shared" si="386"/>
        <v>0</v>
      </c>
      <c r="K191" s="3">
        <f t="shared" si="387"/>
        <v>0</v>
      </c>
      <c r="L191" s="3">
        <f t="shared" si="388"/>
        <v>0</v>
      </c>
      <c r="M191" s="3">
        <f t="shared" si="389"/>
        <v>0</v>
      </c>
      <c r="N191" s="3">
        <f t="shared" si="390"/>
        <v>0</v>
      </c>
      <c r="O191" s="3">
        <f t="shared" si="391"/>
        <v>0</v>
      </c>
      <c r="P191" s="3">
        <f t="shared" si="392"/>
        <v>0</v>
      </c>
      <c r="Q191" s="3">
        <f t="shared" si="393"/>
        <v>0</v>
      </c>
      <c r="R191" s="3">
        <f t="shared" si="394"/>
        <v>0</v>
      </c>
      <c r="S191" s="3">
        <f t="shared" si="395"/>
        <v>0</v>
      </c>
      <c r="T191" s="3">
        <f t="shared" si="396"/>
        <v>0</v>
      </c>
      <c r="U191" s="3">
        <f t="shared" si="397"/>
        <v>0</v>
      </c>
      <c r="V191" s="3">
        <f t="shared" si="398"/>
        <v>0</v>
      </c>
      <c r="W191" s="3">
        <f t="shared" si="399"/>
        <v>0</v>
      </c>
      <c r="X191" s="3">
        <f t="shared" si="400"/>
        <v>0</v>
      </c>
      <c r="Y191" s="3">
        <f t="shared" si="401"/>
        <v>0</v>
      </c>
      <c r="Z191" s="9">
        <f t="shared" si="402"/>
        <v>0</v>
      </c>
      <c r="AA191" s="9">
        <f t="shared" si="403"/>
        <v>0</v>
      </c>
      <c r="AB191" s="9">
        <f t="shared" si="404"/>
        <v>0</v>
      </c>
    </row>
    <row r="192" spans="1:28" x14ac:dyDescent="0.35">
      <c r="A192" s="15" t="str">
        <f>IF(Base!E190="","",Base!E190)</f>
        <v>MAR231189</v>
      </c>
      <c r="B192" s="3">
        <f t="shared" si="378"/>
        <v>0</v>
      </c>
      <c r="C192" s="3">
        <f t="shared" si="379"/>
        <v>0</v>
      </c>
      <c r="D192" s="3">
        <f t="shared" si="380"/>
        <v>0</v>
      </c>
      <c r="E192" s="3">
        <f t="shared" si="381"/>
        <v>0</v>
      </c>
      <c r="F192" s="3">
        <f t="shared" si="382"/>
        <v>0</v>
      </c>
      <c r="G192" s="3">
        <f t="shared" si="383"/>
        <v>0</v>
      </c>
      <c r="H192" s="3">
        <f t="shared" si="384"/>
        <v>0</v>
      </c>
      <c r="I192" s="3">
        <f t="shared" si="385"/>
        <v>0</v>
      </c>
      <c r="J192" s="3">
        <f t="shared" si="386"/>
        <v>0</v>
      </c>
      <c r="K192" s="3">
        <f t="shared" si="387"/>
        <v>0</v>
      </c>
      <c r="L192" s="3">
        <f t="shared" si="388"/>
        <v>0</v>
      </c>
      <c r="M192" s="3">
        <f t="shared" si="389"/>
        <v>0</v>
      </c>
      <c r="N192" s="3">
        <f t="shared" si="390"/>
        <v>0</v>
      </c>
      <c r="O192" s="3">
        <f t="shared" si="391"/>
        <v>0</v>
      </c>
      <c r="P192" s="3">
        <f t="shared" si="392"/>
        <v>0</v>
      </c>
      <c r="Q192" s="3">
        <f t="shared" si="393"/>
        <v>0</v>
      </c>
      <c r="R192" s="3">
        <f t="shared" si="394"/>
        <v>0</v>
      </c>
      <c r="S192" s="3">
        <f t="shared" si="395"/>
        <v>0</v>
      </c>
      <c r="T192" s="3">
        <f t="shared" si="396"/>
        <v>0</v>
      </c>
      <c r="U192" s="3">
        <f t="shared" si="397"/>
        <v>0</v>
      </c>
      <c r="V192" s="3">
        <f t="shared" si="398"/>
        <v>0</v>
      </c>
      <c r="W192" s="3">
        <f t="shared" si="399"/>
        <v>0</v>
      </c>
      <c r="X192" s="3">
        <f t="shared" si="400"/>
        <v>0</v>
      </c>
      <c r="Y192" s="3">
        <f t="shared" si="401"/>
        <v>0</v>
      </c>
      <c r="Z192" s="9">
        <f t="shared" si="402"/>
        <v>0</v>
      </c>
      <c r="AA192" s="9">
        <f t="shared" si="403"/>
        <v>0</v>
      </c>
      <c r="AB192" s="9">
        <f t="shared" si="404"/>
        <v>0</v>
      </c>
    </row>
    <row r="193" spans="1:28" x14ac:dyDescent="0.35">
      <c r="A193" s="15" t="str">
        <f>IF(Base!E191="","",Base!E191)</f>
        <v>MAR231190</v>
      </c>
      <c r="B193" s="3">
        <f t="shared" si="378"/>
        <v>0</v>
      </c>
      <c r="C193" s="3">
        <f t="shared" si="379"/>
        <v>0</v>
      </c>
      <c r="D193" s="3">
        <f t="shared" si="380"/>
        <v>0</v>
      </c>
      <c r="E193" s="3">
        <f t="shared" si="381"/>
        <v>0</v>
      </c>
      <c r="F193" s="3">
        <f t="shared" si="382"/>
        <v>0</v>
      </c>
      <c r="G193" s="3">
        <f t="shared" si="383"/>
        <v>0</v>
      </c>
      <c r="H193" s="3">
        <f t="shared" si="384"/>
        <v>0</v>
      </c>
      <c r="I193" s="3">
        <f t="shared" si="385"/>
        <v>0</v>
      </c>
      <c r="J193" s="3">
        <f t="shared" si="386"/>
        <v>0</v>
      </c>
      <c r="K193" s="3">
        <f t="shared" si="387"/>
        <v>0</v>
      </c>
      <c r="L193" s="3">
        <f t="shared" si="388"/>
        <v>0</v>
      </c>
      <c r="M193" s="3">
        <f t="shared" si="389"/>
        <v>0</v>
      </c>
      <c r="N193" s="3">
        <f t="shared" si="390"/>
        <v>0</v>
      </c>
      <c r="O193" s="3">
        <f t="shared" si="391"/>
        <v>0</v>
      </c>
      <c r="P193" s="3">
        <f t="shared" si="392"/>
        <v>0</v>
      </c>
      <c r="Q193" s="3">
        <f t="shared" si="393"/>
        <v>0</v>
      </c>
      <c r="R193" s="3">
        <f t="shared" si="394"/>
        <v>0</v>
      </c>
      <c r="S193" s="3">
        <f t="shared" si="395"/>
        <v>0</v>
      </c>
      <c r="T193" s="3">
        <f t="shared" si="396"/>
        <v>0</v>
      </c>
      <c r="U193" s="3">
        <f t="shared" si="397"/>
        <v>0</v>
      </c>
      <c r="V193" s="3">
        <f t="shared" si="398"/>
        <v>0</v>
      </c>
      <c r="W193" s="3">
        <f t="shared" si="399"/>
        <v>0</v>
      </c>
      <c r="X193" s="3">
        <f t="shared" si="400"/>
        <v>0</v>
      </c>
      <c r="Y193" s="3">
        <f t="shared" si="401"/>
        <v>0</v>
      </c>
      <c r="Z193" s="9">
        <f t="shared" si="402"/>
        <v>0</v>
      </c>
      <c r="AA193" s="9">
        <f t="shared" si="403"/>
        <v>0</v>
      </c>
      <c r="AB193" s="9">
        <f t="shared" si="404"/>
        <v>0</v>
      </c>
    </row>
    <row r="194" spans="1:28" x14ac:dyDescent="0.35">
      <c r="A194" s="15" t="str">
        <f>IF(Base!E192="","",Base!E192)</f>
        <v>MAR231191</v>
      </c>
      <c r="B194" s="3">
        <f t="shared" si="378"/>
        <v>0</v>
      </c>
      <c r="C194" s="3">
        <f t="shared" si="379"/>
        <v>0</v>
      </c>
      <c r="D194" s="3">
        <f t="shared" si="380"/>
        <v>0</v>
      </c>
      <c r="E194" s="3">
        <f t="shared" si="381"/>
        <v>0</v>
      </c>
      <c r="F194" s="3">
        <f t="shared" si="382"/>
        <v>0</v>
      </c>
      <c r="G194" s="3">
        <f t="shared" si="383"/>
        <v>0</v>
      </c>
      <c r="H194" s="3">
        <f t="shared" si="384"/>
        <v>0</v>
      </c>
      <c r="I194" s="3">
        <f t="shared" si="385"/>
        <v>0</v>
      </c>
      <c r="J194" s="3">
        <f t="shared" si="386"/>
        <v>0</v>
      </c>
      <c r="K194" s="3">
        <f t="shared" si="387"/>
        <v>0</v>
      </c>
      <c r="L194" s="3">
        <f t="shared" si="388"/>
        <v>0</v>
      </c>
      <c r="M194" s="3">
        <f t="shared" si="389"/>
        <v>0</v>
      </c>
      <c r="N194" s="3">
        <f t="shared" si="390"/>
        <v>0</v>
      </c>
      <c r="O194" s="3">
        <f t="shared" si="391"/>
        <v>0</v>
      </c>
      <c r="P194" s="3">
        <f t="shared" si="392"/>
        <v>0</v>
      </c>
      <c r="Q194" s="3">
        <f t="shared" si="393"/>
        <v>0</v>
      </c>
      <c r="R194" s="3">
        <f t="shared" si="394"/>
        <v>0</v>
      </c>
      <c r="S194" s="3">
        <f t="shared" si="395"/>
        <v>0</v>
      </c>
      <c r="T194" s="3">
        <f t="shared" si="396"/>
        <v>0</v>
      </c>
      <c r="U194" s="3">
        <f t="shared" si="397"/>
        <v>0</v>
      </c>
      <c r="V194" s="3">
        <f t="shared" si="398"/>
        <v>0</v>
      </c>
      <c r="W194" s="3">
        <f t="shared" si="399"/>
        <v>0</v>
      </c>
      <c r="X194" s="3">
        <f t="shared" si="400"/>
        <v>0</v>
      </c>
      <c r="Y194" s="3">
        <f t="shared" si="401"/>
        <v>0</v>
      </c>
      <c r="Z194" s="9">
        <f t="shared" si="402"/>
        <v>0</v>
      </c>
      <c r="AA194" s="9">
        <f t="shared" si="403"/>
        <v>0</v>
      </c>
      <c r="AB194" s="9">
        <f t="shared" si="404"/>
        <v>0</v>
      </c>
    </row>
    <row r="195" spans="1:28" x14ac:dyDescent="0.35">
      <c r="A195" s="15" t="str">
        <f>IF(Base!E193="","",Base!E193)</f>
        <v>MAR231192</v>
      </c>
      <c r="B195" s="3">
        <f t="shared" si="378"/>
        <v>0</v>
      </c>
      <c r="C195" s="3">
        <f t="shared" si="379"/>
        <v>0</v>
      </c>
      <c r="D195" s="3">
        <f t="shared" si="380"/>
        <v>0</v>
      </c>
      <c r="E195" s="3">
        <f t="shared" si="381"/>
        <v>0</v>
      </c>
      <c r="F195" s="3">
        <f t="shared" si="382"/>
        <v>0</v>
      </c>
      <c r="G195" s="3">
        <f t="shared" si="383"/>
        <v>0</v>
      </c>
      <c r="H195" s="3">
        <f t="shared" si="384"/>
        <v>0</v>
      </c>
      <c r="I195" s="3">
        <f t="shared" si="385"/>
        <v>0</v>
      </c>
      <c r="J195" s="3">
        <f t="shared" si="386"/>
        <v>0</v>
      </c>
      <c r="K195" s="3">
        <f t="shared" si="387"/>
        <v>0</v>
      </c>
      <c r="L195" s="3">
        <f t="shared" si="388"/>
        <v>0</v>
      </c>
      <c r="M195" s="3">
        <f t="shared" si="389"/>
        <v>0</v>
      </c>
      <c r="N195" s="3">
        <f t="shared" si="390"/>
        <v>0</v>
      </c>
      <c r="O195" s="3">
        <f t="shared" si="391"/>
        <v>0</v>
      </c>
      <c r="P195" s="3">
        <f t="shared" si="392"/>
        <v>0</v>
      </c>
      <c r="Q195" s="3">
        <f t="shared" si="393"/>
        <v>0</v>
      </c>
      <c r="R195" s="3">
        <f t="shared" si="394"/>
        <v>0</v>
      </c>
      <c r="S195" s="3">
        <f t="shared" si="395"/>
        <v>0</v>
      </c>
      <c r="T195" s="3">
        <f t="shared" si="396"/>
        <v>0</v>
      </c>
      <c r="U195" s="3">
        <f t="shared" si="397"/>
        <v>0</v>
      </c>
      <c r="V195" s="3">
        <f t="shared" si="398"/>
        <v>0</v>
      </c>
      <c r="W195" s="3">
        <f t="shared" si="399"/>
        <v>0</v>
      </c>
      <c r="X195" s="3">
        <f t="shared" si="400"/>
        <v>0</v>
      </c>
      <c r="Y195" s="3">
        <f t="shared" si="401"/>
        <v>0</v>
      </c>
      <c r="Z195" s="9">
        <f t="shared" si="402"/>
        <v>0</v>
      </c>
      <c r="AA195" s="9">
        <f t="shared" si="403"/>
        <v>0</v>
      </c>
      <c r="AB195" s="9">
        <f t="shared" si="404"/>
        <v>0</v>
      </c>
    </row>
    <row r="196" spans="1:28" x14ac:dyDescent="0.35">
      <c r="A196" s="15" t="str">
        <f>IF(Base!E194="","",Base!E194)</f>
        <v>MAR231193</v>
      </c>
      <c r="B196" s="3">
        <f t="shared" si="378"/>
        <v>0</v>
      </c>
      <c r="C196" s="3">
        <f t="shared" si="379"/>
        <v>0</v>
      </c>
      <c r="D196" s="3">
        <f t="shared" si="380"/>
        <v>0</v>
      </c>
      <c r="E196" s="3">
        <f t="shared" si="381"/>
        <v>0</v>
      </c>
      <c r="F196" s="3">
        <f t="shared" si="382"/>
        <v>0</v>
      </c>
      <c r="G196" s="3">
        <f t="shared" si="383"/>
        <v>0</v>
      </c>
      <c r="H196" s="3">
        <f t="shared" si="384"/>
        <v>0</v>
      </c>
      <c r="I196" s="3">
        <f t="shared" si="385"/>
        <v>0</v>
      </c>
      <c r="J196" s="3">
        <f t="shared" si="386"/>
        <v>0</v>
      </c>
      <c r="K196" s="3">
        <f t="shared" si="387"/>
        <v>0</v>
      </c>
      <c r="L196" s="3">
        <f t="shared" si="388"/>
        <v>0</v>
      </c>
      <c r="M196" s="3">
        <f t="shared" si="389"/>
        <v>0</v>
      </c>
      <c r="N196" s="3">
        <f t="shared" si="390"/>
        <v>0</v>
      </c>
      <c r="O196" s="3">
        <f t="shared" si="391"/>
        <v>0</v>
      </c>
      <c r="P196" s="3">
        <f t="shared" si="392"/>
        <v>0</v>
      </c>
      <c r="Q196" s="3">
        <f t="shared" si="393"/>
        <v>0</v>
      </c>
      <c r="R196" s="3">
        <f t="shared" si="394"/>
        <v>0</v>
      </c>
      <c r="S196" s="3">
        <f t="shared" si="395"/>
        <v>0</v>
      </c>
      <c r="T196" s="3">
        <f t="shared" si="396"/>
        <v>0</v>
      </c>
      <c r="U196" s="3">
        <f t="shared" si="397"/>
        <v>0</v>
      </c>
      <c r="V196" s="3">
        <f t="shared" si="398"/>
        <v>0</v>
      </c>
      <c r="W196" s="3">
        <f t="shared" si="399"/>
        <v>0</v>
      </c>
      <c r="X196" s="3">
        <f t="shared" si="400"/>
        <v>0</v>
      </c>
      <c r="Y196" s="3">
        <f t="shared" si="401"/>
        <v>0</v>
      </c>
      <c r="Z196" s="9">
        <f t="shared" si="402"/>
        <v>0</v>
      </c>
      <c r="AA196" s="9">
        <f t="shared" si="403"/>
        <v>0</v>
      </c>
      <c r="AB196" s="9">
        <f t="shared" si="404"/>
        <v>0</v>
      </c>
    </row>
    <row r="197" spans="1:28" x14ac:dyDescent="0.35">
      <c r="A197" s="15" t="str">
        <f>IF(Base!E195="","",Base!E195)</f>
        <v>MAR231194</v>
      </c>
      <c r="B197" s="3">
        <f t="shared" si="378"/>
        <v>0</v>
      </c>
      <c r="C197" s="3">
        <f t="shared" si="379"/>
        <v>0</v>
      </c>
      <c r="D197" s="3">
        <f t="shared" si="380"/>
        <v>0</v>
      </c>
      <c r="E197" s="3">
        <f t="shared" si="381"/>
        <v>0</v>
      </c>
      <c r="F197" s="3">
        <f t="shared" si="382"/>
        <v>0</v>
      </c>
      <c r="G197" s="3">
        <f t="shared" si="383"/>
        <v>0</v>
      </c>
      <c r="H197" s="3">
        <f t="shared" si="384"/>
        <v>0</v>
      </c>
      <c r="I197" s="3">
        <f t="shared" si="385"/>
        <v>0</v>
      </c>
      <c r="J197" s="3">
        <f t="shared" si="386"/>
        <v>0</v>
      </c>
      <c r="K197" s="3">
        <f t="shared" si="387"/>
        <v>0</v>
      </c>
      <c r="L197" s="3">
        <f t="shared" si="388"/>
        <v>0</v>
      </c>
      <c r="M197" s="3">
        <f t="shared" si="389"/>
        <v>0</v>
      </c>
      <c r="N197" s="3">
        <f t="shared" si="390"/>
        <v>0</v>
      </c>
      <c r="O197" s="3">
        <f t="shared" si="391"/>
        <v>0</v>
      </c>
      <c r="P197" s="3">
        <f t="shared" si="392"/>
        <v>0</v>
      </c>
      <c r="Q197" s="3">
        <f t="shared" si="393"/>
        <v>0</v>
      </c>
      <c r="R197" s="3">
        <f t="shared" si="394"/>
        <v>0</v>
      </c>
      <c r="S197" s="3">
        <f t="shared" si="395"/>
        <v>0</v>
      </c>
      <c r="T197" s="3">
        <f t="shared" si="396"/>
        <v>0</v>
      </c>
      <c r="U197" s="3">
        <f t="shared" si="397"/>
        <v>0</v>
      </c>
      <c r="V197" s="3">
        <f t="shared" si="398"/>
        <v>0</v>
      </c>
      <c r="W197" s="3">
        <f t="shared" si="399"/>
        <v>0</v>
      </c>
      <c r="X197" s="3">
        <f t="shared" si="400"/>
        <v>0</v>
      </c>
      <c r="Y197" s="3">
        <f t="shared" si="401"/>
        <v>0</v>
      </c>
      <c r="Z197" s="9">
        <f t="shared" si="402"/>
        <v>0</v>
      </c>
      <c r="AA197" s="9">
        <f t="shared" si="403"/>
        <v>0</v>
      </c>
      <c r="AB197" s="9">
        <f t="shared" si="404"/>
        <v>0</v>
      </c>
    </row>
    <row r="198" spans="1:28" x14ac:dyDescent="0.35">
      <c r="A198" s="15" t="str">
        <f>IF(Base!E196="","",Base!E196)</f>
        <v>MAR231195</v>
      </c>
      <c r="B198" s="3">
        <f t="shared" si="378"/>
        <v>0</v>
      </c>
      <c r="C198" s="3">
        <f t="shared" si="379"/>
        <v>0</v>
      </c>
      <c r="D198" s="3">
        <f t="shared" si="380"/>
        <v>0</v>
      </c>
      <c r="E198" s="3">
        <f t="shared" si="381"/>
        <v>0</v>
      </c>
      <c r="F198" s="3">
        <f t="shared" si="382"/>
        <v>0</v>
      </c>
      <c r="G198" s="3">
        <f t="shared" si="383"/>
        <v>0</v>
      </c>
      <c r="H198" s="3">
        <f t="shared" si="384"/>
        <v>0</v>
      </c>
      <c r="I198" s="3">
        <f t="shared" si="385"/>
        <v>0</v>
      </c>
      <c r="J198" s="3">
        <f t="shared" si="386"/>
        <v>0</v>
      </c>
      <c r="K198" s="3">
        <f t="shared" si="387"/>
        <v>0</v>
      </c>
      <c r="L198" s="3">
        <f t="shared" si="388"/>
        <v>0</v>
      </c>
      <c r="M198" s="3">
        <f t="shared" si="389"/>
        <v>0</v>
      </c>
      <c r="N198" s="3">
        <f t="shared" si="390"/>
        <v>0</v>
      </c>
      <c r="O198" s="3">
        <f t="shared" si="391"/>
        <v>0</v>
      </c>
      <c r="P198" s="3">
        <f t="shared" si="392"/>
        <v>0</v>
      </c>
      <c r="Q198" s="3">
        <f t="shared" si="393"/>
        <v>0</v>
      </c>
      <c r="R198" s="3">
        <f t="shared" si="394"/>
        <v>0</v>
      </c>
      <c r="S198" s="3">
        <f t="shared" si="395"/>
        <v>0</v>
      </c>
      <c r="T198" s="3">
        <f t="shared" si="396"/>
        <v>0</v>
      </c>
      <c r="U198" s="3">
        <f t="shared" si="397"/>
        <v>0</v>
      </c>
      <c r="V198" s="3">
        <f t="shared" si="398"/>
        <v>0</v>
      </c>
      <c r="W198" s="3">
        <f t="shared" si="399"/>
        <v>0</v>
      </c>
      <c r="X198" s="3">
        <f t="shared" si="400"/>
        <v>0</v>
      </c>
      <c r="Y198" s="3">
        <f t="shared" si="401"/>
        <v>0</v>
      </c>
      <c r="Z198" s="9">
        <f t="shared" si="402"/>
        <v>0</v>
      </c>
      <c r="AA198" s="9">
        <f t="shared" si="403"/>
        <v>0</v>
      </c>
      <c r="AB198" s="9">
        <f t="shared" si="404"/>
        <v>0</v>
      </c>
    </row>
    <row r="199" spans="1:28" x14ac:dyDescent="0.35">
      <c r="A199" s="15" t="str">
        <f>IF(Base!E197="","",Base!E197)</f>
        <v>MAR231196</v>
      </c>
      <c r="B199" s="3">
        <f t="shared" si="378"/>
        <v>0</v>
      </c>
      <c r="C199" s="3">
        <f t="shared" si="379"/>
        <v>0</v>
      </c>
      <c r="D199" s="3">
        <f t="shared" si="380"/>
        <v>0</v>
      </c>
      <c r="E199" s="3">
        <f t="shared" si="381"/>
        <v>0</v>
      </c>
      <c r="F199" s="3">
        <f t="shared" si="382"/>
        <v>0</v>
      </c>
      <c r="G199" s="3">
        <f t="shared" si="383"/>
        <v>0</v>
      </c>
      <c r="H199" s="3">
        <f t="shared" si="384"/>
        <v>0</v>
      </c>
      <c r="I199" s="3">
        <f t="shared" si="385"/>
        <v>0</v>
      </c>
      <c r="J199" s="3">
        <f t="shared" si="386"/>
        <v>0</v>
      </c>
      <c r="K199" s="3">
        <f t="shared" si="387"/>
        <v>0</v>
      </c>
      <c r="L199" s="3">
        <f t="shared" si="388"/>
        <v>0</v>
      </c>
      <c r="M199" s="3">
        <f t="shared" si="389"/>
        <v>0</v>
      </c>
      <c r="N199" s="3">
        <f t="shared" si="390"/>
        <v>0</v>
      </c>
      <c r="O199" s="3">
        <f t="shared" si="391"/>
        <v>0</v>
      </c>
      <c r="P199" s="3">
        <f t="shared" si="392"/>
        <v>0</v>
      </c>
      <c r="Q199" s="3">
        <f t="shared" si="393"/>
        <v>0</v>
      </c>
      <c r="R199" s="3">
        <f t="shared" si="394"/>
        <v>0</v>
      </c>
      <c r="S199" s="3">
        <f t="shared" si="395"/>
        <v>0</v>
      </c>
      <c r="T199" s="3">
        <f t="shared" si="396"/>
        <v>0</v>
      </c>
      <c r="U199" s="3">
        <f t="shared" si="397"/>
        <v>0</v>
      </c>
      <c r="V199" s="3">
        <f t="shared" si="398"/>
        <v>0</v>
      </c>
      <c r="W199" s="3">
        <f t="shared" si="399"/>
        <v>0</v>
      </c>
      <c r="X199" s="3">
        <f t="shared" si="400"/>
        <v>0</v>
      </c>
      <c r="Y199" s="3">
        <f t="shared" si="401"/>
        <v>0</v>
      </c>
      <c r="Z199" s="9">
        <f t="shared" si="402"/>
        <v>0</v>
      </c>
      <c r="AA199" s="9">
        <f t="shared" si="403"/>
        <v>0</v>
      </c>
      <c r="AB199" s="9">
        <f t="shared" si="404"/>
        <v>0</v>
      </c>
    </row>
    <row r="200" spans="1:28" x14ac:dyDescent="0.35">
      <c r="A200" s="15" t="str">
        <f>IF(Base!E198="","",Base!E198)</f>
        <v>MAR231197</v>
      </c>
      <c r="B200" s="3">
        <f t="shared" si="378"/>
        <v>0</v>
      </c>
      <c r="C200" s="3">
        <f t="shared" si="379"/>
        <v>0</v>
      </c>
      <c r="D200" s="3">
        <f t="shared" si="380"/>
        <v>0</v>
      </c>
      <c r="E200" s="3">
        <f t="shared" si="381"/>
        <v>0</v>
      </c>
      <c r="F200" s="3">
        <f t="shared" si="382"/>
        <v>0</v>
      </c>
      <c r="G200" s="3">
        <f t="shared" si="383"/>
        <v>0</v>
      </c>
      <c r="H200" s="3">
        <f t="shared" si="384"/>
        <v>0</v>
      </c>
      <c r="I200" s="3">
        <f t="shared" si="385"/>
        <v>0</v>
      </c>
      <c r="J200" s="3">
        <f t="shared" si="386"/>
        <v>0</v>
      </c>
      <c r="K200" s="3">
        <f t="shared" si="387"/>
        <v>0</v>
      </c>
      <c r="L200" s="3">
        <f t="shared" si="388"/>
        <v>0</v>
      </c>
      <c r="M200" s="3">
        <f t="shared" si="389"/>
        <v>0</v>
      </c>
      <c r="N200" s="3">
        <f t="shared" si="390"/>
        <v>0</v>
      </c>
      <c r="O200" s="3">
        <f t="shared" si="391"/>
        <v>0</v>
      </c>
      <c r="P200" s="3">
        <f t="shared" si="392"/>
        <v>0</v>
      </c>
      <c r="Q200" s="3">
        <f t="shared" si="393"/>
        <v>0</v>
      </c>
      <c r="R200" s="3">
        <f t="shared" si="394"/>
        <v>0</v>
      </c>
      <c r="S200" s="3">
        <f t="shared" si="395"/>
        <v>0</v>
      </c>
      <c r="T200" s="3">
        <f t="shared" si="396"/>
        <v>0</v>
      </c>
      <c r="U200" s="3">
        <f t="shared" si="397"/>
        <v>0</v>
      </c>
      <c r="V200" s="3">
        <f t="shared" si="398"/>
        <v>0</v>
      </c>
      <c r="W200" s="3">
        <f t="shared" si="399"/>
        <v>0</v>
      </c>
      <c r="X200" s="3">
        <f t="shared" si="400"/>
        <v>0</v>
      </c>
      <c r="Y200" s="3">
        <f t="shared" si="401"/>
        <v>0</v>
      </c>
      <c r="Z200" s="9">
        <f t="shared" si="402"/>
        <v>0</v>
      </c>
      <c r="AA200" s="9">
        <f t="shared" si="403"/>
        <v>0</v>
      </c>
      <c r="AB200" s="9">
        <f t="shared" si="404"/>
        <v>0</v>
      </c>
    </row>
    <row r="201" spans="1:28" x14ac:dyDescent="0.35">
      <c r="A201" s="15" t="str">
        <f>IF(Base!E199="","",Base!E199)</f>
        <v>MAR231198</v>
      </c>
      <c r="B201" s="3">
        <f t="shared" si="378"/>
        <v>0</v>
      </c>
      <c r="C201" s="3">
        <f t="shared" si="379"/>
        <v>0</v>
      </c>
      <c r="D201" s="3">
        <f t="shared" si="380"/>
        <v>0</v>
      </c>
      <c r="E201" s="3">
        <f t="shared" si="381"/>
        <v>0</v>
      </c>
      <c r="F201" s="3">
        <f t="shared" si="382"/>
        <v>0</v>
      </c>
      <c r="G201" s="3">
        <f t="shared" si="383"/>
        <v>0</v>
      </c>
      <c r="H201" s="3">
        <f t="shared" si="384"/>
        <v>0</v>
      </c>
      <c r="I201" s="3">
        <f t="shared" si="385"/>
        <v>0</v>
      </c>
      <c r="J201" s="3">
        <f t="shared" si="386"/>
        <v>0</v>
      </c>
      <c r="K201" s="3">
        <f t="shared" si="387"/>
        <v>0</v>
      </c>
      <c r="L201" s="3">
        <f t="shared" si="388"/>
        <v>0</v>
      </c>
      <c r="M201" s="3">
        <f t="shared" si="389"/>
        <v>0</v>
      </c>
      <c r="N201" s="3">
        <f t="shared" si="390"/>
        <v>0</v>
      </c>
      <c r="O201" s="3">
        <f t="shared" si="391"/>
        <v>0</v>
      </c>
      <c r="P201" s="3">
        <f t="shared" si="392"/>
        <v>0</v>
      </c>
      <c r="Q201" s="3">
        <f t="shared" si="393"/>
        <v>0</v>
      </c>
      <c r="R201" s="3">
        <f t="shared" si="394"/>
        <v>0</v>
      </c>
      <c r="S201" s="3">
        <f t="shared" si="395"/>
        <v>0</v>
      </c>
      <c r="T201" s="3">
        <f t="shared" si="396"/>
        <v>0</v>
      </c>
      <c r="U201" s="3">
        <f t="shared" si="397"/>
        <v>0</v>
      </c>
      <c r="V201" s="3">
        <f t="shared" si="398"/>
        <v>0</v>
      </c>
      <c r="W201" s="3">
        <f t="shared" si="399"/>
        <v>0</v>
      </c>
      <c r="X201" s="3">
        <f t="shared" si="400"/>
        <v>0</v>
      </c>
      <c r="Y201" s="3">
        <f t="shared" si="401"/>
        <v>0</v>
      </c>
      <c r="Z201" s="9">
        <f t="shared" si="402"/>
        <v>0</v>
      </c>
      <c r="AA201" s="9">
        <f t="shared" si="403"/>
        <v>0</v>
      </c>
      <c r="AB201" s="9">
        <f t="shared" si="404"/>
        <v>0</v>
      </c>
    </row>
    <row r="202" spans="1:28" x14ac:dyDescent="0.35">
      <c r="A202" s="15" t="str">
        <f>IF(Base!E200="","",Base!E200)</f>
        <v>MAR231199</v>
      </c>
      <c r="B202" s="3">
        <f t="shared" si="378"/>
        <v>0</v>
      </c>
      <c r="C202" s="3">
        <f t="shared" si="379"/>
        <v>0</v>
      </c>
      <c r="D202" s="3">
        <f t="shared" si="380"/>
        <v>0</v>
      </c>
      <c r="E202" s="3">
        <f t="shared" si="381"/>
        <v>0</v>
      </c>
      <c r="F202" s="3">
        <f t="shared" si="382"/>
        <v>0</v>
      </c>
      <c r="G202" s="3">
        <f t="shared" si="383"/>
        <v>0</v>
      </c>
      <c r="H202" s="3">
        <f t="shared" si="384"/>
        <v>0</v>
      </c>
      <c r="I202" s="3">
        <f t="shared" si="385"/>
        <v>0</v>
      </c>
      <c r="J202" s="3">
        <f t="shared" si="386"/>
        <v>0</v>
      </c>
      <c r="K202" s="3">
        <f t="shared" si="387"/>
        <v>0</v>
      </c>
      <c r="L202" s="3">
        <f t="shared" si="388"/>
        <v>0</v>
      </c>
      <c r="M202" s="3">
        <f t="shared" si="389"/>
        <v>0</v>
      </c>
      <c r="N202" s="3">
        <f t="shared" si="390"/>
        <v>0</v>
      </c>
      <c r="O202" s="3">
        <f t="shared" si="391"/>
        <v>0</v>
      </c>
      <c r="P202" s="3">
        <f t="shared" si="392"/>
        <v>0</v>
      </c>
      <c r="Q202" s="3">
        <f t="shared" si="393"/>
        <v>0</v>
      </c>
      <c r="R202" s="3">
        <f t="shared" si="394"/>
        <v>0</v>
      </c>
      <c r="S202" s="3">
        <f t="shared" si="395"/>
        <v>0</v>
      </c>
      <c r="T202" s="3">
        <f t="shared" si="396"/>
        <v>0</v>
      </c>
      <c r="U202" s="3">
        <f t="shared" si="397"/>
        <v>0</v>
      </c>
      <c r="V202" s="3">
        <f t="shared" si="398"/>
        <v>0</v>
      </c>
      <c r="W202" s="3">
        <f t="shared" si="399"/>
        <v>0</v>
      </c>
      <c r="X202" s="3">
        <f t="shared" si="400"/>
        <v>0</v>
      </c>
      <c r="Y202" s="3">
        <f t="shared" si="401"/>
        <v>0</v>
      </c>
      <c r="Z202" s="9">
        <f t="shared" si="402"/>
        <v>0</v>
      </c>
      <c r="AA202" s="9">
        <f t="shared" si="403"/>
        <v>0</v>
      </c>
      <c r="AB202" s="9">
        <f t="shared" si="404"/>
        <v>0</v>
      </c>
    </row>
    <row r="203" spans="1:28" x14ac:dyDescent="0.35">
      <c r="A203" s="15" t="str">
        <f>IF(Base!E201="","",Base!E201)</f>
        <v>MAR231200</v>
      </c>
      <c r="B203" s="3">
        <f t="shared" si="378"/>
        <v>0</v>
      </c>
      <c r="C203" s="3">
        <f t="shared" si="379"/>
        <v>0</v>
      </c>
      <c r="D203" s="3">
        <f t="shared" si="380"/>
        <v>0</v>
      </c>
      <c r="E203" s="3">
        <f t="shared" si="381"/>
        <v>0</v>
      </c>
      <c r="F203" s="3">
        <f t="shared" si="382"/>
        <v>0</v>
      </c>
      <c r="G203" s="3">
        <f t="shared" si="383"/>
        <v>0</v>
      </c>
      <c r="H203" s="3">
        <f t="shared" si="384"/>
        <v>0</v>
      </c>
      <c r="I203" s="3">
        <f t="shared" si="385"/>
        <v>0</v>
      </c>
      <c r="J203" s="3">
        <f t="shared" si="386"/>
        <v>0</v>
      </c>
      <c r="K203" s="3">
        <f t="shared" si="387"/>
        <v>0</v>
      </c>
      <c r="L203" s="3">
        <f t="shared" si="388"/>
        <v>0</v>
      </c>
      <c r="M203" s="3">
        <f t="shared" si="389"/>
        <v>0</v>
      </c>
      <c r="N203" s="3">
        <f t="shared" si="390"/>
        <v>0</v>
      </c>
      <c r="O203" s="3">
        <f t="shared" si="391"/>
        <v>0</v>
      </c>
      <c r="P203" s="3">
        <f t="shared" si="392"/>
        <v>0</v>
      </c>
      <c r="Q203" s="3">
        <f t="shared" si="393"/>
        <v>0</v>
      </c>
      <c r="R203" s="3">
        <f t="shared" si="394"/>
        <v>0</v>
      </c>
      <c r="S203" s="3">
        <f t="shared" si="395"/>
        <v>0</v>
      </c>
      <c r="T203" s="3">
        <f t="shared" si="396"/>
        <v>0</v>
      </c>
      <c r="U203" s="3">
        <f t="shared" si="397"/>
        <v>0</v>
      </c>
      <c r="V203" s="3">
        <f t="shared" si="398"/>
        <v>0</v>
      </c>
      <c r="W203" s="3">
        <f t="shared" si="399"/>
        <v>0</v>
      </c>
      <c r="X203" s="3">
        <f t="shared" si="400"/>
        <v>0</v>
      </c>
      <c r="Y203" s="3">
        <f t="shared" si="401"/>
        <v>0</v>
      </c>
      <c r="Z203" s="9">
        <f t="shared" si="402"/>
        <v>0</v>
      </c>
      <c r="AA203" s="9">
        <f t="shared" si="403"/>
        <v>0</v>
      </c>
      <c r="AB203" s="9">
        <f t="shared" si="404"/>
        <v>0</v>
      </c>
    </row>
    <row r="204" spans="1:28" x14ac:dyDescent="0.35">
      <c r="A204" s="15" t="str">
        <f>IF(Base!E202="","",Base!E202)</f>
        <v>MAR231201</v>
      </c>
      <c r="B204" s="3">
        <f t="shared" si="378"/>
        <v>0</v>
      </c>
      <c r="C204" s="3">
        <f t="shared" si="379"/>
        <v>0</v>
      </c>
      <c r="D204" s="3">
        <f t="shared" si="380"/>
        <v>0</v>
      </c>
      <c r="E204" s="3">
        <f t="shared" si="381"/>
        <v>0</v>
      </c>
      <c r="F204" s="3">
        <f t="shared" si="382"/>
        <v>0</v>
      </c>
      <c r="G204" s="3">
        <f t="shared" si="383"/>
        <v>0</v>
      </c>
      <c r="H204" s="3">
        <f t="shared" si="384"/>
        <v>0</v>
      </c>
      <c r="I204" s="3">
        <f t="shared" si="385"/>
        <v>0</v>
      </c>
      <c r="J204" s="3">
        <f t="shared" si="386"/>
        <v>0</v>
      </c>
      <c r="K204" s="3">
        <f t="shared" si="387"/>
        <v>0</v>
      </c>
      <c r="L204" s="3">
        <f t="shared" si="388"/>
        <v>0</v>
      </c>
      <c r="M204" s="3">
        <f t="shared" si="389"/>
        <v>0</v>
      </c>
      <c r="N204" s="3">
        <f t="shared" si="390"/>
        <v>0</v>
      </c>
      <c r="O204" s="3">
        <f t="shared" si="391"/>
        <v>0</v>
      </c>
      <c r="P204" s="3">
        <f t="shared" si="392"/>
        <v>0</v>
      </c>
      <c r="Q204" s="3">
        <f t="shared" si="393"/>
        <v>0</v>
      </c>
      <c r="R204" s="3">
        <f t="shared" si="394"/>
        <v>0</v>
      </c>
      <c r="S204" s="3">
        <f t="shared" si="395"/>
        <v>0</v>
      </c>
      <c r="T204" s="3">
        <f t="shared" si="396"/>
        <v>0</v>
      </c>
      <c r="U204" s="3">
        <f t="shared" si="397"/>
        <v>0</v>
      </c>
      <c r="V204" s="3">
        <f t="shared" si="398"/>
        <v>0</v>
      </c>
      <c r="W204" s="3">
        <f t="shared" si="399"/>
        <v>0</v>
      </c>
      <c r="X204" s="3">
        <f t="shared" si="400"/>
        <v>0</v>
      </c>
      <c r="Y204" s="3">
        <f t="shared" si="401"/>
        <v>0</v>
      </c>
      <c r="Z204" s="9">
        <f t="shared" si="402"/>
        <v>0</v>
      </c>
      <c r="AA204" s="9">
        <f t="shared" si="403"/>
        <v>0</v>
      </c>
      <c r="AB204" s="9">
        <f t="shared" si="404"/>
        <v>0</v>
      </c>
    </row>
    <row r="205" spans="1:28" x14ac:dyDescent="0.35">
      <c r="A205" s="15" t="str">
        <f>IF(Base!E203="","",Base!E203)</f>
        <v>MAR231202</v>
      </c>
      <c r="B205" s="3">
        <f t="shared" si="378"/>
        <v>0</v>
      </c>
      <c r="C205" s="3">
        <f t="shared" si="379"/>
        <v>0</v>
      </c>
      <c r="D205" s="3">
        <f t="shared" si="380"/>
        <v>0</v>
      </c>
      <c r="E205" s="3">
        <f t="shared" si="381"/>
        <v>0</v>
      </c>
      <c r="F205" s="3">
        <f t="shared" si="382"/>
        <v>0</v>
      </c>
      <c r="G205" s="3">
        <f t="shared" si="383"/>
        <v>0</v>
      </c>
      <c r="H205" s="3">
        <f t="shared" si="384"/>
        <v>0</v>
      </c>
      <c r="I205" s="3">
        <f t="shared" si="385"/>
        <v>0</v>
      </c>
      <c r="J205" s="3">
        <f t="shared" si="386"/>
        <v>0</v>
      </c>
      <c r="K205" s="3">
        <f t="shared" si="387"/>
        <v>0</v>
      </c>
      <c r="L205" s="3">
        <f t="shared" si="388"/>
        <v>0</v>
      </c>
      <c r="M205" s="3">
        <f t="shared" si="389"/>
        <v>0</v>
      </c>
      <c r="N205" s="3">
        <f t="shared" si="390"/>
        <v>0</v>
      </c>
      <c r="O205" s="3">
        <f t="shared" si="391"/>
        <v>0</v>
      </c>
      <c r="P205" s="3">
        <f t="shared" si="392"/>
        <v>0</v>
      </c>
      <c r="Q205" s="3">
        <f t="shared" si="393"/>
        <v>0</v>
      </c>
      <c r="R205" s="3">
        <f t="shared" si="394"/>
        <v>0</v>
      </c>
      <c r="S205" s="3">
        <f t="shared" si="395"/>
        <v>0</v>
      </c>
      <c r="T205" s="3">
        <f t="shared" si="396"/>
        <v>0</v>
      </c>
      <c r="U205" s="3">
        <f t="shared" si="397"/>
        <v>0</v>
      </c>
      <c r="V205" s="3">
        <f t="shared" si="398"/>
        <v>0</v>
      </c>
      <c r="W205" s="3">
        <f t="shared" si="399"/>
        <v>0</v>
      </c>
      <c r="X205" s="3">
        <f t="shared" si="400"/>
        <v>0</v>
      </c>
      <c r="Y205" s="3">
        <f t="shared" si="401"/>
        <v>0</v>
      </c>
      <c r="Z205" s="9">
        <f t="shared" si="402"/>
        <v>0</v>
      </c>
      <c r="AA205" s="9">
        <f t="shared" si="403"/>
        <v>0</v>
      </c>
      <c r="AB205" s="9">
        <f t="shared" si="404"/>
        <v>0</v>
      </c>
    </row>
    <row r="206" spans="1:28" x14ac:dyDescent="0.35">
      <c r="A206" s="15" t="str">
        <f>IF(Base!E204="","",Base!E204)</f>
        <v>MAR231203</v>
      </c>
      <c r="B206" s="3">
        <f t="shared" si="378"/>
        <v>0</v>
      </c>
      <c r="C206" s="3">
        <f t="shared" si="379"/>
        <v>0</v>
      </c>
      <c r="D206" s="3">
        <f t="shared" si="380"/>
        <v>0</v>
      </c>
      <c r="E206" s="3">
        <f t="shared" si="381"/>
        <v>0</v>
      </c>
      <c r="F206" s="3">
        <f t="shared" si="382"/>
        <v>0</v>
      </c>
      <c r="G206" s="3">
        <f t="shared" si="383"/>
        <v>0</v>
      </c>
      <c r="H206" s="3">
        <f t="shared" si="384"/>
        <v>0</v>
      </c>
      <c r="I206" s="3">
        <f t="shared" si="385"/>
        <v>0</v>
      </c>
      <c r="J206" s="3">
        <f t="shared" si="386"/>
        <v>0</v>
      </c>
      <c r="K206" s="3">
        <f t="shared" si="387"/>
        <v>0</v>
      </c>
      <c r="L206" s="3">
        <f t="shared" si="388"/>
        <v>0</v>
      </c>
      <c r="M206" s="3">
        <f t="shared" si="389"/>
        <v>0</v>
      </c>
      <c r="N206" s="3">
        <f t="shared" si="390"/>
        <v>0</v>
      </c>
      <c r="O206" s="3">
        <f t="shared" si="391"/>
        <v>0</v>
      </c>
      <c r="P206" s="3">
        <f t="shared" si="392"/>
        <v>0</v>
      </c>
      <c r="Q206" s="3">
        <f t="shared" si="393"/>
        <v>0</v>
      </c>
      <c r="R206" s="3">
        <f t="shared" si="394"/>
        <v>0</v>
      </c>
      <c r="S206" s="3">
        <f t="shared" si="395"/>
        <v>0</v>
      </c>
      <c r="T206" s="3">
        <f t="shared" si="396"/>
        <v>0</v>
      </c>
      <c r="U206" s="3">
        <f t="shared" si="397"/>
        <v>0</v>
      </c>
      <c r="V206" s="3">
        <f t="shared" si="398"/>
        <v>0</v>
      </c>
      <c r="W206" s="3">
        <f t="shared" si="399"/>
        <v>0</v>
      </c>
      <c r="X206" s="3">
        <f t="shared" si="400"/>
        <v>0</v>
      </c>
      <c r="Y206" s="3">
        <f t="shared" si="401"/>
        <v>0</v>
      </c>
      <c r="Z206" s="9">
        <f t="shared" si="402"/>
        <v>0</v>
      </c>
      <c r="AA206" s="9">
        <f t="shared" si="403"/>
        <v>0</v>
      </c>
      <c r="AB206" s="9">
        <f t="shared" si="404"/>
        <v>0</v>
      </c>
    </row>
    <row r="207" spans="1:28" x14ac:dyDescent="0.35">
      <c r="A207" s="15" t="str">
        <f>IF(Base!E205="","",Base!E205)</f>
        <v>MAR231204</v>
      </c>
      <c r="B207" s="3">
        <f t="shared" si="378"/>
        <v>0</v>
      </c>
      <c r="C207" s="3">
        <f t="shared" si="379"/>
        <v>0</v>
      </c>
      <c r="D207" s="3">
        <f t="shared" si="380"/>
        <v>0</v>
      </c>
      <c r="E207" s="3">
        <f t="shared" si="381"/>
        <v>0</v>
      </c>
      <c r="F207" s="3">
        <f t="shared" si="382"/>
        <v>0</v>
      </c>
      <c r="G207" s="3">
        <f t="shared" si="383"/>
        <v>0</v>
      </c>
      <c r="H207" s="3">
        <f t="shared" si="384"/>
        <v>0</v>
      </c>
      <c r="I207" s="3">
        <f t="shared" si="385"/>
        <v>0</v>
      </c>
      <c r="J207" s="3">
        <f t="shared" si="386"/>
        <v>0</v>
      </c>
      <c r="K207" s="3">
        <f t="shared" si="387"/>
        <v>0</v>
      </c>
      <c r="L207" s="3">
        <f t="shared" si="388"/>
        <v>0</v>
      </c>
      <c r="M207" s="3">
        <f t="shared" si="389"/>
        <v>0</v>
      </c>
      <c r="N207" s="3">
        <f t="shared" si="390"/>
        <v>0</v>
      </c>
      <c r="O207" s="3">
        <f t="shared" si="391"/>
        <v>0</v>
      </c>
      <c r="P207" s="3">
        <f t="shared" si="392"/>
        <v>0</v>
      </c>
      <c r="Q207" s="3">
        <f t="shared" si="393"/>
        <v>0</v>
      </c>
      <c r="R207" s="3">
        <f t="shared" si="394"/>
        <v>0</v>
      </c>
      <c r="S207" s="3">
        <f t="shared" si="395"/>
        <v>0</v>
      </c>
      <c r="T207" s="3">
        <f t="shared" si="396"/>
        <v>0</v>
      </c>
      <c r="U207" s="3">
        <f t="shared" si="397"/>
        <v>0</v>
      </c>
      <c r="V207" s="3">
        <f t="shared" si="398"/>
        <v>0</v>
      </c>
      <c r="W207" s="3">
        <f t="shared" si="399"/>
        <v>0</v>
      </c>
      <c r="X207" s="3">
        <f t="shared" si="400"/>
        <v>0</v>
      </c>
      <c r="Y207" s="3">
        <f t="shared" si="401"/>
        <v>0</v>
      </c>
      <c r="Z207" s="9">
        <f t="shared" si="402"/>
        <v>0</v>
      </c>
      <c r="AA207" s="9">
        <f t="shared" si="403"/>
        <v>0</v>
      </c>
      <c r="AB207" s="9">
        <f t="shared" si="404"/>
        <v>0</v>
      </c>
    </row>
    <row r="208" spans="1:28" x14ac:dyDescent="0.35">
      <c r="A208" s="15" t="str">
        <f>IF(Base!E206="","",Base!E206)</f>
        <v>MAR231205</v>
      </c>
      <c r="B208" s="3">
        <f t="shared" si="378"/>
        <v>0</v>
      </c>
      <c r="C208" s="3">
        <f t="shared" si="379"/>
        <v>0</v>
      </c>
      <c r="D208" s="3">
        <f t="shared" si="380"/>
        <v>0</v>
      </c>
      <c r="E208" s="3">
        <f t="shared" si="381"/>
        <v>0</v>
      </c>
      <c r="F208" s="3">
        <f t="shared" si="382"/>
        <v>0</v>
      </c>
      <c r="G208" s="3">
        <f t="shared" si="383"/>
        <v>0</v>
      </c>
      <c r="H208" s="3">
        <f t="shared" si="384"/>
        <v>0</v>
      </c>
      <c r="I208" s="3">
        <f t="shared" si="385"/>
        <v>0</v>
      </c>
      <c r="J208" s="3">
        <f t="shared" si="386"/>
        <v>0</v>
      </c>
      <c r="K208" s="3">
        <f t="shared" si="387"/>
        <v>0</v>
      </c>
      <c r="L208" s="3">
        <f t="shared" si="388"/>
        <v>0</v>
      </c>
      <c r="M208" s="3">
        <f t="shared" si="389"/>
        <v>0</v>
      </c>
      <c r="N208" s="3">
        <f t="shared" si="390"/>
        <v>0</v>
      </c>
      <c r="O208" s="3">
        <f t="shared" si="391"/>
        <v>0</v>
      </c>
      <c r="P208" s="3">
        <f t="shared" si="392"/>
        <v>0</v>
      </c>
      <c r="Q208" s="3">
        <f t="shared" si="393"/>
        <v>0</v>
      </c>
      <c r="R208" s="3">
        <f t="shared" si="394"/>
        <v>0</v>
      </c>
      <c r="S208" s="3">
        <f t="shared" si="395"/>
        <v>0</v>
      </c>
      <c r="T208" s="3">
        <f t="shared" si="396"/>
        <v>0</v>
      </c>
      <c r="U208" s="3">
        <f t="shared" si="397"/>
        <v>0</v>
      </c>
      <c r="V208" s="3">
        <f t="shared" si="398"/>
        <v>0</v>
      </c>
      <c r="W208" s="3">
        <f t="shared" si="399"/>
        <v>0</v>
      </c>
      <c r="X208" s="3">
        <f t="shared" si="400"/>
        <v>0</v>
      </c>
      <c r="Y208" s="3">
        <f t="shared" si="401"/>
        <v>0</v>
      </c>
      <c r="Z208" s="9">
        <f t="shared" si="402"/>
        <v>0</v>
      </c>
      <c r="AA208" s="9">
        <f t="shared" si="403"/>
        <v>0</v>
      </c>
      <c r="AB208" s="9">
        <f t="shared" si="404"/>
        <v>0</v>
      </c>
    </row>
    <row r="209" spans="1:28" x14ac:dyDescent="0.35">
      <c r="A209" s="15" t="str">
        <f>IF(Base!E207="","",Base!E207)</f>
        <v>MAR231206</v>
      </c>
      <c r="B209" s="3">
        <f t="shared" si="378"/>
        <v>0</v>
      </c>
      <c r="C209" s="3">
        <f t="shared" si="379"/>
        <v>0</v>
      </c>
      <c r="D209" s="3">
        <f t="shared" si="380"/>
        <v>0</v>
      </c>
      <c r="E209" s="3">
        <f t="shared" si="381"/>
        <v>0</v>
      </c>
      <c r="F209" s="3">
        <f t="shared" si="382"/>
        <v>0</v>
      </c>
      <c r="G209" s="3">
        <f t="shared" si="383"/>
        <v>0</v>
      </c>
      <c r="H209" s="3">
        <f t="shared" si="384"/>
        <v>0</v>
      </c>
      <c r="I209" s="3">
        <f t="shared" si="385"/>
        <v>0</v>
      </c>
      <c r="J209" s="3">
        <f t="shared" si="386"/>
        <v>0</v>
      </c>
      <c r="K209" s="3">
        <f t="shared" si="387"/>
        <v>0</v>
      </c>
      <c r="L209" s="3">
        <f t="shared" si="388"/>
        <v>0</v>
      </c>
      <c r="M209" s="3">
        <f t="shared" si="389"/>
        <v>0</v>
      </c>
      <c r="N209" s="3">
        <f t="shared" si="390"/>
        <v>0</v>
      </c>
      <c r="O209" s="3">
        <f t="shared" si="391"/>
        <v>0</v>
      </c>
      <c r="P209" s="3">
        <f t="shared" si="392"/>
        <v>0</v>
      </c>
      <c r="Q209" s="3">
        <f t="shared" si="393"/>
        <v>0</v>
      </c>
      <c r="R209" s="3">
        <f t="shared" si="394"/>
        <v>0</v>
      </c>
      <c r="S209" s="3">
        <f t="shared" si="395"/>
        <v>0</v>
      </c>
      <c r="T209" s="3">
        <f t="shared" si="396"/>
        <v>0</v>
      </c>
      <c r="U209" s="3">
        <f t="shared" si="397"/>
        <v>0</v>
      </c>
      <c r="V209" s="3">
        <f t="shared" si="398"/>
        <v>0</v>
      </c>
      <c r="W209" s="3">
        <f t="shared" si="399"/>
        <v>0</v>
      </c>
      <c r="X209" s="3">
        <f t="shared" si="400"/>
        <v>0</v>
      </c>
      <c r="Y209" s="3">
        <f t="shared" si="401"/>
        <v>0</v>
      </c>
      <c r="Z209" s="9">
        <f t="shared" si="402"/>
        <v>0</v>
      </c>
      <c r="AA209" s="9">
        <f t="shared" si="403"/>
        <v>0</v>
      </c>
      <c r="AB209" s="9">
        <f t="shared" si="404"/>
        <v>0</v>
      </c>
    </row>
    <row r="210" spans="1:28" x14ac:dyDescent="0.35">
      <c r="A210" s="15" t="str">
        <f>IF(Base!E208="","",Base!E208)</f>
        <v>MAR231207</v>
      </c>
      <c r="B210" s="3">
        <f t="shared" si="378"/>
        <v>0</v>
      </c>
      <c r="C210" s="3">
        <f t="shared" si="379"/>
        <v>0</v>
      </c>
      <c r="D210" s="3">
        <f t="shared" si="380"/>
        <v>0</v>
      </c>
      <c r="E210" s="3">
        <f t="shared" si="381"/>
        <v>0</v>
      </c>
      <c r="F210" s="3">
        <f t="shared" si="382"/>
        <v>0</v>
      </c>
      <c r="G210" s="3">
        <f t="shared" si="383"/>
        <v>0</v>
      </c>
      <c r="H210" s="3">
        <f t="shared" si="384"/>
        <v>0</v>
      </c>
      <c r="I210" s="3">
        <f t="shared" si="385"/>
        <v>0</v>
      </c>
      <c r="J210" s="3">
        <f t="shared" si="386"/>
        <v>0</v>
      </c>
      <c r="K210" s="3">
        <f t="shared" si="387"/>
        <v>0</v>
      </c>
      <c r="L210" s="3">
        <f t="shared" si="388"/>
        <v>0</v>
      </c>
      <c r="M210" s="3">
        <f t="shared" si="389"/>
        <v>0</v>
      </c>
      <c r="N210" s="3">
        <f t="shared" si="390"/>
        <v>0</v>
      </c>
      <c r="O210" s="3">
        <f t="shared" si="391"/>
        <v>0</v>
      </c>
      <c r="P210" s="3">
        <f t="shared" si="392"/>
        <v>0</v>
      </c>
      <c r="Q210" s="3">
        <f t="shared" si="393"/>
        <v>0</v>
      </c>
      <c r="R210" s="3">
        <f t="shared" si="394"/>
        <v>0</v>
      </c>
      <c r="S210" s="3">
        <f t="shared" si="395"/>
        <v>0</v>
      </c>
      <c r="T210" s="3">
        <f t="shared" si="396"/>
        <v>0</v>
      </c>
      <c r="U210" s="3">
        <f t="shared" si="397"/>
        <v>0</v>
      </c>
      <c r="V210" s="3">
        <f t="shared" si="398"/>
        <v>0</v>
      </c>
      <c r="W210" s="3">
        <f t="shared" si="399"/>
        <v>0</v>
      </c>
      <c r="X210" s="3">
        <f t="shared" si="400"/>
        <v>0</v>
      </c>
      <c r="Y210" s="3">
        <f t="shared" si="401"/>
        <v>0</v>
      </c>
      <c r="Z210" s="9">
        <f t="shared" si="402"/>
        <v>0</v>
      </c>
      <c r="AA210" s="9">
        <f t="shared" si="403"/>
        <v>0</v>
      </c>
      <c r="AB210" s="9">
        <f t="shared" si="404"/>
        <v>0</v>
      </c>
    </row>
    <row r="211" spans="1:28" x14ac:dyDescent="0.35">
      <c r="A211" s="15" t="str">
        <f>IF(Base!E209="","",Base!E209)</f>
        <v>MAR231208</v>
      </c>
      <c r="B211" s="3">
        <f t="shared" si="378"/>
        <v>0</v>
      </c>
      <c r="C211" s="3">
        <f t="shared" si="379"/>
        <v>0</v>
      </c>
      <c r="D211" s="3">
        <f t="shared" si="380"/>
        <v>0</v>
      </c>
      <c r="E211" s="3">
        <f t="shared" si="381"/>
        <v>0</v>
      </c>
      <c r="F211" s="3">
        <f t="shared" si="382"/>
        <v>0</v>
      </c>
      <c r="G211" s="3">
        <f t="shared" si="383"/>
        <v>0</v>
      </c>
      <c r="H211" s="3">
        <f t="shared" si="384"/>
        <v>0</v>
      </c>
      <c r="I211" s="3">
        <f t="shared" si="385"/>
        <v>0</v>
      </c>
      <c r="J211" s="3">
        <f t="shared" si="386"/>
        <v>0</v>
      </c>
      <c r="K211" s="3">
        <f t="shared" si="387"/>
        <v>0</v>
      </c>
      <c r="L211" s="3">
        <f t="shared" si="388"/>
        <v>0</v>
      </c>
      <c r="M211" s="3">
        <f t="shared" si="389"/>
        <v>0</v>
      </c>
      <c r="N211" s="3">
        <f t="shared" si="390"/>
        <v>0</v>
      </c>
      <c r="O211" s="3">
        <f t="shared" si="391"/>
        <v>0</v>
      </c>
      <c r="P211" s="3">
        <f t="shared" si="392"/>
        <v>0</v>
      </c>
      <c r="Q211" s="3">
        <f t="shared" si="393"/>
        <v>0</v>
      </c>
      <c r="R211" s="3">
        <f t="shared" si="394"/>
        <v>0</v>
      </c>
      <c r="S211" s="3">
        <f t="shared" si="395"/>
        <v>0</v>
      </c>
      <c r="T211" s="3">
        <f t="shared" si="396"/>
        <v>0</v>
      </c>
      <c r="U211" s="3">
        <f t="shared" si="397"/>
        <v>0</v>
      </c>
      <c r="V211" s="3">
        <f t="shared" si="398"/>
        <v>0</v>
      </c>
      <c r="W211" s="3">
        <f t="shared" si="399"/>
        <v>0</v>
      </c>
      <c r="X211" s="3">
        <f t="shared" si="400"/>
        <v>0</v>
      </c>
      <c r="Y211" s="3">
        <f t="shared" si="401"/>
        <v>0</v>
      </c>
      <c r="Z211" s="9">
        <f t="shared" si="402"/>
        <v>0</v>
      </c>
      <c r="AA211" s="9">
        <f t="shared" si="403"/>
        <v>0</v>
      </c>
      <c r="AB211" s="9">
        <f t="shared" si="404"/>
        <v>0</v>
      </c>
    </row>
    <row r="212" spans="1:28" x14ac:dyDescent="0.35">
      <c r="A212" s="15" t="str">
        <f>IF(Base!E210="","",Base!E210)</f>
        <v>MAR231209</v>
      </c>
      <c r="B212" s="3">
        <f t="shared" si="378"/>
        <v>0</v>
      </c>
      <c r="C212" s="3">
        <f t="shared" si="379"/>
        <v>0</v>
      </c>
      <c r="D212" s="3">
        <f t="shared" si="380"/>
        <v>0</v>
      </c>
      <c r="E212" s="3">
        <f t="shared" si="381"/>
        <v>0</v>
      </c>
      <c r="F212" s="3">
        <f t="shared" si="382"/>
        <v>0</v>
      </c>
      <c r="G212" s="3">
        <f t="shared" si="383"/>
        <v>0</v>
      </c>
      <c r="H212" s="3">
        <f t="shared" si="384"/>
        <v>0</v>
      </c>
      <c r="I212" s="3">
        <f t="shared" si="385"/>
        <v>0</v>
      </c>
      <c r="J212" s="3">
        <f t="shared" si="386"/>
        <v>0</v>
      </c>
      <c r="K212" s="3">
        <f t="shared" si="387"/>
        <v>0</v>
      </c>
      <c r="L212" s="3">
        <f t="shared" si="388"/>
        <v>0</v>
      </c>
      <c r="M212" s="3">
        <f t="shared" si="389"/>
        <v>0</v>
      </c>
      <c r="N212" s="3">
        <f t="shared" si="390"/>
        <v>0</v>
      </c>
      <c r="O212" s="3">
        <f t="shared" si="391"/>
        <v>0</v>
      </c>
      <c r="P212" s="3">
        <f t="shared" si="392"/>
        <v>0</v>
      </c>
      <c r="Q212" s="3">
        <f t="shared" si="393"/>
        <v>0</v>
      </c>
      <c r="R212" s="3">
        <f t="shared" si="394"/>
        <v>0</v>
      </c>
      <c r="S212" s="3">
        <f t="shared" si="395"/>
        <v>0</v>
      </c>
      <c r="T212" s="3">
        <f t="shared" si="396"/>
        <v>0</v>
      </c>
      <c r="U212" s="3">
        <f t="shared" si="397"/>
        <v>0</v>
      </c>
      <c r="V212" s="3">
        <f t="shared" si="398"/>
        <v>0</v>
      </c>
      <c r="W212" s="3">
        <f t="shared" si="399"/>
        <v>0</v>
      </c>
      <c r="X212" s="3">
        <f t="shared" si="400"/>
        <v>0</v>
      </c>
      <c r="Y212" s="3">
        <f t="shared" si="401"/>
        <v>0</v>
      </c>
      <c r="Z212" s="9">
        <f t="shared" si="402"/>
        <v>0</v>
      </c>
      <c r="AA212" s="9">
        <f t="shared" si="403"/>
        <v>0</v>
      </c>
      <c r="AB212" s="9">
        <f t="shared" si="404"/>
        <v>0</v>
      </c>
    </row>
    <row r="213" spans="1:28" x14ac:dyDescent="0.35">
      <c r="A213" s="15" t="str">
        <f>IF(Base!E211="","",Base!E211)</f>
        <v>MAR231210</v>
      </c>
      <c r="B213" s="3">
        <f t="shared" si="378"/>
        <v>0</v>
      </c>
      <c r="C213" s="3">
        <f t="shared" si="379"/>
        <v>0</v>
      </c>
      <c r="D213" s="3">
        <f t="shared" si="380"/>
        <v>0</v>
      </c>
      <c r="E213" s="3">
        <f t="shared" si="381"/>
        <v>0</v>
      </c>
      <c r="F213" s="3">
        <f t="shared" si="382"/>
        <v>0</v>
      </c>
      <c r="G213" s="3">
        <f t="shared" si="383"/>
        <v>0</v>
      </c>
      <c r="H213" s="3">
        <f t="shared" si="384"/>
        <v>0</v>
      </c>
      <c r="I213" s="3">
        <f t="shared" si="385"/>
        <v>0</v>
      </c>
      <c r="J213" s="3">
        <f t="shared" si="386"/>
        <v>0</v>
      </c>
      <c r="K213" s="3">
        <f t="shared" si="387"/>
        <v>0</v>
      </c>
      <c r="L213" s="3">
        <f t="shared" si="388"/>
        <v>0</v>
      </c>
      <c r="M213" s="3">
        <f t="shared" si="389"/>
        <v>0</v>
      </c>
      <c r="N213" s="3">
        <f t="shared" si="390"/>
        <v>0</v>
      </c>
      <c r="O213" s="3">
        <f t="shared" si="391"/>
        <v>0</v>
      </c>
      <c r="P213" s="3">
        <f t="shared" si="392"/>
        <v>0</v>
      </c>
      <c r="Q213" s="3">
        <f t="shared" si="393"/>
        <v>0</v>
      </c>
      <c r="R213" s="3">
        <f t="shared" si="394"/>
        <v>0</v>
      </c>
      <c r="S213" s="3">
        <f t="shared" si="395"/>
        <v>0</v>
      </c>
      <c r="T213" s="3">
        <f t="shared" si="396"/>
        <v>0</v>
      </c>
      <c r="U213" s="3">
        <f t="shared" si="397"/>
        <v>0</v>
      </c>
      <c r="V213" s="3">
        <f t="shared" si="398"/>
        <v>0</v>
      </c>
      <c r="W213" s="3">
        <f t="shared" si="399"/>
        <v>0</v>
      </c>
      <c r="X213" s="3">
        <f t="shared" si="400"/>
        <v>0</v>
      </c>
      <c r="Y213" s="3">
        <f t="shared" si="401"/>
        <v>0</v>
      </c>
      <c r="Z213" s="9">
        <f t="shared" si="402"/>
        <v>0</v>
      </c>
      <c r="AA213" s="9">
        <f t="shared" si="403"/>
        <v>0</v>
      </c>
      <c r="AB213" s="9">
        <f t="shared" si="404"/>
        <v>0</v>
      </c>
    </row>
    <row r="214" spans="1:28" x14ac:dyDescent="0.35">
      <c r="A214" s="15" t="str">
        <f>IF(Base!E212="","",Base!E212)</f>
        <v>MAR231211</v>
      </c>
      <c r="B214" s="3">
        <f t="shared" si="378"/>
        <v>0</v>
      </c>
      <c r="C214" s="3">
        <f t="shared" si="379"/>
        <v>0</v>
      </c>
      <c r="D214" s="3">
        <f t="shared" si="380"/>
        <v>0</v>
      </c>
      <c r="E214" s="3">
        <f t="shared" si="381"/>
        <v>0</v>
      </c>
      <c r="F214" s="3">
        <f t="shared" si="382"/>
        <v>0</v>
      </c>
      <c r="G214" s="3">
        <f t="shared" si="383"/>
        <v>0</v>
      </c>
      <c r="H214" s="3">
        <f t="shared" si="384"/>
        <v>0</v>
      </c>
      <c r="I214" s="3">
        <f t="shared" si="385"/>
        <v>0</v>
      </c>
      <c r="J214" s="3">
        <f t="shared" si="386"/>
        <v>0</v>
      </c>
      <c r="K214" s="3">
        <f t="shared" si="387"/>
        <v>0</v>
      </c>
      <c r="L214" s="3">
        <f t="shared" si="388"/>
        <v>0</v>
      </c>
      <c r="M214" s="3">
        <f t="shared" si="389"/>
        <v>0</v>
      </c>
      <c r="N214" s="3">
        <f t="shared" si="390"/>
        <v>0</v>
      </c>
      <c r="O214" s="3">
        <f t="shared" si="391"/>
        <v>0</v>
      </c>
      <c r="P214" s="3">
        <f t="shared" si="392"/>
        <v>0</v>
      </c>
      <c r="Q214" s="3">
        <f t="shared" si="393"/>
        <v>0</v>
      </c>
      <c r="R214" s="3">
        <f t="shared" si="394"/>
        <v>0</v>
      </c>
      <c r="S214" s="3">
        <f t="shared" si="395"/>
        <v>0</v>
      </c>
      <c r="T214" s="3">
        <f t="shared" si="396"/>
        <v>0</v>
      </c>
      <c r="U214" s="3">
        <f t="shared" si="397"/>
        <v>0</v>
      </c>
      <c r="V214" s="3">
        <f t="shared" si="398"/>
        <v>0</v>
      </c>
      <c r="W214" s="3">
        <f t="shared" si="399"/>
        <v>0</v>
      </c>
      <c r="X214" s="3">
        <f t="shared" si="400"/>
        <v>0</v>
      </c>
      <c r="Y214" s="3">
        <f t="shared" si="401"/>
        <v>0</v>
      </c>
      <c r="Z214" s="9">
        <f t="shared" si="402"/>
        <v>0</v>
      </c>
      <c r="AA214" s="9">
        <f t="shared" si="403"/>
        <v>0</v>
      </c>
      <c r="AB214" s="9">
        <f t="shared" si="404"/>
        <v>0</v>
      </c>
    </row>
    <row r="215" spans="1:28" x14ac:dyDescent="0.35">
      <c r="A215" s="15" t="str">
        <f>IF(Base!E213="","",Base!E213)</f>
        <v>MAR231212</v>
      </c>
      <c r="B215" s="3">
        <f t="shared" si="378"/>
        <v>0</v>
      </c>
      <c r="C215" s="3">
        <f t="shared" si="379"/>
        <v>0</v>
      </c>
      <c r="D215" s="3">
        <f t="shared" si="380"/>
        <v>0</v>
      </c>
      <c r="E215" s="3">
        <f t="shared" si="381"/>
        <v>0</v>
      </c>
      <c r="F215" s="3">
        <f t="shared" si="382"/>
        <v>0</v>
      </c>
      <c r="G215" s="3">
        <f t="shared" si="383"/>
        <v>0</v>
      </c>
      <c r="H215" s="3">
        <f t="shared" si="384"/>
        <v>0</v>
      </c>
      <c r="I215" s="3">
        <f t="shared" si="385"/>
        <v>0</v>
      </c>
      <c r="J215" s="3">
        <f t="shared" si="386"/>
        <v>0</v>
      </c>
      <c r="K215" s="3">
        <f t="shared" si="387"/>
        <v>0</v>
      </c>
      <c r="L215" s="3">
        <f t="shared" si="388"/>
        <v>0</v>
      </c>
      <c r="M215" s="3">
        <f t="shared" si="389"/>
        <v>0</v>
      </c>
      <c r="N215" s="3">
        <f t="shared" si="390"/>
        <v>0</v>
      </c>
      <c r="O215" s="3">
        <f t="shared" si="391"/>
        <v>0</v>
      </c>
      <c r="P215" s="3">
        <f t="shared" si="392"/>
        <v>0</v>
      </c>
      <c r="Q215" s="3">
        <f t="shared" si="393"/>
        <v>0</v>
      </c>
      <c r="R215" s="3">
        <f t="shared" si="394"/>
        <v>0</v>
      </c>
      <c r="S215" s="3">
        <f t="shared" si="395"/>
        <v>0</v>
      </c>
      <c r="T215" s="3">
        <f t="shared" si="396"/>
        <v>0</v>
      </c>
      <c r="U215" s="3">
        <f t="shared" si="397"/>
        <v>0</v>
      </c>
      <c r="V215" s="3">
        <f t="shared" si="398"/>
        <v>0</v>
      </c>
      <c r="W215" s="3">
        <f t="shared" si="399"/>
        <v>0</v>
      </c>
      <c r="X215" s="3">
        <f t="shared" si="400"/>
        <v>0</v>
      </c>
      <c r="Y215" s="3">
        <f t="shared" si="401"/>
        <v>0</v>
      </c>
      <c r="Z215" s="9">
        <f t="shared" si="402"/>
        <v>0</v>
      </c>
      <c r="AA215" s="9">
        <f t="shared" si="403"/>
        <v>0</v>
      </c>
      <c r="AB215" s="9">
        <f t="shared" si="404"/>
        <v>0</v>
      </c>
    </row>
    <row r="216" spans="1:28" x14ac:dyDescent="0.35">
      <c r="A216" s="15" t="str">
        <f>IF(Base!E214="","",Base!E214)</f>
        <v>MAR231213</v>
      </c>
      <c r="B216" s="3">
        <f t="shared" si="378"/>
        <v>0</v>
      </c>
      <c r="C216" s="3">
        <f t="shared" si="379"/>
        <v>0</v>
      </c>
      <c r="D216" s="3">
        <f t="shared" si="380"/>
        <v>0</v>
      </c>
      <c r="E216" s="3">
        <f t="shared" si="381"/>
        <v>0</v>
      </c>
      <c r="F216" s="3">
        <f t="shared" si="382"/>
        <v>0</v>
      </c>
      <c r="G216" s="3">
        <f t="shared" si="383"/>
        <v>0</v>
      </c>
      <c r="H216" s="3">
        <f t="shared" si="384"/>
        <v>0</v>
      </c>
      <c r="I216" s="3">
        <f t="shared" si="385"/>
        <v>0</v>
      </c>
      <c r="J216" s="3">
        <f t="shared" si="386"/>
        <v>0</v>
      </c>
      <c r="K216" s="3">
        <f t="shared" si="387"/>
        <v>0</v>
      </c>
      <c r="L216" s="3">
        <f t="shared" si="388"/>
        <v>0</v>
      </c>
      <c r="M216" s="3">
        <f t="shared" si="389"/>
        <v>0</v>
      </c>
      <c r="N216" s="3">
        <f t="shared" si="390"/>
        <v>0</v>
      </c>
      <c r="O216" s="3">
        <f t="shared" si="391"/>
        <v>0</v>
      </c>
      <c r="P216" s="3">
        <f t="shared" si="392"/>
        <v>0</v>
      </c>
      <c r="Q216" s="3">
        <f t="shared" si="393"/>
        <v>0</v>
      </c>
      <c r="R216" s="3">
        <f t="shared" si="394"/>
        <v>0</v>
      </c>
      <c r="S216" s="3">
        <f t="shared" si="395"/>
        <v>0</v>
      </c>
      <c r="T216" s="3">
        <f t="shared" si="396"/>
        <v>0</v>
      </c>
      <c r="U216" s="3">
        <f t="shared" si="397"/>
        <v>0</v>
      </c>
      <c r="V216" s="3">
        <f t="shared" si="398"/>
        <v>0</v>
      </c>
      <c r="W216" s="3">
        <f t="shared" si="399"/>
        <v>0</v>
      </c>
      <c r="X216" s="3">
        <f t="shared" si="400"/>
        <v>0</v>
      </c>
      <c r="Y216" s="3">
        <f t="shared" si="401"/>
        <v>0</v>
      </c>
      <c r="Z216" s="9">
        <f t="shared" si="402"/>
        <v>0</v>
      </c>
      <c r="AA216" s="9">
        <f t="shared" si="403"/>
        <v>0</v>
      </c>
      <c r="AB216" s="9">
        <f t="shared" si="404"/>
        <v>0</v>
      </c>
    </row>
    <row r="217" spans="1:28" x14ac:dyDescent="0.35">
      <c r="A217" s="15" t="str">
        <f>IF(Base!E215="","",Base!E215)</f>
        <v>MAR231214</v>
      </c>
      <c r="B217" s="3">
        <f t="shared" si="378"/>
        <v>0</v>
      </c>
      <c r="C217" s="3">
        <f t="shared" si="379"/>
        <v>0</v>
      </c>
      <c r="D217" s="3">
        <f t="shared" si="380"/>
        <v>0</v>
      </c>
      <c r="E217" s="3">
        <f t="shared" si="381"/>
        <v>0</v>
      </c>
      <c r="F217" s="3">
        <f t="shared" si="382"/>
        <v>0</v>
      </c>
      <c r="G217" s="3">
        <f t="shared" si="383"/>
        <v>0</v>
      </c>
      <c r="H217" s="3">
        <f t="shared" si="384"/>
        <v>0</v>
      </c>
      <c r="I217" s="3">
        <f t="shared" si="385"/>
        <v>0</v>
      </c>
      <c r="J217" s="3">
        <f t="shared" si="386"/>
        <v>0</v>
      </c>
      <c r="K217" s="3">
        <f t="shared" si="387"/>
        <v>0</v>
      </c>
      <c r="L217" s="3">
        <f t="shared" si="388"/>
        <v>0</v>
      </c>
      <c r="M217" s="3">
        <f t="shared" si="389"/>
        <v>0</v>
      </c>
      <c r="N217" s="3">
        <f t="shared" si="390"/>
        <v>0</v>
      </c>
      <c r="O217" s="3">
        <f t="shared" si="391"/>
        <v>0</v>
      </c>
      <c r="P217" s="3">
        <f t="shared" si="392"/>
        <v>0</v>
      </c>
      <c r="Q217" s="3">
        <f t="shared" si="393"/>
        <v>0</v>
      </c>
      <c r="R217" s="3">
        <f t="shared" si="394"/>
        <v>0</v>
      </c>
      <c r="S217" s="3">
        <f t="shared" si="395"/>
        <v>0</v>
      </c>
      <c r="T217" s="3">
        <f t="shared" si="396"/>
        <v>0</v>
      </c>
      <c r="U217" s="3">
        <f t="shared" si="397"/>
        <v>0</v>
      </c>
      <c r="V217" s="3">
        <f t="shared" si="398"/>
        <v>0</v>
      </c>
      <c r="W217" s="3">
        <f t="shared" si="399"/>
        <v>0</v>
      </c>
      <c r="X217" s="3">
        <f t="shared" si="400"/>
        <v>0</v>
      </c>
      <c r="Y217" s="3">
        <f t="shared" si="401"/>
        <v>0</v>
      </c>
      <c r="Z217" s="9">
        <f t="shared" si="402"/>
        <v>0</v>
      </c>
      <c r="AA217" s="9">
        <f t="shared" si="403"/>
        <v>0</v>
      </c>
      <c r="AB217" s="9">
        <f t="shared" si="404"/>
        <v>0</v>
      </c>
    </row>
    <row r="218" spans="1:28" x14ac:dyDescent="0.35">
      <c r="A218" s="15" t="str">
        <f>IF(Base!E216="","",Base!E216)</f>
        <v>MAR231215</v>
      </c>
      <c r="B218" s="3">
        <f t="shared" ref="B218:B281" si="405">IF(A218="","",SUMPRODUCT((MONTH(Date_E)=1)*(Réf_E=A218)*Qté_R))</f>
        <v>0</v>
      </c>
      <c r="C218" s="3">
        <f t="shared" ref="C218:C281" si="406">IF(A218="","",SUMPRODUCT((MONTH(Date_S)=1)*(Réf_S=A218)*(Qté_S)))</f>
        <v>0</v>
      </c>
      <c r="D218" s="3">
        <f t="shared" ref="D218:D281" si="407">IF(A218="","",SUMPRODUCT((MONTH(Date_E)=2)*(Réf_E=A218)*Qté_R))</f>
        <v>0</v>
      </c>
      <c r="E218" s="3">
        <f t="shared" ref="E218:E281" si="408">IF(A218="","",SUMPRODUCT((MONTH(Date_S)=2)*(Réf_S=A218)*(Qté_S)))</f>
        <v>0</v>
      </c>
      <c r="F218" s="3">
        <f t="shared" ref="F218:F281" si="409">IF(A218="","",SUMPRODUCT((MONTH(Date_E)=3)*(Réf_E=A218)*Qté_R))</f>
        <v>0</v>
      </c>
      <c r="G218" s="3">
        <f t="shared" ref="G218:G281" si="410">IF(A218="","",SUMPRODUCT((MONTH(Date_S)=3)*(Réf_S=A218)*(Qté_S)))</f>
        <v>0</v>
      </c>
      <c r="H218" s="3">
        <f t="shared" ref="H218:H281" si="411">IF(A218="","",SUMPRODUCT((MONTH(Date_E)=4)*(Réf_E=A218)*Qté_R))</f>
        <v>0</v>
      </c>
      <c r="I218" s="3">
        <f t="shared" ref="I218:I281" si="412">IF(A218="","",SUMPRODUCT((MONTH(Date_S)=4)*(Réf_S=A218)*(Qté_S)))</f>
        <v>0</v>
      </c>
      <c r="J218" s="3">
        <f t="shared" ref="J218:J281" si="413">IF(A218="","",SUMPRODUCT((MONTH(Date_E)=5)*(Réf_E=A218)*Qté_R))</f>
        <v>0</v>
      </c>
      <c r="K218" s="3">
        <f t="shared" ref="K218:K281" si="414">IF(A218="","",SUMPRODUCT((MONTH(Date_S)=5)*(Réf_S=A218)*(Qté_S)))</f>
        <v>0</v>
      </c>
      <c r="L218" s="3">
        <f t="shared" ref="L218:L281" si="415">IF(A218="","",SUMPRODUCT((MONTH(Date_E)=6)*(Réf_E=A218)*Qté_R))</f>
        <v>0</v>
      </c>
      <c r="M218" s="3">
        <f t="shared" ref="M218:M281" si="416">IF(A218="","",SUMPRODUCT((MONTH(Date_S)=6)*(Réf_S=A218)*(Qté_S)))</f>
        <v>0</v>
      </c>
      <c r="N218" s="3">
        <f t="shared" ref="N218:N281" si="417">IF(A218="","",SUMPRODUCT((MONTH(Date_E)=7)*(Réf_E=A218)*Qté_R))</f>
        <v>0</v>
      </c>
      <c r="O218" s="3">
        <f t="shared" ref="O218:O281" si="418">IF(A218="","",SUMPRODUCT((MONTH(Date_S)=7)*(Réf_S=A218)*(Qté_S)))</f>
        <v>0</v>
      </c>
      <c r="P218" s="3">
        <f t="shared" ref="P218:P281" si="419">IF(A218="","",SUMPRODUCT((MONTH(Date_E)=8)*(Réf_E=A218)*Qté_R))</f>
        <v>0</v>
      </c>
      <c r="Q218" s="3">
        <f t="shared" ref="Q218:Q281" si="420">IF(A218="","",SUMPRODUCT((MONTH(Date_S)=8)*(Réf_S=A218)*(Qté_S)))</f>
        <v>0</v>
      </c>
      <c r="R218" s="3">
        <f t="shared" ref="R218:R281" si="421">IF(A218="","",SUMPRODUCT((MONTH(Date_E)=9)*(Réf_E=A218)*Qté_R))</f>
        <v>0</v>
      </c>
      <c r="S218" s="3">
        <f t="shared" ref="S218:S281" si="422">IF(A218="","",SUMPRODUCT((MONTH(Date_S)=9)*(Réf_S=A218)*(Qté_S)))</f>
        <v>0</v>
      </c>
      <c r="T218" s="3">
        <f t="shared" ref="T218:T281" si="423">IF(A218="","",SUMPRODUCT((MONTH(Date_E)=10)*(Réf_E=A218)*Qté_R))</f>
        <v>0</v>
      </c>
      <c r="U218" s="3">
        <f t="shared" ref="U218:U281" si="424">IF(A218="","",SUMPRODUCT((MONTH(Date_S)=10)*(Réf_S=A218)*(Qté_S)))</f>
        <v>0</v>
      </c>
      <c r="V218" s="3">
        <f t="shared" ref="V218:V281" si="425">IF(A218="","",SUMPRODUCT((MONTH(Date_E)=11)*(Réf_E=A218)*Qté_R))</f>
        <v>0</v>
      </c>
      <c r="W218" s="3">
        <f t="shared" ref="W218:W281" si="426">IF(A218="","",SUMPRODUCT((MONTH(Date_S)=11)*(Réf_S=A218)*(Qté_S)))</f>
        <v>0</v>
      </c>
      <c r="X218" s="3">
        <f t="shared" ref="X218:X281" si="427">IF(A218="","",SUMPRODUCT((MONTH(Date_E)=12)*(Réf_E=A218)*Qté_R))</f>
        <v>0</v>
      </c>
      <c r="Y218" s="3">
        <f t="shared" ref="Y218:Y281" si="428">IF(A218="","",SUMPRODUCT((MONTH(Date_S)=12)*(Réf_S=A218)*(Qté_S)))</f>
        <v>0</v>
      </c>
      <c r="Z218" s="9">
        <f t="shared" ref="Z218:Z281" si="429">IF(A218="","",SUM(B218,D218,F218,H218,J218,L218,N218,P218,R218,T218,V218,X218))</f>
        <v>0</v>
      </c>
      <c r="AA218" s="9">
        <f t="shared" ref="AA218:AA281" si="430">IF(A218="","",SUM(C218,E218,G218,I218,K218,M218,O218,Q218,S218,U218,W218,Y218))</f>
        <v>0</v>
      </c>
      <c r="AB218" s="9">
        <f t="shared" ref="AB218:AB281" si="431">IF(A218="","",Z218-AA218)</f>
        <v>0</v>
      </c>
    </row>
    <row r="219" spans="1:28" x14ac:dyDescent="0.35">
      <c r="A219" s="15" t="str">
        <f>IF(Base!E217="","",Base!E217)</f>
        <v>MAR231216</v>
      </c>
      <c r="B219" s="3">
        <f t="shared" si="405"/>
        <v>0</v>
      </c>
      <c r="C219" s="3">
        <f t="shared" si="406"/>
        <v>0</v>
      </c>
      <c r="D219" s="3">
        <f t="shared" si="407"/>
        <v>0</v>
      </c>
      <c r="E219" s="3">
        <f t="shared" si="408"/>
        <v>0</v>
      </c>
      <c r="F219" s="3">
        <f t="shared" si="409"/>
        <v>0</v>
      </c>
      <c r="G219" s="3">
        <f t="shared" si="410"/>
        <v>0</v>
      </c>
      <c r="H219" s="3">
        <f t="shared" si="411"/>
        <v>0</v>
      </c>
      <c r="I219" s="3">
        <f t="shared" si="412"/>
        <v>0</v>
      </c>
      <c r="J219" s="3">
        <f t="shared" si="413"/>
        <v>0</v>
      </c>
      <c r="K219" s="3">
        <f t="shared" si="414"/>
        <v>0</v>
      </c>
      <c r="L219" s="3">
        <f t="shared" si="415"/>
        <v>0</v>
      </c>
      <c r="M219" s="3">
        <f t="shared" si="416"/>
        <v>0</v>
      </c>
      <c r="N219" s="3">
        <f t="shared" si="417"/>
        <v>0</v>
      </c>
      <c r="O219" s="3">
        <f t="shared" si="418"/>
        <v>0</v>
      </c>
      <c r="P219" s="3">
        <f t="shared" si="419"/>
        <v>0</v>
      </c>
      <c r="Q219" s="3">
        <f t="shared" si="420"/>
        <v>0</v>
      </c>
      <c r="R219" s="3">
        <f t="shared" si="421"/>
        <v>0</v>
      </c>
      <c r="S219" s="3">
        <f t="shared" si="422"/>
        <v>0</v>
      </c>
      <c r="T219" s="3">
        <f t="shared" si="423"/>
        <v>0</v>
      </c>
      <c r="U219" s="3">
        <f t="shared" si="424"/>
        <v>0</v>
      </c>
      <c r="V219" s="3">
        <f t="shared" si="425"/>
        <v>0</v>
      </c>
      <c r="W219" s="3">
        <f t="shared" si="426"/>
        <v>0</v>
      </c>
      <c r="X219" s="3">
        <f t="shared" si="427"/>
        <v>0</v>
      </c>
      <c r="Y219" s="3">
        <f t="shared" si="428"/>
        <v>0</v>
      </c>
      <c r="Z219" s="9">
        <f t="shared" si="429"/>
        <v>0</v>
      </c>
      <c r="AA219" s="9">
        <f t="shared" si="430"/>
        <v>0</v>
      </c>
      <c r="AB219" s="9">
        <f t="shared" si="431"/>
        <v>0</v>
      </c>
    </row>
    <row r="220" spans="1:28" x14ac:dyDescent="0.35">
      <c r="A220" s="15" t="str">
        <f>IF(Base!E218="","",Base!E218)</f>
        <v>MAR231217</v>
      </c>
      <c r="B220" s="3">
        <f t="shared" si="405"/>
        <v>0</v>
      </c>
      <c r="C220" s="3">
        <f t="shared" si="406"/>
        <v>0</v>
      </c>
      <c r="D220" s="3">
        <f t="shared" si="407"/>
        <v>0</v>
      </c>
      <c r="E220" s="3">
        <f t="shared" si="408"/>
        <v>0</v>
      </c>
      <c r="F220" s="3">
        <f t="shared" si="409"/>
        <v>0</v>
      </c>
      <c r="G220" s="3">
        <f t="shared" si="410"/>
        <v>0</v>
      </c>
      <c r="H220" s="3">
        <f t="shared" si="411"/>
        <v>0</v>
      </c>
      <c r="I220" s="3">
        <f t="shared" si="412"/>
        <v>0</v>
      </c>
      <c r="J220" s="3">
        <f t="shared" si="413"/>
        <v>0</v>
      </c>
      <c r="K220" s="3">
        <f t="shared" si="414"/>
        <v>0</v>
      </c>
      <c r="L220" s="3">
        <f t="shared" si="415"/>
        <v>0</v>
      </c>
      <c r="M220" s="3">
        <f t="shared" si="416"/>
        <v>0</v>
      </c>
      <c r="N220" s="3">
        <f t="shared" si="417"/>
        <v>0</v>
      </c>
      <c r="O220" s="3">
        <f t="shared" si="418"/>
        <v>0</v>
      </c>
      <c r="P220" s="3">
        <f t="shared" si="419"/>
        <v>0</v>
      </c>
      <c r="Q220" s="3">
        <f t="shared" si="420"/>
        <v>0</v>
      </c>
      <c r="R220" s="3">
        <f t="shared" si="421"/>
        <v>0</v>
      </c>
      <c r="S220" s="3">
        <f t="shared" si="422"/>
        <v>0</v>
      </c>
      <c r="T220" s="3">
        <f t="shared" si="423"/>
        <v>0</v>
      </c>
      <c r="U220" s="3">
        <f t="shared" si="424"/>
        <v>0</v>
      </c>
      <c r="V220" s="3">
        <f t="shared" si="425"/>
        <v>0</v>
      </c>
      <c r="W220" s="3">
        <f t="shared" si="426"/>
        <v>0</v>
      </c>
      <c r="X220" s="3">
        <f t="shared" si="427"/>
        <v>0</v>
      </c>
      <c r="Y220" s="3">
        <f t="shared" si="428"/>
        <v>0</v>
      </c>
      <c r="Z220" s="9">
        <f t="shared" si="429"/>
        <v>0</v>
      </c>
      <c r="AA220" s="9">
        <f t="shared" si="430"/>
        <v>0</v>
      </c>
      <c r="AB220" s="9">
        <f t="shared" si="431"/>
        <v>0</v>
      </c>
    </row>
    <row r="221" spans="1:28" x14ac:dyDescent="0.35">
      <c r="A221" s="15" t="str">
        <f>IF(Base!E219="","",Base!E219)</f>
        <v>MAR231218</v>
      </c>
      <c r="B221" s="3">
        <f t="shared" si="405"/>
        <v>0</v>
      </c>
      <c r="C221" s="3">
        <f t="shared" si="406"/>
        <v>0</v>
      </c>
      <c r="D221" s="3">
        <f t="shared" si="407"/>
        <v>0</v>
      </c>
      <c r="E221" s="3">
        <f t="shared" si="408"/>
        <v>0</v>
      </c>
      <c r="F221" s="3">
        <f t="shared" si="409"/>
        <v>0</v>
      </c>
      <c r="G221" s="3">
        <f t="shared" si="410"/>
        <v>0</v>
      </c>
      <c r="H221" s="3">
        <f t="shared" si="411"/>
        <v>0</v>
      </c>
      <c r="I221" s="3">
        <f t="shared" si="412"/>
        <v>0</v>
      </c>
      <c r="J221" s="3">
        <f t="shared" si="413"/>
        <v>0</v>
      </c>
      <c r="K221" s="3">
        <f t="shared" si="414"/>
        <v>0</v>
      </c>
      <c r="L221" s="3">
        <f t="shared" si="415"/>
        <v>0</v>
      </c>
      <c r="M221" s="3">
        <f t="shared" si="416"/>
        <v>0</v>
      </c>
      <c r="N221" s="3">
        <f t="shared" si="417"/>
        <v>0</v>
      </c>
      <c r="O221" s="3">
        <f t="shared" si="418"/>
        <v>0</v>
      </c>
      <c r="P221" s="3">
        <f t="shared" si="419"/>
        <v>0</v>
      </c>
      <c r="Q221" s="3">
        <f t="shared" si="420"/>
        <v>0</v>
      </c>
      <c r="R221" s="3">
        <f t="shared" si="421"/>
        <v>0</v>
      </c>
      <c r="S221" s="3">
        <f t="shared" si="422"/>
        <v>0</v>
      </c>
      <c r="T221" s="3">
        <f t="shared" si="423"/>
        <v>0</v>
      </c>
      <c r="U221" s="3">
        <f t="shared" si="424"/>
        <v>0</v>
      </c>
      <c r="V221" s="3">
        <f t="shared" si="425"/>
        <v>0</v>
      </c>
      <c r="W221" s="3">
        <f t="shared" si="426"/>
        <v>0</v>
      </c>
      <c r="X221" s="3">
        <f t="shared" si="427"/>
        <v>0</v>
      </c>
      <c r="Y221" s="3">
        <f t="shared" si="428"/>
        <v>0</v>
      </c>
      <c r="Z221" s="9">
        <f t="shared" si="429"/>
        <v>0</v>
      </c>
      <c r="AA221" s="9">
        <f t="shared" si="430"/>
        <v>0</v>
      </c>
      <c r="AB221" s="9">
        <f t="shared" si="431"/>
        <v>0</v>
      </c>
    </row>
    <row r="222" spans="1:28" x14ac:dyDescent="0.35">
      <c r="A222" s="15" t="str">
        <f>IF(Base!E220="","",Base!E220)</f>
        <v>MAR231219</v>
      </c>
      <c r="B222" s="3">
        <f t="shared" si="405"/>
        <v>0</v>
      </c>
      <c r="C222" s="3">
        <f t="shared" si="406"/>
        <v>0</v>
      </c>
      <c r="D222" s="3">
        <f t="shared" si="407"/>
        <v>0</v>
      </c>
      <c r="E222" s="3">
        <f t="shared" si="408"/>
        <v>0</v>
      </c>
      <c r="F222" s="3">
        <f t="shared" si="409"/>
        <v>0</v>
      </c>
      <c r="G222" s="3">
        <f t="shared" si="410"/>
        <v>0</v>
      </c>
      <c r="H222" s="3">
        <f t="shared" si="411"/>
        <v>0</v>
      </c>
      <c r="I222" s="3">
        <f t="shared" si="412"/>
        <v>0</v>
      </c>
      <c r="J222" s="3">
        <f t="shared" si="413"/>
        <v>0</v>
      </c>
      <c r="K222" s="3">
        <f t="shared" si="414"/>
        <v>0</v>
      </c>
      <c r="L222" s="3">
        <f t="shared" si="415"/>
        <v>0</v>
      </c>
      <c r="M222" s="3">
        <f t="shared" si="416"/>
        <v>0</v>
      </c>
      <c r="N222" s="3">
        <f t="shared" si="417"/>
        <v>0</v>
      </c>
      <c r="O222" s="3">
        <f t="shared" si="418"/>
        <v>0</v>
      </c>
      <c r="P222" s="3">
        <f t="shared" si="419"/>
        <v>0</v>
      </c>
      <c r="Q222" s="3">
        <f t="shared" si="420"/>
        <v>0</v>
      </c>
      <c r="R222" s="3">
        <f t="shared" si="421"/>
        <v>0</v>
      </c>
      <c r="S222" s="3">
        <f t="shared" si="422"/>
        <v>0</v>
      </c>
      <c r="T222" s="3">
        <f t="shared" si="423"/>
        <v>0</v>
      </c>
      <c r="U222" s="3">
        <f t="shared" si="424"/>
        <v>0</v>
      </c>
      <c r="V222" s="3">
        <f t="shared" si="425"/>
        <v>0</v>
      </c>
      <c r="W222" s="3">
        <f t="shared" si="426"/>
        <v>0</v>
      </c>
      <c r="X222" s="3">
        <f t="shared" si="427"/>
        <v>0</v>
      </c>
      <c r="Y222" s="3">
        <f t="shared" si="428"/>
        <v>0</v>
      </c>
      <c r="Z222" s="9">
        <f t="shared" si="429"/>
        <v>0</v>
      </c>
      <c r="AA222" s="9">
        <f t="shared" si="430"/>
        <v>0</v>
      </c>
      <c r="AB222" s="9">
        <f t="shared" si="431"/>
        <v>0</v>
      </c>
    </row>
    <row r="223" spans="1:28" x14ac:dyDescent="0.35">
      <c r="A223" s="15" t="str">
        <f>IF(Base!E221="","",Base!E221)</f>
        <v>MAR231220</v>
      </c>
      <c r="B223" s="3">
        <f t="shared" si="405"/>
        <v>0</v>
      </c>
      <c r="C223" s="3">
        <f t="shared" si="406"/>
        <v>0</v>
      </c>
      <c r="D223" s="3">
        <f t="shared" si="407"/>
        <v>0</v>
      </c>
      <c r="E223" s="3">
        <f t="shared" si="408"/>
        <v>0</v>
      </c>
      <c r="F223" s="3">
        <f t="shared" si="409"/>
        <v>0</v>
      </c>
      <c r="G223" s="3">
        <f t="shared" si="410"/>
        <v>0</v>
      </c>
      <c r="H223" s="3">
        <f t="shared" si="411"/>
        <v>0</v>
      </c>
      <c r="I223" s="3">
        <f t="shared" si="412"/>
        <v>0</v>
      </c>
      <c r="J223" s="3">
        <f t="shared" si="413"/>
        <v>0</v>
      </c>
      <c r="K223" s="3">
        <f t="shared" si="414"/>
        <v>0</v>
      </c>
      <c r="L223" s="3">
        <f t="shared" si="415"/>
        <v>0</v>
      </c>
      <c r="M223" s="3">
        <f t="shared" si="416"/>
        <v>0</v>
      </c>
      <c r="N223" s="3">
        <f t="shared" si="417"/>
        <v>0</v>
      </c>
      <c r="O223" s="3">
        <f t="shared" si="418"/>
        <v>0</v>
      </c>
      <c r="P223" s="3">
        <f t="shared" si="419"/>
        <v>0</v>
      </c>
      <c r="Q223" s="3">
        <f t="shared" si="420"/>
        <v>0</v>
      </c>
      <c r="R223" s="3">
        <f t="shared" si="421"/>
        <v>0</v>
      </c>
      <c r="S223" s="3">
        <f t="shared" si="422"/>
        <v>0</v>
      </c>
      <c r="T223" s="3">
        <f t="shared" si="423"/>
        <v>0</v>
      </c>
      <c r="U223" s="3">
        <f t="shared" si="424"/>
        <v>0</v>
      </c>
      <c r="V223" s="3">
        <f t="shared" si="425"/>
        <v>0</v>
      </c>
      <c r="W223" s="3">
        <f t="shared" si="426"/>
        <v>0</v>
      </c>
      <c r="X223" s="3">
        <f t="shared" si="427"/>
        <v>0</v>
      </c>
      <c r="Y223" s="3">
        <f t="shared" si="428"/>
        <v>0</v>
      </c>
      <c r="Z223" s="9">
        <f t="shared" si="429"/>
        <v>0</v>
      </c>
      <c r="AA223" s="9">
        <f t="shared" si="430"/>
        <v>0</v>
      </c>
      <c r="AB223" s="9">
        <f t="shared" si="431"/>
        <v>0</v>
      </c>
    </row>
    <row r="224" spans="1:28" x14ac:dyDescent="0.35">
      <c r="A224" s="15" t="str">
        <f>IF(Base!E222="","",Base!E222)</f>
        <v>MAR231221</v>
      </c>
      <c r="B224" s="3">
        <f t="shared" si="405"/>
        <v>0</v>
      </c>
      <c r="C224" s="3">
        <f t="shared" si="406"/>
        <v>0</v>
      </c>
      <c r="D224" s="3">
        <f t="shared" si="407"/>
        <v>0</v>
      </c>
      <c r="E224" s="3">
        <f t="shared" si="408"/>
        <v>0</v>
      </c>
      <c r="F224" s="3">
        <f t="shared" si="409"/>
        <v>0</v>
      </c>
      <c r="G224" s="3">
        <f t="shared" si="410"/>
        <v>0</v>
      </c>
      <c r="H224" s="3">
        <f t="shared" si="411"/>
        <v>0</v>
      </c>
      <c r="I224" s="3">
        <f t="shared" si="412"/>
        <v>0</v>
      </c>
      <c r="J224" s="3">
        <f t="shared" si="413"/>
        <v>0</v>
      </c>
      <c r="K224" s="3">
        <f t="shared" si="414"/>
        <v>0</v>
      </c>
      <c r="L224" s="3">
        <f t="shared" si="415"/>
        <v>0</v>
      </c>
      <c r="M224" s="3">
        <f t="shared" si="416"/>
        <v>0</v>
      </c>
      <c r="N224" s="3">
        <f t="shared" si="417"/>
        <v>0</v>
      </c>
      <c r="O224" s="3">
        <f t="shared" si="418"/>
        <v>0</v>
      </c>
      <c r="P224" s="3">
        <f t="shared" si="419"/>
        <v>0</v>
      </c>
      <c r="Q224" s="3">
        <f t="shared" si="420"/>
        <v>0</v>
      </c>
      <c r="R224" s="3">
        <f t="shared" si="421"/>
        <v>0</v>
      </c>
      <c r="S224" s="3">
        <f t="shared" si="422"/>
        <v>0</v>
      </c>
      <c r="T224" s="3">
        <f t="shared" si="423"/>
        <v>0</v>
      </c>
      <c r="U224" s="3">
        <f t="shared" si="424"/>
        <v>0</v>
      </c>
      <c r="V224" s="3">
        <f t="shared" si="425"/>
        <v>0</v>
      </c>
      <c r="W224" s="3">
        <f t="shared" si="426"/>
        <v>0</v>
      </c>
      <c r="X224" s="3">
        <f t="shared" si="427"/>
        <v>0</v>
      </c>
      <c r="Y224" s="3">
        <f t="shared" si="428"/>
        <v>0</v>
      </c>
      <c r="Z224" s="9">
        <f t="shared" si="429"/>
        <v>0</v>
      </c>
      <c r="AA224" s="9">
        <f t="shared" si="430"/>
        <v>0</v>
      </c>
      <c r="AB224" s="9">
        <f t="shared" si="431"/>
        <v>0</v>
      </c>
    </row>
    <row r="225" spans="1:28" x14ac:dyDescent="0.35">
      <c r="A225" s="15" t="str">
        <f>IF(Base!E223="","",Base!E223)</f>
        <v>MAR231222</v>
      </c>
      <c r="B225" s="3">
        <f t="shared" si="405"/>
        <v>0</v>
      </c>
      <c r="C225" s="3">
        <f t="shared" si="406"/>
        <v>0</v>
      </c>
      <c r="D225" s="3">
        <f t="shared" si="407"/>
        <v>0</v>
      </c>
      <c r="E225" s="3">
        <f t="shared" si="408"/>
        <v>0</v>
      </c>
      <c r="F225" s="3">
        <f t="shared" si="409"/>
        <v>0</v>
      </c>
      <c r="G225" s="3">
        <f t="shared" si="410"/>
        <v>0</v>
      </c>
      <c r="H225" s="3">
        <f t="shared" si="411"/>
        <v>0</v>
      </c>
      <c r="I225" s="3">
        <f t="shared" si="412"/>
        <v>0</v>
      </c>
      <c r="J225" s="3">
        <f t="shared" si="413"/>
        <v>0</v>
      </c>
      <c r="K225" s="3">
        <f t="shared" si="414"/>
        <v>0</v>
      </c>
      <c r="L225" s="3">
        <f t="shared" si="415"/>
        <v>0</v>
      </c>
      <c r="M225" s="3">
        <f t="shared" si="416"/>
        <v>0</v>
      </c>
      <c r="N225" s="3">
        <f t="shared" si="417"/>
        <v>0</v>
      </c>
      <c r="O225" s="3">
        <f t="shared" si="418"/>
        <v>0</v>
      </c>
      <c r="P225" s="3">
        <f t="shared" si="419"/>
        <v>0</v>
      </c>
      <c r="Q225" s="3">
        <f t="shared" si="420"/>
        <v>0</v>
      </c>
      <c r="R225" s="3">
        <f t="shared" si="421"/>
        <v>0</v>
      </c>
      <c r="S225" s="3">
        <f t="shared" si="422"/>
        <v>0</v>
      </c>
      <c r="T225" s="3">
        <f t="shared" si="423"/>
        <v>0</v>
      </c>
      <c r="U225" s="3">
        <f t="shared" si="424"/>
        <v>0</v>
      </c>
      <c r="V225" s="3">
        <f t="shared" si="425"/>
        <v>0</v>
      </c>
      <c r="W225" s="3">
        <f t="shared" si="426"/>
        <v>0</v>
      </c>
      <c r="X225" s="3">
        <f t="shared" si="427"/>
        <v>0</v>
      </c>
      <c r="Y225" s="3">
        <f t="shared" si="428"/>
        <v>0</v>
      </c>
      <c r="Z225" s="9">
        <f t="shared" si="429"/>
        <v>0</v>
      </c>
      <c r="AA225" s="9">
        <f t="shared" si="430"/>
        <v>0</v>
      </c>
      <c r="AB225" s="9">
        <f t="shared" si="431"/>
        <v>0</v>
      </c>
    </row>
    <row r="226" spans="1:28" x14ac:dyDescent="0.35">
      <c r="A226" s="15" t="str">
        <f>IF(Base!E224="","",Base!E224)</f>
        <v>MAR231223</v>
      </c>
      <c r="B226" s="3">
        <f t="shared" si="405"/>
        <v>0</v>
      </c>
      <c r="C226" s="3">
        <f t="shared" si="406"/>
        <v>0</v>
      </c>
      <c r="D226" s="3">
        <f t="shared" si="407"/>
        <v>0</v>
      </c>
      <c r="E226" s="3">
        <f t="shared" si="408"/>
        <v>0</v>
      </c>
      <c r="F226" s="3">
        <f t="shared" si="409"/>
        <v>0</v>
      </c>
      <c r="G226" s="3">
        <f t="shared" si="410"/>
        <v>0</v>
      </c>
      <c r="H226" s="3">
        <f t="shared" si="411"/>
        <v>0</v>
      </c>
      <c r="I226" s="3">
        <f t="shared" si="412"/>
        <v>0</v>
      </c>
      <c r="J226" s="3">
        <f t="shared" si="413"/>
        <v>0</v>
      </c>
      <c r="K226" s="3">
        <f t="shared" si="414"/>
        <v>0</v>
      </c>
      <c r="L226" s="3">
        <f t="shared" si="415"/>
        <v>0</v>
      </c>
      <c r="M226" s="3">
        <f t="shared" si="416"/>
        <v>0</v>
      </c>
      <c r="N226" s="3">
        <f t="shared" si="417"/>
        <v>0</v>
      </c>
      <c r="O226" s="3">
        <f t="shared" si="418"/>
        <v>0</v>
      </c>
      <c r="P226" s="3">
        <f t="shared" si="419"/>
        <v>0</v>
      </c>
      <c r="Q226" s="3">
        <f t="shared" si="420"/>
        <v>0</v>
      </c>
      <c r="R226" s="3">
        <f t="shared" si="421"/>
        <v>0</v>
      </c>
      <c r="S226" s="3">
        <f t="shared" si="422"/>
        <v>0</v>
      </c>
      <c r="T226" s="3">
        <f t="shared" si="423"/>
        <v>0</v>
      </c>
      <c r="U226" s="3">
        <f t="shared" si="424"/>
        <v>0</v>
      </c>
      <c r="V226" s="3">
        <f t="shared" si="425"/>
        <v>0</v>
      </c>
      <c r="W226" s="3">
        <f t="shared" si="426"/>
        <v>0</v>
      </c>
      <c r="X226" s="3">
        <f t="shared" si="427"/>
        <v>0</v>
      </c>
      <c r="Y226" s="3">
        <f t="shared" si="428"/>
        <v>0</v>
      </c>
      <c r="Z226" s="9">
        <f t="shared" si="429"/>
        <v>0</v>
      </c>
      <c r="AA226" s="9">
        <f t="shared" si="430"/>
        <v>0</v>
      </c>
      <c r="AB226" s="9">
        <f t="shared" si="431"/>
        <v>0</v>
      </c>
    </row>
    <row r="227" spans="1:28" x14ac:dyDescent="0.35">
      <c r="A227" s="15" t="str">
        <f>IF(Base!E225="","",Base!E225)</f>
        <v>MAR231224</v>
      </c>
      <c r="B227" s="3">
        <f t="shared" si="405"/>
        <v>0</v>
      </c>
      <c r="C227" s="3">
        <f t="shared" si="406"/>
        <v>0</v>
      </c>
      <c r="D227" s="3">
        <f t="shared" si="407"/>
        <v>0</v>
      </c>
      <c r="E227" s="3">
        <f t="shared" si="408"/>
        <v>0</v>
      </c>
      <c r="F227" s="3">
        <f t="shared" si="409"/>
        <v>0</v>
      </c>
      <c r="G227" s="3">
        <f t="shared" si="410"/>
        <v>0</v>
      </c>
      <c r="H227" s="3">
        <f t="shared" si="411"/>
        <v>0</v>
      </c>
      <c r="I227" s="3">
        <f t="shared" si="412"/>
        <v>0</v>
      </c>
      <c r="J227" s="3">
        <f t="shared" si="413"/>
        <v>0</v>
      </c>
      <c r="K227" s="3">
        <f t="shared" si="414"/>
        <v>0</v>
      </c>
      <c r="L227" s="3">
        <f t="shared" si="415"/>
        <v>0</v>
      </c>
      <c r="M227" s="3">
        <f t="shared" si="416"/>
        <v>0</v>
      </c>
      <c r="N227" s="3">
        <f t="shared" si="417"/>
        <v>0</v>
      </c>
      <c r="O227" s="3">
        <f t="shared" si="418"/>
        <v>0</v>
      </c>
      <c r="P227" s="3">
        <f t="shared" si="419"/>
        <v>0</v>
      </c>
      <c r="Q227" s="3">
        <f t="shared" si="420"/>
        <v>0</v>
      </c>
      <c r="R227" s="3">
        <f t="shared" si="421"/>
        <v>0</v>
      </c>
      <c r="S227" s="3">
        <f t="shared" si="422"/>
        <v>0</v>
      </c>
      <c r="T227" s="3">
        <f t="shared" si="423"/>
        <v>0</v>
      </c>
      <c r="U227" s="3">
        <f t="shared" si="424"/>
        <v>0</v>
      </c>
      <c r="V227" s="3">
        <f t="shared" si="425"/>
        <v>0</v>
      </c>
      <c r="W227" s="3">
        <f t="shared" si="426"/>
        <v>0</v>
      </c>
      <c r="X227" s="3">
        <f t="shared" si="427"/>
        <v>0</v>
      </c>
      <c r="Y227" s="3">
        <f t="shared" si="428"/>
        <v>0</v>
      </c>
      <c r="Z227" s="9">
        <f t="shared" si="429"/>
        <v>0</v>
      </c>
      <c r="AA227" s="9">
        <f t="shared" si="430"/>
        <v>0</v>
      </c>
      <c r="AB227" s="9">
        <f t="shared" si="431"/>
        <v>0</v>
      </c>
    </row>
    <row r="228" spans="1:28" x14ac:dyDescent="0.35">
      <c r="A228" s="15" t="str">
        <f>IF(Base!E226="","",Base!E226)</f>
        <v>MAR231225</v>
      </c>
      <c r="B228" s="3">
        <f t="shared" si="405"/>
        <v>0</v>
      </c>
      <c r="C228" s="3">
        <f t="shared" si="406"/>
        <v>0</v>
      </c>
      <c r="D228" s="3">
        <f t="shared" si="407"/>
        <v>0</v>
      </c>
      <c r="E228" s="3">
        <f t="shared" si="408"/>
        <v>0</v>
      </c>
      <c r="F228" s="3">
        <f t="shared" si="409"/>
        <v>0</v>
      </c>
      <c r="G228" s="3">
        <f t="shared" si="410"/>
        <v>0</v>
      </c>
      <c r="H228" s="3">
        <f t="shared" si="411"/>
        <v>0</v>
      </c>
      <c r="I228" s="3">
        <f t="shared" si="412"/>
        <v>0</v>
      </c>
      <c r="J228" s="3">
        <f t="shared" si="413"/>
        <v>0</v>
      </c>
      <c r="K228" s="3">
        <f t="shared" si="414"/>
        <v>0</v>
      </c>
      <c r="L228" s="3">
        <f t="shared" si="415"/>
        <v>0</v>
      </c>
      <c r="M228" s="3">
        <f t="shared" si="416"/>
        <v>0</v>
      </c>
      <c r="N228" s="3">
        <f t="shared" si="417"/>
        <v>0</v>
      </c>
      <c r="O228" s="3">
        <f t="shared" si="418"/>
        <v>0</v>
      </c>
      <c r="P228" s="3">
        <f t="shared" si="419"/>
        <v>0</v>
      </c>
      <c r="Q228" s="3">
        <f t="shared" si="420"/>
        <v>0</v>
      </c>
      <c r="R228" s="3">
        <f t="shared" si="421"/>
        <v>0</v>
      </c>
      <c r="S228" s="3">
        <f t="shared" si="422"/>
        <v>0</v>
      </c>
      <c r="T228" s="3">
        <f t="shared" si="423"/>
        <v>0</v>
      </c>
      <c r="U228" s="3">
        <f t="shared" si="424"/>
        <v>0</v>
      </c>
      <c r="V228" s="3">
        <f t="shared" si="425"/>
        <v>0</v>
      </c>
      <c r="W228" s="3">
        <f t="shared" si="426"/>
        <v>0</v>
      </c>
      <c r="X228" s="3">
        <f t="shared" si="427"/>
        <v>0</v>
      </c>
      <c r="Y228" s="3">
        <f t="shared" si="428"/>
        <v>0</v>
      </c>
      <c r="Z228" s="9">
        <f t="shared" si="429"/>
        <v>0</v>
      </c>
      <c r="AA228" s="9">
        <f t="shared" si="430"/>
        <v>0</v>
      </c>
      <c r="AB228" s="9">
        <f t="shared" si="431"/>
        <v>0</v>
      </c>
    </row>
    <row r="229" spans="1:28" x14ac:dyDescent="0.35">
      <c r="A229" s="15" t="str">
        <f>IF(Base!E227="","",Base!E227)</f>
        <v>MAR231226</v>
      </c>
      <c r="B229" s="3">
        <f t="shared" si="405"/>
        <v>0</v>
      </c>
      <c r="C229" s="3">
        <f t="shared" si="406"/>
        <v>0</v>
      </c>
      <c r="D229" s="3">
        <f t="shared" si="407"/>
        <v>0</v>
      </c>
      <c r="E229" s="3">
        <f t="shared" si="408"/>
        <v>0</v>
      </c>
      <c r="F229" s="3">
        <f t="shared" si="409"/>
        <v>0</v>
      </c>
      <c r="G229" s="3">
        <f t="shared" si="410"/>
        <v>0</v>
      </c>
      <c r="H229" s="3">
        <f t="shared" si="411"/>
        <v>0</v>
      </c>
      <c r="I229" s="3">
        <f t="shared" si="412"/>
        <v>0</v>
      </c>
      <c r="J229" s="3">
        <f t="shared" si="413"/>
        <v>0</v>
      </c>
      <c r="K229" s="3">
        <f t="shared" si="414"/>
        <v>0</v>
      </c>
      <c r="L229" s="3">
        <f t="shared" si="415"/>
        <v>0</v>
      </c>
      <c r="M229" s="3">
        <f t="shared" si="416"/>
        <v>0</v>
      </c>
      <c r="N229" s="3">
        <f t="shared" si="417"/>
        <v>0</v>
      </c>
      <c r="O229" s="3">
        <f t="shared" si="418"/>
        <v>0</v>
      </c>
      <c r="P229" s="3">
        <f t="shared" si="419"/>
        <v>0</v>
      </c>
      <c r="Q229" s="3">
        <f t="shared" si="420"/>
        <v>0</v>
      </c>
      <c r="R229" s="3">
        <f t="shared" si="421"/>
        <v>0</v>
      </c>
      <c r="S229" s="3">
        <f t="shared" si="422"/>
        <v>0</v>
      </c>
      <c r="T229" s="3">
        <f t="shared" si="423"/>
        <v>0</v>
      </c>
      <c r="U229" s="3">
        <f t="shared" si="424"/>
        <v>0</v>
      </c>
      <c r="V229" s="3">
        <f t="shared" si="425"/>
        <v>0</v>
      </c>
      <c r="W229" s="3">
        <f t="shared" si="426"/>
        <v>0</v>
      </c>
      <c r="X229" s="3">
        <f t="shared" si="427"/>
        <v>0</v>
      </c>
      <c r="Y229" s="3">
        <f t="shared" si="428"/>
        <v>0</v>
      </c>
      <c r="Z229" s="9">
        <f t="shared" si="429"/>
        <v>0</v>
      </c>
      <c r="AA229" s="9">
        <f t="shared" si="430"/>
        <v>0</v>
      </c>
      <c r="AB229" s="9">
        <f t="shared" si="431"/>
        <v>0</v>
      </c>
    </row>
    <row r="230" spans="1:28" x14ac:dyDescent="0.35">
      <c r="A230" s="15" t="str">
        <f>IF(Base!E228="","",Base!E228)</f>
        <v>MAR231227</v>
      </c>
      <c r="B230" s="3">
        <f t="shared" si="405"/>
        <v>0</v>
      </c>
      <c r="C230" s="3">
        <f t="shared" si="406"/>
        <v>0</v>
      </c>
      <c r="D230" s="3">
        <f t="shared" si="407"/>
        <v>0</v>
      </c>
      <c r="E230" s="3">
        <f t="shared" si="408"/>
        <v>0</v>
      </c>
      <c r="F230" s="3">
        <f t="shared" si="409"/>
        <v>0</v>
      </c>
      <c r="G230" s="3">
        <f t="shared" si="410"/>
        <v>0</v>
      </c>
      <c r="H230" s="3">
        <f t="shared" si="411"/>
        <v>0</v>
      </c>
      <c r="I230" s="3">
        <f t="shared" si="412"/>
        <v>0</v>
      </c>
      <c r="J230" s="3">
        <f t="shared" si="413"/>
        <v>0</v>
      </c>
      <c r="K230" s="3">
        <f t="shared" si="414"/>
        <v>0</v>
      </c>
      <c r="L230" s="3">
        <f t="shared" si="415"/>
        <v>0</v>
      </c>
      <c r="M230" s="3">
        <f t="shared" si="416"/>
        <v>0</v>
      </c>
      <c r="N230" s="3">
        <f t="shared" si="417"/>
        <v>0</v>
      </c>
      <c r="O230" s="3">
        <f t="shared" si="418"/>
        <v>0</v>
      </c>
      <c r="P230" s="3">
        <f t="shared" si="419"/>
        <v>0</v>
      </c>
      <c r="Q230" s="3">
        <f t="shared" si="420"/>
        <v>0</v>
      </c>
      <c r="R230" s="3">
        <f t="shared" si="421"/>
        <v>0</v>
      </c>
      <c r="S230" s="3">
        <f t="shared" si="422"/>
        <v>0</v>
      </c>
      <c r="T230" s="3">
        <f t="shared" si="423"/>
        <v>0</v>
      </c>
      <c r="U230" s="3">
        <f t="shared" si="424"/>
        <v>0</v>
      </c>
      <c r="V230" s="3">
        <f t="shared" si="425"/>
        <v>0</v>
      </c>
      <c r="W230" s="3">
        <f t="shared" si="426"/>
        <v>0</v>
      </c>
      <c r="X230" s="3">
        <f t="shared" si="427"/>
        <v>0</v>
      </c>
      <c r="Y230" s="3">
        <f t="shared" si="428"/>
        <v>0</v>
      </c>
      <c r="Z230" s="9">
        <f t="shared" si="429"/>
        <v>0</v>
      </c>
      <c r="AA230" s="9">
        <f t="shared" si="430"/>
        <v>0</v>
      </c>
      <c r="AB230" s="9">
        <f t="shared" si="431"/>
        <v>0</v>
      </c>
    </row>
    <row r="231" spans="1:28" x14ac:dyDescent="0.35">
      <c r="A231" s="15" t="str">
        <f>IF(Base!E229="","",Base!E229)</f>
        <v>MAR231228</v>
      </c>
      <c r="B231" s="3">
        <f t="shared" si="405"/>
        <v>0</v>
      </c>
      <c r="C231" s="3">
        <f t="shared" si="406"/>
        <v>0</v>
      </c>
      <c r="D231" s="3">
        <f t="shared" si="407"/>
        <v>0</v>
      </c>
      <c r="E231" s="3">
        <f t="shared" si="408"/>
        <v>0</v>
      </c>
      <c r="F231" s="3">
        <f t="shared" si="409"/>
        <v>0</v>
      </c>
      <c r="G231" s="3">
        <f t="shared" si="410"/>
        <v>0</v>
      </c>
      <c r="H231" s="3">
        <f t="shared" si="411"/>
        <v>0</v>
      </c>
      <c r="I231" s="3">
        <f t="shared" si="412"/>
        <v>0</v>
      </c>
      <c r="J231" s="3">
        <f t="shared" si="413"/>
        <v>0</v>
      </c>
      <c r="K231" s="3">
        <f t="shared" si="414"/>
        <v>0</v>
      </c>
      <c r="L231" s="3">
        <f t="shared" si="415"/>
        <v>0</v>
      </c>
      <c r="M231" s="3">
        <f t="shared" si="416"/>
        <v>0</v>
      </c>
      <c r="N231" s="3">
        <f t="shared" si="417"/>
        <v>0</v>
      </c>
      <c r="O231" s="3">
        <f t="shared" si="418"/>
        <v>0</v>
      </c>
      <c r="P231" s="3">
        <f t="shared" si="419"/>
        <v>0</v>
      </c>
      <c r="Q231" s="3">
        <f t="shared" si="420"/>
        <v>0</v>
      </c>
      <c r="R231" s="3">
        <f t="shared" si="421"/>
        <v>0</v>
      </c>
      <c r="S231" s="3">
        <f t="shared" si="422"/>
        <v>0</v>
      </c>
      <c r="T231" s="3">
        <f t="shared" si="423"/>
        <v>0</v>
      </c>
      <c r="U231" s="3">
        <f t="shared" si="424"/>
        <v>0</v>
      </c>
      <c r="V231" s="3">
        <f t="shared" si="425"/>
        <v>0</v>
      </c>
      <c r="W231" s="3">
        <f t="shared" si="426"/>
        <v>0</v>
      </c>
      <c r="X231" s="3">
        <f t="shared" si="427"/>
        <v>0</v>
      </c>
      <c r="Y231" s="3">
        <f t="shared" si="428"/>
        <v>0</v>
      </c>
      <c r="Z231" s="9">
        <f t="shared" si="429"/>
        <v>0</v>
      </c>
      <c r="AA231" s="9">
        <f t="shared" si="430"/>
        <v>0</v>
      </c>
      <c r="AB231" s="9">
        <f t="shared" si="431"/>
        <v>0</v>
      </c>
    </row>
    <row r="232" spans="1:28" x14ac:dyDescent="0.35">
      <c r="A232" s="15" t="str">
        <f>IF(Base!E230="","",Base!E230)</f>
        <v>MAR231229</v>
      </c>
      <c r="B232" s="3">
        <f t="shared" si="405"/>
        <v>0</v>
      </c>
      <c r="C232" s="3">
        <f t="shared" si="406"/>
        <v>0</v>
      </c>
      <c r="D232" s="3">
        <f t="shared" si="407"/>
        <v>0</v>
      </c>
      <c r="E232" s="3">
        <f t="shared" si="408"/>
        <v>0</v>
      </c>
      <c r="F232" s="3">
        <f t="shared" si="409"/>
        <v>0</v>
      </c>
      <c r="G232" s="3">
        <f t="shared" si="410"/>
        <v>0</v>
      </c>
      <c r="H232" s="3">
        <f t="shared" si="411"/>
        <v>0</v>
      </c>
      <c r="I232" s="3">
        <f t="shared" si="412"/>
        <v>0</v>
      </c>
      <c r="J232" s="3">
        <f t="shared" si="413"/>
        <v>0</v>
      </c>
      <c r="K232" s="3">
        <f t="shared" si="414"/>
        <v>0</v>
      </c>
      <c r="L232" s="3">
        <f t="shared" si="415"/>
        <v>0</v>
      </c>
      <c r="M232" s="3">
        <f t="shared" si="416"/>
        <v>0</v>
      </c>
      <c r="N232" s="3">
        <f t="shared" si="417"/>
        <v>0</v>
      </c>
      <c r="O232" s="3">
        <f t="shared" si="418"/>
        <v>0</v>
      </c>
      <c r="P232" s="3">
        <f t="shared" si="419"/>
        <v>0</v>
      </c>
      <c r="Q232" s="3">
        <f t="shared" si="420"/>
        <v>0</v>
      </c>
      <c r="R232" s="3">
        <f t="shared" si="421"/>
        <v>0</v>
      </c>
      <c r="S232" s="3">
        <f t="shared" si="422"/>
        <v>0</v>
      </c>
      <c r="T232" s="3">
        <f t="shared" si="423"/>
        <v>0</v>
      </c>
      <c r="U232" s="3">
        <f t="shared" si="424"/>
        <v>0</v>
      </c>
      <c r="V232" s="3">
        <f t="shared" si="425"/>
        <v>0</v>
      </c>
      <c r="W232" s="3">
        <f t="shared" si="426"/>
        <v>0</v>
      </c>
      <c r="X232" s="3">
        <f t="shared" si="427"/>
        <v>0</v>
      </c>
      <c r="Y232" s="3">
        <f t="shared" si="428"/>
        <v>0</v>
      </c>
      <c r="Z232" s="9">
        <f t="shared" si="429"/>
        <v>0</v>
      </c>
      <c r="AA232" s="9">
        <f t="shared" si="430"/>
        <v>0</v>
      </c>
      <c r="AB232" s="9">
        <f t="shared" si="431"/>
        <v>0</v>
      </c>
    </row>
    <row r="233" spans="1:28" x14ac:dyDescent="0.35">
      <c r="A233" s="15" t="str">
        <f>IF(Base!E231="","",Base!E231)</f>
        <v>MAR231230</v>
      </c>
      <c r="B233" s="3">
        <f t="shared" si="405"/>
        <v>0</v>
      </c>
      <c r="C233" s="3">
        <f t="shared" si="406"/>
        <v>0</v>
      </c>
      <c r="D233" s="3">
        <f t="shared" si="407"/>
        <v>0</v>
      </c>
      <c r="E233" s="3">
        <f t="shared" si="408"/>
        <v>0</v>
      </c>
      <c r="F233" s="3">
        <f t="shared" si="409"/>
        <v>0</v>
      </c>
      <c r="G233" s="3">
        <f t="shared" si="410"/>
        <v>0</v>
      </c>
      <c r="H233" s="3">
        <f t="shared" si="411"/>
        <v>0</v>
      </c>
      <c r="I233" s="3">
        <f t="shared" si="412"/>
        <v>0</v>
      </c>
      <c r="J233" s="3">
        <f t="shared" si="413"/>
        <v>0</v>
      </c>
      <c r="K233" s="3">
        <f t="shared" si="414"/>
        <v>0</v>
      </c>
      <c r="L233" s="3">
        <f t="shared" si="415"/>
        <v>0</v>
      </c>
      <c r="M233" s="3">
        <f t="shared" si="416"/>
        <v>0</v>
      </c>
      <c r="N233" s="3">
        <f t="shared" si="417"/>
        <v>0</v>
      </c>
      <c r="O233" s="3">
        <f t="shared" si="418"/>
        <v>0</v>
      </c>
      <c r="P233" s="3">
        <f t="shared" si="419"/>
        <v>0</v>
      </c>
      <c r="Q233" s="3">
        <f t="shared" si="420"/>
        <v>0</v>
      </c>
      <c r="R233" s="3">
        <f t="shared" si="421"/>
        <v>0</v>
      </c>
      <c r="S233" s="3">
        <f t="shared" si="422"/>
        <v>0</v>
      </c>
      <c r="T233" s="3">
        <f t="shared" si="423"/>
        <v>0</v>
      </c>
      <c r="U233" s="3">
        <f t="shared" si="424"/>
        <v>0</v>
      </c>
      <c r="V233" s="3">
        <f t="shared" si="425"/>
        <v>0</v>
      </c>
      <c r="W233" s="3">
        <f t="shared" si="426"/>
        <v>0</v>
      </c>
      <c r="X233" s="3">
        <f t="shared" si="427"/>
        <v>0</v>
      </c>
      <c r="Y233" s="3">
        <f t="shared" si="428"/>
        <v>0</v>
      </c>
      <c r="Z233" s="9">
        <f t="shared" si="429"/>
        <v>0</v>
      </c>
      <c r="AA233" s="9">
        <f t="shared" si="430"/>
        <v>0</v>
      </c>
      <c r="AB233" s="9">
        <f t="shared" si="431"/>
        <v>0</v>
      </c>
    </row>
    <row r="234" spans="1:28" x14ac:dyDescent="0.35">
      <c r="A234" s="15" t="str">
        <f>IF(Base!E232="","",Base!E232)</f>
        <v>MAR231231</v>
      </c>
      <c r="B234" s="3">
        <f t="shared" si="405"/>
        <v>0</v>
      </c>
      <c r="C234" s="3">
        <f t="shared" si="406"/>
        <v>0</v>
      </c>
      <c r="D234" s="3">
        <f t="shared" si="407"/>
        <v>0</v>
      </c>
      <c r="E234" s="3">
        <f t="shared" si="408"/>
        <v>0</v>
      </c>
      <c r="F234" s="3">
        <f t="shared" si="409"/>
        <v>0</v>
      </c>
      <c r="G234" s="3">
        <f t="shared" si="410"/>
        <v>0</v>
      </c>
      <c r="H234" s="3">
        <f t="shared" si="411"/>
        <v>0</v>
      </c>
      <c r="I234" s="3">
        <f t="shared" si="412"/>
        <v>0</v>
      </c>
      <c r="J234" s="3">
        <f t="shared" si="413"/>
        <v>0</v>
      </c>
      <c r="K234" s="3">
        <f t="shared" si="414"/>
        <v>0</v>
      </c>
      <c r="L234" s="3">
        <f t="shared" si="415"/>
        <v>0</v>
      </c>
      <c r="M234" s="3">
        <f t="shared" si="416"/>
        <v>0</v>
      </c>
      <c r="N234" s="3">
        <f t="shared" si="417"/>
        <v>0</v>
      </c>
      <c r="O234" s="3">
        <f t="shared" si="418"/>
        <v>0</v>
      </c>
      <c r="P234" s="3">
        <f t="shared" si="419"/>
        <v>0</v>
      </c>
      <c r="Q234" s="3">
        <f t="shared" si="420"/>
        <v>0</v>
      </c>
      <c r="R234" s="3">
        <f t="shared" si="421"/>
        <v>0</v>
      </c>
      <c r="S234" s="3">
        <f t="shared" si="422"/>
        <v>0</v>
      </c>
      <c r="T234" s="3">
        <f t="shared" si="423"/>
        <v>0</v>
      </c>
      <c r="U234" s="3">
        <f t="shared" si="424"/>
        <v>0</v>
      </c>
      <c r="V234" s="3">
        <f t="shared" si="425"/>
        <v>0</v>
      </c>
      <c r="W234" s="3">
        <f t="shared" si="426"/>
        <v>0</v>
      </c>
      <c r="X234" s="3">
        <f t="shared" si="427"/>
        <v>0</v>
      </c>
      <c r="Y234" s="3">
        <f t="shared" si="428"/>
        <v>0</v>
      </c>
      <c r="Z234" s="9">
        <f t="shared" si="429"/>
        <v>0</v>
      </c>
      <c r="AA234" s="9">
        <f t="shared" si="430"/>
        <v>0</v>
      </c>
      <c r="AB234" s="9">
        <f t="shared" si="431"/>
        <v>0</v>
      </c>
    </row>
    <row r="235" spans="1:28" x14ac:dyDescent="0.35">
      <c r="A235" s="15" t="str">
        <f>IF(Base!E233="","",Base!E233)</f>
        <v>MAR231232</v>
      </c>
      <c r="B235" s="3">
        <f t="shared" si="405"/>
        <v>0</v>
      </c>
      <c r="C235" s="3">
        <f t="shared" si="406"/>
        <v>0</v>
      </c>
      <c r="D235" s="3">
        <f t="shared" si="407"/>
        <v>0</v>
      </c>
      <c r="E235" s="3">
        <f t="shared" si="408"/>
        <v>0</v>
      </c>
      <c r="F235" s="3">
        <f t="shared" si="409"/>
        <v>0</v>
      </c>
      <c r="G235" s="3">
        <f t="shared" si="410"/>
        <v>0</v>
      </c>
      <c r="H235" s="3">
        <f t="shared" si="411"/>
        <v>0</v>
      </c>
      <c r="I235" s="3">
        <f t="shared" si="412"/>
        <v>0</v>
      </c>
      <c r="J235" s="3">
        <f t="shared" si="413"/>
        <v>0</v>
      </c>
      <c r="K235" s="3">
        <f t="shared" si="414"/>
        <v>0</v>
      </c>
      <c r="L235" s="3">
        <f t="shared" si="415"/>
        <v>0</v>
      </c>
      <c r="M235" s="3">
        <f t="shared" si="416"/>
        <v>0</v>
      </c>
      <c r="N235" s="3">
        <f t="shared" si="417"/>
        <v>0</v>
      </c>
      <c r="O235" s="3">
        <f t="shared" si="418"/>
        <v>0</v>
      </c>
      <c r="P235" s="3">
        <f t="shared" si="419"/>
        <v>0</v>
      </c>
      <c r="Q235" s="3">
        <f t="shared" si="420"/>
        <v>0</v>
      </c>
      <c r="R235" s="3">
        <f t="shared" si="421"/>
        <v>0</v>
      </c>
      <c r="S235" s="3">
        <f t="shared" si="422"/>
        <v>0</v>
      </c>
      <c r="T235" s="3">
        <f t="shared" si="423"/>
        <v>0</v>
      </c>
      <c r="U235" s="3">
        <f t="shared" si="424"/>
        <v>0</v>
      </c>
      <c r="V235" s="3">
        <f t="shared" si="425"/>
        <v>0</v>
      </c>
      <c r="W235" s="3">
        <f t="shared" si="426"/>
        <v>0</v>
      </c>
      <c r="X235" s="3">
        <f t="shared" si="427"/>
        <v>0</v>
      </c>
      <c r="Y235" s="3">
        <f t="shared" si="428"/>
        <v>0</v>
      </c>
      <c r="Z235" s="9">
        <f t="shared" si="429"/>
        <v>0</v>
      </c>
      <c r="AA235" s="9">
        <f t="shared" si="430"/>
        <v>0</v>
      </c>
      <c r="AB235" s="9">
        <f t="shared" si="431"/>
        <v>0</v>
      </c>
    </row>
    <row r="236" spans="1:28" x14ac:dyDescent="0.35">
      <c r="A236" s="15" t="str">
        <f>IF(Base!E234="","",Base!E234)</f>
        <v>MAR231233</v>
      </c>
      <c r="B236" s="3">
        <f t="shared" si="405"/>
        <v>0</v>
      </c>
      <c r="C236" s="3">
        <f t="shared" si="406"/>
        <v>0</v>
      </c>
      <c r="D236" s="3">
        <f t="shared" si="407"/>
        <v>0</v>
      </c>
      <c r="E236" s="3">
        <f t="shared" si="408"/>
        <v>0</v>
      </c>
      <c r="F236" s="3">
        <f t="shared" si="409"/>
        <v>0</v>
      </c>
      <c r="G236" s="3">
        <f t="shared" si="410"/>
        <v>0</v>
      </c>
      <c r="H236" s="3">
        <f t="shared" si="411"/>
        <v>0</v>
      </c>
      <c r="I236" s="3">
        <f t="shared" si="412"/>
        <v>0</v>
      </c>
      <c r="J236" s="3">
        <f t="shared" si="413"/>
        <v>0</v>
      </c>
      <c r="K236" s="3">
        <f t="shared" si="414"/>
        <v>0</v>
      </c>
      <c r="L236" s="3">
        <f t="shared" si="415"/>
        <v>0</v>
      </c>
      <c r="M236" s="3">
        <f t="shared" si="416"/>
        <v>0</v>
      </c>
      <c r="N236" s="3">
        <f t="shared" si="417"/>
        <v>0</v>
      </c>
      <c r="O236" s="3">
        <f t="shared" si="418"/>
        <v>0</v>
      </c>
      <c r="P236" s="3">
        <f t="shared" si="419"/>
        <v>0</v>
      </c>
      <c r="Q236" s="3">
        <f t="shared" si="420"/>
        <v>0</v>
      </c>
      <c r="R236" s="3">
        <f t="shared" si="421"/>
        <v>0</v>
      </c>
      <c r="S236" s="3">
        <f t="shared" si="422"/>
        <v>0</v>
      </c>
      <c r="T236" s="3">
        <f t="shared" si="423"/>
        <v>0</v>
      </c>
      <c r="U236" s="3">
        <f t="shared" si="424"/>
        <v>0</v>
      </c>
      <c r="V236" s="3">
        <f t="shared" si="425"/>
        <v>0</v>
      </c>
      <c r="W236" s="3">
        <f t="shared" si="426"/>
        <v>0</v>
      </c>
      <c r="X236" s="3">
        <f t="shared" si="427"/>
        <v>0</v>
      </c>
      <c r="Y236" s="3">
        <f t="shared" si="428"/>
        <v>0</v>
      </c>
      <c r="Z236" s="9">
        <f t="shared" si="429"/>
        <v>0</v>
      </c>
      <c r="AA236" s="9">
        <f t="shared" si="430"/>
        <v>0</v>
      </c>
      <c r="AB236" s="9">
        <f t="shared" si="431"/>
        <v>0</v>
      </c>
    </row>
    <row r="237" spans="1:28" x14ac:dyDescent="0.35">
      <c r="A237" s="15" t="str">
        <f>IF(Base!E235="","",Base!E235)</f>
        <v>MAR231234</v>
      </c>
      <c r="B237" s="3">
        <f t="shared" si="405"/>
        <v>0</v>
      </c>
      <c r="C237" s="3">
        <f t="shared" si="406"/>
        <v>0</v>
      </c>
      <c r="D237" s="3">
        <f t="shared" si="407"/>
        <v>0</v>
      </c>
      <c r="E237" s="3">
        <f t="shared" si="408"/>
        <v>0</v>
      </c>
      <c r="F237" s="3">
        <f t="shared" si="409"/>
        <v>0</v>
      </c>
      <c r="G237" s="3">
        <f t="shared" si="410"/>
        <v>0</v>
      </c>
      <c r="H237" s="3">
        <f t="shared" si="411"/>
        <v>0</v>
      </c>
      <c r="I237" s="3">
        <f t="shared" si="412"/>
        <v>0</v>
      </c>
      <c r="J237" s="3">
        <f t="shared" si="413"/>
        <v>0</v>
      </c>
      <c r="K237" s="3">
        <f t="shared" si="414"/>
        <v>0</v>
      </c>
      <c r="L237" s="3">
        <f t="shared" si="415"/>
        <v>0</v>
      </c>
      <c r="M237" s="3">
        <f t="shared" si="416"/>
        <v>0</v>
      </c>
      <c r="N237" s="3">
        <f t="shared" si="417"/>
        <v>0</v>
      </c>
      <c r="O237" s="3">
        <f t="shared" si="418"/>
        <v>0</v>
      </c>
      <c r="P237" s="3">
        <f t="shared" si="419"/>
        <v>0</v>
      </c>
      <c r="Q237" s="3">
        <f t="shared" si="420"/>
        <v>0</v>
      </c>
      <c r="R237" s="3">
        <f t="shared" si="421"/>
        <v>0</v>
      </c>
      <c r="S237" s="3">
        <f t="shared" si="422"/>
        <v>0</v>
      </c>
      <c r="T237" s="3">
        <f t="shared" si="423"/>
        <v>0</v>
      </c>
      <c r="U237" s="3">
        <f t="shared" si="424"/>
        <v>0</v>
      </c>
      <c r="V237" s="3">
        <f t="shared" si="425"/>
        <v>0</v>
      </c>
      <c r="W237" s="3">
        <f t="shared" si="426"/>
        <v>0</v>
      </c>
      <c r="X237" s="3">
        <f t="shared" si="427"/>
        <v>0</v>
      </c>
      <c r="Y237" s="3">
        <f t="shared" si="428"/>
        <v>0</v>
      </c>
      <c r="Z237" s="9">
        <f t="shared" si="429"/>
        <v>0</v>
      </c>
      <c r="AA237" s="9">
        <f t="shared" si="430"/>
        <v>0</v>
      </c>
      <c r="AB237" s="9">
        <f t="shared" si="431"/>
        <v>0</v>
      </c>
    </row>
    <row r="238" spans="1:28" x14ac:dyDescent="0.35">
      <c r="A238" s="15" t="str">
        <f>IF(Base!E236="","",Base!E236)</f>
        <v>MAR231235</v>
      </c>
      <c r="B238" s="3">
        <f t="shared" si="405"/>
        <v>0</v>
      </c>
      <c r="C238" s="3">
        <f t="shared" si="406"/>
        <v>0</v>
      </c>
      <c r="D238" s="3">
        <f t="shared" si="407"/>
        <v>0</v>
      </c>
      <c r="E238" s="3">
        <f t="shared" si="408"/>
        <v>0</v>
      </c>
      <c r="F238" s="3">
        <f t="shared" si="409"/>
        <v>0</v>
      </c>
      <c r="G238" s="3">
        <f t="shared" si="410"/>
        <v>0</v>
      </c>
      <c r="H238" s="3">
        <f t="shared" si="411"/>
        <v>0</v>
      </c>
      <c r="I238" s="3">
        <f t="shared" si="412"/>
        <v>0</v>
      </c>
      <c r="J238" s="3">
        <f t="shared" si="413"/>
        <v>0</v>
      </c>
      <c r="K238" s="3">
        <f t="shared" si="414"/>
        <v>0</v>
      </c>
      <c r="L238" s="3">
        <f t="shared" si="415"/>
        <v>0</v>
      </c>
      <c r="M238" s="3">
        <f t="shared" si="416"/>
        <v>0</v>
      </c>
      <c r="N238" s="3">
        <f t="shared" si="417"/>
        <v>0</v>
      </c>
      <c r="O238" s="3">
        <f t="shared" si="418"/>
        <v>0</v>
      </c>
      <c r="P238" s="3">
        <f t="shared" si="419"/>
        <v>0</v>
      </c>
      <c r="Q238" s="3">
        <f t="shared" si="420"/>
        <v>0</v>
      </c>
      <c r="R238" s="3">
        <f t="shared" si="421"/>
        <v>0</v>
      </c>
      <c r="S238" s="3">
        <f t="shared" si="422"/>
        <v>0</v>
      </c>
      <c r="T238" s="3">
        <f t="shared" si="423"/>
        <v>0</v>
      </c>
      <c r="U238" s="3">
        <f t="shared" si="424"/>
        <v>0</v>
      </c>
      <c r="V238" s="3">
        <f t="shared" si="425"/>
        <v>0</v>
      </c>
      <c r="W238" s="3">
        <f t="shared" si="426"/>
        <v>0</v>
      </c>
      <c r="X238" s="3">
        <f t="shared" si="427"/>
        <v>0</v>
      </c>
      <c r="Y238" s="3">
        <f t="shared" si="428"/>
        <v>0</v>
      </c>
      <c r="Z238" s="9">
        <f t="shared" si="429"/>
        <v>0</v>
      </c>
      <c r="AA238" s="9">
        <f t="shared" si="430"/>
        <v>0</v>
      </c>
      <c r="AB238" s="9">
        <f t="shared" si="431"/>
        <v>0</v>
      </c>
    </row>
    <row r="239" spans="1:28" x14ac:dyDescent="0.35">
      <c r="A239" s="15" t="str">
        <f>IF(Base!E237="","",Base!E237)</f>
        <v>MAR231236</v>
      </c>
      <c r="B239" s="3">
        <f t="shared" si="405"/>
        <v>0</v>
      </c>
      <c r="C239" s="3">
        <f t="shared" si="406"/>
        <v>0</v>
      </c>
      <c r="D239" s="3">
        <f t="shared" si="407"/>
        <v>0</v>
      </c>
      <c r="E239" s="3">
        <f t="shared" si="408"/>
        <v>0</v>
      </c>
      <c r="F239" s="3">
        <f t="shared" si="409"/>
        <v>0</v>
      </c>
      <c r="G239" s="3">
        <f t="shared" si="410"/>
        <v>0</v>
      </c>
      <c r="H239" s="3">
        <f t="shared" si="411"/>
        <v>0</v>
      </c>
      <c r="I239" s="3">
        <f t="shared" si="412"/>
        <v>0</v>
      </c>
      <c r="J239" s="3">
        <f t="shared" si="413"/>
        <v>0</v>
      </c>
      <c r="K239" s="3">
        <f t="shared" si="414"/>
        <v>0</v>
      </c>
      <c r="L239" s="3">
        <f t="shared" si="415"/>
        <v>0</v>
      </c>
      <c r="M239" s="3">
        <f t="shared" si="416"/>
        <v>0</v>
      </c>
      <c r="N239" s="3">
        <f t="shared" si="417"/>
        <v>0</v>
      </c>
      <c r="O239" s="3">
        <f t="shared" si="418"/>
        <v>0</v>
      </c>
      <c r="P239" s="3">
        <f t="shared" si="419"/>
        <v>0</v>
      </c>
      <c r="Q239" s="3">
        <f t="shared" si="420"/>
        <v>0</v>
      </c>
      <c r="R239" s="3">
        <f t="shared" si="421"/>
        <v>0</v>
      </c>
      <c r="S239" s="3">
        <f t="shared" si="422"/>
        <v>0</v>
      </c>
      <c r="T239" s="3">
        <f t="shared" si="423"/>
        <v>0</v>
      </c>
      <c r="U239" s="3">
        <f t="shared" si="424"/>
        <v>0</v>
      </c>
      <c r="V239" s="3">
        <f t="shared" si="425"/>
        <v>0</v>
      </c>
      <c r="W239" s="3">
        <f t="shared" si="426"/>
        <v>0</v>
      </c>
      <c r="X239" s="3">
        <f t="shared" si="427"/>
        <v>0</v>
      </c>
      <c r="Y239" s="3">
        <f t="shared" si="428"/>
        <v>0</v>
      </c>
      <c r="Z239" s="9">
        <f t="shared" si="429"/>
        <v>0</v>
      </c>
      <c r="AA239" s="9">
        <f t="shared" si="430"/>
        <v>0</v>
      </c>
      <c r="AB239" s="9">
        <f t="shared" si="431"/>
        <v>0</v>
      </c>
    </row>
    <row r="240" spans="1:28" x14ac:dyDescent="0.35">
      <c r="A240" s="15" t="str">
        <f>IF(Base!E238="","",Base!E238)</f>
        <v>MAR231237</v>
      </c>
      <c r="B240" s="3">
        <f t="shared" si="405"/>
        <v>0</v>
      </c>
      <c r="C240" s="3">
        <f t="shared" si="406"/>
        <v>0</v>
      </c>
      <c r="D240" s="3">
        <f t="shared" si="407"/>
        <v>0</v>
      </c>
      <c r="E240" s="3">
        <f t="shared" si="408"/>
        <v>0</v>
      </c>
      <c r="F240" s="3">
        <f t="shared" si="409"/>
        <v>0</v>
      </c>
      <c r="G240" s="3">
        <f t="shared" si="410"/>
        <v>0</v>
      </c>
      <c r="H240" s="3">
        <f t="shared" si="411"/>
        <v>0</v>
      </c>
      <c r="I240" s="3">
        <f t="shared" si="412"/>
        <v>0</v>
      </c>
      <c r="J240" s="3">
        <f t="shared" si="413"/>
        <v>0</v>
      </c>
      <c r="K240" s="3">
        <f t="shared" si="414"/>
        <v>0</v>
      </c>
      <c r="L240" s="3">
        <f t="shared" si="415"/>
        <v>0</v>
      </c>
      <c r="M240" s="3">
        <f t="shared" si="416"/>
        <v>0</v>
      </c>
      <c r="N240" s="3">
        <f t="shared" si="417"/>
        <v>0</v>
      </c>
      <c r="O240" s="3">
        <f t="shared" si="418"/>
        <v>0</v>
      </c>
      <c r="P240" s="3">
        <f t="shared" si="419"/>
        <v>0</v>
      </c>
      <c r="Q240" s="3">
        <f t="shared" si="420"/>
        <v>0</v>
      </c>
      <c r="R240" s="3">
        <f t="shared" si="421"/>
        <v>0</v>
      </c>
      <c r="S240" s="3">
        <f t="shared" si="422"/>
        <v>0</v>
      </c>
      <c r="T240" s="3">
        <f t="shared" si="423"/>
        <v>0</v>
      </c>
      <c r="U240" s="3">
        <f t="shared" si="424"/>
        <v>0</v>
      </c>
      <c r="V240" s="3">
        <f t="shared" si="425"/>
        <v>0</v>
      </c>
      <c r="W240" s="3">
        <f t="shared" si="426"/>
        <v>0</v>
      </c>
      <c r="X240" s="3">
        <f t="shared" si="427"/>
        <v>0</v>
      </c>
      <c r="Y240" s="3">
        <f t="shared" si="428"/>
        <v>0</v>
      </c>
      <c r="Z240" s="9">
        <f t="shared" si="429"/>
        <v>0</v>
      </c>
      <c r="AA240" s="9">
        <f t="shared" si="430"/>
        <v>0</v>
      </c>
      <c r="AB240" s="9">
        <f t="shared" si="431"/>
        <v>0</v>
      </c>
    </row>
    <row r="241" spans="1:28" x14ac:dyDescent="0.35">
      <c r="A241" s="15" t="str">
        <f>IF(Base!E239="","",Base!E239)</f>
        <v>MAR231238</v>
      </c>
      <c r="B241" s="3">
        <f t="shared" si="405"/>
        <v>0</v>
      </c>
      <c r="C241" s="3">
        <f t="shared" si="406"/>
        <v>0</v>
      </c>
      <c r="D241" s="3">
        <f t="shared" si="407"/>
        <v>0</v>
      </c>
      <c r="E241" s="3">
        <f t="shared" si="408"/>
        <v>0</v>
      </c>
      <c r="F241" s="3">
        <f t="shared" si="409"/>
        <v>0</v>
      </c>
      <c r="G241" s="3">
        <f t="shared" si="410"/>
        <v>0</v>
      </c>
      <c r="H241" s="3">
        <f t="shared" si="411"/>
        <v>0</v>
      </c>
      <c r="I241" s="3">
        <f t="shared" si="412"/>
        <v>0</v>
      </c>
      <c r="J241" s="3">
        <f t="shared" si="413"/>
        <v>0</v>
      </c>
      <c r="K241" s="3">
        <f t="shared" si="414"/>
        <v>0</v>
      </c>
      <c r="L241" s="3">
        <f t="shared" si="415"/>
        <v>0</v>
      </c>
      <c r="M241" s="3">
        <f t="shared" si="416"/>
        <v>0</v>
      </c>
      <c r="N241" s="3">
        <f t="shared" si="417"/>
        <v>0</v>
      </c>
      <c r="O241" s="3">
        <f t="shared" si="418"/>
        <v>0</v>
      </c>
      <c r="P241" s="3">
        <f t="shared" si="419"/>
        <v>0</v>
      </c>
      <c r="Q241" s="3">
        <f t="shared" si="420"/>
        <v>0</v>
      </c>
      <c r="R241" s="3">
        <f t="shared" si="421"/>
        <v>0</v>
      </c>
      <c r="S241" s="3">
        <f t="shared" si="422"/>
        <v>0</v>
      </c>
      <c r="T241" s="3">
        <f t="shared" si="423"/>
        <v>0</v>
      </c>
      <c r="U241" s="3">
        <f t="shared" si="424"/>
        <v>0</v>
      </c>
      <c r="V241" s="3">
        <f t="shared" si="425"/>
        <v>0</v>
      </c>
      <c r="W241" s="3">
        <f t="shared" si="426"/>
        <v>0</v>
      </c>
      <c r="X241" s="3">
        <f t="shared" si="427"/>
        <v>0</v>
      </c>
      <c r="Y241" s="3">
        <f t="shared" si="428"/>
        <v>0</v>
      </c>
      <c r="Z241" s="9">
        <f t="shared" si="429"/>
        <v>0</v>
      </c>
      <c r="AA241" s="9">
        <f t="shared" si="430"/>
        <v>0</v>
      </c>
      <c r="AB241" s="9">
        <f t="shared" si="431"/>
        <v>0</v>
      </c>
    </row>
    <row r="242" spans="1:28" x14ac:dyDescent="0.35">
      <c r="A242" s="15" t="str">
        <f>IF(Base!E240="","",Base!E240)</f>
        <v>MAR231239</v>
      </c>
      <c r="B242" s="3">
        <f t="shared" si="405"/>
        <v>0</v>
      </c>
      <c r="C242" s="3">
        <f t="shared" si="406"/>
        <v>0</v>
      </c>
      <c r="D242" s="3">
        <f t="shared" si="407"/>
        <v>0</v>
      </c>
      <c r="E242" s="3">
        <f t="shared" si="408"/>
        <v>0</v>
      </c>
      <c r="F242" s="3">
        <f t="shared" si="409"/>
        <v>0</v>
      </c>
      <c r="G242" s="3">
        <f t="shared" si="410"/>
        <v>0</v>
      </c>
      <c r="H242" s="3">
        <f t="shared" si="411"/>
        <v>0</v>
      </c>
      <c r="I242" s="3">
        <f t="shared" si="412"/>
        <v>0</v>
      </c>
      <c r="J242" s="3">
        <f t="shared" si="413"/>
        <v>0</v>
      </c>
      <c r="K242" s="3">
        <f t="shared" si="414"/>
        <v>0</v>
      </c>
      <c r="L242" s="3">
        <f t="shared" si="415"/>
        <v>0</v>
      </c>
      <c r="M242" s="3">
        <f t="shared" si="416"/>
        <v>0</v>
      </c>
      <c r="N242" s="3">
        <f t="shared" si="417"/>
        <v>0</v>
      </c>
      <c r="O242" s="3">
        <f t="shared" si="418"/>
        <v>0</v>
      </c>
      <c r="P242" s="3">
        <f t="shared" si="419"/>
        <v>0</v>
      </c>
      <c r="Q242" s="3">
        <f t="shared" si="420"/>
        <v>0</v>
      </c>
      <c r="R242" s="3">
        <f t="shared" si="421"/>
        <v>0</v>
      </c>
      <c r="S242" s="3">
        <f t="shared" si="422"/>
        <v>0</v>
      </c>
      <c r="T242" s="3">
        <f t="shared" si="423"/>
        <v>0</v>
      </c>
      <c r="U242" s="3">
        <f t="shared" si="424"/>
        <v>0</v>
      </c>
      <c r="V242" s="3">
        <f t="shared" si="425"/>
        <v>0</v>
      </c>
      <c r="W242" s="3">
        <f t="shared" si="426"/>
        <v>0</v>
      </c>
      <c r="X242" s="3">
        <f t="shared" si="427"/>
        <v>0</v>
      </c>
      <c r="Y242" s="3">
        <f t="shared" si="428"/>
        <v>0</v>
      </c>
      <c r="Z242" s="9">
        <f t="shared" si="429"/>
        <v>0</v>
      </c>
      <c r="AA242" s="9">
        <f t="shared" si="430"/>
        <v>0</v>
      </c>
      <c r="AB242" s="9">
        <f t="shared" si="431"/>
        <v>0</v>
      </c>
    </row>
    <row r="243" spans="1:28" x14ac:dyDescent="0.35">
      <c r="A243" s="15" t="str">
        <f>IF(Base!E241="","",Base!E241)</f>
        <v>MAR231240</v>
      </c>
      <c r="B243" s="3">
        <f t="shared" si="405"/>
        <v>0</v>
      </c>
      <c r="C243" s="3">
        <f t="shared" si="406"/>
        <v>0</v>
      </c>
      <c r="D243" s="3">
        <f t="shared" si="407"/>
        <v>0</v>
      </c>
      <c r="E243" s="3">
        <f t="shared" si="408"/>
        <v>0</v>
      </c>
      <c r="F243" s="3">
        <f t="shared" si="409"/>
        <v>0</v>
      </c>
      <c r="G243" s="3">
        <f t="shared" si="410"/>
        <v>0</v>
      </c>
      <c r="H243" s="3">
        <f t="shared" si="411"/>
        <v>0</v>
      </c>
      <c r="I243" s="3">
        <f t="shared" si="412"/>
        <v>0</v>
      </c>
      <c r="J243" s="3">
        <f t="shared" si="413"/>
        <v>0</v>
      </c>
      <c r="K243" s="3">
        <f t="shared" si="414"/>
        <v>0</v>
      </c>
      <c r="L243" s="3">
        <f t="shared" si="415"/>
        <v>0</v>
      </c>
      <c r="M243" s="3">
        <f t="shared" si="416"/>
        <v>0</v>
      </c>
      <c r="N243" s="3">
        <f t="shared" si="417"/>
        <v>0</v>
      </c>
      <c r="O243" s="3">
        <f t="shared" si="418"/>
        <v>0</v>
      </c>
      <c r="P243" s="3">
        <f t="shared" si="419"/>
        <v>0</v>
      </c>
      <c r="Q243" s="3">
        <f t="shared" si="420"/>
        <v>0</v>
      </c>
      <c r="R243" s="3">
        <f t="shared" si="421"/>
        <v>0</v>
      </c>
      <c r="S243" s="3">
        <f t="shared" si="422"/>
        <v>0</v>
      </c>
      <c r="T243" s="3">
        <f t="shared" si="423"/>
        <v>0</v>
      </c>
      <c r="U243" s="3">
        <f t="shared" si="424"/>
        <v>0</v>
      </c>
      <c r="V243" s="3">
        <f t="shared" si="425"/>
        <v>0</v>
      </c>
      <c r="W243" s="3">
        <f t="shared" si="426"/>
        <v>0</v>
      </c>
      <c r="X243" s="3">
        <f t="shared" si="427"/>
        <v>0</v>
      </c>
      <c r="Y243" s="3">
        <f t="shared" si="428"/>
        <v>0</v>
      </c>
      <c r="Z243" s="9">
        <f t="shared" si="429"/>
        <v>0</v>
      </c>
      <c r="AA243" s="9">
        <f t="shared" si="430"/>
        <v>0</v>
      </c>
      <c r="AB243" s="9">
        <f t="shared" si="431"/>
        <v>0</v>
      </c>
    </row>
    <row r="244" spans="1:28" x14ac:dyDescent="0.35">
      <c r="A244" s="15" t="str">
        <f>IF(Base!E242="","",Base!E242)</f>
        <v>MAR231241</v>
      </c>
      <c r="B244" s="3">
        <f t="shared" si="405"/>
        <v>0</v>
      </c>
      <c r="C244" s="3">
        <f t="shared" si="406"/>
        <v>0</v>
      </c>
      <c r="D244" s="3">
        <f t="shared" si="407"/>
        <v>0</v>
      </c>
      <c r="E244" s="3">
        <f t="shared" si="408"/>
        <v>0</v>
      </c>
      <c r="F244" s="3">
        <f t="shared" si="409"/>
        <v>0</v>
      </c>
      <c r="G244" s="3">
        <f t="shared" si="410"/>
        <v>0</v>
      </c>
      <c r="H244" s="3">
        <f t="shared" si="411"/>
        <v>0</v>
      </c>
      <c r="I244" s="3">
        <f t="shared" si="412"/>
        <v>0</v>
      </c>
      <c r="J244" s="3">
        <f t="shared" si="413"/>
        <v>0</v>
      </c>
      <c r="K244" s="3">
        <f t="shared" si="414"/>
        <v>0</v>
      </c>
      <c r="L244" s="3">
        <f t="shared" si="415"/>
        <v>0</v>
      </c>
      <c r="M244" s="3">
        <f t="shared" si="416"/>
        <v>0</v>
      </c>
      <c r="N244" s="3">
        <f t="shared" si="417"/>
        <v>0</v>
      </c>
      <c r="O244" s="3">
        <f t="shared" si="418"/>
        <v>0</v>
      </c>
      <c r="P244" s="3">
        <f t="shared" si="419"/>
        <v>0</v>
      </c>
      <c r="Q244" s="3">
        <f t="shared" si="420"/>
        <v>0</v>
      </c>
      <c r="R244" s="3">
        <f t="shared" si="421"/>
        <v>0</v>
      </c>
      <c r="S244" s="3">
        <f t="shared" si="422"/>
        <v>0</v>
      </c>
      <c r="T244" s="3">
        <f t="shared" si="423"/>
        <v>0</v>
      </c>
      <c r="U244" s="3">
        <f t="shared" si="424"/>
        <v>0</v>
      </c>
      <c r="V244" s="3">
        <f t="shared" si="425"/>
        <v>0</v>
      </c>
      <c r="W244" s="3">
        <f t="shared" si="426"/>
        <v>0</v>
      </c>
      <c r="X244" s="3">
        <f t="shared" si="427"/>
        <v>0</v>
      </c>
      <c r="Y244" s="3">
        <f t="shared" si="428"/>
        <v>0</v>
      </c>
      <c r="Z244" s="9">
        <f t="shared" si="429"/>
        <v>0</v>
      </c>
      <c r="AA244" s="9">
        <f t="shared" si="430"/>
        <v>0</v>
      </c>
      <c r="AB244" s="9">
        <f t="shared" si="431"/>
        <v>0</v>
      </c>
    </row>
    <row r="245" spans="1:28" x14ac:dyDescent="0.35">
      <c r="A245" s="15" t="str">
        <f>IF(Base!E243="","",Base!E243)</f>
        <v>MAR231242</v>
      </c>
      <c r="B245" s="3">
        <f t="shared" si="405"/>
        <v>0</v>
      </c>
      <c r="C245" s="3">
        <f t="shared" si="406"/>
        <v>0</v>
      </c>
      <c r="D245" s="3">
        <f t="shared" si="407"/>
        <v>0</v>
      </c>
      <c r="E245" s="3">
        <f t="shared" si="408"/>
        <v>0</v>
      </c>
      <c r="F245" s="3">
        <f t="shared" si="409"/>
        <v>0</v>
      </c>
      <c r="G245" s="3">
        <f t="shared" si="410"/>
        <v>0</v>
      </c>
      <c r="H245" s="3">
        <f t="shared" si="411"/>
        <v>0</v>
      </c>
      <c r="I245" s="3">
        <f t="shared" si="412"/>
        <v>0</v>
      </c>
      <c r="J245" s="3">
        <f t="shared" si="413"/>
        <v>0</v>
      </c>
      <c r="K245" s="3">
        <f t="shared" si="414"/>
        <v>0</v>
      </c>
      <c r="L245" s="3">
        <f t="shared" si="415"/>
        <v>0</v>
      </c>
      <c r="M245" s="3">
        <f t="shared" si="416"/>
        <v>0</v>
      </c>
      <c r="N245" s="3">
        <f t="shared" si="417"/>
        <v>0</v>
      </c>
      <c r="O245" s="3">
        <f t="shared" si="418"/>
        <v>0</v>
      </c>
      <c r="P245" s="3">
        <f t="shared" si="419"/>
        <v>0</v>
      </c>
      <c r="Q245" s="3">
        <f t="shared" si="420"/>
        <v>0</v>
      </c>
      <c r="R245" s="3">
        <f t="shared" si="421"/>
        <v>0</v>
      </c>
      <c r="S245" s="3">
        <f t="shared" si="422"/>
        <v>0</v>
      </c>
      <c r="T245" s="3">
        <f t="shared" si="423"/>
        <v>0</v>
      </c>
      <c r="U245" s="3">
        <f t="shared" si="424"/>
        <v>0</v>
      </c>
      <c r="V245" s="3">
        <f t="shared" si="425"/>
        <v>0</v>
      </c>
      <c r="W245" s="3">
        <f t="shared" si="426"/>
        <v>0</v>
      </c>
      <c r="X245" s="3">
        <f t="shared" si="427"/>
        <v>0</v>
      </c>
      <c r="Y245" s="3">
        <f t="shared" si="428"/>
        <v>0</v>
      </c>
      <c r="Z245" s="9">
        <f t="shared" si="429"/>
        <v>0</v>
      </c>
      <c r="AA245" s="9">
        <f t="shared" si="430"/>
        <v>0</v>
      </c>
      <c r="AB245" s="9">
        <f t="shared" si="431"/>
        <v>0</v>
      </c>
    </row>
    <row r="246" spans="1:28" x14ac:dyDescent="0.35">
      <c r="A246" s="15" t="str">
        <f>IF(Base!E244="","",Base!E244)</f>
        <v>MAR231243</v>
      </c>
      <c r="B246" s="3">
        <f t="shared" si="405"/>
        <v>0</v>
      </c>
      <c r="C246" s="3">
        <f t="shared" si="406"/>
        <v>0</v>
      </c>
      <c r="D246" s="3">
        <f t="shared" si="407"/>
        <v>0</v>
      </c>
      <c r="E246" s="3">
        <f t="shared" si="408"/>
        <v>0</v>
      </c>
      <c r="F246" s="3">
        <f t="shared" si="409"/>
        <v>0</v>
      </c>
      <c r="G246" s="3">
        <f t="shared" si="410"/>
        <v>0</v>
      </c>
      <c r="H246" s="3">
        <f t="shared" si="411"/>
        <v>0</v>
      </c>
      <c r="I246" s="3">
        <f t="shared" si="412"/>
        <v>0</v>
      </c>
      <c r="J246" s="3">
        <f t="shared" si="413"/>
        <v>0</v>
      </c>
      <c r="K246" s="3">
        <f t="shared" si="414"/>
        <v>0</v>
      </c>
      <c r="L246" s="3">
        <f t="shared" si="415"/>
        <v>0</v>
      </c>
      <c r="M246" s="3">
        <f t="shared" si="416"/>
        <v>0</v>
      </c>
      <c r="N246" s="3">
        <f t="shared" si="417"/>
        <v>0</v>
      </c>
      <c r="O246" s="3">
        <f t="shared" si="418"/>
        <v>0</v>
      </c>
      <c r="P246" s="3">
        <f t="shared" si="419"/>
        <v>0</v>
      </c>
      <c r="Q246" s="3">
        <f t="shared" si="420"/>
        <v>0</v>
      </c>
      <c r="R246" s="3">
        <f t="shared" si="421"/>
        <v>0</v>
      </c>
      <c r="S246" s="3">
        <f t="shared" si="422"/>
        <v>0</v>
      </c>
      <c r="T246" s="3">
        <f t="shared" si="423"/>
        <v>0</v>
      </c>
      <c r="U246" s="3">
        <f t="shared" si="424"/>
        <v>0</v>
      </c>
      <c r="V246" s="3">
        <f t="shared" si="425"/>
        <v>0</v>
      </c>
      <c r="W246" s="3">
        <f t="shared" si="426"/>
        <v>0</v>
      </c>
      <c r="X246" s="3">
        <f t="shared" si="427"/>
        <v>0</v>
      </c>
      <c r="Y246" s="3">
        <f t="shared" si="428"/>
        <v>0</v>
      </c>
      <c r="Z246" s="9">
        <f t="shared" si="429"/>
        <v>0</v>
      </c>
      <c r="AA246" s="9">
        <f t="shared" si="430"/>
        <v>0</v>
      </c>
      <c r="AB246" s="9">
        <f t="shared" si="431"/>
        <v>0</v>
      </c>
    </row>
    <row r="247" spans="1:28" x14ac:dyDescent="0.35">
      <c r="A247" s="15" t="str">
        <f>IF(Base!E245="","",Base!E245)</f>
        <v>MAR231244</v>
      </c>
      <c r="B247" s="3">
        <f t="shared" si="405"/>
        <v>0</v>
      </c>
      <c r="C247" s="3">
        <f t="shared" si="406"/>
        <v>0</v>
      </c>
      <c r="D247" s="3">
        <f t="shared" si="407"/>
        <v>0</v>
      </c>
      <c r="E247" s="3">
        <f t="shared" si="408"/>
        <v>0</v>
      </c>
      <c r="F247" s="3">
        <f t="shared" si="409"/>
        <v>0</v>
      </c>
      <c r="G247" s="3">
        <f t="shared" si="410"/>
        <v>0</v>
      </c>
      <c r="H247" s="3">
        <f t="shared" si="411"/>
        <v>0</v>
      </c>
      <c r="I247" s="3">
        <f t="shared" si="412"/>
        <v>0</v>
      </c>
      <c r="J247" s="3">
        <f t="shared" si="413"/>
        <v>0</v>
      </c>
      <c r="K247" s="3">
        <f t="shared" si="414"/>
        <v>0</v>
      </c>
      <c r="L247" s="3">
        <f t="shared" si="415"/>
        <v>0</v>
      </c>
      <c r="M247" s="3">
        <f t="shared" si="416"/>
        <v>0</v>
      </c>
      <c r="N247" s="3">
        <f t="shared" si="417"/>
        <v>0</v>
      </c>
      <c r="O247" s="3">
        <f t="shared" si="418"/>
        <v>0</v>
      </c>
      <c r="P247" s="3">
        <f t="shared" si="419"/>
        <v>0</v>
      </c>
      <c r="Q247" s="3">
        <f t="shared" si="420"/>
        <v>0</v>
      </c>
      <c r="R247" s="3">
        <f t="shared" si="421"/>
        <v>0</v>
      </c>
      <c r="S247" s="3">
        <f t="shared" si="422"/>
        <v>0</v>
      </c>
      <c r="T247" s="3">
        <f t="shared" si="423"/>
        <v>0</v>
      </c>
      <c r="U247" s="3">
        <f t="shared" si="424"/>
        <v>0</v>
      </c>
      <c r="V247" s="3">
        <f t="shared" si="425"/>
        <v>0</v>
      </c>
      <c r="W247" s="3">
        <f t="shared" si="426"/>
        <v>0</v>
      </c>
      <c r="X247" s="3">
        <f t="shared" si="427"/>
        <v>0</v>
      </c>
      <c r="Y247" s="3">
        <f t="shared" si="428"/>
        <v>0</v>
      </c>
      <c r="Z247" s="9">
        <f t="shared" si="429"/>
        <v>0</v>
      </c>
      <c r="AA247" s="9">
        <f t="shared" si="430"/>
        <v>0</v>
      </c>
      <c r="AB247" s="9">
        <f t="shared" si="431"/>
        <v>0</v>
      </c>
    </row>
    <row r="248" spans="1:28" x14ac:dyDescent="0.35">
      <c r="A248" s="15" t="str">
        <f>IF(Base!E246="","",Base!E246)</f>
        <v>MAR231245</v>
      </c>
      <c r="B248" s="3">
        <f t="shared" si="405"/>
        <v>0</v>
      </c>
      <c r="C248" s="3">
        <f t="shared" si="406"/>
        <v>0</v>
      </c>
      <c r="D248" s="3">
        <f t="shared" si="407"/>
        <v>0</v>
      </c>
      <c r="E248" s="3">
        <f t="shared" si="408"/>
        <v>0</v>
      </c>
      <c r="F248" s="3">
        <f t="shared" si="409"/>
        <v>0</v>
      </c>
      <c r="G248" s="3">
        <f t="shared" si="410"/>
        <v>0</v>
      </c>
      <c r="H248" s="3">
        <f t="shared" si="411"/>
        <v>0</v>
      </c>
      <c r="I248" s="3">
        <f t="shared" si="412"/>
        <v>0</v>
      </c>
      <c r="J248" s="3">
        <f t="shared" si="413"/>
        <v>0</v>
      </c>
      <c r="K248" s="3">
        <f t="shared" si="414"/>
        <v>0</v>
      </c>
      <c r="L248" s="3">
        <f t="shared" si="415"/>
        <v>0</v>
      </c>
      <c r="M248" s="3">
        <f t="shared" si="416"/>
        <v>0</v>
      </c>
      <c r="N248" s="3">
        <f t="shared" si="417"/>
        <v>0</v>
      </c>
      <c r="O248" s="3">
        <f t="shared" si="418"/>
        <v>0</v>
      </c>
      <c r="P248" s="3">
        <f t="shared" si="419"/>
        <v>0</v>
      </c>
      <c r="Q248" s="3">
        <f t="shared" si="420"/>
        <v>0</v>
      </c>
      <c r="R248" s="3">
        <f t="shared" si="421"/>
        <v>0</v>
      </c>
      <c r="S248" s="3">
        <f t="shared" si="422"/>
        <v>0</v>
      </c>
      <c r="T248" s="3">
        <f t="shared" si="423"/>
        <v>0</v>
      </c>
      <c r="U248" s="3">
        <f t="shared" si="424"/>
        <v>0</v>
      </c>
      <c r="V248" s="3">
        <f t="shared" si="425"/>
        <v>0</v>
      </c>
      <c r="W248" s="3">
        <f t="shared" si="426"/>
        <v>0</v>
      </c>
      <c r="X248" s="3">
        <f t="shared" si="427"/>
        <v>0</v>
      </c>
      <c r="Y248" s="3">
        <f t="shared" si="428"/>
        <v>0</v>
      </c>
      <c r="Z248" s="9">
        <f t="shared" si="429"/>
        <v>0</v>
      </c>
      <c r="AA248" s="9">
        <f t="shared" si="430"/>
        <v>0</v>
      </c>
      <c r="AB248" s="9">
        <f t="shared" si="431"/>
        <v>0</v>
      </c>
    </row>
    <row r="249" spans="1:28" x14ac:dyDescent="0.35">
      <c r="A249" s="15" t="str">
        <f>IF(Base!E247="","",Base!E247)</f>
        <v>MAR231246</v>
      </c>
      <c r="B249" s="3">
        <f t="shared" si="405"/>
        <v>0</v>
      </c>
      <c r="C249" s="3">
        <f t="shared" si="406"/>
        <v>0</v>
      </c>
      <c r="D249" s="3">
        <f t="shared" si="407"/>
        <v>0</v>
      </c>
      <c r="E249" s="3">
        <f t="shared" si="408"/>
        <v>0</v>
      </c>
      <c r="F249" s="3">
        <f t="shared" si="409"/>
        <v>0</v>
      </c>
      <c r="G249" s="3">
        <f t="shared" si="410"/>
        <v>0</v>
      </c>
      <c r="H249" s="3">
        <f t="shared" si="411"/>
        <v>0</v>
      </c>
      <c r="I249" s="3">
        <f t="shared" si="412"/>
        <v>0</v>
      </c>
      <c r="J249" s="3">
        <f t="shared" si="413"/>
        <v>0</v>
      </c>
      <c r="K249" s="3">
        <f t="shared" si="414"/>
        <v>0</v>
      </c>
      <c r="L249" s="3">
        <f t="shared" si="415"/>
        <v>0</v>
      </c>
      <c r="M249" s="3">
        <f t="shared" si="416"/>
        <v>0</v>
      </c>
      <c r="N249" s="3">
        <f t="shared" si="417"/>
        <v>0</v>
      </c>
      <c r="O249" s="3">
        <f t="shared" si="418"/>
        <v>0</v>
      </c>
      <c r="P249" s="3">
        <f t="shared" si="419"/>
        <v>0</v>
      </c>
      <c r="Q249" s="3">
        <f t="shared" si="420"/>
        <v>0</v>
      </c>
      <c r="R249" s="3">
        <f t="shared" si="421"/>
        <v>0</v>
      </c>
      <c r="S249" s="3">
        <f t="shared" si="422"/>
        <v>0</v>
      </c>
      <c r="T249" s="3">
        <f t="shared" si="423"/>
        <v>0</v>
      </c>
      <c r="U249" s="3">
        <f t="shared" si="424"/>
        <v>0</v>
      </c>
      <c r="V249" s="3">
        <f t="shared" si="425"/>
        <v>0</v>
      </c>
      <c r="W249" s="3">
        <f t="shared" si="426"/>
        <v>0</v>
      </c>
      <c r="X249" s="3">
        <f t="shared" si="427"/>
        <v>0</v>
      </c>
      <c r="Y249" s="3">
        <f t="shared" si="428"/>
        <v>0</v>
      </c>
      <c r="Z249" s="9">
        <f t="shared" si="429"/>
        <v>0</v>
      </c>
      <c r="AA249" s="9">
        <f t="shared" si="430"/>
        <v>0</v>
      </c>
      <c r="AB249" s="9">
        <f t="shared" si="431"/>
        <v>0</v>
      </c>
    </row>
    <row r="250" spans="1:28" x14ac:dyDescent="0.35">
      <c r="A250" s="15" t="str">
        <f>IF(Base!E248="","",Base!E248)</f>
        <v>MAR231247</v>
      </c>
      <c r="B250" s="3">
        <f t="shared" si="405"/>
        <v>0</v>
      </c>
      <c r="C250" s="3">
        <f t="shared" si="406"/>
        <v>0</v>
      </c>
      <c r="D250" s="3">
        <f t="shared" si="407"/>
        <v>0</v>
      </c>
      <c r="E250" s="3">
        <f t="shared" si="408"/>
        <v>0</v>
      </c>
      <c r="F250" s="3">
        <f t="shared" si="409"/>
        <v>0</v>
      </c>
      <c r="G250" s="3">
        <f t="shared" si="410"/>
        <v>0</v>
      </c>
      <c r="H250" s="3">
        <f t="shared" si="411"/>
        <v>0</v>
      </c>
      <c r="I250" s="3">
        <f t="shared" si="412"/>
        <v>0</v>
      </c>
      <c r="J250" s="3">
        <f t="shared" si="413"/>
        <v>0</v>
      </c>
      <c r="K250" s="3">
        <f t="shared" si="414"/>
        <v>0</v>
      </c>
      <c r="L250" s="3">
        <f t="shared" si="415"/>
        <v>0</v>
      </c>
      <c r="M250" s="3">
        <f t="shared" si="416"/>
        <v>0</v>
      </c>
      <c r="N250" s="3">
        <f t="shared" si="417"/>
        <v>0</v>
      </c>
      <c r="O250" s="3">
        <f t="shared" si="418"/>
        <v>0</v>
      </c>
      <c r="P250" s="3">
        <f t="shared" si="419"/>
        <v>0</v>
      </c>
      <c r="Q250" s="3">
        <f t="shared" si="420"/>
        <v>0</v>
      </c>
      <c r="R250" s="3">
        <f t="shared" si="421"/>
        <v>0</v>
      </c>
      <c r="S250" s="3">
        <f t="shared" si="422"/>
        <v>0</v>
      </c>
      <c r="T250" s="3">
        <f t="shared" si="423"/>
        <v>0</v>
      </c>
      <c r="U250" s="3">
        <f t="shared" si="424"/>
        <v>0</v>
      </c>
      <c r="V250" s="3">
        <f t="shared" si="425"/>
        <v>0</v>
      </c>
      <c r="W250" s="3">
        <f t="shared" si="426"/>
        <v>0</v>
      </c>
      <c r="X250" s="3">
        <f t="shared" si="427"/>
        <v>0</v>
      </c>
      <c r="Y250" s="3">
        <f t="shared" si="428"/>
        <v>0</v>
      </c>
      <c r="Z250" s="9">
        <f t="shared" si="429"/>
        <v>0</v>
      </c>
      <c r="AA250" s="9">
        <f t="shared" si="430"/>
        <v>0</v>
      </c>
      <c r="AB250" s="9">
        <f t="shared" si="431"/>
        <v>0</v>
      </c>
    </row>
    <row r="251" spans="1:28" x14ac:dyDescent="0.35">
      <c r="A251" s="15" t="str">
        <f>IF(Base!E249="","",Base!E249)</f>
        <v>MAR231248</v>
      </c>
      <c r="B251" s="3">
        <f t="shared" si="405"/>
        <v>0</v>
      </c>
      <c r="C251" s="3">
        <f t="shared" si="406"/>
        <v>0</v>
      </c>
      <c r="D251" s="3">
        <f t="shared" si="407"/>
        <v>0</v>
      </c>
      <c r="E251" s="3">
        <f t="shared" si="408"/>
        <v>0</v>
      </c>
      <c r="F251" s="3">
        <f t="shared" si="409"/>
        <v>0</v>
      </c>
      <c r="G251" s="3">
        <f t="shared" si="410"/>
        <v>0</v>
      </c>
      <c r="H251" s="3">
        <f t="shared" si="411"/>
        <v>0</v>
      </c>
      <c r="I251" s="3">
        <f t="shared" si="412"/>
        <v>0</v>
      </c>
      <c r="J251" s="3">
        <f t="shared" si="413"/>
        <v>0</v>
      </c>
      <c r="K251" s="3">
        <f t="shared" si="414"/>
        <v>0</v>
      </c>
      <c r="L251" s="3">
        <f t="shared" si="415"/>
        <v>0</v>
      </c>
      <c r="M251" s="3">
        <f t="shared" si="416"/>
        <v>0</v>
      </c>
      <c r="N251" s="3">
        <f t="shared" si="417"/>
        <v>0</v>
      </c>
      <c r="O251" s="3">
        <f t="shared" si="418"/>
        <v>0</v>
      </c>
      <c r="P251" s="3">
        <f t="shared" si="419"/>
        <v>0</v>
      </c>
      <c r="Q251" s="3">
        <f t="shared" si="420"/>
        <v>0</v>
      </c>
      <c r="R251" s="3">
        <f t="shared" si="421"/>
        <v>0</v>
      </c>
      <c r="S251" s="3">
        <f t="shared" si="422"/>
        <v>0</v>
      </c>
      <c r="T251" s="3">
        <f t="shared" si="423"/>
        <v>0</v>
      </c>
      <c r="U251" s="3">
        <f t="shared" si="424"/>
        <v>0</v>
      </c>
      <c r="V251" s="3">
        <f t="shared" si="425"/>
        <v>0</v>
      </c>
      <c r="W251" s="3">
        <f t="shared" si="426"/>
        <v>0</v>
      </c>
      <c r="X251" s="3">
        <f t="shared" si="427"/>
        <v>0</v>
      </c>
      <c r="Y251" s="3">
        <f t="shared" si="428"/>
        <v>0</v>
      </c>
      <c r="Z251" s="9">
        <f t="shared" si="429"/>
        <v>0</v>
      </c>
      <c r="AA251" s="9">
        <f t="shared" si="430"/>
        <v>0</v>
      </c>
      <c r="AB251" s="9">
        <f t="shared" si="431"/>
        <v>0</v>
      </c>
    </row>
    <row r="252" spans="1:28" x14ac:dyDescent="0.35">
      <c r="A252" s="15" t="str">
        <f>IF(Base!E250="","",Base!E250)</f>
        <v>MAR231249</v>
      </c>
      <c r="B252" s="3">
        <f t="shared" si="405"/>
        <v>0</v>
      </c>
      <c r="C252" s="3">
        <f t="shared" si="406"/>
        <v>0</v>
      </c>
      <c r="D252" s="3">
        <f t="shared" si="407"/>
        <v>0</v>
      </c>
      <c r="E252" s="3">
        <f t="shared" si="408"/>
        <v>0</v>
      </c>
      <c r="F252" s="3">
        <f t="shared" si="409"/>
        <v>0</v>
      </c>
      <c r="G252" s="3">
        <f t="shared" si="410"/>
        <v>0</v>
      </c>
      <c r="H252" s="3">
        <f t="shared" si="411"/>
        <v>0</v>
      </c>
      <c r="I252" s="3">
        <f t="shared" si="412"/>
        <v>0</v>
      </c>
      <c r="J252" s="3">
        <f t="shared" si="413"/>
        <v>0</v>
      </c>
      <c r="K252" s="3">
        <f t="shared" si="414"/>
        <v>0</v>
      </c>
      <c r="L252" s="3">
        <f t="shared" si="415"/>
        <v>0</v>
      </c>
      <c r="M252" s="3">
        <f t="shared" si="416"/>
        <v>0</v>
      </c>
      <c r="N252" s="3">
        <f t="shared" si="417"/>
        <v>0</v>
      </c>
      <c r="O252" s="3">
        <f t="shared" si="418"/>
        <v>0</v>
      </c>
      <c r="P252" s="3">
        <f t="shared" si="419"/>
        <v>0</v>
      </c>
      <c r="Q252" s="3">
        <f t="shared" si="420"/>
        <v>0</v>
      </c>
      <c r="R252" s="3">
        <f t="shared" si="421"/>
        <v>0</v>
      </c>
      <c r="S252" s="3">
        <f t="shared" si="422"/>
        <v>0</v>
      </c>
      <c r="T252" s="3">
        <f t="shared" si="423"/>
        <v>0</v>
      </c>
      <c r="U252" s="3">
        <f t="shared" si="424"/>
        <v>0</v>
      </c>
      <c r="V252" s="3">
        <f t="shared" si="425"/>
        <v>0</v>
      </c>
      <c r="W252" s="3">
        <f t="shared" si="426"/>
        <v>0</v>
      </c>
      <c r="X252" s="3">
        <f t="shared" si="427"/>
        <v>0</v>
      </c>
      <c r="Y252" s="3">
        <f t="shared" si="428"/>
        <v>0</v>
      </c>
      <c r="Z252" s="9">
        <f t="shared" si="429"/>
        <v>0</v>
      </c>
      <c r="AA252" s="9">
        <f t="shared" si="430"/>
        <v>0</v>
      </c>
      <c r="AB252" s="9">
        <f t="shared" si="431"/>
        <v>0</v>
      </c>
    </row>
    <row r="253" spans="1:28" x14ac:dyDescent="0.35">
      <c r="A253" s="15" t="str">
        <f>IF(Base!E251="","",Base!E251)</f>
        <v>MAR231250</v>
      </c>
      <c r="B253" s="3">
        <f t="shared" si="405"/>
        <v>0</v>
      </c>
      <c r="C253" s="3">
        <f t="shared" si="406"/>
        <v>0</v>
      </c>
      <c r="D253" s="3">
        <f t="shared" si="407"/>
        <v>0</v>
      </c>
      <c r="E253" s="3">
        <f t="shared" si="408"/>
        <v>0</v>
      </c>
      <c r="F253" s="3">
        <f t="shared" si="409"/>
        <v>0</v>
      </c>
      <c r="G253" s="3">
        <f t="shared" si="410"/>
        <v>0</v>
      </c>
      <c r="H253" s="3">
        <f t="shared" si="411"/>
        <v>0</v>
      </c>
      <c r="I253" s="3">
        <f t="shared" si="412"/>
        <v>0</v>
      </c>
      <c r="J253" s="3">
        <f t="shared" si="413"/>
        <v>0</v>
      </c>
      <c r="K253" s="3">
        <f t="shared" si="414"/>
        <v>0</v>
      </c>
      <c r="L253" s="3">
        <f t="shared" si="415"/>
        <v>0</v>
      </c>
      <c r="M253" s="3">
        <f t="shared" si="416"/>
        <v>0</v>
      </c>
      <c r="N253" s="3">
        <f t="shared" si="417"/>
        <v>0</v>
      </c>
      <c r="O253" s="3">
        <f t="shared" si="418"/>
        <v>0</v>
      </c>
      <c r="P253" s="3">
        <f t="shared" si="419"/>
        <v>0</v>
      </c>
      <c r="Q253" s="3">
        <f t="shared" si="420"/>
        <v>0</v>
      </c>
      <c r="R253" s="3">
        <f t="shared" si="421"/>
        <v>0</v>
      </c>
      <c r="S253" s="3">
        <f t="shared" si="422"/>
        <v>0</v>
      </c>
      <c r="T253" s="3">
        <f t="shared" si="423"/>
        <v>0</v>
      </c>
      <c r="U253" s="3">
        <f t="shared" si="424"/>
        <v>0</v>
      </c>
      <c r="V253" s="3">
        <f t="shared" si="425"/>
        <v>0</v>
      </c>
      <c r="W253" s="3">
        <f t="shared" si="426"/>
        <v>0</v>
      </c>
      <c r="X253" s="3">
        <f t="shared" si="427"/>
        <v>0</v>
      </c>
      <c r="Y253" s="3">
        <f t="shared" si="428"/>
        <v>0</v>
      </c>
      <c r="Z253" s="9">
        <f t="shared" si="429"/>
        <v>0</v>
      </c>
      <c r="AA253" s="9">
        <f t="shared" si="430"/>
        <v>0</v>
      </c>
      <c r="AB253" s="9">
        <f t="shared" si="431"/>
        <v>0</v>
      </c>
    </row>
    <row r="254" spans="1:28" x14ac:dyDescent="0.35">
      <c r="A254" s="15" t="str">
        <f>IF(Base!E252="","",Base!E252)</f>
        <v>MAR231251</v>
      </c>
      <c r="B254" s="3">
        <f t="shared" si="405"/>
        <v>0</v>
      </c>
      <c r="C254" s="3">
        <f t="shared" si="406"/>
        <v>0</v>
      </c>
      <c r="D254" s="3">
        <f t="shared" si="407"/>
        <v>0</v>
      </c>
      <c r="E254" s="3">
        <f t="shared" si="408"/>
        <v>0</v>
      </c>
      <c r="F254" s="3">
        <f t="shared" si="409"/>
        <v>0</v>
      </c>
      <c r="G254" s="3">
        <f t="shared" si="410"/>
        <v>0</v>
      </c>
      <c r="H254" s="3">
        <f t="shared" si="411"/>
        <v>0</v>
      </c>
      <c r="I254" s="3">
        <f t="shared" si="412"/>
        <v>0</v>
      </c>
      <c r="J254" s="3">
        <f t="shared" si="413"/>
        <v>0</v>
      </c>
      <c r="K254" s="3">
        <f t="shared" si="414"/>
        <v>0</v>
      </c>
      <c r="L254" s="3">
        <f t="shared" si="415"/>
        <v>0</v>
      </c>
      <c r="M254" s="3">
        <f t="shared" si="416"/>
        <v>0</v>
      </c>
      <c r="N254" s="3">
        <f t="shared" si="417"/>
        <v>0</v>
      </c>
      <c r="O254" s="3">
        <f t="shared" si="418"/>
        <v>0</v>
      </c>
      <c r="P254" s="3">
        <f t="shared" si="419"/>
        <v>0</v>
      </c>
      <c r="Q254" s="3">
        <f t="shared" si="420"/>
        <v>0</v>
      </c>
      <c r="R254" s="3">
        <f t="shared" si="421"/>
        <v>0</v>
      </c>
      <c r="S254" s="3">
        <f t="shared" si="422"/>
        <v>0</v>
      </c>
      <c r="T254" s="3">
        <f t="shared" si="423"/>
        <v>0</v>
      </c>
      <c r="U254" s="3">
        <f t="shared" si="424"/>
        <v>0</v>
      </c>
      <c r="V254" s="3">
        <f t="shared" si="425"/>
        <v>0</v>
      </c>
      <c r="W254" s="3">
        <f t="shared" si="426"/>
        <v>0</v>
      </c>
      <c r="X254" s="3">
        <f t="shared" si="427"/>
        <v>0</v>
      </c>
      <c r="Y254" s="3">
        <f t="shared" si="428"/>
        <v>0</v>
      </c>
      <c r="Z254" s="9">
        <f t="shared" si="429"/>
        <v>0</v>
      </c>
      <c r="AA254" s="9">
        <f t="shared" si="430"/>
        <v>0</v>
      </c>
      <c r="AB254" s="9">
        <f t="shared" si="431"/>
        <v>0</v>
      </c>
    </row>
    <row r="255" spans="1:28" x14ac:dyDescent="0.35">
      <c r="A255" s="15" t="str">
        <f>IF(Base!E253="","",Base!E253)</f>
        <v>MAR231252</v>
      </c>
      <c r="B255" s="3">
        <f t="shared" si="405"/>
        <v>0</v>
      </c>
      <c r="C255" s="3">
        <f t="shared" si="406"/>
        <v>0</v>
      </c>
      <c r="D255" s="3">
        <f t="shared" si="407"/>
        <v>0</v>
      </c>
      <c r="E255" s="3">
        <f t="shared" si="408"/>
        <v>0</v>
      </c>
      <c r="F255" s="3">
        <f t="shared" si="409"/>
        <v>0</v>
      </c>
      <c r="G255" s="3">
        <f t="shared" si="410"/>
        <v>0</v>
      </c>
      <c r="H255" s="3">
        <f t="shared" si="411"/>
        <v>0</v>
      </c>
      <c r="I255" s="3">
        <f t="shared" si="412"/>
        <v>0</v>
      </c>
      <c r="J255" s="3">
        <f t="shared" si="413"/>
        <v>0</v>
      </c>
      <c r="K255" s="3">
        <f t="shared" si="414"/>
        <v>0</v>
      </c>
      <c r="L255" s="3">
        <f t="shared" si="415"/>
        <v>0</v>
      </c>
      <c r="M255" s="3">
        <f t="shared" si="416"/>
        <v>0</v>
      </c>
      <c r="N255" s="3">
        <f t="shared" si="417"/>
        <v>0</v>
      </c>
      <c r="O255" s="3">
        <f t="shared" si="418"/>
        <v>0</v>
      </c>
      <c r="P255" s="3">
        <f t="shared" si="419"/>
        <v>0</v>
      </c>
      <c r="Q255" s="3">
        <f t="shared" si="420"/>
        <v>0</v>
      </c>
      <c r="R255" s="3">
        <f t="shared" si="421"/>
        <v>0</v>
      </c>
      <c r="S255" s="3">
        <f t="shared" si="422"/>
        <v>0</v>
      </c>
      <c r="T255" s="3">
        <f t="shared" si="423"/>
        <v>0</v>
      </c>
      <c r="U255" s="3">
        <f t="shared" si="424"/>
        <v>0</v>
      </c>
      <c r="V255" s="3">
        <f t="shared" si="425"/>
        <v>0</v>
      </c>
      <c r="W255" s="3">
        <f t="shared" si="426"/>
        <v>0</v>
      </c>
      <c r="X255" s="3">
        <f t="shared" si="427"/>
        <v>0</v>
      </c>
      <c r="Y255" s="3">
        <f t="shared" si="428"/>
        <v>0</v>
      </c>
      <c r="Z255" s="9">
        <f t="shared" si="429"/>
        <v>0</v>
      </c>
      <c r="AA255" s="9">
        <f t="shared" si="430"/>
        <v>0</v>
      </c>
      <c r="AB255" s="9">
        <f t="shared" si="431"/>
        <v>0</v>
      </c>
    </row>
    <row r="256" spans="1:28" x14ac:dyDescent="0.35">
      <c r="A256" s="15" t="str">
        <f>IF(Base!E254="","",Base!E254)</f>
        <v>MAR231253</v>
      </c>
      <c r="B256" s="3">
        <f t="shared" si="405"/>
        <v>0</v>
      </c>
      <c r="C256" s="3">
        <f t="shared" si="406"/>
        <v>0</v>
      </c>
      <c r="D256" s="3">
        <f t="shared" si="407"/>
        <v>0</v>
      </c>
      <c r="E256" s="3">
        <f t="shared" si="408"/>
        <v>0</v>
      </c>
      <c r="F256" s="3">
        <f t="shared" si="409"/>
        <v>0</v>
      </c>
      <c r="G256" s="3">
        <f t="shared" si="410"/>
        <v>0</v>
      </c>
      <c r="H256" s="3">
        <f t="shared" si="411"/>
        <v>0</v>
      </c>
      <c r="I256" s="3">
        <f t="shared" si="412"/>
        <v>0</v>
      </c>
      <c r="J256" s="3">
        <f t="shared" si="413"/>
        <v>0</v>
      </c>
      <c r="K256" s="3">
        <f t="shared" si="414"/>
        <v>0</v>
      </c>
      <c r="L256" s="3">
        <f t="shared" si="415"/>
        <v>0</v>
      </c>
      <c r="M256" s="3">
        <f t="shared" si="416"/>
        <v>0</v>
      </c>
      <c r="N256" s="3">
        <f t="shared" si="417"/>
        <v>0</v>
      </c>
      <c r="O256" s="3">
        <f t="shared" si="418"/>
        <v>0</v>
      </c>
      <c r="P256" s="3">
        <f t="shared" si="419"/>
        <v>0</v>
      </c>
      <c r="Q256" s="3">
        <f t="shared" si="420"/>
        <v>0</v>
      </c>
      <c r="R256" s="3">
        <f t="shared" si="421"/>
        <v>0</v>
      </c>
      <c r="S256" s="3">
        <f t="shared" si="422"/>
        <v>0</v>
      </c>
      <c r="T256" s="3">
        <f t="shared" si="423"/>
        <v>0</v>
      </c>
      <c r="U256" s="3">
        <f t="shared" si="424"/>
        <v>0</v>
      </c>
      <c r="V256" s="3">
        <f t="shared" si="425"/>
        <v>0</v>
      </c>
      <c r="W256" s="3">
        <f t="shared" si="426"/>
        <v>0</v>
      </c>
      <c r="X256" s="3">
        <f t="shared" si="427"/>
        <v>0</v>
      </c>
      <c r="Y256" s="3">
        <f t="shared" si="428"/>
        <v>0</v>
      </c>
      <c r="Z256" s="9">
        <f t="shared" si="429"/>
        <v>0</v>
      </c>
      <c r="AA256" s="9">
        <f t="shared" si="430"/>
        <v>0</v>
      </c>
      <c r="AB256" s="9">
        <f t="shared" si="431"/>
        <v>0</v>
      </c>
    </row>
    <row r="257" spans="1:28" x14ac:dyDescent="0.35">
      <c r="A257" s="15" t="str">
        <f>IF(Base!E255="","",Base!E255)</f>
        <v>MAR231254</v>
      </c>
      <c r="B257" s="3">
        <f t="shared" si="405"/>
        <v>0</v>
      </c>
      <c r="C257" s="3">
        <f t="shared" si="406"/>
        <v>0</v>
      </c>
      <c r="D257" s="3">
        <f t="shared" si="407"/>
        <v>0</v>
      </c>
      <c r="E257" s="3">
        <f t="shared" si="408"/>
        <v>0</v>
      </c>
      <c r="F257" s="3">
        <f t="shared" si="409"/>
        <v>0</v>
      </c>
      <c r="G257" s="3">
        <f t="shared" si="410"/>
        <v>0</v>
      </c>
      <c r="H257" s="3">
        <f t="shared" si="411"/>
        <v>0</v>
      </c>
      <c r="I257" s="3">
        <f t="shared" si="412"/>
        <v>0</v>
      </c>
      <c r="J257" s="3">
        <f t="shared" si="413"/>
        <v>0</v>
      </c>
      <c r="K257" s="3">
        <f t="shared" si="414"/>
        <v>0</v>
      </c>
      <c r="L257" s="3">
        <f t="shared" si="415"/>
        <v>0</v>
      </c>
      <c r="M257" s="3">
        <f t="shared" si="416"/>
        <v>0</v>
      </c>
      <c r="N257" s="3">
        <f t="shared" si="417"/>
        <v>0</v>
      </c>
      <c r="O257" s="3">
        <f t="shared" si="418"/>
        <v>0</v>
      </c>
      <c r="P257" s="3">
        <f t="shared" si="419"/>
        <v>0</v>
      </c>
      <c r="Q257" s="3">
        <f t="shared" si="420"/>
        <v>0</v>
      </c>
      <c r="R257" s="3">
        <f t="shared" si="421"/>
        <v>0</v>
      </c>
      <c r="S257" s="3">
        <f t="shared" si="422"/>
        <v>0</v>
      </c>
      <c r="T257" s="3">
        <f t="shared" si="423"/>
        <v>0</v>
      </c>
      <c r="U257" s="3">
        <f t="shared" si="424"/>
        <v>0</v>
      </c>
      <c r="V257" s="3">
        <f t="shared" si="425"/>
        <v>0</v>
      </c>
      <c r="W257" s="3">
        <f t="shared" si="426"/>
        <v>0</v>
      </c>
      <c r="X257" s="3">
        <f t="shared" si="427"/>
        <v>0</v>
      </c>
      <c r="Y257" s="3">
        <f t="shared" si="428"/>
        <v>0</v>
      </c>
      <c r="Z257" s="9">
        <f t="shared" si="429"/>
        <v>0</v>
      </c>
      <c r="AA257" s="9">
        <f t="shared" si="430"/>
        <v>0</v>
      </c>
      <c r="AB257" s="9">
        <f t="shared" si="431"/>
        <v>0</v>
      </c>
    </row>
    <row r="258" spans="1:28" x14ac:dyDescent="0.35">
      <c r="A258" s="15" t="str">
        <f>IF(Base!E256="","",Base!E256)</f>
        <v>MAR231255</v>
      </c>
      <c r="B258" s="3">
        <f t="shared" si="405"/>
        <v>0</v>
      </c>
      <c r="C258" s="3">
        <f t="shared" si="406"/>
        <v>0</v>
      </c>
      <c r="D258" s="3">
        <f t="shared" si="407"/>
        <v>0</v>
      </c>
      <c r="E258" s="3">
        <f t="shared" si="408"/>
        <v>0</v>
      </c>
      <c r="F258" s="3">
        <f t="shared" si="409"/>
        <v>0</v>
      </c>
      <c r="G258" s="3">
        <f t="shared" si="410"/>
        <v>0</v>
      </c>
      <c r="H258" s="3">
        <f t="shared" si="411"/>
        <v>0</v>
      </c>
      <c r="I258" s="3">
        <f t="shared" si="412"/>
        <v>0</v>
      </c>
      <c r="J258" s="3">
        <f t="shared" si="413"/>
        <v>0</v>
      </c>
      <c r="K258" s="3">
        <f t="shared" si="414"/>
        <v>0</v>
      </c>
      <c r="L258" s="3">
        <f t="shared" si="415"/>
        <v>0</v>
      </c>
      <c r="M258" s="3">
        <f t="shared" si="416"/>
        <v>0</v>
      </c>
      <c r="N258" s="3">
        <f t="shared" si="417"/>
        <v>0</v>
      </c>
      <c r="O258" s="3">
        <f t="shared" si="418"/>
        <v>0</v>
      </c>
      <c r="P258" s="3">
        <f t="shared" si="419"/>
        <v>0</v>
      </c>
      <c r="Q258" s="3">
        <f t="shared" si="420"/>
        <v>0</v>
      </c>
      <c r="R258" s="3">
        <f t="shared" si="421"/>
        <v>0</v>
      </c>
      <c r="S258" s="3">
        <f t="shared" si="422"/>
        <v>0</v>
      </c>
      <c r="T258" s="3">
        <f t="shared" si="423"/>
        <v>0</v>
      </c>
      <c r="U258" s="3">
        <f t="shared" si="424"/>
        <v>0</v>
      </c>
      <c r="V258" s="3">
        <f t="shared" si="425"/>
        <v>0</v>
      </c>
      <c r="W258" s="3">
        <f t="shared" si="426"/>
        <v>0</v>
      </c>
      <c r="X258" s="3">
        <f t="shared" si="427"/>
        <v>0</v>
      </c>
      <c r="Y258" s="3">
        <f t="shared" si="428"/>
        <v>0</v>
      </c>
      <c r="Z258" s="9">
        <f t="shared" si="429"/>
        <v>0</v>
      </c>
      <c r="AA258" s="9">
        <f t="shared" si="430"/>
        <v>0</v>
      </c>
      <c r="AB258" s="9">
        <f t="shared" si="431"/>
        <v>0</v>
      </c>
    </row>
    <row r="259" spans="1:28" x14ac:dyDescent="0.35">
      <c r="A259" s="15" t="str">
        <f>IF(Base!E257="","",Base!E257)</f>
        <v>MAR231256</v>
      </c>
      <c r="B259" s="3">
        <f t="shared" si="405"/>
        <v>0</v>
      </c>
      <c r="C259" s="3">
        <f t="shared" si="406"/>
        <v>0</v>
      </c>
      <c r="D259" s="3">
        <f t="shared" si="407"/>
        <v>0</v>
      </c>
      <c r="E259" s="3">
        <f t="shared" si="408"/>
        <v>0</v>
      </c>
      <c r="F259" s="3">
        <f t="shared" si="409"/>
        <v>0</v>
      </c>
      <c r="G259" s="3">
        <f t="shared" si="410"/>
        <v>0</v>
      </c>
      <c r="H259" s="3">
        <f t="shared" si="411"/>
        <v>0</v>
      </c>
      <c r="I259" s="3">
        <f t="shared" si="412"/>
        <v>0</v>
      </c>
      <c r="J259" s="3">
        <f t="shared" si="413"/>
        <v>0</v>
      </c>
      <c r="K259" s="3">
        <f t="shared" si="414"/>
        <v>0</v>
      </c>
      <c r="L259" s="3">
        <f t="shared" si="415"/>
        <v>0</v>
      </c>
      <c r="M259" s="3">
        <f t="shared" si="416"/>
        <v>0</v>
      </c>
      <c r="N259" s="3">
        <f t="shared" si="417"/>
        <v>0</v>
      </c>
      <c r="O259" s="3">
        <f t="shared" si="418"/>
        <v>0</v>
      </c>
      <c r="P259" s="3">
        <f t="shared" si="419"/>
        <v>0</v>
      </c>
      <c r="Q259" s="3">
        <f t="shared" si="420"/>
        <v>0</v>
      </c>
      <c r="R259" s="3">
        <f t="shared" si="421"/>
        <v>0</v>
      </c>
      <c r="S259" s="3">
        <f t="shared" si="422"/>
        <v>0</v>
      </c>
      <c r="T259" s="3">
        <f t="shared" si="423"/>
        <v>0</v>
      </c>
      <c r="U259" s="3">
        <f t="shared" si="424"/>
        <v>0</v>
      </c>
      <c r="V259" s="3">
        <f t="shared" si="425"/>
        <v>0</v>
      </c>
      <c r="W259" s="3">
        <f t="shared" si="426"/>
        <v>0</v>
      </c>
      <c r="X259" s="3">
        <f t="shared" si="427"/>
        <v>0</v>
      </c>
      <c r="Y259" s="3">
        <f t="shared" si="428"/>
        <v>0</v>
      </c>
      <c r="Z259" s="9">
        <f t="shared" si="429"/>
        <v>0</v>
      </c>
      <c r="AA259" s="9">
        <f t="shared" si="430"/>
        <v>0</v>
      </c>
      <c r="AB259" s="9">
        <f t="shared" si="431"/>
        <v>0</v>
      </c>
    </row>
    <row r="260" spans="1:28" x14ac:dyDescent="0.35">
      <c r="A260" s="15" t="str">
        <f>IF(Base!E258="","",Base!E258)</f>
        <v>MAR231257</v>
      </c>
      <c r="B260" s="3">
        <f t="shared" si="405"/>
        <v>0</v>
      </c>
      <c r="C260" s="3">
        <f t="shared" si="406"/>
        <v>0</v>
      </c>
      <c r="D260" s="3">
        <f t="shared" si="407"/>
        <v>0</v>
      </c>
      <c r="E260" s="3">
        <f t="shared" si="408"/>
        <v>0</v>
      </c>
      <c r="F260" s="3">
        <f t="shared" si="409"/>
        <v>0</v>
      </c>
      <c r="G260" s="3">
        <f t="shared" si="410"/>
        <v>0</v>
      </c>
      <c r="H260" s="3">
        <f t="shared" si="411"/>
        <v>0</v>
      </c>
      <c r="I260" s="3">
        <f t="shared" si="412"/>
        <v>0</v>
      </c>
      <c r="J260" s="3">
        <f t="shared" si="413"/>
        <v>0</v>
      </c>
      <c r="K260" s="3">
        <f t="shared" si="414"/>
        <v>0</v>
      </c>
      <c r="L260" s="3">
        <f t="shared" si="415"/>
        <v>0</v>
      </c>
      <c r="M260" s="3">
        <f t="shared" si="416"/>
        <v>0</v>
      </c>
      <c r="N260" s="3">
        <f t="shared" si="417"/>
        <v>0</v>
      </c>
      <c r="O260" s="3">
        <f t="shared" si="418"/>
        <v>0</v>
      </c>
      <c r="P260" s="3">
        <f t="shared" si="419"/>
        <v>0</v>
      </c>
      <c r="Q260" s="3">
        <f t="shared" si="420"/>
        <v>0</v>
      </c>
      <c r="R260" s="3">
        <f t="shared" si="421"/>
        <v>0</v>
      </c>
      <c r="S260" s="3">
        <f t="shared" si="422"/>
        <v>0</v>
      </c>
      <c r="T260" s="3">
        <f t="shared" si="423"/>
        <v>0</v>
      </c>
      <c r="U260" s="3">
        <f t="shared" si="424"/>
        <v>0</v>
      </c>
      <c r="V260" s="3">
        <f t="shared" si="425"/>
        <v>0</v>
      </c>
      <c r="W260" s="3">
        <f t="shared" si="426"/>
        <v>0</v>
      </c>
      <c r="X260" s="3">
        <f t="shared" si="427"/>
        <v>0</v>
      </c>
      <c r="Y260" s="3">
        <f t="shared" si="428"/>
        <v>0</v>
      </c>
      <c r="Z260" s="9">
        <f t="shared" si="429"/>
        <v>0</v>
      </c>
      <c r="AA260" s="9">
        <f t="shared" si="430"/>
        <v>0</v>
      </c>
      <c r="AB260" s="9">
        <f t="shared" si="431"/>
        <v>0</v>
      </c>
    </row>
    <row r="261" spans="1:28" x14ac:dyDescent="0.35">
      <c r="A261" s="15" t="str">
        <f>IF(Base!E259="","",Base!E259)</f>
        <v>MAR231258</v>
      </c>
      <c r="B261" s="3">
        <f t="shared" si="405"/>
        <v>0</v>
      </c>
      <c r="C261" s="3">
        <f t="shared" si="406"/>
        <v>0</v>
      </c>
      <c r="D261" s="3">
        <f t="shared" si="407"/>
        <v>0</v>
      </c>
      <c r="E261" s="3">
        <f t="shared" si="408"/>
        <v>0</v>
      </c>
      <c r="F261" s="3">
        <f t="shared" si="409"/>
        <v>0</v>
      </c>
      <c r="G261" s="3">
        <f t="shared" si="410"/>
        <v>0</v>
      </c>
      <c r="H261" s="3">
        <f t="shared" si="411"/>
        <v>0</v>
      </c>
      <c r="I261" s="3">
        <f t="shared" si="412"/>
        <v>0</v>
      </c>
      <c r="J261" s="3">
        <f t="shared" si="413"/>
        <v>0</v>
      </c>
      <c r="K261" s="3">
        <f t="shared" si="414"/>
        <v>0</v>
      </c>
      <c r="L261" s="3">
        <f t="shared" si="415"/>
        <v>0</v>
      </c>
      <c r="M261" s="3">
        <f t="shared" si="416"/>
        <v>0</v>
      </c>
      <c r="N261" s="3">
        <f t="shared" si="417"/>
        <v>0</v>
      </c>
      <c r="O261" s="3">
        <f t="shared" si="418"/>
        <v>0</v>
      </c>
      <c r="P261" s="3">
        <f t="shared" si="419"/>
        <v>0</v>
      </c>
      <c r="Q261" s="3">
        <f t="shared" si="420"/>
        <v>0</v>
      </c>
      <c r="R261" s="3">
        <f t="shared" si="421"/>
        <v>0</v>
      </c>
      <c r="S261" s="3">
        <f t="shared" si="422"/>
        <v>0</v>
      </c>
      <c r="T261" s="3">
        <f t="shared" si="423"/>
        <v>0</v>
      </c>
      <c r="U261" s="3">
        <f t="shared" si="424"/>
        <v>0</v>
      </c>
      <c r="V261" s="3">
        <f t="shared" si="425"/>
        <v>0</v>
      </c>
      <c r="W261" s="3">
        <f t="shared" si="426"/>
        <v>0</v>
      </c>
      <c r="X261" s="3">
        <f t="shared" si="427"/>
        <v>0</v>
      </c>
      <c r="Y261" s="3">
        <f t="shared" si="428"/>
        <v>0</v>
      </c>
      <c r="Z261" s="9">
        <f t="shared" si="429"/>
        <v>0</v>
      </c>
      <c r="AA261" s="9">
        <f t="shared" si="430"/>
        <v>0</v>
      </c>
      <c r="AB261" s="9">
        <f t="shared" si="431"/>
        <v>0</v>
      </c>
    </row>
    <row r="262" spans="1:28" x14ac:dyDescent="0.35">
      <c r="A262" s="15" t="str">
        <f>IF(Base!E260="","",Base!E260)</f>
        <v>MAR231259</v>
      </c>
      <c r="B262" s="3">
        <f t="shared" si="405"/>
        <v>0</v>
      </c>
      <c r="C262" s="3">
        <f t="shared" si="406"/>
        <v>0</v>
      </c>
      <c r="D262" s="3">
        <f t="shared" si="407"/>
        <v>0</v>
      </c>
      <c r="E262" s="3">
        <f t="shared" si="408"/>
        <v>0</v>
      </c>
      <c r="F262" s="3">
        <f t="shared" si="409"/>
        <v>0</v>
      </c>
      <c r="G262" s="3">
        <f t="shared" si="410"/>
        <v>0</v>
      </c>
      <c r="H262" s="3">
        <f t="shared" si="411"/>
        <v>0</v>
      </c>
      <c r="I262" s="3">
        <f t="shared" si="412"/>
        <v>0</v>
      </c>
      <c r="J262" s="3">
        <f t="shared" si="413"/>
        <v>0</v>
      </c>
      <c r="K262" s="3">
        <f t="shared" si="414"/>
        <v>0</v>
      </c>
      <c r="L262" s="3">
        <f t="shared" si="415"/>
        <v>0</v>
      </c>
      <c r="M262" s="3">
        <f t="shared" si="416"/>
        <v>0</v>
      </c>
      <c r="N262" s="3">
        <f t="shared" si="417"/>
        <v>0</v>
      </c>
      <c r="O262" s="3">
        <f t="shared" si="418"/>
        <v>0</v>
      </c>
      <c r="P262" s="3">
        <f t="shared" si="419"/>
        <v>0</v>
      </c>
      <c r="Q262" s="3">
        <f t="shared" si="420"/>
        <v>0</v>
      </c>
      <c r="R262" s="3">
        <f t="shared" si="421"/>
        <v>0</v>
      </c>
      <c r="S262" s="3">
        <f t="shared" si="422"/>
        <v>0</v>
      </c>
      <c r="T262" s="3">
        <f t="shared" si="423"/>
        <v>0</v>
      </c>
      <c r="U262" s="3">
        <f t="shared" si="424"/>
        <v>0</v>
      </c>
      <c r="V262" s="3">
        <f t="shared" si="425"/>
        <v>0</v>
      </c>
      <c r="W262" s="3">
        <f t="shared" si="426"/>
        <v>0</v>
      </c>
      <c r="X262" s="3">
        <f t="shared" si="427"/>
        <v>0</v>
      </c>
      <c r="Y262" s="3">
        <f t="shared" si="428"/>
        <v>0</v>
      </c>
      <c r="Z262" s="9">
        <f t="shared" si="429"/>
        <v>0</v>
      </c>
      <c r="AA262" s="9">
        <f t="shared" si="430"/>
        <v>0</v>
      </c>
      <c r="AB262" s="9">
        <f t="shared" si="431"/>
        <v>0</v>
      </c>
    </row>
    <row r="263" spans="1:28" x14ac:dyDescent="0.35">
      <c r="A263" s="15" t="str">
        <f>IF(Base!E261="","",Base!E261)</f>
        <v>MAR231260</v>
      </c>
      <c r="B263" s="3">
        <f t="shared" si="405"/>
        <v>0</v>
      </c>
      <c r="C263" s="3">
        <f t="shared" si="406"/>
        <v>0</v>
      </c>
      <c r="D263" s="3">
        <f t="shared" si="407"/>
        <v>0</v>
      </c>
      <c r="E263" s="3">
        <f t="shared" si="408"/>
        <v>0</v>
      </c>
      <c r="F263" s="3">
        <f t="shared" si="409"/>
        <v>0</v>
      </c>
      <c r="G263" s="3">
        <f t="shared" si="410"/>
        <v>0</v>
      </c>
      <c r="H263" s="3">
        <f t="shared" si="411"/>
        <v>0</v>
      </c>
      <c r="I263" s="3">
        <f t="shared" si="412"/>
        <v>0</v>
      </c>
      <c r="J263" s="3">
        <f t="shared" si="413"/>
        <v>0</v>
      </c>
      <c r="K263" s="3">
        <f t="shared" si="414"/>
        <v>0</v>
      </c>
      <c r="L263" s="3">
        <f t="shared" si="415"/>
        <v>0</v>
      </c>
      <c r="M263" s="3">
        <f t="shared" si="416"/>
        <v>0</v>
      </c>
      <c r="N263" s="3">
        <f t="shared" si="417"/>
        <v>0</v>
      </c>
      <c r="O263" s="3">
        <f t="shared" si="418"/>
        <v>0</v>
      </c>
      <c r="P263" s="3">
        <f t="shared" si="419"/>
        <v>0</v>
      </c>
      <c r="Q263" s="3">
        <f t="shared" si="420"/>
        <v>0</v>
      </c>
      <c r="R263" s="3">
        <f t="shared" si="421"/>
        <v>0</v>
      </c>
      <c r="S263" s="3">
        <f t="shared" si="422"/>
        <v>0</v>
      </c>
      <c r="T263" s="3">
        <f t="shared" si="423"/>
        <v>0</v>
      </c>
      <c r="U263" s="3">
        <f t="shared" si="424"/>
        <v>0</v>
      </c>
      <c r="V263" s="3">
        <f t="shared" si="425"/>
        <v>0</v>
      </c>
      <c r="W263" s="3">
        <f t="shared" si="426"/>
        <v>0</v>
      </c>
      <c r="X263" s="3">
        <f t="shared" si="427"/>
        <v>0</v>
      </c>
      <c r="Y263" s="3">
        <f t="shared" si="428"/>
        <v>0</v>
      </c>
      <c r="Z263" s="9">
        <f t="shared" si="429"/>
        <v>0</v>
      </c>
      <c r="AA263" s="9">
        <f t="shared" si="430"/>
        <v>0</v>
      </c>
      <c r="AB263" s="9">
        <f t="shared" si="431"/>
        <v>0</v>
      </c>
    </row>
    <row r="264" spans="1:28" x14ac:dyDescent="0.35">
      <c r="A264" s="15" t="str">
        <f>IF(Base!E262="","",Base!E262)</f>
        <v>MAR231261</v>
      </c>
      <c r="B264" s="3">
        <f t="shared" si="405"/>
        <v>0</v>
      </c>
      <c r="C264" s="3">
        <f t="shared" si="406"/>
        <v>0</v>
      </c>
      <c r="D264" s="3">
        <f t="shared" si="407"/>
        <v>0</v>
      </c>
      <c r="E264" s="3">
        <f t="shared" si="408"/>
        <v>0</v>
      </c>
      <c r="F264" s="3">
        <f t="shared" si="409"/>
        <v>0</v>
      </c>
      <c r="G264" s="3">
        <f t="shared" si="410"/>
        <v>0</v>
      </c>
      <c r="H264" s="3">
        <f t="shared" si="411"/>
        <v>0</v>
      </c>
      <c r="I264" s="3">
        <f t="shared" si="412"/>
        <v>0</v>
      </c>
      <c r="J264" s="3">
        <f t="shared" si="413"/>
        <v>0</v>
      </c>
      <c r="K264" s="3">
        <f t="shared" si="414"/>
        <v>0</v>
      </c>
      <c r="L264" s="3">
        <f t="shared" si="415"/>
        <v>0</v>
      </c>
      <c r="M264" s="3">
        <f t="shared" si="416"/>
        <v>0</v>
      </c>
      <c r="N264" s="3">
        <f t="shared" si="417"/>
        <v>0</v>
      </c>
      <c r="O264" s="3">
        <f t="shared" si="418"/>
        <v>0</v>
      </c>
      <c r="P264" s="3">
        <f t="shared" si="419"/>
        <v>0</v>
      </c>
      <c r="Q264" s="3">
        <f t="shared" si="420"/>
        <v>0</v>
      </c>
      <c r="R264" s="3">
        <f t="shared" si="421"/>
        <v>0</v>
      </c>
      <c r="S264" s="3">
        <f t="shared" si="422"/>
        <v>0</v>
      </c>
      <c r="T264" s="3">
        <f t="shared" si="423"/>
        <v>0</v>
      </c>
      <c r="U264" s="3">
        <f t="shared" si="424"/>
        <v>0</v>
      </c>
      <c r="V264" s="3">
        <f t="shared" si="425"/>
        <v>0</v>
      </c>
      <c r="W264" s="3">
        <f t="shared" si="426"/>
        <v>0</v>
      </c>
      <c r="X264" s="3">
        <f t="shared" si="427"/>
        <v>0</v>
      </c>
      <c r="Y264" s="3">
        <f t="shared" si="428"/>
        <v>0</v>
      </c>
      <c r="Z264" s="9">
        <f t="shared" si="429"/>
        <v>0</v>
      </c>
      <c r="AA264" s="9">
        <f t="shared" si="430"/>
        <v>0</v>
      </c>
      <c r="AB264" s="9">
        <f t="shared" si="431"/>
        <v>0</v>
      </c>
    </row>
    <row r="265" spans="1:28" x14ac:dyDescent="0.35">
      <c r="A265" s="15" t="str">
        <f>IF(Base!E263="","",Base!E263)</f>
        <v>MAR231262</v>
      </c>
      <c r="B265" s="3">
        <f t="shared" si="405"/>
        <v>0</v>
      </c>
      <c r="C265" s="3">
        <f t="shared" si="406"/>
        <v>0</v>
      </c>
      <c r="D265" s="3">
        <f t="shared" si="407"/>
        <v>0</v>
      </c>
      <c r="E265" s="3">
        <f t="shared" si="408"/>
        <v>0</v>
      </c>
      <c r="F265" s="3">
        <f t="shared" si="409"/>
        <v>0</v>
      </c>
      <c r="G265" s="3">
        <f t="shared" si="410"/>
        <v>0</v>
      </c>
      <c r="H265" s="3">
        <f t="shared" si="411"/>
        <v>0</v>
      </c>
      <c r="I265" s="3">
        <f t="shared" si="412"/>
        <v>0</v>
      </c>
      <c r="J265" s="3">
        <f t="shared" si="413"/>
        <v>0</v>
      </c>
      <c r="K265" s="3">
        <f t="shared" si="414"/>
        <v>0</v>
      </c>
      <c r="L265" s="3">
        <f t="shared" si="415"/>
        <v>0</v>
      </c>
      <c r="M265" s="3">
        <f t="shared" si="416"/>
        <v>0</v>
      </c>
      <c r="N265" s="3">
        <f t="shared" si="417"/>
        <v>0</v>
      </c>
      <c r="O265" s="3">
        <f t="shared" si="418"/>
        <v>0</v>
      </c>
      <c r="P265" s="3">
        <f t="shared" si="419"/>
        <v>0</v>
      </c>
      <c r="Q265" s="3">
        <f t="shared" si="420"/>
        <v>0</v>
      </c>
      <c r="R265" s="3">
        <f t="shared" si="421"/>
        <v>0</v>
      </c>
      <c r="S265" s="3">
        <f t="shared" si="422"/>
        <v>0</v>
      </c>
      <c r="T265" s="3">
        <f t="shared" si="423"/>
        <v>0</v>
      </c>
      <c r="U265" s="3">
        <f t="shared" si="424"/>
        <v>0</v>
      </c>
      <c r="V265" s="3">
        <f t="shared" si="425"/>
        <v>0</v>
      </c>
      <c r="W265" s="3">
        <f t="shared" si="426"/>
        <v>0</v>
      </c>
      <c r="X265" s="3">
        <f t="shared" si="427"/>
        <v>0</v>
      </c>
      <c r="Y265" s="3">
        <f t="shared" si="428"/>
        <v>0</v>
      </c>
      <c r="Z265" s="9">
        <f t="shared" si="429"/>
        <v>0</v>
      </c>
      <c r="AA265" s="9">
        <f t="shared" si="430"/>
        <v>0</v>
      </c>
      <c r="AB265" s="9">
        <f t="shared" si="431"/>
        <v>0</v>
      </c>
    </row>
    <row r="266" spans="1:28" x14ac:dyDescent="0.35">
      <c r="A266" s="15" t="str">
        <f>IF(Base!E264="","",Base!E264)</f>
        <v>MAR231263</v>
      </c>
      <c r="B266" s="3">
        <f t="shared" si="405"/>
        <v>0</v>
      </c>
      <c r="C266" s="3">
        <f t="shared" si="406"/>
        <v>0</v>
      </c>
      <c r="D266" s="3">
        <f t="shared" si="407"/>
        <v>0</v>
      </c>
      <c r="E266" s="3">
        <f t="shared" si="408"/>
        <v>0</v>
      </c>
      <c r="F266" s="3">
        <f t="shared" si="409"/>
        <v>0</v>
      </c>
      <c r="G266" s="3">
        <f t="shared" si="410"/>
        <v>0</v>
      </c>
      <c r="H266" s="3">
        <f t="shared" si="411"/>
        <v>0</v>
      </c>
      <c r="I266" s="3">
        <f t="shared" si="412"/>
        <v>0</v>
      </c>
      <c r="J266" s="3">
        <f t="shared" si="413"/>
        <v>0</v>
      </c>
      <c r="K266" s="3">
        <f t="shared" si="414"/>
        <v>0</v>
      </c>
      <c r="L266" s="3">
        <f t="shared" si="415"/>
        <v>0</v>
      </c>
      <c r="M266" s="3">
        <f t="shared" si="416"/>
        <v>0</v>
      </c>
      <c r="N266" s="3">
        <f t="shared" si="417"/>
        <v>0</v>
      </c>
      <c r="O266" s="3">
        <f t="shared" si="418"/>
        <v>0</v>
      </c>
      <c r="P266" s="3">
        <f t="shared" si="419"/>
        <v>0</v>
      </c>
      <c r="Q266" s="3">
        <f t="shared" si="420"/>
        <v>0</v>
      </c>
      <c r="R266" s="3">
        <f t="shared" si="421"/>
        <v>0</v>
      </c>
      <c r="S266" s="3">
        <f t="shared" si="422"/>
        <v>0</v>
      </c>
      <c r="T266" s="3">
        <f t="shared" si="423"/>
        <v>0</v>
      </c>
      <c r="U266" s="3">
        <f t="shared" si="424"/>
        <v>0</v>
      </c>
      <c r="V266" s="3">
        <f t="shared" si="425"/>
        <v>0</v>
      </c>
      <c r="W266" s="3">
        <f t="shared" si="426"/>
        <v>0</v>
      </c>
      <c r="X266" s="3">
        <f t="shared" si="427"/>
        <v>0</v>
      </c>
      <c r="Y266" s="3">
        <f t="shared" si="428"/>
        <v>0</v>
      </c>
      <c r="Z266" s="9">
        <f t="shared" si="429"/>
        <v>0</v>
      </c>
      <c r="AA266" s="9">
        <f t="shared" si="430"/>
        <v>0</v>
      </c>
      <c r="AB266" s="9">
        <f t="shared" si="431"/>
        <v>0</v>
      </c>
    </row>
    <row r="267" spans="1:28" x14ac:dyDescent="0.35">
      <c r="A267" s="15" t="str">
        <f>IF(Base!E265="","",Base!E265)</f>
        <v>MAR231264</v>
      </c>
      <c r="B267" s="3">
        <f t="shared" si="405"/>
        <v>0</v>
      </c>
      <c r="C267" s="3">
        <f t="shared" si="406"/>
        <v>0</v>
      </c>
      <c r="D267" s="3">
        <f t="shared" si="407"/>
        <v>0</v>
      </c>
      <c r="E267" s="3">
        <f t="shared" si="408"/>
        <v>0</v>
      </c>
      <c r="F267" s="3">
        <f t="shared" si="409"/>
        <v>0</v>
      </c>
      <c r="G267" s="3">
        <f t="shared" si="410"/>
        <v>0</v>
      </c>
      <c r="H267" s="3">
        <f t="shared" si="411"/>
        <v>0</v>
      </c>
      <c r="I267" s="3">
        <f t="shared" si="412"/>
        <v>0</v>
      </c>
      <c r="J267" s="3">
        <f t="shared" si="413"/>
        <v>0</v>
      </c>
      <c r="K267" s="3">
        <f t="shared" si="414"/>
        <v>0</v>
      </c>
      <c r="L267" s="3">
        <f t="shared" si="415"/>
        <v>0</v>
      </c>
      <c r="M267" s="3">
        <f t="shared" si="416"/>
        <v>0</v>
      </c>
      <c r="N267" s="3">
        <f t="shared" si="417"/>
        <v>0</v>
      </c>
      <c r="O267" s="3">
        <f t="shared" si="418"/>
        <v>0</v>
      </c>
      <c r="P267" s="3">
        <f t="shared" si="419"/>
        <v>0</v>
      </c>
      <c r="Q267" s="3">
        <f t="shared" si="420"/>
        <v>0</v>
      </c>
      <c r="R267" s="3">
        <f t="shared" si="421"/>
        <v>0</v>
      </c>
      <c r="S267" s="3">
        <f t="shared" si="422"/>
        <v>0</v>
      </c>
      <c r="T267" s="3">
        <f t="shared" si="423"/>
        <v>0</v>
      </c>
      <c r="U267" s="3">
        <f t="shared" si="424"/>
        <v>0</v>
      </c>
      <c r="V267" s="3">
        <f t="shared" si="425"/>
        <v>0</v>
      </c>
      <c r="W267" s="3">
        <f t="shared" si="426"/>
        <v>0</v>
      </c>
      <c r="X267" s="3">
        <f t="shared" si="427"/>
        <v>0</v>
      </c>
      <c r="Y267" s="3">
        <f t="shared" si="428"/>
        <v>0</v>
      </c>
      <c r="Z267" s="9">
        <f t="shared" si="429"/>
        <v>0</v>
      </c>
      <c r="AA267" s="9">
        <f t="shared" si="430"/>
        <v>0</v>
      </c>
      <c r="AB267" s="9">
        <f t="shared" si="431"/>
        <v>0</v>
      </c>
    </row>
    <row r="268" spans="1:28" x14ac:dyDescent="0.35">
      <c r="A268" s="15" t="str">
        <f>IF(Base!E266="","",Base!E266)</f>
        <v>MAR231265</v>
      </c>
      <c r="B268" s="3">
        <f t="shared" si="405"/>
        <v>0</v>
      </c>
      <c r="C268" s="3">
        <f t="shared" si="406"/>
        <v>0</v>
      </c>
      <c r="D268" s="3">
        <f t="shared" si="407"/>
        <v>0</v>
      </c>
      <c r="E268" s="3">
        <f t="shared" si="408"/>
        <v>0</v>
      </c>
      <c r="F268" s="3">
        <f t="shared" si="409"/>
        <v>0</v>
      </c>
      <c r="G268" s="3">
        <f t="shared" si="410"/>
        <v>0</v>
      </c>
      <c r="H268" s="3">
        <f t="shared" si="411"/>
        <v>0</v>
      </c>
      <c r="I268" s="3">
        <f t="shared" si="412"/>
        <v>0</v>
      </c>
      <c r="J268" s="3">
        <f t="shared" si="413"/>
        <v>0</v>
      </c>
      <c r="K268" s="3">
        <f t="shared" si="414"/>
        <v>0</v>
      </c>
      <c r="L268" s="3">
        <f t="shared" si="415"/>
        <v>0</v>
      </c>
      <c r="M268" s="3">
        <f t="shared" si="416"/>
        <v>0</v>
      </c>
      <c r="N268" s="3">
        <f t="shared" si="417"/>
        <v>0</v>
      </c>
      <c r="O268" s="3">
        <f t="shared" si="418"/>
        <v>0</v>
      </c>
      <c r="P268" s="3">
        <f t="shared" si="419"/>
        <v>0</v>
      </c>
      <c r="Q268" s="3">
        <f t="shared" si="420"/>
        <v>0</v>
      </c>
      <c r="R268" s="3">
        <f t="shared" si="421"/>
        <v>0</v>
      </c>
      <c r="S268" s="3">
        <f t="shared" si="422"/>
        <v>0</v>
      </c>
      <c r="T268" s="3">
        <f t="shared" si="423"/>
        <v>0</v>
      </c>
      <c r="U268" s="3">
        <f t="shared" si="424"/>
        <v>0</v>
      </c>
      <c r="V268" s="3">
        <f t="shared" si="425"/>
        <v>0</v>
      </c>
      <c r="W268" s="3">
        <f t="shared" si="426"/>
        <v>0</v>
      </c>
      <c r="X268" s="3">
        <f t="shared" si="427"/>
        <v>0</v>
      </c>
      <c r="Y268" s="3">
        <f t="shared" si="428"/>
        <v>0</v>
      </c>
      <c r="Z268" s="9">
        <f t="shared" si="429"/>
        <v>0</v>
      </c>
      <c r="AA268" s="9">
        <f t="shared" si="430"/>
        <v>0</v>
      </c>
      <c r="AB268" s="9">
        <f t="shared" si="431"/>
        <v>0</v>
      </c>
    </row>
    <row r="269" spans="1:28" x14ac:dyDescent="0.35">
      <c r="A269" s="15" t="str">
        <f>IF(Base!E267="","",Base!E267)</f>
        <v>MAR231266</v>
      </c>
      <c r="B269" s="3">
        <f t="shared" si="405"/>
        <v>0</v>
      </c>
      <c r="C269" s="3">
        <f t="shared" si="406"/>
        <v>0</v>
      </c>
      <c r="D269" s="3">
        <f t="shared" si="407"/>
        <v>0</v>
      </c>
      <c r="E269" s="3">
        <f t="shared" si="408"/>
        <v>0</v>
      </c>
      <c r="F269" s="3">
        <f t="shared" si="409"/>
        <v>0</v>
      </c>
      <c r="G269" s="3">
        <f t="shared" si="410"/>
        <v>0</v>
      </c>
      <c r="H269" s="3">
        <f t="shared" si="411"/>
        <v>0</v>
      </c>
      <c r="I269" s="3">
        <f t="shared" si="412"/>
        <v>0</v>
      </c>
      <c r="J269" s="3">
        <f t="shared" si="413"/>
        <v>0</v>
      </c>
      <c r="K269" s="3">
        <f t="shared" si="414"/>
        <v>0</v>
      </c>
      <c r="L269" s="3">
        <f t="shared" si="415"/>
        <v>0</v>
      </c>
      <c r="M269" s="3">
        <f t="shared" si="416"/>
        <v>0</v>
      </c>
      <c r="N269" s="3">
        <f t="shared" si="417"/>
        <v>0</v>
      </c>
      <c r="O269" s="3">
        <f t="shared" si="418"/>
        <v>0</v>
      </c>
      <c r="P269" s="3">
        <f t="shared" si="419"/>
        <v>0</v>
      </c>
      <c r="Q269" s="3">
        <f t="shared" si="420"/>
        <v>0</v>
      </c>
      <c r="R269" s="3">
        <f t="shared" si="421"/>
        <v>0</v>
      </c>
      <c r="S269" s="3">
        <f t="shared" si="422"/>
        <v>0</v>
      </c>
      <c r="T269" s="3">
        <f t="shared" si="423"/>
        <v>0</v>
      </c>
      <c r="U269" s="3">
        <f t="shared" si="424"/>
        <v>0</v>
      </c>
      <c r="V269" s="3">
        <f t="shared" si="425"/>
        <v>0</v>
      </c>
      <c r="W269" s="3">
        <f t="shared" si="426"/>
        <v>0</v>
      </c>
      <c r="X269" s="3">
        <f t="shared" si="427"/>
        <v>0</v>
      </c>
      <c r="Y269" s="3">
        <f t="shared" si="428"/>
        <v>0</v>
      </c>
      <c r="Z269" s="9">
        <f t="shared" si="429"/>
        <v>0</v>
      </c>
      <c r="AA269" s="9">
        <f t="shared" si="430"/>
        <v>0</v>
      </c>
      <c r="AB269" s="9">
        <f t="shared" si="431"/>
        <v>0</v>
      </c>
    </row>
    <row r="270" spans="1:28" x14ac:dyDescent="0.35">
      <c r="A270" s="15" t="str">
        <f>IF(Base!E268="","",Base!E268)</f>
        <v>MAR231267</v>
      </c>
      <c r="B270" s="3">
        <f t="shared" si="405"/>
        <v>0</v>
      </c>
      <c r="C270" s="3">
        <f t="shared" si="406"/>
        <v>0</v>
      </c>
      <c r="D270" s="3">
        <f t="shared" si="407"/>
        <v>0</v>
      </c>
      <c r="E270" s="3">
        <f t="shared" si="408"/>
        <v>0</v>
      </c>
      <c r="F270" s="3">
        <f t="shared" si="409"/>
        <v>0</v>
      </c>
      <c r="G270" s="3">
        <f t="shared" si="410"/>
        <v>0</v>
      </c>
      <c r="H270" s="3">
        <f t="shared" si="411"/>
        <v>0</v>
      </c>
      <c r="I270" s="3">
        <f t="shared" si="412"/>
        <v>0</v>
      </c>
      <c r="J270" s="3">
        <f t="shared" si="413"/>
        <v>0</v>
      </c>
      <c r="K270" s="3">
        <f t="shared" si="414"/>
        <v>0</v>
      </c>
      <c r="L270" s="3">
        <f t="shared" si="415"/>
        <v>0</v>
      </c>
      <c r="M270" s="3">
        <f t="shared" si="416"/>
        <v>0</v>
      </c>
      <c r="N270" s="3">
        <f t="shared" si="417"/>
        <v>0</v>
      </c>
      <c r="O270" s="3">
        <f t="shared" si="418"/>
        <v>0</v>
      </c>
      <c r="P270" s="3">
        <f t="shared" si="419"/>
        <v>0</v>
      </c>
      <c r="Q270" s="3">
        <f t="shared" si="420"/>
        <v>0</v>
      </c>
      <c r="R270" s="3">
        <f t="shared" si="421"/>
        <v>0</v>
      </c>
      <c r="S270" s="3">
        <f t="shared" si="422"/>
        <v>0</v>
      </c>
      <c r="T270" s="3">
        <f t="shared" si="423"/>
        <v>0</v>
      </c>
      <c r="U270" s="3">
        <f t="shared" si="424"/>
        <v>0</v>
      </c>
      <c r="V270" s="3">
        <f t="shared" si="425"/>
        <v>0</v>
      </c>
      <c r="W270" s="3">
        <f t="shared" si="426"/>
        <v>0</v>
      </c>
      <c r="X270" s="3">
        <f t="shared" si="427"/>
        <v>0</v>
      </c>
      <c r="Y270" s="3">
        <f t="shared" si="428"/>
        <v>0</v>
      </c>
      <c r="Z270" s="9">
        <f t="shared" si="429"/>
        <v>0</v>
      </c>
      <c r="AA270" s="9">
        <f t="shared" si="430"/>
        <v>0</v>
      </c>
      <c r="AB270" s="9">
        <f t="shared" si="431"/>
        <v>0</v>
      </c>
    </row>
    <row r="271" spans="1:28" x14ac:dyDescent="0.35">
      <c r="A271" s="15" t="str">
        <f>IF(Base!E269="","",Base!E269)</f>
        <v>MAR231268</v>
      </c>
      <c r="B271" s="3">
        <f t="shared" si="405"/>
        <v>0</v>
      </c>
      <c r="C271" s="3">
        <f t="shared" si="406"/>
        <v>0</v>
      </c>
      <c r="D271" s="3">
        <f t="shared" si="407"/>
        <v>0</v>
      </c>
      <c r="E271" s="3">
        <f t="shared" si="408"/>
        <v>0</v>
      </c>
      <c r="F271" s="3">
        <f t="shared" si="409"/>
        <v>0</v>
      </c>
      <c r="G271" s="3">
        <f t="shared" si="410"/>
        <v>0</v>
      </c>
      <c r="H271" s="3">
        <f t="shared" si="411"/>
        <v>0</v>
      </c>
      <c r="I271" s="3">
        <f t="shared" si="412"/>
        <v>0</v>
      </c>
      <c r="J271" s="3">
        <f t="shared" si="413"/>
        <v>0</v>
      </c>
      <c r="K271" s="3">
        <f t="shared" si="414"/>
        <v>0</v>
      </c>
      <c r="L271" s="3">
        <f t="shared" si="415"/>
        <v>0</v>
      </c>
      <c r="M271" s="3">
        <f t="shared" si="416"/>
        <v>0</v>
      </c>
      <c r="N271" s="3">
        <f t="shared" si="417"/>
        <v>0</v>
      </c>
      <c r="O271" s="3">
        <f t="shared" si="418"/>
        <v>0</v>
      </c>
      <c r="P271" s="3">
        <f t="shared" si="419"/>
        <v>0</v>
      </c>
      <c r="Q271" s="3">
        <f t="shared" si="420"/>
        <v>0</v>
      </c>
      <c r="R271" s="3">
        <f t="shared" si="421"/>
        <v>0</v>
      </c>
      <c r="S271" s="3">
        <f t="shared" si="422"/>
        <v>0</v>
      </c>
      <c r="T271" s="3">
        <f t="shared" si="423"/>
        <v>0</v>
      </c>
      <c r="U271" s="3">
        <f t="shared" si="424"/>
        <v>0</v>
      </c>
      <c r="V271" s="3">
        <f t="shared" si="425"/>
        <v>0</v>
      </c>
      <c r="W271" s="3">
        <f t="shared" si="426"/>
        <v>0</v>
      </c>
      <c r="X271" s="3">
        <f t="shared" si="427"/>
        <v>0</v>
      </c>
      <c r="Y271" s="3">
        <f t="shared" si="428"/>
        <v>0</v>
      </c>
      <c r="Z271" s="9">
        <f t="shared" si="429"/>
        <v>0</v>
      </c>
      <c r="AA271" s="9">
        <f t="shared" si="430"/>
        <v>0</v>
      </c>
      <c r="AB271" s="9">
        <f t="shared" si="431"/>
        <v>0</v>
      </c>
    </row>
    <row r="272" spans="1:28" x14ac:dyDescent="0.35">
      <c r="A272" s="15" t="str">
        <f>IF(Base!E270="","",Base!E270)</f>
        <v>MAR231269</v>
      </c>
      <c r="B272" s="3">
        <f t="shared" si="405"/>
        <v>0</v>
      </c>
      <c r="C272" s="3">
        <f t="shared" si="406"/>
        <v>0</v>
      </c>
      <c r="D272" s="3">
        <f t="shared" si="407"/>
        <v>0</v>
      </c>
      <c r="E272" s="3">
        <f t="shared" si="408"/>
        <v>0</v>
      </c>
      <c r="F272" s="3">
        <f t="shared" si="409"/>
        <v>0</v>
      </c>
      <c r="G272" s="3">
        <f t="shared" si="410"/>
        <v>0</v>
      </c>
      <c r="H272" s="3">
        <f t="shared" si="411"/>
        <v>0</v>
      </c>
      <c r="I272" s="3">
        <f t="shared" si="412"/>
        <v>0</v>
      </c>
      <c r="J272" s="3">
        <f t="shared" si="413"/>
        <v>0</v>
      </c>
      <c r="K272" s="3">
        <f t="shared" si="414"/>
        <v>0</v>
      </c>
      <c r="L272" s="3">
        <f t="shared" si="415"/>
        <v>0</v>
      </c>
      <c r="M272" s="3">
        <f t="shared" si="416"/>
        <v>0</v>
      </c>
      <c r="N272" s="3">
        <f t="shared" si="417"/>
        <v>0</v>
      </c>
      <c r="O272" s="3">
        <f t="shared" si="418"/>
        <v>0</v>
      </c>
      <c r="P272" s="3">
        <f t="shared" si="419"/>
        <v>0</v>
      </c>
      <c r="Q272" s="3">
        <f t="shared" si="420"/>
        <v>0</v>
      </c>
      <c r="R272" s="3">
        <f t="shared" si="421"/>
        <v>0</v>
      </c>
      <c r="S272" s="3">
        <f t="shared" si="422"/>
        <v>0</v>
      </c>
      <c r="T272" s="3">
        <f t="shared" si="423"/>
        <v>0</v>
      </c>
      <c r="U272" s="3">
        <f t="shared" si="424"/>
        <v>0</v>
      </c>
      <c r="V272" s="3">
        <f t="shared" si="425"/>
        <v>0</v>
      </c>
      <c r="W272" s="3">
        <f t="shared" si="426"/>
        <v>0</v>
      </c>
      <c r="X272" s="3">
        <f t="shared" si="427"/>
        <v>0</v>
      </c>
      <c r="Y272" s="3">
        <f t="shared" si="428"/>
        <v>0</v>
      </c>
      <c r="Z272" s="9">
        <f t="shared" si="429"/>
        <v>0</v>
      </c>
      <c r="AA272" s="9">
        <f t="shared" si="430"/>
        <v>0</v>
      </c>
      <c r="AB272" s="9">
        <f t="shared" si="431"/>
        <v>0</v>
      </c>
    </row>
    <row r="273" spans="1:28" x14ac:dyDescent="0.35">
      <c r="A273" s="15" t="str">
        <f>IF(Base!E271="","",Base!E271)</f>
        <v>MAR231270</v>
      </c>
      <c r="B273" s="3">
        <f t="shared" si="405"/>
        <v>0</v>
      </c>
      <c r="C273" s="3">
        <f t="shared" si="406"/>
        <v>0</v>
      </c>
      <c r="D273" s="3">
        <f t="shared" si="407"/>
        <v>0</v>
      </c>
      <c r="E273" s="3">
        <f t="shared" si="408"/>
        <v>0</v>
      </c>
      <c r="F273" s="3">
        <f t="shared" si="409"/>
        <v>0</v>
      </c>
      <c r="G273" s="3">
        <f t="shared" si="410"/>
        <v>0</v>
      </c>
      <c r="H273" s="3">
        <f t="shared" si="411"/>
        <v>0</v>
      </c>
      <c r="I273" s="3">
        <f t="shared" si="412"/>
        <v>0</v>
      </c>
      <c r="J273" s="3">
        <f t="shared" si="413"/>
        <v>0</v>
      </c>
      <c r="K273" s="3">
        <f t="shared" si="414"/>
        <v>0</v>
      </c>
      <c r="L273" s="3">
        <f t="shared" si="415"/>
        <v>0</v>
      </c>
      <c r="M273" s="3">
        <f t="shared" si="416"/>
        <v>0</v>
      </c>
      <c r="N273" s="3">
        <f t="shared" si="417"/>
        <v>0</v>
      </c>
      <c r="O273" s="3">
        <f t="shared" si="418"/>
        <v>0</v>
      </c>
      <c r="P273" s="3">
        <f t="shared" si="419"/>
        <v>0</v>
      </c>
      <c r="Q273" s="3">
        <f t="shared" si="420"/>
        <v>0</v>
      </c>
      <c r="R273" s="3">
        <f t="shared" si="421"/>
        <v>0</v>
      </c>
      <c r="S273" s="3">
        <f t="shared" si="422"/>
        <v>0</v>
      </c>
      <c r="T273" s="3">
        <f t="shared" si="423"/>
        <v>0</v>
      </c>
      <c r="U273" s="3">
        <f t="shared" si="424"/>
        <v>0</v>
      </c>
      <c r="V273" s="3">
        <f t="shared" si="425"/>
        <v>0</v>
      </c>
      <c r="W273" s="3">
        <f t="shared" si="426"/>
        <v>0</v>
      </c>
      <c r="X273" s="3">
        <f t="shared" si="427"/>
        <v>0</v>
      </c>
      <c r="Y273" s="3">
        <f t="shared" si="428"/>
        <v>0</v>
      </c>
      <c r="Z273" s="9">
        <f t="shared" si="429"/>
        <v>0</v>
      </c>
      <c r="AA273" s="9">
        <f t="shared" si="430"/>
        <v>0</v>
      </c>
      <c r="AB273" s="9">
        <f t="shared" si="431"/>
        <v>0</v>
      </c>
    </row>
    <row r="274" spans="1:28" x14ac:dyDescent="0.35">
      <c r="A274" s="15" t="str">
        <f>IF(Base!E272="","",Base!E272)</f>
        <v>MAR231271</v>
      </c>
      <c r="B274" s="3">
        <f t="shared" si="405"/>
        <v>0</v>
      </c>
      <c r="C274" s="3">
        <f t="shared" si="406"/>
        <v>0</v>
      </c>
      <c r="D274" s="3">
        <f t="shared" si="407"/>
        <v>0</v>
      </c>
      <c r="E274" s="3">
        <f t="shared" si="408"/>
        <v>0</v>
      </c>
      <c r="F274" s="3">
        <f t="shared" si="409"/>
        <v>0</v>
      </c>
      <c r="G274" s="3">
        <f t="shared" si="410"/>
        <v>0</v>
      </c>
      <c r="H274" s="3">
        <f t="shared" si="411"/>
        <v>0</v>
      </c>
      <c r="I274" s="3">
        <f t="shared" si="412"/>
        <v>0</v>
      </c>
      <c r="J274" s="3">
        <f t="shared" si="413"/>
        <v>0</v>
      </c>
      <c r="K274" s="3">
        <f t="shared" si="414"/>
        <v>0</v>
      </c>
      <c r="L274" s="3">
        <f t="shared" si="415"/>
        <v>0</v>
      </c>
      <c r="M274" s="3">
        <f t="shared" si="416"/>
        <v>0</v>
      </c>
      <c r="N274" s="3">
        <f t="shared" si="417"/>
        <v>0</v>
      </c>
      <c r="O274" s="3">
        <f t="shared" si="418"/>
        <v>0</v>
      </c>
      <c r="P274" s="3">
        <f t="shared" si="419"/>
        <v>0</v>
      </c>
      <c r="Q274" s="3">
        <f t="shared" si="420"/>
        <v>0</v>
      </c>
      <c r="R274" s="3">
        <f t="shared" si="421"/>
        <v>0</v>
      </c>
      <c r="S274" s="3">
        <f t="shared" si="422"/>
        <v>0</v>
      </c>
      <c r="T274" s="3">
        <f t="shared" si="423"/>
        <v>0</v>
      </c>
      <c r="U274" s="3">
        <f t="shared" si="424"/>
        <v>0</v>
      </c>
      <c r="V274" s="3">
        <f t="shared" si="425"/>
        <v>0</v>
      </c>
      <c r="W274" s="3">
        <f t="shared" si="426"/>
        <v>0</v>
      </c>
      <c r="X274" s="3">
        <f t="shared" si="427"/>
        <v>0</v>
      </c>
      <c r="Y274" s="3">
        <f t="shared" si="428"/>
        <v>0</v>
      </c>
      <c r="Z274" s="9">
        <f t="shared" si="429"/>
        <v>0</v>
      </c>
      <c r="AA274" s="9">
        <f t="shared" si="430"/>
        <v>0</v>
      </c>
      <c r="AB274" s="9">
        <f t="shared" si="431"/>
        <v>0</v>
      </c>
    </row>
    <row r="275" spans="1:28" x14ac:dyDescent="0.35">
      <c r="A275" s="15" t="str">
        <f>IF(Base!E273="","",Base!E273)</f>
        <v>MAR231272</v>
      </c>
      <c r="B275" s="3">
        <f t="shared" si="405"/>
        <v>0</v>
      </c>
      <c r="C275" s="3">
        <f t="shared" si="406"/>
        <v>0</v>
      </c>
      <c r="D275" s="3">
        <f t="shared" si="407"/>
        <v>0</v>
      </c>
      <c r="E275" s="3">
        <f t="shared" si="408"/>
        <v>0</v>
      </c>
      <c r="F275" s="3">
        <f t="shared" si="409"/>
        <v>0</v>
      </c>
      <c r="G275" s="3">
        <f t="shared" si="410"/>
        <v>0</v>
      </c>
      <c r="H275" s="3">
        <f t="shared" si="411"/>
        <v>0</v>
      </c>
      <c r="I275" s="3">
        <f t="shared" si="412"/>
        <v>0</v>
      </c>
      <c r="J275" s="3">
        <f t="shared" si="413"/>
        <v>0</v>
      </c>
      <c r="K275" s="3">
        <f t="shared" si="414"/>
        <v>0</v>
      </c>
      <c r="L275" s="3">
        <f t="shared" si="415"/>
        <v>0</v>
      </c>
      <c r="M275" s="3">
        <f t="shared" si="416"/>
        <v>0</v>
      </c>
      <c r="N275" s="3">
        <f t="shared" si="417"/>
        <v>0</v>
      </c>
      <c r="O275" s="3">
        <f t="shared" si="418"/>
        <v>0</v>
      </c>
      <c r="P275" s="3">
        <f t="shared" si="419"/>
        <v>0</v>
      </c>
      <c r="Q275" s="3">
        <f t="shared" si="420"/>
        <v>0</v>
      </c>
      <c r="R275" s="3">
        <f t="shared" si="421"/>
        <v>0</v>
      </c>
      <c r="S275" s="3">
        <f t="shared" si="422"/>
        <v>0</v>
      </c>
      <c r="T275" s="3">
        <f t="shared" si="423"/>
        <v>0</v>
      </c>
      <c r="U275" s="3">
        <f t="shared" si="424"/>
        <v>0</v>
      </c>
      <c r="V275" s="3">
        <f t="shared" si="425"/>
        <v>0</v>
      </c>
      <c r="W275" s="3">
        <f t="shared" si="426"/>
        <v>0</v>
      </c>
      <c r="X275" s="3">
        <f t="shared" si="427"/>
        <v>0</v>
      </c>
      <c r="Y275" s="3">
        <f t="shared" si="428"/>
        <v>0</v>
      </c>
      <c r="Z275" s="9">
        <f t="shared" si="429"/>
        <v>0</v>
      </c>
      <c r="AA275" s="9">
        <f t="shared" si="430"/>
        <v>0</v>
      </c>
      <c r="AB275" s="9">
        <f t="shared" si="431"/>
        <v>0</v>
      </c>
    </row>
    <row r="276" spans="1:28" x14ac:dyDescent="0.35">
      <c r="A276" s="15" t="str">
        <f>IF(Base!E274="","",Base!E274)</f>
        <v>MAR231273</v>
      </c>
      <c r="B276" s="3">
        <f t="shared" si="405"/>
        <v>0</v>
      </c>
      <c r="C276" s="3">
        <f t="shared" si="406"/>
        <v>0</v>
      </c>
      <c r="D276" s="3">
        <f t="shared" si="407"/>
        <v>0</v>
      </c>
      <c r="E276" s="3">
        <f t="shared" si="408"/>
        <v>0</v>
      </c>
      <c r="F276" s="3">
        <f t="shared" si="409"/>
        <v>0</v>
      </c>
      <c r="G276" s="3">
        <f t="shared" si="410"/>
        <v>0</v>
      </c>
      <c r="H276" s="3">
        <f t="shared" si="411"/>
        <v>0</v>
      </c>
      <c r="I276" s="3">
        <f t="shared" si="412"/>
        <v>0</v>
      </c>
      <c r="J276" s="3">
        <f t="shared" si="413"/>
        <v>0</v>
      </c>
      <c r="K276" s="3">
        <f t="shared" si="414"/>
        <v>0</v>
      </c>
      <c r="L276" s="3">
        <f t="shared" si="415"/>
        <v>0</v>
      </c>
      <c r="M276" s="3">
        <f t="shared" si="416"/>
        <v>0</v>
      </c>
      <c r="N276" s="3">
        <f t="shared" si="417"/>
        <v>0</v>
      </c>
      <c r="O276" s="3">
        <f t="shared" si="418"/>
        <v>0</v>
      </c>
      <c r="P276" s="3">
        <f t="shared" si="419"/>
        <v>0</v>
      </c>
      <c r="Q276" s="3">
        <f t="shared" si="420"/>
        <v>0</v>
      </c>
      <c r="R276" s="3">
        <f t="shared" si="421"/>
        <v>0</v>
      </c>
      <c r="S276" s="3">
        <f t="shared" si="422"/>
        <v>0</v>
      </c>
      <c r="T276" s="3">
        <f t="shared" si="423"/>
        <v>0</v>
      </c>
      <c r="U276" s="3">
        <f t="shared" si="424"/>
        <v>0</v>
      </c>
      <c r="V276" s="3">
        <f t="shared" si="425"/>
        <v>0</v>
      </c>
      <c r="W276" s="3">
        <f t="shared" si="426"/>
        <v>0</v>
      </c>
      <c r="X276" s="3">
        <f t="shared" si="427"/>
        <v>0</v>
      </c>
      <c r="Y276" s="3">
        <f t="shared" si="428"/>
        <v>0</v>
      </c>
      <c r="Z276" s="9">
        <f t="shared" si="429"/>
        <v>0</v>
      </c>
      <c r="AA276" s="9">
        <f t="shared" si="430"/>
        <v>0</v>
      </c>
      <c r="AB276" s="9">
        <f t="shared" si="431"/>
        <v>0</v>
      </c>
    </row>
    <row r="277" spans="1:28" x14ac:dyDescent="0.35">
      <c r="A277" s="15" t="str">
        <f>IF(Base!E275="","",Base!E275)</f>
        <v>MAR231274</v>
      </c>
      <c r="B277" s="3">
        <f t="shared" si="405"/>
        <v>0</v>
      </c>
      <c r="C277" s="3">
        <f t="shared" si="406"/>
        <v>0</v>
      </c>
      <c r="D277" s="3">
        <f t="shared" si="407"/>
        <v>0</v>
      </c>
      <c r="E277" s="3">
        <f t="shared" si="408"/>
        <v>0</v>
      </c>
      <c r="F277" s="3">
        <f t="shared" si="409"/>
        <v>0</v>
      </c>
      <c r="G277" s="3">
        <f t="shared" si="410"/>
        <v>0</v>
      </c>
      <c r="H277" s="3">
        <f t="shared" si="411"/>
        <v>0</v>
      </c>
      <c r="I277" s="3">
        <f t="shared" si="412"/>
        <v>0</v>
      </c>
      <c r="J277" s="3">
        <f t="shared" si="413"/>
        <v>0</v>
      </c>
      <c r="K277" s="3">
        <f t="shared" si="414"/>
        <v>0</v>
      </c>
      <c r="L277" s="3">
        <f t="shared" si="415"/>
        <v>0</v>
      </c>
      <c r="M277" s="3">
        <f t="shared" si="416"/>
        <v>0</v>
      </c>
      <c r="N277" s="3">
        <f t="shared" si="417"/>
        <v>0</v>
      </c>
      <c r="O277" s="3">
        <f t="shared" si="418"/>
        <v>0</v>
      </c>
      <c r="P277" s="3">
        <f t="shared" si="419"/>
        <v>0</v>
      </c>
      <c r="Q277" s="3">
        <f t="shared" si="420"/>
        <v>0</v>
      </c>
      <c r="R277" s="3">
        <f t="shared" si="421"/>
        <v>0</v>
      </c>
      <c r="S277" s="3">
        <f t="shared" si="422"/>
        <v>0</v>
      </c>
      <c r="T277" s="3">
        <f t="shared" si="423"/>
        <v>0</v>
      </c>
      <c r="U277" s="3">
        <f t="shared" si="424"/>
        <v>0</v>
      </c>
      <c r="V277" s="3">
        <f t="shared" si="425"/>
        <v>0</v>
      </c>
      <c r="W277" s="3">
        <f t="shared" si="426"/>
        <v>0</v>
      </c>
      <c r="X277" s="3">
        <f t="shared" si="427"/>
        <v>0</v>
      </c>
      <c r="Y277" s="3">
        <f t="shared" si="428"/>
        <v>0</v>
      </c>
      <c r="Z277" s="9">
        <f t="shared" si="429"/>
        <v>0</v>
      </c>
      <c r="AA277" s="9">
        <f t="shared" si="430"/>
        <v>0</v>
      </c>
      <c r="AB277" s="9">
        <f t="shared" si="431"/>
        <v>0</v>
      </c>
    </row>
    <row r="278" spans="1:28" x14ac:dyDescent="0.35">
      <c r="A278" s="15" t="str">
        <f>IF(Base!E276="","",Base!E276)</f>
        <v>MAR231275</v>
      </c>
      <c r="B278" s="3">
        <f t="shared" si="405"/>
        <v>0</v>
      </c>
      <c r="C278" s="3">
        <f t="shared" si="406"/>
        <v>0</v>
      </c>
      <c r="D278" s="3">
        <f t="shared" si="407"/>
        <v>0</v>
      </c>
      <c r="E278" s="3">
        <f t="shared" si="408"/>
        <v>0</v>
      </c>
      <c r="F278" s="3">
        <f t="shared" si="409"/>
        <v>0</v>
      </c>
      <c r="G278" s="3">
        <f t="shared" si="410"/>
        <v>0</v>
      </c>
      <c r="H278" s="3">
        <f t="shared" si="411"/>
        <v>0</v>
      </c>
      <c r="I278" s="3">
        <f t="shared" si="412"/>
        <v>0</v>
      </c>
      <c r="J278" s="3">
        <f t="shared" si="413"/>
        <v>0</v>
      </c>
      <c r="K278" s="3">
        <f t="shared" si="414"/>
        <v>0</v>
      </c>
      <c r="L278" s="3">
        <f t="shared" si="415"/>
        <v>0</v>
      </c>
      <c r="M278" s="3">
        <f t="shared" si="416"/>
        <v>0</v>
      </c>
      <c r="N278" s="3">
        <f t="shared" si="417"/>
        <v>0</v>
      </c>
      <c r="O278" s="3">
        <f t="shared" si="418"/>
        <v>0</v>
      </c>
      <c r="P278" s="3">
        <f t="shared" si="419"/>
        <v>0</v>
      </c>
      <c r="Q278" s="3">
        <f t="shared" si="420"/>
        <v>0</v>
      </c>
      <c r="R278" s="3">
        <f t="shared" si="421"/>
        <v>0</v>
      </c>
      <c r="S278" s="3">
        <f t="shared" si="422"/>
        <v>0</v>
      </c>
      <c r="T278" s="3">
        <f t="shared" si="423"/>
        <v>0</v>
      </c>
      <c r="U278" s="3">
        <f t="shared" si="424"/>
        <v>0</v>
      </c>
      <c r="V278" s="3">
        <f t="shared" si="425"/>
        <v>0</v>
      </c>
      <c r="W278" s="3">
        <f t="shared" si="426"/>
        <v>0</v>
      </c>
      <c r="X278" s="3">
        <f t="shared" si="427"/>
        <v>0</v>
      </c>
      <c r="Y278" s="3">
        <f t="shared" si="428"/>
        <v>0</v>
      </c>
      <c r="Z278" s="9">
        <f t="shared" si="429"/>
        <v>0</v>
      </c>
      <c r="AA278" s="9">
        <f t="shared" si="430"/>
        <v>0</v>
      </c>
      <c r="AB278" s="9">
        <f t="shared" si="431"/>
        <v>0</v>
      </c>
    </row>
    <row r="279" spans="1:28" x14ac:dyDescent="0.35">
      <c r="A279" s="15" t="str">
        <f>IF(Base!E277="","",Base!E277)</f>
        <v>MAR231276</v>
      </c>
      <c r="B279" s="3">
        <f t="shared" si="405"/>
        <v>0</v>
      </c>
      <c r="C279" s="3">
        <f t="shared" si="406"/>
        <v>0</v>
      </c>
      <c r="D279" s="3">
        <f t="shared" si="407"/>
        <v>0</v>
      </c>
      <c r="E279" s="3">
        <f t="shared" si="408"/>
        <v>0</v>
      </c>
      <c r="F279" s="3">
        <f t="shared" si="409"/>
        <v>0</v>
      </c>
      <c r="G279" s="3">
        <f t="shared" si="410"/>
        <v>0</v>
      </c>
      <c r="H279" s="3">
        <f t="shared" si="411"/>
        <v>0</v>
      </c>
      <c r="I279" s="3">
        <f t="shared" si="412"/>
        <v>0</v>
      </c>
      <c r="J279" s="3">
        <f t="shared" si="413"/>
        <v>0</v>
      </c>
      <c r="K279" s="3">
        <f t="shared" si="414"/>
        <v>0</v>
      </c>
      <c r="L279" s="3">
        <f t="shared" si="415"/>
        <v>0</v>
      </c>
      <c r="M279" s="3">
        <f t="shared" si="416"/>
        <v>0</v>
      </c>
      <c r="N279" s="3">
        <f t="shared" si="417"/>
        <v>0</v>
      </c>
      <c r="O279" s="3">
        <f t="shared" si="418"/>
        <v>0</v>
      </c>
      <c r="P279" s="3">
        <f t="shared" si="419"/>
        <v>0</v>
      </c>
      <c r="Q279" s="3">
        <f t="shared" si="420"/>
        <v>0</v>
      </c>
      <c r="R279" s="3">
        <f t="shared" si="421"/>
        <v>0</v>
      </c>
      <c r="S279" s="3">
        <f t="shared" si="422"/>
        <v>0</v>
      </c>
      <c r="T279" s="3">
        <f t="shared" si="423"/>
        <v>0</v>
      </c>
      <c r="U279" s="3">
        <f t="shared" si="424"/>
        <v>0</v>
      </c>
      <c r="V279" s="3">
        <f t="shared" si="425"/>
        <v>0</v>
      </c>
      <c r="W279" s="3">
        <f t="shared" si="426"/>
        <v>0</v>
      </c>
      <c r="X279" s="3">
        <f t="shared" si="427"/>
        <v>0</v>
      </c>
      <c r="Y279" s="3">
        <f t="shared" si="428"/>
        <v>0</v>
      </c>
      <c r="Z279" s="9">
        <f t="shared" si="429"/>
        <v>0</v>
      </c>
      <c r="AA279" s="9">
        <f t="shared" si="430"/>
        <v>0</v>
      </c>
      <c r="AB279" s="9">
        <f t="shared" si="431"/>
        <v>0</v>
      </c>
    </row>
    <row r="280" spans="1:28" x14ac:dyDescent="0.35">
      <c r="A280" s="15" t="str">
        <f>IF(Base!E278="","",Base!E278)</f>
        <v>MAR231277</v>
      </c>
      <c r="B280" s="3">
        <f t="shared" si="405"/>
        <v>0</v>
      </c>
      <c r="C280" s="3">
        <f t="shared" si="406"/>
        <v>0</v>
      </c>
      <c r="D280" s="3">
        <f t="shared" si="407"/>
        <v>0</v>
      </c>
      <c r="E280" s="3">
        <f t="shared" si="408"/>
        <v>0</v>
      </c>
      <c r="F280" s="3">
        <f t="shared" si="409"/>
        <v>0</v>
      </c>
      <c r="G280" s="3">
        <f t="shared" si="410"/>
        <v>0</v>
      </c>
      <c r="H280" s="3">
        <f t="shared" si="411"/>
        <v>0</v>
      </c>
      <c r="I280" s="3">
        <f t="shared" si="412"/>
        <v>0</v>
      </c>
      <c r="J280" s="3">
        <f t="shared" si="413"/>
        <v>0</v>
      </c>
      <c r="K280" s="3">
        <f t="shared" si="414"/>
        <v>0</v>
      </c>
      <c r="L280" s="3">
        <f t="shared" si="415"/>
        <v>0</v>
      </c>
      <c r="M280" s="3">
        <f t="shared" si="416"/>
        <v>0</v>
      </c>
      <c r="N280" s="3">
        <f t="shared" si="417"/>
        <v>0</v>
      </c>
      <c r="O280" s="3">
        <f t="shared" si="418"/>
        <v>0</v>
      </c>
      <c r="P280" s="3">
        <f t="shared" si="419"/>
        <v>0</v>
      </c>
      <c r="Q280" s="3">
        <f t="shared" si="420"/>
        <v>0</v>
      </c>
      <c r="R280" s="3">
        <f t="shared" si="421"/>
        <v>0</v>
      </c>
      <c r="S280" s="3">
        <f t="shared" si="422"/>
        <v>0</v>
      </c>
      <c r="T280" s="3">
        <f t="shared" si="423"/>
        <v>0</v>
      </c>
      <c r="U280" s="3">
        <f t="shared" si="424"/>
        <v>0</v>
      </c>
      <c r="V280" s="3">
        <f t="shared" si="425"/>
        <v>0</v>
      </c>
      <c r="W280" s="3">
        <f t="shared" si="426"/>
        <v>0</v>
      </c>
      <c r="X280" s="3">
        <f t="shared" si="427"/>
        <v>0</v>
      </c>
      <c r="Y280" s="3">
        <f t="shared" si="428"/>
        <v>0</v>
      </c>
      <c r="Z280" s="9">
        <f t="shared" si="429"/>
        <v>0</v>
      </c>
      <c r="AA280" s="9">
        <f t="shared" si="430"/>
        <v>0</v>
      </c>
      <c r="AB280" s="9">
        <f t="shared" si="431"/>
        <v>0</v>
      </c>
    </row>
    <row r="281" spans="1:28" x14ac:dyDescent="0.35">
      <c r="A281" s="15" t="str">
        <f>IF(Base!E279="","",Base!E279)</f>
        <v>MAR231278</v>
      </c>
      <c r="B281" s="3">
        <f t="shared" si="405"/>
        <v>0</v>
      </c>
      <c r="C281" s="3">
        <f t="shared" si="406"/>
        <v>0</v>
      </c>
      <c r="D281" s="3">
        <f t="shared" si="407"/>
        <v>0</v>
      </c>
      <c r="E281" s="3">
        <f t="shared" si="408"/>
        <v>0</v>
      </c>
      <c r="F281" s="3">
        <f t="shared" si="409"/>
        <v>0</v>
      </c>
      <c r="G281" s="3">
        <f t="shared" si="410"/>
        <v>0</v>
      </c>
      <c r="H281" s="3">
        <f t="shared" si="411"/>
        <v>0</v>
      </c>
      <c r="I281" s="3">
        <f t="shared" si="412"/>
        <v>0</v>
      </c>
      <c r="J281" s="3">
        <f t="shared" si="413"/>
        <v>0</v>
      </c>
      <c r="K281" s="3">
        <f t="shared" si="414"/>
        <v>0</v>
      </c>
      <c r="L281" s="3">
        <f t="shared" si="415"/>
        <v>0</v>
      </c>
      <c r="M281" s="3">
        <f t="shared" si="416"/>
        <v>0</v>
      </c>
      <c r="N281" s="3">
        <f t="shared" si="417"/>
        <v>0</v>
      </c>
      <c r="O281" s="3">
        <f t="shared" si="418"/>
        <v>0</v>
      </c>
      <c r="P281" s="3">
        <f t="shared" si="419"/>
        <v>0</v>
      </c>
      <c r="Q281" s="3">
        <f t="shared" si="420"/>
        <v>0</v>
      </c>
      <c r="R281" s="3">
        <f t="shared" si="421"/>
        <v>0</v>
      </c>
      <c r="S281" s="3">
        <f t="shared" si="422"/>
        <v>0</v>
      </c>
      <c r="T281" s="3">
        <f t="shared" si="423"/>
        <v>0</v>
      </c>
      <c r="U281" s="3">
        <f t="shared" si="424"/>
        <v>0</v>
      </c>
      <c r="V281" s="3">
        <f t="shared" si="425"/>
        <v>0</v>
      </c>
      <c r="W281" s="3">
        <f t="shared" si="426"/>
        <v>0</v>
      </c>
      <c r="X281" s="3">
        <f t="shared" si="427"/>
        <v>0</v>
      </c>
      <c r="Y281" s="3">
        <f t="shared" si="428"/>
        <v>0</v>
      </c>
      <c r="Z281" s="9">
        <f t="shared" si="429"/>
        <v>0</v>
      </c>
      <c r="AA281" s="9">
        <f t="shared" si="430"/>
        <v>0</v>
      </c>
      <c r="AB281" s="9">
        <f t="shared" si="431"/>
        <v>0</v>
      </c>
    </row>
    <row r="282" spans="1:28" x14ac:dyDescent="0.35">
      <c r="A282" s="15" t="str">
        <f>IF(Base!E280="","",Base!E280)</f>
        <v>MAR231279</v>
      </c>
      <c r="B282" s="3">
        <f t="shared" ref="B282" si="432">IF(A282="","",SUMPRODUCT((MONTH(Date_E)=1)*(Réf_E=A282)*Qté_R))</f>
        <v>0</v>
      </c>
      <c r="C282" s="3">
        <f t="shared" ref="C282" si="433">IF(A282="","",SUMPRODUCT((MONTH(Date_S)=1)*(Réf_S=A282)*(Qté_S)))</f>
        <v>0</v>
      </c>
      <c r="D282" s="3">
        <f t="shared" ref="D282" si="434">IF(A282="","",SUMPRODUCT((MONTH(Date_E)=2)*(Réf_E=A282)*Qté_R))</f>
        <v>0</v>
      </c>
      <c r="E282" s="3">
        <f t="shared" ref="E282" si="435">IF(A282="","",SUMPRODUCT((MONTH(Date_S)=2)*(Réf_S=A282)*(Qté_S)))</f>
        <v>0</v>
      </c>
      <c r="F282" s="3">
        <f t="shared" ref="F282" si="436">IF(A282="","",SUMPRODUCT((MONTH(Date_E)=3)*(Réf_E=A282)*Qté_R))</f>
        <v>0</v>
      </c>
      <c r="G282" s="3">
        <f t="shared" ref="G282" si="437">IF(A282="","",SUMPRODUCT((MONTH(Date_S)=3)*(Réf_S=A282)*(Qté_S)))</f>
        <v>0</v>
      </c>
      <c r="H282" s="3">
        <f t="shared" ref="H282" si="438">IF(A282="","",SUMPRODUCT((MONTH(Date_E)=4)*(Réf_E=A282)*Qté_R))</f>
        <v>0</v>
      </c>
      <c r="I282" s="3">
        <f t="shared" ref="I282" si="439">IF(A282="","",SUMPRODUCT((MONTH(Date_S)=4)*(Réf_S=A282)*(Qté_S)))</f>
        <v>0</v>
      </c>
      <c r="J282" s="3">
        <f t="shared" ref="J282" si="440">IF(A282="","",SUMPRODUCT((MONTH(Date_E)=5)*(Réf_E=A282)*Qté_R))</f>
        <v>0</v>
      </c>
      <c r="K282" s="3">
        <f t="shared" ref="K282" si="441">IF(A282="","",SUMPRODUCT((MONTH(Date_S)=5)*(Réf_S=A282)*(Qté_S)))</f>
        <v>0</v>
      </c>
      <c r="L282" s="3">
        <f t="shared" ref="L282" si="442">IF(A282="","",SUMPRODUCT((MONTH(Date_E)=6)*(Réf_E=A282)*Qté_R))</f>
        <v>0</v>
      </c>
      <c r="M282" s="3">
        <f t="shared" ref="M282" si="443">IF(A282="","",SUMPRODUCT((MONTH(Date_S)=6)*(Réf_S=A282)*(Qté_S)))</f>
        <v>0</v>
      </c>
      <c r="N282" s="3">
        <f t="shared" ref="N282" si="444">IF(A282="","",SUMPRODUCT((MONTH(Date_E)=7)*(Réf_E=A282)*Qté_R))</f>
        <v>0</v>
      </c>
      <c r="O282" s="3">
        <f t="shared" ref="O282" si="445">IF(A282="","",SUMPRODUCT((MONTH(Date_S)=7)*(Réf_S=A282)*(Qté_S)))</f>
        <v>0</v>
      </c>
      <c r="P282" s="3">
        <f t="shared" ref="P282" si="446">IF(A282="","",SUMPRODUCT((MONTH(Date_E)=8)*(Réf_E=A282)*Qté_R))</f>
        <v>0</v>
      </c>
      <c r="Q282" s="3">
        <f t="shared" ref="Q282" si="447">IF(A282="","",SUMPRODUCT((MONTH(Date_S)=8)*(Réf_S=A282)*(Qté_S)))</f>
        <v>0</v>
      </c>
      <c r="R282" s="3">
        <f t="shared" ref="R282" si="448">IF(A282="","",SUMPRODUCT((MONTH(Date_E)=9)*(Réf_E=A282)*Qté_R))</f>
        <v>0</v>
      </c>
      <c r="S282" s="3">
        <f t="shared" ref="S282" si="449">IF(A282="","",SUMPRODUCT((MONTH(Date_S)=9)*(Réf_S=A282)*(Qté_S)))</f>
        <v>0</v>
      </c>
      <c r="T282" s="3">
        <f t="shared" ref="T282" si="450">IF(A282="","",SUMPRODUCT((MONTH(Date_E)=10)*(Réf_E=A282)*Qté_R))</f>
        <v>0</v>
      </c>
      <c r="U282" s="3">
        <f t="shared" ref="U282" si="451">IF(A282="","",SUMPRODUCT((MONTH(Date_S)=10)*(Réf_S=A282)*(Qté_S)))</f>
        <v>0</v>
      </c>
      <c r="V282" s="3">
        <f t="shared" ref="V282" si="452">IF(A282="","",SUMPRODUCT((MONTH(Date_E)=11)*(Réf_E=A282)*Qté_R))</f>
        <v>0</v>
      </c>
      <c r="W282" s="3">
        <f t="shared" ref="W282" si="453">IF(A282="","",SUMPRODUCT((MONTH(Date_S)=11)*(Réf_S=A282)*(Qté_S)))</f>
        <v>0</v>
      </c>
      <c r="X282" s="3">
        <f t="shared" ref="X282" si="454">IF(A282="","",SUMPRODUCT((MONTH(Date_E)=12)*(Réf_E=A282)*Qté_R))</f>
        <v>0</v>
      </c>
      <c r="Y282" s="3">
        <f t="shared" ref="Y282" si="455">IF(A282="","",SUMPRODUCT((MONTH(Date_S)=12)*(Réf_S=A282)*(Qté_S)))</f>
        <v>0</v>
      </c>
      <c r="Z282" s="9">
        <f t="shared" ref="Z282" si="456">IF(A282="","",SUM(B282,D282,F282,H282,J282,L282,N282,P282,R282,T282,V282,X282))</f>
        <v>0</v>
      </c>
      <c r="AA282" s="9">
        <f t="shared" ref="AA282" si="457">IF(A282="","",SUM(C282,E282,G282,I282,K282,M282,O282,Q282,S282,U282,W282,Y282))</f>
        <v>0</v>
      </c>
      <c r="AB282" s="9">
        <f t="shared" ref="AB282" si="458">IF(A282="","",Z282-AA282)</f>
        <v>0</v>
      </c>
    </row>
    <row r="283" spans="1:28" x14ac:dyDescent="0.35">
      <c r="A283" s="15" t="str">
        <f>IF(Base!E281="","",Base!E281)</f>
        <v/>
      </c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9"/>
      <c r="AA283" s="9"/>
      <c r="AB283" s="9"/>
    </row>
    <row r="284" spans="1:28" x14ac:dyDescent="0.35">
      <c r="A284" s="15" t="str">
        <f>IF(Base!E282="","",Base!E282)</f>
        <v/>
      </c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9"/>
      <c r="AA284" s="9"/>
      <c r="AB284" s="9"/>
    </row>
    <row r="285" spans="1:28" x14ac:dyDescent="0.35">
      <c r="A285" s="15" t="str">
        <f>IF(Base!E283="","",Base!E283)</f>
        <v/>
      </c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9"/>
      <c r="AA285" s="9"/>
      <c r="AB285" s="9"/>
    </row>
    <row r="286" spans="1:28" x14ac:dyDescent="0.35">
      <c r="A286" s="15" t="str">
        <f>IF(Base!E284="","",Base!E284)</f>
        <v/>
      </c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9"/>
      <c r="AA286" s="9"/>
      <c r="AB286" s="9"/>
    </row>
    <row r="287" spans="1:28" x14ac:dyDescent="0.35">
      <c r="A287" s="15" t="str">
        <f>IF(Base!E285="","",Base!E285)</f>
        <v/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9"/>
      <c r="AA287" s="9"/>
      <c r="AB287" s="9"/>
    </row>
    <row r="288" spans="1:28" x14ac:dyDescent="0.35">
      <c r="A288" s="15" t="str">
        <f>IF(Base!E286="","",Base!E286)</f>
        <v/>
      </c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9"/>
      <c r="AA288" s="9"/>
      <c r="AB288" s="9"/>
    </row>
    <row r="289" spans="1:28" x14ac:dyDescent="0.35">
      <c r="A289" s="15" t="str">
        <f>IF(Base!E287="","",Base!E287)</f>
        <v/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9"/>
      <c r="AA289" s="9"/>
      <c r="AB289" s="9"/>
    </row>
    <row r="290" spans="1:28" x14ac:dyDescent="0.35">
      <c r="A290" s="15" t="str">
        <f>IF(Base!E288="","",Base!E288)</f>
        <v/>
      </c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9"/>
      <c r="AA290" s="9"/>
      <c r="AB290" s="9"/>
    </row>
    <row r="291" spans="1:28" x14ac:dyDescent="0.35">
      <c r="A291" s="15" t="str">
        <f>IF(Base!E289="","",Base!E289)</f>
        <v/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9"/>
      <c r="AA291" s="9"/>
      <c r="AB291" s="9"/>
    </row>
    <row r="292" spans="1:28" x14ac:dyDescent="0.35">
      <c r="A292" s="15" t="str">
        <f>IF(Base!E290="","",Base!E290)</f>
        <v/>
      </c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9"/>
      <c r="AA292" s="9"/>
      <c r="AB292" s="9"/>
    </row>
    <row r="293" spans="1:28" x14ac:dyDescent="0.35">
      <c r="A293" s="15" t="str">
        <f>IF(Base!E291="","",Base!E291)</f>
        <v/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9"/>
      <c r="AA293" s="9"/>
      <c r="AB293" s="9"/>
    </row>
    <row r="294" spans="1:28" x14ac:dyDescent="0.35">
      <c r="A294" s="15" t="str">
        <f>IF(Base!E292="","",Base!E292)</f>
        <v/>
      </c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9"/>
      <c r="AA294" s="9"/>
      <c r="AB294" s="9"/>
    </row>
    <row r="295" spans="1:28" x14ac:dyDescent="0.35">
      <c r="A295" s="15" t="str">
        <f>IF(Base!E293="","",Base!E293)</f>
        <v/>
      </c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9"/>
      <c r="AA295" s="9"/>
      <c r="AB295" s="9"/>
    </row>
    <row r="296" spans="1:28" x14ac:dyDescent="0.35">
      <c r="A296" s="15" t="str">
        <f>IF(Base!E294="","",Base!E294)</f>
        <v/>
      </c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9"/>
      <c r="AA296" s="9"/>
      <c r="AB296" s="9"/>
    </row>
    <row r="297" spans="1:28" x14ac:dyDescent="0.35">
      <c r="A297" s="15" t="str">
        <f>IF(Base!E295="","",Base!E295)</f>
        <v/>
      </c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9"/>
      <c r="AA297" s="9"/>
      <c r="AB297" s="9"/>
    </row>
    <row r="298" spans="1:28" x14ac:dyDescent="0.35">
      <c r="A298" s="15" t="str">
        <f>IF(Base!E296="","",Base!E296)</f>
        <v/>
      </c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9"/>
      <c r="AA298" s="9"/>
      <c r="AB298" s="9"/>
    </row>
    <row r="299" spans="1:28" x14ac:dyDescent="0.35">
      <c r="A299" s="15" t="str">
        <f>IF(Base!E297="","",Base!E297)</f>
        <v/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9"/>
      <c r="AA299" s="9"/>
      <c r="AB299" s="9"/>
    </row>
    <row r="300" spans="1:28" x14ac:dyDescent="0.35">
      <c r="A300" s="15" t="str">
        <f>IF(Base!E298="","",Base!E298)</f>
        <v/>
      </c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9"/>
      <c r="AA300" s="9"/>
      <c r="AB300" s="9"/>
    </row>
    <row r="301" spans="1:28" x14ac:dyDescent="0.35">
      <c r="A301" s="15" t="str">
        <f>IF(Base!E299="","",Base!E299)</f>
        <v/>
      </c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9"/>
      <c r="AA301" s="9"/>
      <c r="AB301" s="9"/>
    </row>
    <row r="302" spans="1:28" x14ac:dyDescent="0.35">
      <c r="A302" s="15" t="str">
        <f>IF(Base!E300="","",Base!E300)</f>
        <v/>
      </c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9"/>
      <c r="AA302" s="9"/>
      <c r="AB302" s="9"/>
    </row>
    <row r="303" spans="1:28" x14ac:dyDescent="0.35">
      <c r="A303" s="15" t="str">
        <f>IF(Base!E301="","",Base!E301)</f>
        <v/>
      </c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9"/>
      <c r="AA303" s="9"/>
      <c r="AB303" s="9"/>
    </row>
    <row r="304" spans="1:28" x14ac:dyDescent="0.35">
      <c r="A304" s="15" t="str">
        <f>IF(Base!E302="","",Base!E302)</f>
        <v/>
      </c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9"/>
      <c r="AA304" s="9"/>
      <c r="AB304" s="9"/>
    </row>
    <row r="305" spans="1:28" x14ac:dyDescent="0.35">
      <c r="A305" s="15" t="str">
        <f>IF(Base!E303="","",Base!E303)</f>
        <v/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9"/>
      <c r="AA305" s="9"/>
      <c r="AB305" s="9"/>
    </row>
    <row r="306" spans="1:28" x14ac:dyDescent="0.35">
      <c r="A306" s="15" t="str">
        <f>IF(Base!E304="","",Base!E304)</f>
        <v/>
      </c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9"/>
      <c r="AA306" s="9"/>
      <c r="AB306" s="9"/>
    </row>
    <row r="307" spans="1:28" x14ac:dyDescent="0.35">
      <c r="A307" s="15" t="str">
        <f>IF(Base!E305="","",Base!E305)</f>
        <v/>
      </c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  <c r="Z307" s="9"/>
      <c r="AA307" s="9"/>
      <c r="AB307" s="9"/>
    </row>
    <row r="308" spans="1:28" x14ac:dyDescent="0.35">
      <c r="A308" s="15" t="str">
        <f>IF(Base!E306="","",Base!E306)</f>
        <v/>
      </c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  <c r="Z308" s="9"/>
      <c r="AA308" s="9"/>
      <c r="AB308" s="9"/>
    </row>
    <row r="309" spans="1:28" x14ac:dyDescent="0.35">
      <c r="A309" s="15" t="str">
        <f>IF(Base!E307="","",Base!E307)</f>
        <v/>
      </c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  <c r="Z309" s="9"/>
      <c r="AA309" s="9"/>
      <c r="AB309" s="9"/>
    </row>
    <row r="310" spans="1:28" x14ac:dyDescent="0.35">
      <c r="A310" s="15" t="str">
        <f>IF(Base!E308="","",Base!E308)</f>
        <v/>
      </c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  <c r="Z310" s="9"/>
      <c r="AA310" s="9"/>
      <c r="AB310" s="9"/>
    </row>
    <row r="311" spans="1:28" x14ac:dyDescent="0.35">
      <c r="A311" s="15" t="str">
        <f>IF(Base!E309="","",Base!E309)</f>
        <v/>
      </c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  <c r="Z311" s="9"/>
      <c r="AA311" s="9"/>
      <c r="AB311" s="9"/>
    </row>
    <row r="312" spans="1:28" x14ac:dyDescent="0.35">
      <c r="A312" s="15" t="str">
        <f>IF(Base!E310="","",Base!E310)</f>
        <v/>
      </c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  <c r="Z312" s="9"/>
      <c r="AA312" s="9"/>
      <c r="AB312" s="9"/>
    </row>
    <row r="313" spans="1:28" x14ac:dyDescent="0.35">
      <c r="A313" s="15" t="str">
        <f>IF(Base!E311="","",Base!E311)</f>
        <v/>
      </c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  <c r="Z313" s="9"/>
      <c r="AA313" s="9"/>
      <c r="AB313" s="9"/>
    </row>
    <row r="314" spans="1:28" x14ac:dyDescent="0.35">
      <c r="A314" s="15" t="str">
        <f>IF(Base!E312="","",Base!E312)</f>
        <v/>
      </c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  <c r="Z314" s="9"/>
      <c r="AA314" s="9"/>
      <c r="AB314" s="9"/>
    </row>
    <row r="315" spans="1:28" x14ac:dyDescent="0.35">
      <c r="A315" s="15" t="str">
        <f>IF(Base!E313="","",Base!E313)</f>
        <v/>
      </c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  <c r="Z315" s="9"/>
      <c r="AA315" s="9"/>
      <c r="AB315" s="9"/>
    </row>
    <row r="316" spans="1:28" x14ac:dyDescent="0.35">
      <c r="A316" s="15" t="str">
        <f>IF(Base!E314="","",Base!E314)</f>
        <v/>
      </c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  <c r="Z316" s="9"/>
      <c r="AA316" s="9"/>
      <c r="AB316" s="9"/>
    </row>
    <row r="317" spans="1:28" x14ac:dyDescent="0.35">
      <c r="A317" s="15" t="str">
        <f>IF(Base!E315="","",Base!E315)</f>
        <v/>
      </c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  <c r="Z317" s="9"/>
      <c r="AA317" s="9"/>
      <c r="AB317" s="9"/>
    </row>
    <row r="318" spans="1:28" x14ac:dyDescent="0.35">
      <c r="A318" s="15" t="str">
        <f>IF(Base!E316="","",Base!E316)</f>
        <v/>
      </c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  <c r="Z318" s="9"/>
      <c r="AA318" s="9"/>
      <c r="AB318" s="9"/>
    </row>
    <row r="319" spans="1:28" x14ac:dyDescent="0.35">
      <c r="A319" s="15" t="str">
        <f>IF(Base!E317="","",Base!E317)</f>
        <v/>
      </c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  <c r="Z319" s="9"/>
      <c r="AA319" s="9"/>
      <c r="AB319" s="9"/>
    </row>
    <row r="320" spans="1:28" x14ac:dyDescent="0.35">
      <c r="A320" s="15" t="str">
        <f>IF(Base!E318="","",Base!E318)</f>
        <v/>
      </c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  <c r="Z320" s="9"/>
      <c r="AA320" s="9"/>
      <c r="AB320" s="9"/>
    </row>
    <row r="321" spans="1:28" x14ac:dyDescent="0.35">
      <c r="A321" s="15" t="str">
        <f>IF(Base!E319="","",Base!E319)</f>
        <v/>
      </c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  <c r="Z321" s="9"/>
      <c r="AA321" s="9"/>
      <c r="AB321" s="9"/>
    </row>
    <row r="322" spans="1:28" x14ac:dyDescent="0.35">
      <c r="A322" s="15" t="str">
        <f>IF(Base!E320="","",Base!E320)</f>
        <v/>
      </c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  <c r="Z322" s="9"/>
      <c r="AA322" s="9"/>
      <c r="AB322" s="9"/>
    </row>
    <row r="323" spans="1:28" x14ac:dyDescent="0.35">
      <c r="A323" s="15" t="str">
        <f>IF(Base!E321="","",Base!E321)</f>
        <v/>
      </c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  <c r="Z323" s="9"/>
      <c r="AA323" s="9"/>
      <c r="AB323" s="9"/>
    </row>
    <row r="324" spans="1:28" x14ac:dyDescent="0.35">
      <c r="A324" s="15" t="str">
        <f>IF(Base!E322="","",Base!E322)</f>
        <v/>
      </c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  <c r="Z324" s="9"/>
      <c r="AA324" s="9"/>
      <c r="AB324" s="9"/>
    </row>
    <row r="325" spans="1:28" x14ac:dyDescent="0.35">
      <c r="A325" s="15" t="str">
        <f>IF(Base!E323="","",Base!E323)</f>
        <v/>
      </c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  <c r="Z325" s="9"/>
      <c r="AA325" s="9"/>
      <c r="AB325" s="9"/>
    </row>
    <row r="326" spans="1:28" x14ac:dyDescent="0.35">
      <c r="A326" s="15" t="str">
        <f>IF(Base!E324="","",Base!E324)</f>
        <v/>
      </c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  <c r="Z326" s="9"/>
      <c r="AA326" s="9"/>
      <c r="AB326" s="9"/>
    </row>
    <row r="327" spans="1:28" x14ac:dyDescent="0.35">
      <c r="A327" s="15" t="str">
        <f>IF(Base!E325="","",Base!E325)</f>
        <v/>
      </c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  <c r="Z327" s="9"/>
      <c r="AA327" s="9"/>
      <c r="AB327" s="9"/>
    </row>
    <row r="328" spans="1:28" x14ac:dyDescent="0.35">
      <c r="A328" s="15" t="str">
        <f>IF(Base!E326="","",Base!E326)</f>
        <v/>
      </c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  <c r="Z328" s="9"/>
      <c r="AA328" s="9"/>
      <c r="AB328" s="9"/>
    </row>
    <row r="329" spans="1:28" x14ac:dyDescent="0.35">
      <c r="A329" s="15" t="str">
        <f>IF(Base!E327="","",Base!E327)</f>
        <v/>
      </c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  <c r="Z329" s="9"/>
      <c r="AA329" s="9"/>
      <c r="AB329" s="9"/>
    </row>
    <row r="330" spans="1:28" x14ac:dyDescent="0.35">
      <c r="A330" s="15" t="str">
        <f>IF(Base!E328="","",Base!E328)</f>
        <v/>
      </c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  <c r="Z330" s="9"/>
      <c r="AA330" s="9"/>
      <c r="AB330" s="9"/>
    </row>
    <row r="331" spans="1:28" x14ac:dyDescent="0.35">
      <c r="A331" s="15" t="str">
        <f>IF(Base!E329="","",Base!E329)</f>
        <v/>
      </c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  <c r="Z331" s="9"/>
      <c r="AA331" s="9"/>
      <c r="AB331" s="9"/>
    </row>
    <row r="332" spans="1:28" x14ac:dyDescent="0.35">
      <c r="A332" s="15" t="str">
        <f>IF(Base!E330="","",Base!E330)</f>
        <v/>
      </c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  <c r="Z332" s="9"/>
      <c r="AA332" s="9"/>
      <c r="AB332" s="9"/>
    </row>
    <row r="333" spans="1:28" x14ac:dyDescent="0.35">
      <c r="A333" s="15" t="str">
        <f>IF(Base!E331="","",Base!E331)</f>
        <v/>
      </c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  <c r="Z333" s="9"/>
      <c r="AA333" s="9"/>
      <c r="AB333" s="9"/>
    </row>
    <row r="334" spans="1:28" x14ac:dyDescent="0.35">
      <c r="A334" s="15" t="str">
        <f>IF(Base!E332="","",Base!E332)</f>
        <v/>
      </c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  <c r="Z334" s="9"/>
      <c r="AA334" s="9"/>
      <c r="AB334" s="9"/>
    </row>
    <row r="335" spans="1:28" x14ac:dyDescent="0.35">
      <c r="A335" s="15" t="str">
        <f>IF(Base!E333="","",Base!E333)</f>
        <v/>
      </c>
      <c r="B335" s="3"/>
      <c r="C335" s="3"/>
      <c r="D335" s="3"/>
      <c r="E335" s="3"/>
      <c r="F335" s="3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  <c r="Z335" s="9"/>
      <c r="AA335" s="9"/>
      <c r="AB335" s="9"/>
    </row>
    <row r="336" spans="1:28" x14ac:dyDescent="0.35">
      <c r="A336" s="15" t="str">
        <f>IF(Base!E334="","",Base!E334)</f>
        <v/>
      </c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  <c r="Z336" s="9"/>
      <c r="AA336" s="9"/>
      <c r="AB336" s="9"/>
    </row>
    <row r="337" spans="1:28" x14ac:dyDescent="0.35">
      <c r="A337" s="15" t="str">
        <f>IF(Base!E335="","",Base!E335)</f>
        <v/>
      </c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  <c r="Z337" s="9"/>
      <c r="AA337" s="9"/>
      <c r="AB337" s="9"/>
    </row>
    <row r="338" spans="1:28" x14ac:dyDescent="0.35">
      <c r="A338" s="15" t="str">
        <f>IF(Base!E336="","",Base!E336)</f>
        <v/>
      </c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  <c r="Z338" s="9"/>
      <c r="AA338" s="9"/>
      <c r="AB338" s="9"/>
    </row>
    <row r="339" spans="1:28" x14ac:dyDescent="0.35">
      <c r="A339" s="15" t="str">
        <f>IF(Base!E337="","",Base!E337)</f>
        <v/>
      </c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  <c r="Z339" s="9"/>
      <c r="AA339" s="9"/>
      <c r="AB339" s="9"/>
    </row>
    <row r="340" spans="1:28" x14ac:dyDescent="0.35">
      <c r="A340" s="15" t="str">
        <f>IF(Base!E338="","",Base!E338)</f>
        <v/>
      </c>
      <c r="B340" s="3"/>
      <c r="C340" s="3"/>
      <c r="D340" s="3"/>
      <c r="E340" s="3"/>
      <c r="F340" s="3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  <c r="Z340" s="9"/>
      <c r="AA340" s="9"/>
      <c r="AB340" s="9"/>
    </row>
    <row r="341" spans="1:28" x14ac:dyDescent="0.35">
      <c r="A341" s="15" t="str">
        <f>IF(Base!E339="","",Base!E339)</f>
        <v/>
      </c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  <c r="Z341" s="9"/>
      <c r="AA341" s="9"/>
      <c r="AB341" s="9"/>
    </row>
    <row r="342" spans="1:28" x14ac:dyDescent="0.35">
      <c r="A342" s="15" t="str">
        <f>IF(Base!E340="","",Base!E340)</f>
        <v/>
      </c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  <c r="Z342" s="9"/>
      <c r="AA342" s="9"/>
      <c r="AB342" s="9"/>
    </row>
    <row r="343" spans="1:28" x14ac:dyDescent="0.35">
      <c r="A343" s="15" t="str">
        <f>IF(Base!E341="","",Base!E341)</f>
        <v/>
      </c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9"/>
      <c r="AA343" s="9"/>
      <c r="AB343" s="9"/>
    </row>
    <row r="344" spans="1:28" x14ac:dyDescent="0.35">
      <c r="A344" s="15" t="str">
        <f>IF(Base!E342="","",Base!E342)</f>
        <v/>
      </c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9"/>
      <c r="AA344" s="9"/>
      <c r="AB344" s="9"/>
    </row>
    <row r="345" spans="1:28" x14ac:dyDescent="0.35">
      <c r="A345" s="15" t="str">
        <f>IF(Base!E343="","",Base!E343)</f>
        <v/>
      </c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  <c r="Z345" s="9"/>
      <c r="AA345" s="9"/>
      <c r="AB345" s="9"/>
    </row>
    <row r="346" spans="1:28" x14ac:dyDescent="0.35">
      <c r="A346" s="15" t="str">
        <f>IF(Base!E344="","",Base!E344)</f>
        <v/>
      </c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9"/>
      <c r="AA346" s="9"/>
      <c r="AB346" s="9"/>
    </row>
    <row r="347" spans="1:28" x14ac:dyDescent="0.35">
      <c r="A347" s="15" t="str">
        <f>IF(Base!E345="","",Base!E345)</f>
        <v/>
      </c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  <c r="Z347" s="9"/>
      <c r="AA347" s="9"/>
      <c r="AB347" s="9"/>
    </row>
    <row r="348" spans="1:28" x14ac:dyDescent="0.35">
      <c r="A348" s="15" t="str">
        <f>IF(Base!E346="","",Base!E346)</f>
        <v/>
      </c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  <c r="Z348" s="9"/>
      <c r="AA348" s="9"/>
      <c r="AB348" s="9"/>
    </row>
    <row r="349" spans="1:28" x14ac:dyDescent="0.35">
      <c r="A349" s="15" t="str">
        <f>IF(Base!E347="","",Base!E347)</f>
        <v/>
      </c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9"/>
      <c r="AA349" s="9"/>
      <c r="AB349" s="9"/>
    </row>
    <row r="350" spans="1:28" x14ac:dyDescent="0.35">
      <c r="A350" s="15" t="str">
        <f>IF(Base!E348="","",Base!E348)</f>
        <v/>
      </c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  <c r="Z350" s="9"/>
      <c r="AA350" s="9"/>
      <c r="AB350" s="9"/>
    </row>
    <row r="351" spans="1:28" x14ac:dyDescent="0.35">
      <c r="A351" s="15" t="str">
        <f>IF(Base!E349="","",Base!E349)</f>
        <v/>
      </c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  <c r="Z351" s="9"/>
      <c r="AA351" s="9"/>
      <c r="AB351" s="9"/>
    </row>
    <row r="352" spans="1:28" x14ac:dyDescent="0.35">
      <c r="A352" s="15" t="str">
        <f>IF(Base!E350="","",Base!E350)</f>
        <v/>
      </c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  <c r="Z352" s="9"/>
      <c r="AA352" s="9"/>
      <c r="AB352" s="9"/>
    </row>
    <row r="353" spans="1:28" x14ac:dyDescent="0.35">
      <c r="A353" s="15" t="str">
        <f>IF(Base!E351="","",Base!E351)</f>
        <v/>
      </c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  <c r="Z353" s="9"/>
      <c r="AA353" s="9"/>
      <c r="AB353" s="9"/>
    </row>
    <row r="354" spans="1:28" x14ac:dyDescent="0.35">
      <c r="A354" s="15" t="str">
        <f>IF(Base!E352="","",Base!E352)</f>
        <v/>
      </c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  <c r="Z354" s="9"/>
      <c r="AA354" s="9"/>
      <c r="AB354" s="9"/>
    </row>
    <row r="355" spans="1:28" x14ac:dyDescent="0.35">
      <c r="A355" s="15" t="str">
        <f>IF(Base!E353="","",Base!E353)</f>
        <v/>
      </c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  <c r="Z355" s="9"/>
      <c r="AA355" s="9"/>
      <c r="AB355" s="9"/>
    </row>
    <row r="356" spans="1:28" x14ac:dyDescent="0.35">
      <c r="A356" s="15" t="str">
        <f>IF(Base!E354="","",Base!E354)</f>
        <v/>
      </c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  <c r="Z356" s="9"/>
      <c r="AA356" s="9"/>
      <c r="AB356" s="9"/>
    </row>
    <row r="357" spans="1:28" x14ac:dyDescent="0.35">
      <c r="A357" s="15" t="str">
        <f>IF(Base!E355="","",Base!E355)</f>
        <v/>
      </c>
      <c r="B357" s="3"/>
      <c r="C357" s="3"/>
      <c r="D357" s="3"/>
      <c r="E357" s="3"/>
      <c r="F357" s="3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  <c r="Z357" s="9"/>
      <c r="AA357" s="9"/>
      <c r="AB357" s="9"/>
    </row>
    <row r="358" spans="1:28" x14ac:dyDescent="0.35">
      <c r="A358" s="15" t="str">
        <f>IF(Base!E356="","",Base!E356)</f>
        <v/>
      </c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  <c r="Z358" s="9"/>
      <c r="AA358" s="9"/>
      <c r="AB358" s="9"/>
    </row>
    <row r="359" spans="1:28" x14ac:dyDescent="0.35">
      <c r="A359" s="15" t="str">
        <f>IF(Base!E357="","",Base!E357)</f>
        <v/>
      </c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  <c r="Z359" s="9"/>
      <c r="AA359" s="9"/>
      <c r="AB359" s="9"/>
    </row>
    <row r="360" spans="1:28" x14ac:dyDescent="0.35">
      <c r="A360" s="15" t="str">
        <f>IF(Base!E358="","",Base!E358)</f>
        <v/>
      </c>
      <c r="B360" s="3"/>
      <c r="C360" s="3"/>
      <c r="D360" s="3"/>
      <c r="E360" s="3"/>
      <c r="F360" s="3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  <c r="Z360" s="9"/>
      <c r="AA360" s="9"/>
      <c r="AB360" s="9"/>
    </row>
    <row r="361" spans="1:28" x14ac:dyDescent="0.35">
      <c r="A361" s="15" t="str">
        <f>IF(Base!E359="","",Base!E359)</f>
        <v/>
      </c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  <c r="Z361" s="9"/>
      <c r="AA361" s="9"/>
      <c r="AB361" s="9"/>
    </row>
    <row r="362" spans="1:28" x14ac:dyDescent="0.35">
      <c r="A362" s="15" t="str">
        <f>IF(Base!E360="","",Base!E360)</f>
        <v/>
      </c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  <c r="Z362" s="9"/>
      <c r="AA362" s="9"/>
      <c r="AB362" s="9"/>
    </row>
    <row r="363" spans="1:28" x14ac:dyDescent="0.35">
      <c r="A363" s="15" t="str">
        <f>IF(Base!E361="","",Base!E361)</f>
        <v/>
      </c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  <c r="Z363" s="9"/>
      <c r="AA363" s="9"/>
      <c r="AB363" s="9"/>
    </row>
    <row r="364" spans="1:28" x14ac:dyDescent="0.35">
      <c r="A364" s="15" t="str">
        <f>IF(Base!E362="","",Base!E362)</f>
        <v/>
      </c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  <c r="Z364" s="9"/>
      <c r="AA364" s="9"/>
      <c r="AB364" s="9"/>
    </row>
    <row r="365" spans="1:28" x14ac:dyDescent="0.35">
      <c r="A365" s="15" t="str">
        <f>IF(Base!E363="","",Base!E363)</f>
        <v/>
      </c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  <c r="Z365" s="9"/>
      <c r="AA365" s="9"/>
      <c r="AB365" s="9"/>
    </row>
    <row r="366" spans="1:28" x14ac:dyDescent="0.35">
      <c r="A366" s="15" t="str">
        <f>IF(Base!E364="","",Base!E364)</f>
        <v/>
      </c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  <c r="Z366" s="9"/>
      <c r="AA366" s="9"/>
      <c r="AB366" s="9"/>
    </row>
    <row r="367" spans="1:28" x14ac:dyDescent="0.35">
      <c r="A367" s="15" t="str">
        <f>IF(Base!E365="","",Base!E365)</f>
        <v/>
      </c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  <c r="Z367" s="9"/>
      <c r="AA367" s="9"/>
      <c r="AB367" s="9"/>
    </row>
    <row r="368" spans="1:28" x14ac:dyDescent="0.35">
      <c r="A368" s="15" t="str">
        <f>IF(Base!E366="","",Base!E366)</f>
        <v/>
      </c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  <c r="Z368" s="9"/>
      <c r="AA368" s="9"/>
      <c r="AB368" s="9"/>
    </row>
    <row r="369" spans="1:28" x14ac:dyDescent="0.35">
      <c r="A369" s="15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  <c r="Z369" s="9"/>
      <c r="AA369" s="9"/>
      <c r="AB369" s="9"/>
    </row>
    <row r="370" spans="1:28" x14ac:dyDescent="0.35">
      <c r="A370" s="15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  <c r="Z370" s="9"/>
      <c r="AA370" s="9"/>
      <c r="AB370" s="9"/>
    </row>
    <row r="371" spans="1:28" x14ac:dyDescent="0.35">
      <c r="A371" s="15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  <c r="Z371" s="9"/>
      <c r="AA371" s="9"/>
      <c r="AB371" s="9"/>
    </row>
    <row r="372" spans="1:28" x14ac:dyDescent="0.35">
      <c r="A372" s="15"/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  <c r="Z372" s="9"/>
      <c r="AA372" s="9"/>
      <c r="AB372" s="9"/>
    </row>
    <row r="373" spans="1:28" x14ac:dyDescent="0.35">
      <c r="A373" s="15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  <c r="Z373" s="9"/>
      <c r="AA373" s="9"/>
      <c r="AB373" s="9"/>
    </row>
    <row r="374" spans="1:28" x14ac:dyDescent="0.35">
      <c r="A374" s="15"/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  <c r="Z374" s="9"/>
      <c r="AA374" s="9"/>
      <c r="AB374" s="9"/>
    </row>
    <row r="375" spans="1:28" x14ac:dyDescent="0.35">
      <c r="A375" s="15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  <c r="Z375" s="9"/>
      <c r="AA375" s="9"/>
      <c r="AB375" s="9"/>
    </row>
    <row r="376" spans="1:28" x14ac:dyDescent="0.35">
      <c r="A376" s="15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  <c r="Z376" s="9"/>
      <c r="AA376" s="9"/>
      <c r="AB376" s="9"/>
    </row>
    <row r="377" spans="1:28" x14ac:dyDescent="0.35">
      <c r="A377" s="15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  <c r="Z377" s="9"/>
      <c r="AA377" s="9"/>
      <c r="AB377" s="9"/>
    </row>
    <row r="378" spans="1:28" x14ac:dyDescent="0.35">
      <c r="A378" s="15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  <c r="Z378" s="9"/>
      <c r="AA378" s="9"/>
      <c r="AB378" s="9"/>
    </row>
    <row r="379" spans="1:28" x14ac:dyDescent="0.35">
      <c r="A379" s="15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  <c r="Z379" s="9"/>
      <c r="AA379" s="9"/>
      <c r="AB379" s="9"/>
    </row>
    <row r="380" spans="1:28" x14ac:dyDescent="0.35">
      <c r="A380" s="15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  <c r="Z380" s="9"/>
      <c r="AA380" s="9"/>
      <c r="AB380" s="9"/>
    </row>
    <row r="381" spans="1:28" x14ac:dyDescent="0.35">
      <c r="A381" s="15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  <c r="Z381" s="9"/>
      <c r="AA381" s="9"/>
      <c r="AB381" s="9"/>
    </row>
    <row r="382" spans="1:28" x14ac:dyDescent="0.35">
      <c r="A382" s="15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  <c r="Z382" s="9"/>
      <c r="AA382" s="9"/>
      <c r="AB382" s="9"/>
    </row>
    <row r="383" spans="1:28" x14ac:dyDescent="0.35">
      <c r="A383" s="15"/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  <c r="Z383" s="9"/>
      <c r="AA383" s="9"/>
      <c r="AB383" s="9"/>
    </row>
    <row r="384" spans="1:28" x14ac:dyDescent="0.35">
      <c r="A384" s="15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  <c r="Z384" s="9"/>
      <c r="AA384" s="9"/>
      <c r="AB384" s="9"/>
    </row>
    <row r="385" spans="1:28" x14ac:dyDescent="0.35">
      <c r="A385" s="15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  <c r="Z385" s="9"/>
      <c r="AA385" s="9"/>
      <c r="AB385" s="9"/>
    </row>
    <row r="386" spans="1:28" x14ac:dyDescent="0.35">
      <c r="A386" s="15"/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  <c r="Z386" s="9"/>
      <c r="AA386" s="9"/>
      <c r="AB386" s="9"/>
    </row>
    <row r="387" spans="1:28" x14ac:dyDescent="0.35">
      <c r="A387" s="15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  <c r="Z387" s="9"/>
      <c r="AA387" s="9"/>
      <c r="AB387" s="9"/>
    </row>
    <row r="388" spans="1:28" x14ac:dyDescent="0.35">
      <c r="A388" s="15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  <c r="Z388" s="9"/>
      <c r="AA388" s="9"/>
      <c r="AB388" s="9"/>
    </row>
    <row r="389" spans="1:28" x14ac:dyDescent="0.35">
      <c r="A389" s="15"/>
      <c r="B389" s="3"/>
      <c r="C389" s="3"/>
      <c r="D389" s="3"/>
      <c r="E389" s="3"/>
      <c r="F389" s="3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  <c r="Z389" s="9"/>
      <c r="AA389" s="9"/>
      <c r="AB389" s="9"/>
    </row>
    <row r="390" spans="1:28" x14ac:dyDescent="0.35">
      <c r="A390" s="15"/>
      <c r="B390" s="3"/>
      <c r="C390" s="3"/>
      <c r="D390" s="3"/>
      <c r="E390" s="3"/>
      <c r="F390" s="3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  <c r="Z390" s="9"/>
      <c r="AA390" s="9"/>
      <c r="AB390" s="9"/>
    </row>
    <row r="391" spans="1:28" x14ac:dyDescent="0.35">
      <c r="A391" s="15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  <c r="Z391" s="9"/>
      <c r="AA391" s="9"/>
      <c r="AB391" s="9"/>
    </row>
    <row r="392" spans="1:28" x14ac:dyDescent="0.35">
      <c r="A392" s="15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  <c r="Z392" s="9"/>
      <c r="AA392" s="9"/>
      <c r="AB392" s="9"/>
    </row>
    <row r="393" spans="1:28" x14ac:dyDescent="0.35">
      <c r="A393" s="15"/>
      <c r="B393" s="3"/>
      <c r="C393" s="3"/>
      <c r="D393" s="3"/>
      <c r="E393" s="3"/>
      <c r="F393" s="3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  <c r="Z393" s="9"/>
      <c r="AA393" s="9"/>
      <c r="AB393" s="9"/>
    </row>
    <row r="394" spans="1:28" x14ac:dyDescent="0.35">
      <c r="A394" s="15"/>
      <c r="B394" s="3"/>
      <c r="C394" s="3"/>
      <c r="D394" s="3"/>
      <c r="E394" s="3"/>
      <c r="F394" s="3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  <c r="Z394" s="9"/>
      <c r="AA394" s="9"/>
      <c r="AB394" s="9"/>
    </row>
    <row r="395" spans="1:28" x14ac:dyDescent="0.35">
      <c r="A395" s="15"/>
      <c r="B395" s="3"/>
      <c r="C395" s="3"/>
      <c r="D395" s="3"/>
      <c r="E395" s="3"/>
      <c r="F395" s="3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  <c r="Z395" s="9"/>
      <c r="AA395" s="9"/>
      <c r="AB395" s="9"/>
    </row>
    <row r="396" spans="1:28" x14ac:dyDescent="0.35">
      <c r="A396" s="15"/>
      <c r="B396" s="3"/>
      <c r="C396" s="3"/>
      <c r="D396" s="3"/>
      <c r="E396" s="3"/>
      <c r="F396" s="3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  <c r="Z396" s="9"/>
      <c r="AA396" s="9"/>
      <c r="AB396" s="9"/>
    </row>
    <row r="397" spans="1:28" x14ac:dyDescent="0.35">
      <c r="A397" s="15"/>
      <c r="B397" s="3"/>
      <c r="C397" s="3"/>
      <c r="D397" s="3"/>
      <c r="E397" s="3"/>
      <c r="F397" s="3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  <c r="Z397" s="9"/>
      <c r="AA397" s="9"/>
      <c r="AB397" s="9"/>
    </row>
    <row r="398" spans="1:28" x14ac:dyDescent="0.35">
      <c r="A398" s="15"/>
      <c r="B398" s="3"/>
      <c r="C398" s="3"/>
      <c r="D398" s="3"/>
      <c r="E398" s="3"/>
      <c r="F398" s="3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  <c r="Z398" s="9"/>
      <c r="AA398" s="9"/>
      <c r="AB398" s="9"/>
    </row>
    <row r="399" spans="1:28" x14ac:dyDescent="0.35">
      <c r="A399" s="15"/>
      <c r="B399" s="3"/>
      <c r="C399" s="3"/>
      <c r="D399" s="3"/>
      <c r="E399" s="3"/>
      <c r="F399" s="3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  <c r="Z399" s="9"/>
      <c r="AA399" s="9"/>
      <c r="AB399" s="9"/>
    </row>
    <row r="400" spans="1:28" x14ac:dyDescent="0.35">
      <c r="A400" s="15"/>
      <c r="B400" s="3"/>
      <c r="C400" s="3"/>
      <c r="D400" s="3"/>
      <c r="E400" s="3"/>
      <c r="F400" s="3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  <c r="Z400" s="9"/>
      <c r="AA400" s="9"/>
      <c r="AB400" s="9"/>
    </row>
    <row r="401" spans="1:28" x14ac:dyDescent="0.35">
      <c r="A401" s="15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  <c r="Z401" s="9"/>
      <c r="AA401" s="9"/>
      <c r="AB401" s="9"/>
    </row>
    <row r="402" spans="1:28" x14ac:dyDescent="0.35">
      <c r="A402" s="15"/>
      <c r="B402" s="3"/>
      <c r="C402" s="3"/>
      <c r="D402" s="3"/>
      <c r="E402" s="3"/>
      <c r="F402" s="3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  <c r="Z402" s="9"/>
      <c r="AA402" s="9"/>
      <c r="AB402" s="9"/>
    </row>
    <row r="403" spans="1:28" x14ac:dyDescent="0.35">
      <c r="A403" s="15"/>
      <c r="B403" s="3"/>
      <c r="C403" s="3"/>
      <c r="D403" s="3"/>
      <c r="E403" s="3"/>
      <c r="F403" s="3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  <c r="Z403" s="9"/>
      <c r="AA403" s="9"/>
      <c r="AB403" s="9"/>
    </row>
    <row r="404" spans="1:28" x14ac:dyDescent="0.35">
      <c r="A404" s="15"/>
      <c r="B404" s="3"/>
      <c r="C404" s="3"/>
      <c r="D404" s="3"/>
      <c r="E404" s="3"/>
      <c r="F404" s="3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  <c r="Z404" s="9"/>
      <c r="AA404" s="9"/>
      <c r="AB404" s="9"/>
    </row>
    <row r="405" spans="1:28" x14ac:dyDescent="0.35">
      <c r="A405" s="15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  <c r="Z405" s="9"/>
      <c r="AA405" s="9"/>
      <c r="AB405" s="9"/>
    </row>
    <row r="406" spans="1:28" x14ac:dyDescent="0.35">
      <c r="A406" s="15"/>
      <c r="B406" s="3"/>
      <c r="C406" s="3"/>
      <c r="D406" s="3"/>
      <c r="E406" s="3"/>
      <c r="F406" s="3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  <c r="Z406" s="9"/>
      <c r="AA406" s="9"/>
      <c r="AB406" s="9"/>
    </row>
    <row r="407" spans="1:28" x14ac:dyDescent="0.35">
      <c r="A407" s="15"/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  <c r="Z407" s="9"/>
      <c r="AA407" s="9"/>
      <c r="AB407" s="9"/>
    </row>
    <row r="408" spans="1:28" x14ac:dyDescent="0.35">
      <c r="A408" s="15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  <c r="Z408" s="9"/>
      <c r="AA408" s="9"/>
      <c r="AB408" s="9"/>
    </row>
    <row r="409" spans="1:28" x14ac:dyDescent="0.35">
      <c r="A409" s="15"/>
      <c r="B409" s="3"/>
      <c r="C409" s="3"/>
      <c r="D409" s="3"/>
      <c r="E409" s="3"/>
      <c r="F409" s="3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  <c r="Z409" s="9"/>
      <c r="AA409" s="9"/>
      <c r="AB409" s="9"/>
    </row>
    <row r="410" spans="1:28" x14ac:dyDescent="0.35">
      <c r="A410" s="15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  <c r="Z410" s="9"/>
      <c r="AA410" s="9"/>
      <c r="AB410" s="9"/>
    </row>
    <row r="411" spans="1:28" x14ac:dyDescent="0.35">
      <c r="A411" s="15"/>
      <c r="B411" s="3"/>
      <c r="C411" s="3"/>
      <c r="D411" s="3"/>
      <c r="E411" s="3"/>
      <c r="F411" s="3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  <c r="Z411" s="9"/>
      <c r="AA411" s="9"/>
      <c r="AB411" s="9"/>
    </row>
    <row r="412" spans="1:28" x14ac:dyDescent="0.35">
      <c r="A412" s="15"/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  <c r="Z412" s="9"/>
      <c r="AA412" s="9"/>
      <c r="AB412" s="9"/>
    </row>
    <row r="413" spans="1:28" x14ac:dyDescent="0.35">
      <c r="A413" s="15"/>
      <c r="B413" s="3"/>
      <c r="C413" s="3"/>
      <c r="D413" s="3"/>
      <c r="E413" s="3"/>
      <c r="F413" s="3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  <c r="Z413" s="9"/>
      <c r="AA413" s="9"/>
      <c r="AB413" s="9"/>
    </row>
    <row r="414" spans="1:28" x14ac:dyDescent="0.35">
      <c r="A414" s="15"/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  <c r="Z414" s="9"/>
      <c r="AA414" s="9"/>
      <c r="AB414" s="9"/>
    </row>
    <row r="415" spans="1:28" x14ac:dyDescent="0.35">
      <c r="A415" s="15"/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  <c r="Z415" s="9"/>
      <c r="AA415" s="9"/>
      <c r="AB415" s="9"/>
    </row>
    <row r="416" spans="1:28" x14ac:dyDescent="0.35">
      <c r="A416" s="15"/>
      <c r="B416" s="3"/>
      <c r="C416" s="3"/>
      <c r="D416" s="3"/>
      <c r="E416" s="3"/>
      <c r="F416" s="3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  <c r="Z416" s="9"/>
      <c r="AA416" s="9"/>
      <c r="AB416" s="9"/>
    </row>
    <row r="417" spans="1:28" x14ac:dyDescent="0.35">
      <c r="A417" s="15"/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  <c r="Z417" s="9"/>
      <c r="AA417" s="9"/>
      <c r="AB417" s="9"/>
    </row>
    <row r="418" spans="1:28" x14ac:dyDescent="0.35">
      <c r="A418" s="15"/>
      <c r="B418" s="3"/>
      <c r="C418" s="3"/>
      <c r="D418" s="3"/>
      <c r="E418" s="3"/>
      <c r="F418" s="3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  <c r="Z418" s="9"/>
      <c r="AA418" s="9"/>
      <c r="AB418" s="9"/>
    </row>
    <row r="419" spans="1:28" x14ac:dyDescent="0.35">
      <c r="A419" s="15"/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  <c r="Z419" s="9"/>
      <c r="AA419" s="9"/>
      <c r="AB419" s="9"/>
    </row>
    <row r="420" spans="1:28" x14ac:dyDescent="0.35">
      <c r="A420" s="15"/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  <c r="Z420" s="9"/>
      <c r="AA420" s="9"/>
      <c r="AB420" s="9"/>
    </row>
    <row r="421" spans="1:28" x14ac:dyDescent="0.35">
      <c r="A421" s="15"/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  <c r="Z421" s="9"/>
      <c r="AA421" s="9"/>
      <c r="AB421" s="9"/>
    </row>
    <row r="422" spans="1:28" x14ac:dyDescent="0.35">
      <c r="A422" s="15"/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  <c r="Z422" s="9"/>
      <c r="AA422" s="9"/>
      <c r="AB422" s="9"/>
    </row>
    <row r="423" spans="1:28" x14ac:dyDescent="0.35">
      <c r="A423" s="15"/>
      <c r="B423" s="3"/>
      <c r="C423" s="3"/>
      <c r="D423" s="3"/>
      <c r="E423" s="3"/>
      <c r="F423" s="3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  <c r="Z423" s="9"/>
      <c r="AA423" s="9"/>
      <c r="AB423" s="9"/>
    </row>
    <row r="424" spans="1:28" x14ac:dyDescent="0.35">
      <c r="A424" s="15"/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  <c r="Z424" s="9"/>
      <c r="AA424" s="9"/>
      <c r="AB424" s="9"/>
    </row>
    <row r="425" spans="1:28" x14ac:dyDescent="0.35">
      <c r="A425" s="15"/>
      <c r="B425" s="3"/>
      <c r="C425" s="3"/>
      <c r="D425" s="3"/>
      <c r="E425" s="3"/>
      <c r="F425" s="3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  <c r="Z425" s="9"/>
      <c r="AA425" s="9"/>
      <c r="AB425" s="9"/>
    </row>
    <row r="426" spans="1:28" x14ac:dyDescent="0.35">
      <c r="A426" s="15"/>
      <c r="B426" s="3"/>
      <c r="C426" s="3"/>
      <c r="D426" s="3"/>
      <c r="E426" s="3"/>
      <c r="F426" s="3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  <c r="Z426" s="9"/>
      <c r="AA426" s="9"/>
      <c r="AB426" s="9"/>
    </row>
    <row r="427" spans="1:28" x14ac:dyDescent="0.35">
      <c r="A427" s="15"/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  <c r="Z427" s="9"/>
      <c r="AA427" s="9"/>
      <c r="AB427" s="9"/>
    </row>
    <row r="428" spans="1:28" x14ac:dyDescent="0.35">
      <c r="A428" s="15"/>
      <c r="B428" s="3"/>
      <c r="C428" s="3"/>
      <c r="D428" s="3"/>
      <c r="E428" s="3"/>
      <c r="F428" s="3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  <c r="Z428" s="9"/>
      <c r="AA428" s="9"/>
      <c r="AB428" s="9"/>
    </row>
    <row r="429" spans="1:28" x14ac:dyDescent="0.35">
      <c r="A429" s="15"/>
      <c r="B429" s="3"/>
      <c r="C429" s="3"/>
      <c r="D429" s="3"/>
      <c r="E429" s="3"/>
      <c r="F429" s="3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  <c r="Z429" s="9"/>
      <c r="AA429" s="9"/>
      <c r="AB429" s="9"/>
    </row>
    <row r="430" spans="1:28" x14ac:dyDescent="0.35">
      <c r="A430" s="15"/>
      <c r="B430" s="3"/>
      <c r="C430" s="3"/>
      <c r="D430" s="3"/>
      <c r="E430" s="3"/>
      <c r="F430" s="3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  <c r="Z430" s="9"/>
      <c r="AA430" s="9"/>
      <c r="AB430" s="9"/>
    </row>
    <row r="431" spans="1:28" x14ac:dyDescent="0.35">
      <c r="A431" s="15"/>
      <c r="B431" s="3"/>
      <c r="C431" s="3"/>
      <c r="D431" s="3"/>
      <c r="E431" s="3"/>
      <c r="F431" s="3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  <c r="Z431" s="9"/>
      <c r="AA431" s="9"/>
      <c r="AB431" s="9"/>
    </row>
    <row r="432" spans="1:28" x14ac:dyDescent="0.35">
      <c r="A432" s="15"/>
      <c r="B432" s="3"/>
      <c r="C432" s="3"/>
      <c r="D432" s="3"/>
      <c r="E432" s="3"/>
      <c r="F432" s="3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  <c r="Z432" s="9"/>
      <c r="AA432" s="9"/>
      <c r="AB432" s="9"/>
    </row>
    <row r="433" spans="1:28" x14ac:dyDescent="0.35">
      <c r="A433" s="15"/>
      <c r="B433" s="3"/>
      <c r="C433" s="3"/>
      <c r="D433" s="3"/>
      <c r="E433" s="3"/>
      <c r="F433" s="3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  <c r="Z433" s="9"/>
      <c r="AA433" s="9"/>
      <c r="AB433" s="9"/>
    </row>
    <row r="434" spans="1:28" x14ac:dyDescent="0.35">
      <c r="A434" s="15"/>
      <c r="B434" s="3"/>
      <c r="C434" s="3"/>
      <c r="D434" s="3"/>
      <c r="E434" s="3"/>
      <c r="F434" s="3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  <c r="Z434" s="9"/>
      <c r="AA434" s="9"/>
      <c r="AB434" s="9"/>
    </row>
    <row r="435" spans="1:28" x14ac:dyDescent="0.35">
      <c r="A435" s="15"/>
      <c r="B435" s="3"/>
      <c r="C435" s="3"/>
      <c r="D435" s="3"/>
      <c r="E435" s="3"/>
      <c r="F435" s="3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  <c r="Z435" s="9"/>
      <c r="AA435" s="9"/>
      <c r="AB435" s="9"/>
    </row>
    <row r="436" spans="1:28" x14ac:dyDescent="0.35">
      <c r="A436" s="15"/>
      <c r="B436" s="3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  <c r="Z436" s="9"/>
      <c r="AA436" s="9"/>
      <c r="AB436" s="9"/>
    </row>
    <row r="437" spans="1:28" x14ac:dyDescent="0.35">
      <c r="A437" s="15"/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  <c r="Z437" s="9"/>
      <c r="AA437" s="9"/>
      <c r="AB437" s="9"/>
    </row>
    <row r="438" spans="1:28" x14ac:dyDescent="0.35">
      <c r="A438" s="15"/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  <c r="Z438" s="9"/>
      <c r="AA438" s="9"/>
      <c r="AB438" s="9"/>
    </row>
    <row r="439" spans="1:28" x14ac:dyDescent="0.35">
      <c r="A439" s="15"/>
      <c r="B439" s="3"/>
      <c r="C439" s="3"/>
      <c r="D439" s="3"/>
      <c r="E439" s="3"/>
      <c r="F439" s="3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  <c r="Z439" s="9"/>
      <c r="AA439" s="9"/>
      <c r="AB439" s="9"/>
    </row>
    <row r="440" spans="1:28" x14ac:dyDescent="0.35">
      <c r="A440" s="15"/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  <c r="Z440" s="9"/>
      <c r="AA440" s="9"/>
      <c r="AB440" s="9"/>
    </row>
    <row r="441" spans="1:28" x14ac:dyDescent="0.35">
      <c r="A441" s="15"/>
      <c r="B441" s="3"/>
      <c r="C441" s="3"/>
      <c r="D441" s="3"/>
      <c r="E441" s="3"/>
      <c r="F441" s="3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  <c r="Z441" s="9"/>
      <c r="AA441" s="9"/>
      <c r="AB441" s="9"/>
    </row>
    <row r="442" spans="1:28" x14ac:dyDescent="0.35">
      <c r="A442" s="15"/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  <c r="Z442" s="9"/>
      <c r="AA442" s="9"/>
      <c r="AB442" s="9"/>
    </row>
    <row r="443" spans="1:28" x14ac:dyDescent="0.35">
      <c r="A443" s="15"/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  <c r="Z443" s="9"/>
      <c r="AA443" s="9"/>
      <c r="AB443" s="9"/>
    </row>
    <row r="444" spans="1:28" x14ac:dyDescent="0.35">
      <c r="A444" s="15"/>
      <c r="B444" s="3"/>
      <c r="C444" s="3"/>
      <c r="D444" s="3"/>
      <c r="E444" s="3"/>
      <c r="F444" s="3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  <c r="Z444" s="9"/>
      <c r="AA444" s="9"/>
      <c r="AB444" s="9"/>
    </row>
    <row r="445" spans="1:28" x14ac:dyDescent="0.35">
      <c r="A445" s="15"/>
      <c r="B445" s="3"/>
      <c r="C445" s="3"/>
      <c r="D445" s="3"/>
      <c r="E445" s="3"/>
      <c r="F445" s="3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  <c r="Z445" s="9"/>
      <c r="AA445" s="9"/>
      <c r="AB445" s="9"/>
    </row>
    <row r="446" spans="1:28" x14ac:dyDescent="0.35">
      <c r="A446" s="15"/>
      <c r="B446" s="3"/>
      <c r="C446" s="3"/>
      <c r="D446" s="3"/>
      <c r="E446" s="3"/>
      <c r="F446" s="3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  <c r="Z446" s="9"/>
      <c r="AA446" s="9"/>
      <c r="AB446" s="9"/>
    </row>
    <row r="447" spans="1:28" x14ac:dyDescent="0.35">
      <c r="A447" s="15"/>
      <c r="B447" s="3"/>
      <c r="C447" s="3"/>
      <c r="D447" s="3"/>
      <c r="E447" s="3"/>
      <c r="F447" s="3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  <c r="Z447" s="9"/>
      <c r="AA447" s="9"/>
      <c r="AB447" s="9"/>
    </row>
    <row r="448" spans="1:28" x14ac:dyDescent="0.35">
      <c r="A448" s="15"/>
      <c r="B448" s="3"/>
      <c r="C448" s="3"/>
      <c r="D448" s="3"/>
      <c r="E448" s="3"/>
      <c r="F448" s="3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  <c r="Z448" s="9"/>
      <c r="AA448" s="9"/>
      <c r="AB448" s="9"/>
    </row>
    <row r="449" spans="1:28" x14ac:dyDescent="0.35">
      <c r="A449" s="15"/>
      <c r="B449" s="3"/>
      <c r="C449" s="3"/>
      <c r="D449" s="3"/>
      <c r="E449" s="3"/>
      <c r="F449" s="3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  <c r="Z449" s="9"/>
      <c r="AA449" s="9"/>
      <c r="AB449" s="9"/>
    </row>
    <row r="450" spans="1:28" x14ac:dyDescent="0.35">
      <c r="A450" s="15"/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  <c r="Z450" s="9"/>
      <c r="AA450" s="9"/>
      <c r="AB450" s="9"/>
    </row>
    <row r="451" spans="1:28" x14ac:dyDescent="0.35">
      <c r="A451" s="15"/>
      <c r="B451" s="3"/>
      <c r="C451" s="3"/>
      <c r="D451" s="3"/>
      <c r="E451" s="3"/>
      <c r="F451" s="3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  <c r="Z451" s="9"/>
      <c r="AA451" s="9"/>
      <c r="AB451" s="9"/>
    </row>
    <row r="452" spans="1:28" x14ac:dyDescent="0.35">
      <c r="A452" s="15"/>
      <c r="B452" s="3"/>
      <c r="C452" s="3"/>
      <c r="D452" s="3"/>
      <c r="E452" s="3"/>
      <c r="F452" s="3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  <c r="Z452" s="9"/>
      <c r="AA452" s="9"/>
      <c r="AB452" s="9"/>
    </row>
    <row r="453" spans="1:28" x14ac:dyDescent="0.35">
      <c r="A453" s="15"/>
      <c r="B453" s="3"/>
      <c r="C453" s="3"/>
      <c r="D453" s="3"/>
      <c r="E453" s="3"/>
      <c r="F453" s="3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  <c r="Z453" s="9"/>
      <c r="AA453" s="9"/>
      <c r="AB453" s="9"/>
    </row>
    <row r="454" spans="1:28" x14ac:dyDescent="0.35">
      <c r="A454" s="15"/>
      <c r="B454" s="3"/>
      <c r="C454" s="3"/>
      <c r="D454" s="3"/>
      <c r="E454" s="3"/>
      <c r="F454" s="3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  <c r="Z454" s="9"/>
      <c r="AA454" s="9"/>
      <c r="AB454" s="9"/>
    </row>
    <row r="455" spans="1:28" x14ac:dyDescent="0.35">
      <c r="A455" s="15"/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  <c r="Z455" s="9"/>
      <c r="AA455" s="9"/>
      <c r="AB455" s="9"/>
    </row>
    <row r="456" spans="1:28" x14ac:dyDescent="0.35">
      <c r="A456" s="15"/>
      <c r="B456" s="3"/>
      <c r="C456" s="3"/>
      <c r="D456" s="3"/>
      <c r="E456" s="3"/>
      <c r="F456" s="3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  <c r="Z456" s="9"/>
      <c r="AA456" s="9"/>
      <c r="AB456" s="9"/>
    </row>
    <row r="457" spans="1:28" x14ac:dyDescent="0.35">
      <c r="A457" s="15"/>
      <c r="B457" s="3"/>
      <c r="C457" s="3"/>
      <c r="D457" s="3"/>
      <c r="E457" s="3"/>
      <c r="F457" s="3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  <c r="Z457" s="9"/>
      <c r="AA457" s="9"/>
      <c r="AB457" s="9"/>
    </row>
    <row r="458" spans="1:28" x14ac:dyDescent="0.35">
      <c r="A458" s="15"/>
      <c r="B458" s="3"/>
      <c r="C458" s="3"/>
      <c r="D458" s="3"/>
      <c r="E458" s="3"/>
      <c r="F458" s="3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  <c r="Z458" s="9"/>
      <c r="AA458" s="9"/>
      <c r="AB458" s="9"/>
    </row>
    <row r="459" spans="1:28" x14ac:dyDescent="0.35">
      <c r="A459" s="15"/>
      <c r="B459" s="3"/>
      <c r="C459" s="3"/>
      <c r="D459" s="3"/>
      <c r="E459" s="3"/>
      <c r="F459" s="3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  <c r="Z459" s="9"/>
      <c r="AA459" s="9"/>
      <c r="AB459" s="9"/>
    </row>
    <row r="460" spans="1:28" x14ac:dyDescent="0.35">
      <c r="A460" s="15"/>
      <c r="B460" s="3"/>
      <c r="C460" s="3"/>
      <c r="D460" s="3"/>
      <c r="E460" s="3"/>
      <c r="F460" s="3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  <c r="Z460" s="9"/>
      <c r="AA460" s="9"/>
      <c r="AB460" s="9"/>
    </row>
    <row r="461" spans="1:28" x14ac:dyDescent="0.35">
      <c r="A461" s="15"/>
      <c r="B461" s="3"/>
      <c r="C461" s="3"/>
      <c r="D461" s="3"/>
      <c r="E461" s="3"/>
      <c r="F461" s="3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  <c r="Z461" s="9"/>
      <c r="AA461" s="9"/>
      <c r="AB461" s="9"/>
    </row>
    <row r="462" spans="1:28" x14ac:dyDescent="0.35">
      <c r="A462" s="15"/>
      <c r="B462" s="3"/>
      <c r="C462" s="3"/>
      <c r="D462" s="3"/>
      <c r="E462" s="3"/>
      <c r="F462" s="3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  <c r="Z462" s="9"/>
      <c r="AA462" s="9"/>
      <c r="AB462" s="9"/>
    </row>
    <row r="463" spans="1:28" x14ac:dyDescent="0.35">
      <c r="A463" s="15"/>
      <c r="B463" s="3"/>
      <c r="C463" s="3"/>
      <c r="D463" s="3"/>
      <c r="E463" s="3"/>
      <c r="F463" s="3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  <c r="Z463" s="9"/>
      <c r="AA463" s="9"/>
      <c r="AB463" s="9"/>
    </row>
    <row r="464" spans="1:28" x14ac:dyDescent="0.35">
      <c r="A464" s="15"/>
      <c r="B464" s="3"/>
      <c r="C464" s="3"/>
      <c r="D464" s="3"/>
      <c r="E464" s="3"/>
      <c r="F464" s="3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  <c r="Z464" s="9"/>
      <c r="AA464" s="9"/>
      <c r="AB464" s="9"/>
    </row>
    <row r="465" spans="1:28" x14ac:dyDescent="0.35">
      <c r="A465" s="15"/>
      <c r="B465" s="3"/>
      <c r="C465" s="3"/>
      <c r="D465" s="3"/>
      <c r="E465" s="3"/>
      <c r="F465" s="3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  <c r="Z465" s="9"/>
      <c r="AA465" s="9"/>
      <c r="AB465" s="9"/>
    </row>
    <row r="466" spans="1:28" x14ac:dyDescent="0.35">
      <c r="A466" s="15"/>
      <c r="B466" s="3"/>
      <c r="C466" s="3"/>
      <c r="D466" s="3"/>
      <c r="E466" s="3"/>
      <c r="F466" s="3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  <c r="Z466" s="9"/>
      <c r="AA466" s="9"/>
      <c r="AB466" s="9"/>
    </row>
    <row r="467" spans="1:28" x14ac:dyDescent="0.35">
      <c r="A467" s="15"/>
      <c r="B467" s="3"/>
      <c r="C467" s="3"/>
      <c r="D467" s="3"/>
      <c r="E467" s="3"/>
      <c r="F467" s="3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  <c r="Z467" s="9"/>
      <c r="AA467" s="9"/>
      <c r="AB467" s="9"/>
    </row>
    <row r="468" spans="1:28" x14ac:dyDescent="0.35">
      <c r="A468" s="15"/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  <c r="Z468" s="9"/>
      <c r="AA468" s="9"/>
      <c r="AB468" s="9"/>
    </row>
    <row r="469" spans="1:28" x14ac:dyDescent="0.35">
      <c r="A469" s="15"/>
      <c r="B469" s="3"/>
      <c r="C469" s="3"/>
      <c r="D469" s="3"/>
      <c r="E469" s="3"/>
      <c r="F469" s="3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  <c r="Z469" s="9"/>
      <c r="AA469" s="9"/>
      <c r="AB469" s="9"/>
    </row>
    <row r="470" spans="1:28" x14ac:dyDescent="0.35">
      <c r="A470" s="15"/>
      <c r="B470" s="3"/>
      <c r="C470" s="3"/>
      <c r="D470" s="3"/>
      <c r="E470" s="3"/>
      <c r="F470" s="3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  <c r="Z470" s="9"/>
      <c r="AA470" s="9"/>
      <c r="AB470" s="9"/>
    </row>
    <row r="471" spans="1:28" x14ac:dyDescent="0.35">
      <c r="A471" s="15"/>
      <c r="B471" s="3"/>
      <c r="C471" s="3"/>
      <c r="D471" s="3"/>
      <c r="E471" s="3"/>
      <c r="F471" s="3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  <c r="Z471" s="9"/>
      <c r="AA471" s="9"/>
      <c r="AB471" s="9"/>
    </row>
    <row r="472" spans="1:28" x14ac:dyDescent="0.35">
      <c r="A472" s="15"/>
      <c r="B472" s="3"/>
      <c r="C472" s="3"/>
      <c r="D472" s="3"/>
      <c r="E472" s="3"/>
      <c r="F472" s="3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  <c r="Z472" s="9"/>
      <c r="AA472" s="9"/>
      <c r="AB472" s="9"/>
    </row>
    <row r="473" spans="1:28" x14ac:dyDescent="0.35">
      <c r="A473" s="15"/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  <c r="Z473" s="9"/>
      <c r="AA473" s="9"/>
      <c r="AB473" s="9"/>
    </row>
    <row r="474" spans="1:28" x14ac:dyDescent="0.35">
      <c r="A474" s="15"/>
      <c r="B474" s="3"/>
      <c r="C474" s="3"/>
      <c r="D474" s="3"/>
      <c r="E474" s="3"/>
      <c r="F474" s="3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  <c r="Z474" s="9"/>
      <c r="AA474" s="9"/>
      <c r="AB474" s="9"/>
    </row>
    <row r="475" spans="1:28" x14ac:dyDescent="0.35">
      <c r="A475" s="15"/>
      <c r="B475" s="3"/>
      <c r="C475" s="3"/>
      <c r="D475" s="3"/>
      <c r="E475" s="3"/>
      <c r="F475" s="3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  <c r="Z475" s="9"/>
      <c r="AA475" s="9"/>
      <c r="AB475" s="9"/>
    </row>
    <row r="476" spans="1:28" x14ac:dyDescent="0.35">
      <c r="A476" s="15"/>
      <c r="B476" s="3"/>
      <c r="C476" s="3"/>
      <c r="D476" s="3"/>
      <c r="E476" s="3"/>
      <c r="F476" s="3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  <c r="Z476" s="9"/>
      <c r="AA476" s="9"/>
      <c r="AB476" s="9"/>
    </row>
    <row r="477" spans="1:28" x14ac:dyDescent="0.35">
      <c r="A477" s="15"/>
      <c r="B477" s="3"/>
      <c r="C477" s="3"/>
      <c r="D477" s="3"/>
      <c r="E477" s="3"/>
      <c r="F477" s="3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  <c r="Z477" s="9"/>
      <c r="AA477" s="9"/>
      <c r="AB477" s="9"/>
    </row>
    <row r="478" spans="1:28" x14ac:dyDescent="0.35">
      <c r="A478" s="15"/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  <c r="Z478" s="9"/>
      <c r="AA478" s="9"/>
      <c r="AB478" s="9"/>
    </row>
    <row r="479" spans="1:28" x14ac:dyDescent="0.35">
      <c r="A479" s="15"/>
      <c r="B479" s="3"/>
      <c r="C479" s="3"/>
      <c r="D479" s="3"/>
      <c r="E479" s="3"/>
      <c r="F479" s="3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  <c r="Z479" s="9"/>
      <c r="AA479" s="9"/>
      <c r="AB479" s="9"/>
    </row>
    <row r="480" spans="1:28" x14ac:dyDescent="0.35">
      <c r="A480" s="15"/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  <c r="Z480" s="9"/>
      <c r="AA480" s="9"/>
      <c r="AB480" s="9"/>
    </row>
    <row r="481" spans="1:28" x14ac:dyDescent="0.35">
      <c r="A481" s="15"/>
      <c r="B481" s="3"/>
      <c r="C481" s="3"/>
      <c r="D481" s="3"/>
      <c r="E481" s="3"/>
      <c r="F481" s="3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  <c r="Z481" s="9"/>
      <c r="AA481" s="9"/>
      <c r="AB481" s="9"/>
    </row>
    <row r="482" spans="1:28" x14ac:dyDescent="0.35">
      <c r="A482" s="15"/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  <c r="Z482" s="9"/>
      <c r="AA482" s="9"/>
      <c r="AB482" s="9"/>
    </row>
    <row r="483" spans="1:28" x14ac:dyDescent="0.35">
      <c r="A483" s="15"/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  <c r="Z483" s="9"/>
      <c r="AA483" s="9"/>
      <c r="AB483" s="9"/>
    </row>
    <row r="484" spans="1:28" x14ac:dyDescent="0.35">
      <c r="A484" s="15"/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  <c r="Z484" s="9"/>
      <c r="AA484" s="9"/>
      <c r="AB484" s="9"/>
    </row>
    <row r="485" spans="1:28" x14ac:dyDescent="0.35">
      <c r="A485" s="15"/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  <c r="Z485" s="9"/>
      <c r="AA485" s="9"/>
      <c r="AB485" s="9"/>
    </row>
    <row r="486" spans="1:28" x14ac:dyDescent="0.35">
      <c r="A486" s="15"/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  <c r="Z486" s="9"/>
      <c r="AA486" s="9"/>
      <c r="AB486" s="9"/>
    </row>
    <row r="487" spans="1:28" x14ac:dyDescent="0.35">
      <c r="A487" s="15"/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  <c r="Z487" s="9"/>
      <c r="AA487" s="9"/>
      <c r="AB487" s="9"/>
    </row>
    <row r="488" spans="1:28" x14ac:dyDescent="0.35">
      <c r="A488" s="15"/>
      <c r="B488" s="3"/>
      <c r="C488" s="3"/>
      <c r="D488" s="3"/>
      <c r="E488" s="3"/>
      <c r="F488" s="3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  <c r="Z488" s="9"/>
      <c r="AA488" s="9"/>
      <c r="AB488" s="9"/>
    </row>
    <row r="489" spans="1:28" x14ac:dyDescent="0.35">
      <c r="A489" s="15"/>
      <c r="B489" s="3"/>
      <c r="C489" s="3"/>
      <c r="D489" s="3"/>
      <c r="E489" s="3"/>
      <c r="F489" s="3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  <c r="Z489" s="9"/>
      <c r="AA489" s="9"/>
      <c r="AB489" s="9"/>
    </row>
    <row r="490" spans="1:28" x14ac:dyDescent="0.35">
      <c r="A490" s="15"/>
      <c r="B490" s="3"/>
      <c r="C490" s="3"/>
      <c r="D490" s="3"/>
      <c r="E490" s="3"/>
      <c r="F490" s="3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  <c r="Z490" s="9"/>
      <c r="AA490" s="9"/>
      <c r="AB490" s="9"/>
    </row>
    <row r="491" spans="1:28" x14ac:dyDescent="0.35">
      <c r="A491" s="15"/>
      <c r="B491" s="3"/>
      <c r="C491" s="3"/>
      <c r="D491" s="3"/>
      <c r="E491" s="3"/>
      <c r="F491" s="3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  <c r="Z491" s="9"/>
      <c r="AA491" s="9"/>
      <c r="AB491" s="9"/>
    </row>
    <row r="492" spans="1:28" x14ac:dyDescent="0.35">
      <c r="A492" s="15"/>
      <c r="B492" s="3"/>
      <c r="C492" s="3"/>
      <c r="D492" s="3"/>
      <c r="E492" s="3"/>
      <c r="F492" s="3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  <c r="Z492" s="9"/>
      <c r="AA492" s="9"/>
      <c r="AB492" s="9"/>
    </row>
    <row r="493" spans="1:28" x14ac:dyDescent="0.35">
      <c r="A493" s="15"/>
      <c r="B493" s="3"/>
      <c r="C493" s="3"/>
      <c r="D493" s="3"/>
      <c r="E493" s="3"/>
      <c r="F493" s="3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  <c r="Z493" s="9"/>
      <c r="AA493" s="9"/>
      <c r="AB493" s="9"/>
    </row>
    <row r="494" spans="1:28" x14ac:dyDescent="0.35">
      <c r="A494" s="15"/>
      <c r="B494" s="3"/>
      <c r="C494" s="3"/>
      <c r="D494" s="3"/>
      <c r="E494" s="3"/>
      <c r="F494" s="3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  <c r="Z494" s="9"/>
      <c r="AA494" s="9"/>
      <c r="AB494" s="9"/>
    </row>
    <row r="495" spans="1:28" x14ac:dyDescent="0.35">
      <c r="A495" s="15"/>
      <c r="B495" s="3"/>
      <c r="C495" s="3"/>
      <c r="D495" s="3"/>
      <c r="E495" s="3"/>
      <c r="F495" s="3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  <c r="Z495" s="9"/>
      <c r="AA495" s="9"/>
      <c r="AB495" s="9"/>
    </row>
    <row r="496" spans="1:28" x14ac:dyDescent="0.35">
      <c r="A496" s="15"/>
      <c r="B496" s="3"/>
      <c r="C496" s="3"/>
      <c r="D496" s="3"/>
      <c r="E496" s="3"/>
      <c r="F496" s="3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  <c r="Z496" s="9"/>
      <c r="AA496" s="9"/>
      <c r="AB496" s="9"/>
    </row>
    <row r="497" spans="1:28" x14ac:dyDescent="0.35">
      <c r="A497" s="15"/>
      <c r="B497" s="3"/>
      <c r="C497" s="3"/>
      <c r="D497" s="3"/>
      <c r="E497" s="3"/>
      <c r="F497" s="3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  <c r="Z497" s="9"/>
      <c r="AA497" s="9"/>
      <c r="AB497" s="9"/>
    </row>
    <row r="498" spans="1:28" x14ac:dyDescent="0.35">
      <c r="A498" s="15"/>
      <c r="B498" s="3"/>
      <c r="C498" s="3"/>
      <c r="D498" s="3"/>
      <c r="E498" s="3"/>
      <c r="F498" s="3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  <c r="Z498" s="9"/>
      <c r="AA498" s="9"/>
      <c r="AB498" s="9"/>
    </row>
    <row r="499" spans="1:28" x14ac:dyDescent="0.35">
      <c r="A499" s="15"/>
      <c r="B499" s="3"/>
      <c r="C499" s="3"/>
      <c r="D499" s="3"/>
      <c r="E499" s="3"/>
      <c r="F499" s="3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  <c r="Z499" s="9"/>
      <c r="AA499" s="9"/>
      <c r="AB499" s="9"/>
    </row>
  </sheetData>
  <sheetProtection sheet="1" objects="1" scenarios="1"/>
  <mergeCells count="14">
    <mergeCell ref="Z2:AB2"/>
    <mergeCell ref="A1:Y1"/>
    <mergeCell ref="N2:O2"/>
    <mergeCell ref="P2:Q2"/>
    <mergeCell ref="R2:S2"/>
    <mergeCell ref="T2:U2"/>
    <mergeCell ref="V2:W2"/>
    <mergeCell ref="X2:Y2"/>
    <mergeCell ref="B2:C2"/>
    <mergeCell ref="D2:E2"/>
    <mergeCell ref="F2:G2"/>
    <mergeCell ref="H2:I2"/>
    <mergeCell ref="J2:K2"/>
    <mergeCell ref="L2:M2"/>
  </mergeCells>
  <pageMargins left="0.70866141732283472" right="0.70866141732283472" top="0.74803149606299213" bottom="0.74803149606299213" header="0.31496062992125984" footer="0.31496062992125984"/>
  <pageSetup paperSize="9" scale="10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280"/>
  <sheetViews>
    <sheetView workbookViewId="0">
      <selection activeCell="C23" sqref="C23"/>
    </sheetView>
  </sheetViews>
  <sheetFormatPr baseColWidth="10" defaultColWidth="11.453125" defaultRowHeight="14.5" x14ac:dyDescent="0.35"/>
  <cols>
    <col min="1" max="1" width="19.54296875" customWidth="1"/>
    <col min="2" max="2" width="17.54296875" customWidth="1"/>
    <col min="3" max="3" width="19.453125" style="53" customWidth="1"/>
    <col min="5" max="5" width="17.54296875" customWidth="1"/>
    <col min="6" max="6" width="6.26953125" customWidth="1"/>
  </cols>
  <sheetData>
    <row r="1" spans="1:16" x14ac:dyDescent="0.35">
      <c r="A1" t="s">
        <v>30</v>
      </c>
      <c r="B1" t="s">
        <v>31</v>
      </c>
      <c r="C1" t="s">
        <v>336</v>
      </c>
      <c r="D1" s="53" t="s">
        <v>32</v>
      </c>
      <c r="E1" t="s">
        <v>20</v>
      </c>
      <c r="F1" t="s">
        <v>377</v>
      </c>
      <c r="K1" t="s">
        <v>27</v>
      </c>
      <c r="L1" t="s">
        <v>26</v>
      </c>
      <c r="P1">
        <v>2015</v>
      </c>
    </row>
    <row r="2" spans="1:16" x14ac:dyDescent="0.35">
      <c r="A2" t="s">
        <v>38</v>
      </c>
      <c r="B2" t="s">
        <v>356</v>
      </c>
      <c r="C2" t="s">
        <v>355</v>
      </c>
      <c r="D2" s="53">
        <v>15000</v>
      </c>
      <c r="E2" t="s">
        <v>57</v>
      </c>
      <c r="F2">
        <f>VLOOKUP(E2,Récap!A3:AB298,28,FALSE)</f>
        <v>0</v>
      </c>
      <c r="K2" t="s">
        <v>29</v>
      </c>
      <c r="L2" t="s">
        <v>25</v>
      </c>
    </row>
    <row r="3" spans="1:16" x14ac:dyDescent="0.35">
      <c r="A3" t="s">
        <v>39</v>
      </c>
      <c r="B3" t="s">
        <v>357</v>
      </c>
      <c r="C3" t="s">
        <v>337</v>
      </c>
      <c r="D3" s="53">
        <v>16000</v>
      </c>
      <c r="E3" t="s">
        <v>58</v>
      </c>
      <c r="F3">
        <f>VLOOKUP(E3,Récap!A4:AB299,28,FALSE)</f>
        <v>0</v>
      </c>
      <c r="K3" t="s">
        <v>34</v>
      </c>
      <c r="L3" t="s">
        <v>35</v>
      </c>
    </row>
    <row r="4" spans="1:16" x14ac:dyDescent="0.35">
      <c r="A4" t="s">
        <v>41</v>
      </c>
      <c r="B4" t="s">
        <v>358</v>
      </c>
      <c r="C4" t="s">
        <v>338</v>
      </c>
      <c r="D4" s="53">
        <v>17000</v>
      </c>
      <c r="E4" t="s">
        <v>59</v>
      </c>
      <c r="F4">
        <f>VLOOKUP(E4,Récap!A5:AB300,28,FALSE)</f>
        <v>0</v>
      </c>
      <c r="K4" t="s">
        <v>36</v>
      </c>
      <c r="L4" t="s">
        <v>37</v>
      </c>
    </row>
    <row r="5" spans="1:16" ht="14.5" customHeight="1" x14ac:dyDescent="0.35">
      <c r="A5" t="s">
        <v>40</v>
      </c>
      <c r="B5" t="s">
        <v>359</v>
      </c>
      <c r="C5" t="s">
        <v>339</v>
      </c>
      <c r="D5" s="53">
        <v>18000</v>
      </c>
      <c r="E5" t="s">
        <v>60</v>
      </c>
      <c r="F5">
        <f>VLOOKUP(E5,Récap!A6:AB301,28,FALSE)</f>
        <v>0</v>
      </c>
    </row>
    <row r="6" spans="1:16" x14ac:dyDescent="0.35">
      <c r="A6" t="s">
        <v>44</v>
      </c>
      <c r="B6" t="s">
        <v>360</v>
      </c>
      <c r="C6" t="s">
        <v>340</v>
      </c>
      <c r="D6" s="53">
        <v>19000</v>
      </c>
      <c r="E6" t="s">
        <v>61</v>
      </c>
      <c r="F6">
        <f>VLOOKUP(E6,Récap!A7:AB302,28,FALSE)</f>
        <v>0</v>
      </c>
    </row>
    <row r="7" spans="1:16" x14ac:dyDescent="0.35">
      <c r="A7" t="s">
        <v>45</v>
      </c>
      <c r="B7" t="s">
        <v>361</v>
      </c>
      <c r="C7" t="s">
        <v>341</v>
      </c>
      <c r="D7" s="53">
        <v>20000</v>
      </c>
      <c r="E7" t="s">
        <v>62</v>
      </c>
      <c r="F7">
        <f>VLOOKUP(E7,Récap!A8:AB303,28,FALSE)</f>
        <v>0</v>
      </c>
    </row>
    <row r="8" spans="1:16" x14ac:dyDescent="0.35">
      <c r="A8" t="s">
        <v>46</v>
      </c>
      <c r="B8" t="s">
        <v>362</v>
      </c>
      <c r="C8" t="s">
        <v>342</v>
      </c>
      <c r="D8" s="53">
        <v>21000</v>
      </c>
      <c r="E8" t="s">
        <v>63</v>
      </c>
      <c r="F8">
        <f>VLOOKUP(E8,Récap!A9:AB304,28,FALSE)</f>
        <v>0</v>
      </c>
    </row>
    <row r="9" spans="1:16" x14ac:dyDescent="0.35">
      <c r="A9" t="s">
        <v>47</v>
      </c>
      <c r="B9" t="s">
        <v>363</v>
      </c>
      <c r="C9" t="s">
        <v>343</v>
      </c>
      <c r="D9" s="53">
        <v>22000</v>
      </c>
      <c r="E9" t="s">
        <v>64</v>
      </c>
      <c r="F9">
        <f>VLOOKUP(E9,Récap!A10:AB305,28,FALSE)</f>
        <v>0</v>
      </c>
    </row>
    <row r="10" spans="1:16" x14ac:dyDescent="0.35">
      <c r="A10" t="s">
        <v>42</v>
      </c>
      <c r="B10" t="s">
        <v>364</v>
      </c>
      <c r="C10" t="s">
        <v>344</v>
      </c>
      <c r="D10" s="53">
        <v>23000</v>
      </c>
      <c r="E10" t="s">
        <v>65</v>
      </c>
      <c r="F10">
        <f>VLOOKUP(E10,Récap!A11:AB306,28,FALSE)</f>
        <v>0</v>
      </c>
    </row>
    <row r="11" spans="1:16" x14ac:dyDescent="0.35">
      <c r="A11" t="s">
        <v>43</v>
      </c>
      <c r="B11" t="s">
        <v>365</v>
      </c>
      <c r="C11" t="s">
        <v>345</v>
      </c>
      <c r="D11" s="53">
        <v>24000</v>
      </c>
      <c r="E11" t="s">
        <v>66</v>
      </c>
      <c r="F11">
        <f>VLOOKUP(E11,Récap!A12:AB307,28,FALSE)</f>
        <v>0</v>
      </c>
    </row>
    <row r="12" spans="1:16" x14ac:dyDescent="0.35">
      <c r="A12" t="s">
        <v>48</v>
      </c>
      <c r="B12" t="s">
        <v>366</v>
      </c>
      <c r="C12" t="s">
        <v>346</v>
      </c>
      <c r="D12" s="53">
        <v>25000</v>
      </c>
      <c r="E12" t="s">
        <v>67</v>
      </c>
      <c r="F12">
        <f>VLOOKUP(E12,Récap!A13:AB308,28,FALSE)</f>
        <v>0</v>
      </c>
    </row>
    <row r="13" spans="1:16" x14ac:dyDescent="0.35">
      <c r="A13" t="s">
        <v>49</v>
      </c>
      <c r="B13" t="s">
        <v>367</v>
      </c>
      <c r="C13" t="s">
        <v>347</v>
      </c>
      <c r="D13" s="53">
        <v>30</v>
      </c>
      <c r="E13" t="s">
        <v>68</v>
      </c>
      <c r="F13">
        <f>VLOOKUP(E13,Récap!A14:AB309,28,FALSE)</f>
        <v>0</v>
      </c>
    </row>
    <row r="14" spans="1:16" x14ac:dyDescent="0.35">
      <c r="A14" t="s">
        <v>50</v>
      </c>
      <c r="B14" t="s">
        <v>368</v>
      </c>
      <c r="C14" t="s">
        <v>348</v>
      </c>
      <c r="D14" s="53">
        <v>35</v>
      </c>
      <c r="E14" t="s">
        <v>69</v>
      </c>
      <c r="F14">
        <f>VLOOKUP(E14,Récap!A15:AB310,28,FALSE)</f>
        <v>0</v>
      </c>
    </row>
    <row r="15" spans="1:16" x14ac:dyDescent="0.35">
      <c r="A15" t="s">
        <v>51</v>
      </c>
      <c r="B15" t="s">
        <v>369</v>
      </c>
      <c r="C15" t="s">
        <v>349</v>
      </c>
      <c r="D15" s="53">
        <v>35</v>
      </c>
      <c r="E15" t="s">
        <v>70</v>
      </c>
      <c r="F15">
        <f>VLOOKUP(E15,Récap!A16:AB311,28,FALSE)</f>
        <v>0</v>
      </c>
    </row>
    <row r="16" spans="1:16" x14ac:dyDescent="0.35">
      <c r="A16" t="s">
        <v>52</v>
      </c>
      <c r="B16" t="s">
        <v>370</v>
      </c>
      <c r="C16" t="s">
        <v>350</v>
      </c>
      <c r="D16" s="53">
        <v>35</v>
      </c>
      <c r="E16" t="s">
        <v>71</v>
      </c>
      <c r="F16">
        <f>VLOOKUP(E16,Récap!A17:AB312,28,FALSE)</f>
        <v>0</v>
      </c>
    </row>
    <row r="17" spans="1:6" x14ac:dyDescent="0.35">
      <c r="A17" t="s">
        <v>53</v>
      </c>
      <c r="B17" t="s">
        <v>371</v>
      </c>
      <c r="C17" t="s">
        <v>351</v>
      </c>
      <c r="D17" s="53">
        <v>35</v>
      </c>
      <c r="E17" t="s">
        <v>72</v>
      </c>
      <c r="F17">
        <f>VLOOKUP(E17,Récap!A18:AB313,28,FALSE)</f>
        <v>0</v>
      </c>
    </row>
    <row r="18" spans="1:6" x14ac:dyDescent="0.35">
      <c r="A18" t="s">
        <v>54</v>
      </c>
      <c r="B18" t="s">
        <v>372</v>
      </c>
      <c r="C18" t="s">
        <v>352</v>
      </c>
      <c r="D18" s="53">
        <v>25</v>
      </c>
      <c r="E18" t="s">
        <v>73</v>
      </c>
      <c r="F18">
        <f>VLOOKUP(E18,Récap!A19:AB314,28,FALSE)</f>
        <v>0</v>
      </c>
    </row>
    <row r="19" spans="1:6" x14ac:dyDescent="0.35">
      <c r="A19" t="s">
        <v>55</v>
      </c>
      <c r="B19" t="s">
        <v>373</v>
      </c>
      <c r="C19" t="s">
        <v>353</v>
      </c>
      <c r="D19" s="53">
        <v>15</v>
      </c>
      <c r="E19" t="s">
        <v>74</v>
      </c>
      <c r="F19">
        <f>VLOOKUP(E19,Récap!A20:AB315,28,FALSE)</f>
        <v>0</v>
      </c>
    </row>
    <row r="20" spans="1:6" x14ac:dyDescent="0.35">
      <c r="A20" t="s">
        <v>56</v>
      </c>
      <c r="B20" t="s">
        <v>374</v>
      </c>
      <c r="C20" t="s">
        <v>354</v>
      </c>
      <c r="D20" s="53">
        <v>25</v>
      </c>
      <c r="E20" t="s">
        <v>75</v>
      </c>
      <c r="F20">
        <f>VLOOKUP(E20,Récap!A21:AB316,28,FALSE)</f>
        <v>0</v>
      </c>
    </row>
    <row r="21" spans="1:6" x14ac:dyDescent="0.35">
      <c r="A21" t="s">
        <v>41</v>
      </c>
      <c r="B21" t="s">
        <v>375</v>
      </c>
      <c r="C21" t="s">
        <v>376</v>
      </c>
      <c r="D21" s="53">
        <v>15</v>
      </c>
      <c r="E21" t="s">
        <v>76</v>
      </c>
      <c r="F21">
        <f>VLOOKUP(E21,Récap!A22:AB317,28,FALSE)</f>
        <v>0</v>
      </c>
    </row>
    <row r="22" spans="1:6" x14ac:dyDescent="0.35">
      <c r="A22" s="46" t="s">
        <v>56</v>
      </c>
      <c r="B22" s="46" t="s">
        <v>378</v>
      </c>
      <c r="C22" s="16" t="s">
        <v>379</v>
      </c>
      <c r="D22" s="53">
        <v>15</v>
      </c>
      <c r="E22" t="s">
        <v>77</v>
      </c>
      <c r="F22">
        <f>VLOOKUP(E22,Récap!A23:AB318,28,FALSE)</f>
        <v>0</v>
      </c>
    </row>
    <row r="23" spans="1:6" x14ac:dyDescent="0.35">
      <c r="A23" s="46" t="s">
        <v>38</v>
      </c>
      <c r="B23" s="46" t="s">
        <v>380</v>
      </c>
      <c r="C23" s="16" t="s">
        <v>381</v>
      </c>
      <c r="D23" s="53">
        <v>15</v>
      </c>
      <c r="E23" t="s">
        <v>78</v>
      </c>
      <c r="F23">
        <f>VLOOKUP(E23,Récap!A24:AB319,28,FALSE)</f>
        <v>0</v>
      </c>
    </row>
    <row r="24" spans="1:6" x14ac:dyDescent="0.35">
      <c r="A24" s="46"/>
      <c r="B24" s="46"/>
      <c r="C24" s="16"/>
      <c r="D24" s="53">
        <v>15</v>
      </c>
      <c r="E24" t="s">
        <v>79</v>
      </c>
      <c r="F24">
        <f>VLOOKUP(E24,Récap!A25:AB320,28,FALSE)</f>
        <v>0</v>
      </c>
    </row>
    <row r="25" spans="1:6" x14ac:dyDescent="0.35">
      <c r="A25" s="46"/>
      <c r="B25" s="46"/>
      <c r="C25" s="16"/>
      <c r="D25" s="53">
        <v>15</v>
      </c>
      <c r="E25" t="s">
        <v>80</v>
      </c>
      <c r="F25">
        <f>VLOOKUP(E25,Récap!A26:AB321,28,FALSE)</f>
        <v>0</v>
      </c>
    </row>
    <row r="26" spans="1:6" x14ac:dyDescent="0.35">
      <c r="A26" s="46"/>
      <c r="B26" s="46"/>
      <c r="C26" s="16"/>
      <c r="D26" s="53">
        <v>15</v>
      </c>
      <c r="E26" t="s">
        <v>81</v>
      </c>
      <c r="F26">
        <f>VLOOKUP(E26,Récap!A27:AB322,28,FALSE)</f>
        <v>0</v>
      </c>
    </row>
    <row r="27" spans="1:6" x14ac:dyDescent="0.35">
      <c r="A27" s="46"/>
      <c r="B27" s="46"/>
      <c r="C27" s="16"/>
      <c r="D27" s="53">
        <v>15</v>
      </c>
      <c r="E27" t="s">
        <v>82</v>
      </c>
      <c r="F27">
        <f>VLOOKUP(E27,Récap!A28:AB323,28,FALSE)</f>
        <v>0</v>
      </c>
    </row>
    <row r="28" spans="1:6" x14ac:dyDescent="0.35">
      <c r="A28" s="46"/>
      <c r="B28" s="46"/>
      <c r="C28" s="16"/>
      <c r="D28" s="53">
        <v>15</v>
      </c>
      <c r="E28" t="s">
        <v>83</v>
      </c>
      <c r="F28">
        <f>VLOOKUP(E28,Récap!A29:AB324,28,FALSE)</f>
        <v>0</v>
      </c>
    </row>
    <row r="29" spans="1:6" x14ac:dyDescent="0.35">
      <c r="A29" s="46"/>
      <c r="B29" s="46"/>
      <c r="C29" s="16"/>
      <c r="D29" s="53">
        <v>15</v>
      </c>
      <c r="E29" t="s">
        <v>84</v>
      </c>
      <c r="F29">
        <f>VLOOKUP(E29,Récap!A30:AB325,28,FALSE)</f>
        <v>0</v>
      </c>
    </row>
    <row r="30" spans="1:6" x14ac:dyDescent="0.35">
      <c r="A30" s="45"/>
      <c r="B30" s="45"/>
      <c r="C30" s="16"/>
      <c r="D30" s="53"/>
      <c r="E30" t="s">
        <v>85</v>
      </c>
      <c r="F30">
        <f>VLOOKUP(E30,Récap!A31:AB326,28,FALSE)</f>
        <v>0</v>
      </c>
    </row>
    <row r="31" spans="1:6" x14ac:dyDescent="0.35">
      <c r="A31" s="45"/>
      <c r="B31" s="45"/>
      <c r="C31" s="16"/>
      <c r="D31" s="53"/>
      <c r="E31" t="s">
        <v>86</v>
      </c>
      <c r="F31">
        <f>VLOOKUP(E31,Récap!A32:AB327,28,FALSE)</f>
        <v>0</v>
      </c>
    </row>
    <row r="32" spans="1:6" x14ac:dyDescent="0.35">
      <c r="A32" s="45"/>
      <c r="B32" s="45"/>
      <c r="C32" s="16"/>
      <c r="D32" s="53"/>
      <c r="E32" t="s">
        <v>87</v>
      </c>
      <c r="F32">
        <f>VLOOKUP(E32,Récap!A33:AB328,28,FALSE)</f>
        <v>0</v>
      </c>
    </row>
    <row r="33" spans="1:6" x14ac:dyDescent="0.35">
      <c r="A33" s="46"/>
      <c r="B33" s="46"/>
      <c r="C33" s="16"/>
      <c r="D33" s="53"/>
      <c r="E33" t="s">
        <v>88</v>
      </c>
      <c r="F33">
        <f>VLOOKUP(E33,Récap!A34:AB329,28,FALSE)</f>
        <v>0</v>
      </c>
    </row>
    <row r="34" spans="1:6" x14ac:dyDescent="0.35">
      <c r="A34" s="45"/>
      <c r="B34" s="45"/>
      <c r="C34" s="16"/>
      <c r="D34" s="53"/>
      <c r="E34" t="s">
        <v>89</v>
      </c>
      <c r="F34">
        <f>VLOOKUP(E34,Récap!A35:AB330,28,FALSE)</f>
        <v>0</v>
      </c>
    </row>
    <row r="35" spans="1:6" x14ac:dyDescent="0.35">
      <c r="A35" s="45"/>
      <c r="B35" s="45"/>
      <c r="C35" s="16"/>
      <c r="D35" s="53"/>
      <c r="E35" t="s">
        <v>90</v>
      </c>
      <c r="F35">
        <f>VLOOKUP(E35,Récap!A36:AB331,28,FALSE)</f>
        <v>0</v>
      </c>
    </row>
    <row r="36" spans="1:6" x14ac:dyDescent="0.35">
      <c r="A36" s="46"/>
      <c r="B36" s="46"/>
      <c r="C36" s="16"/>
      <c r="D36" s="53"/>
      <c r="E36" t="s">
        <v>91</v>
      </c>
      <c r="F36">
        <f>VLOOKUP(E36,Récap!A37:AB332,28,FALSE)</f>
        <v>0</v>
      </c>
    </row>
    <row r="37" spans="1:6" x14ac:dyDescent="0.35">
      <c r="A37" s="46"/>
      <c r="B37" s="46"/>
      <c r="C37" s="16"/>
      <c r="D37" s="53"/>
      <c r="E37" t="s">
        <v>92</v>
      </c>
      <c r="F37">
        <f>VLOOKUP(E37,Récap!A38:AB333,28,FALSE)</f>
        <v>0</v>
      </c>
    </row>
    <row r="38" spans="1:6" x14ac:dyDescent="0.35">
      <c r="A38" s="45"/>
      <c r="B38" s="45"/>
      <c r="C38" s="16"/>
      <c r="D38" s="53"/>
      <c r="E38" t="s">
        <v>93</v>
      </c>
      <c r="F38">
        <f>VLOOKUP(E38,Récap!A39:AB334,28,FALSE)</f>
        <v>0</v>
      </c>
    </row>
    <row r="39" spans="1:6" x14ac:dyDescent="0.35">
      <c r="A39" s="45"/>
      <c r="B39" s="45"/>
      <c r="C39" s="16"/>
      <c r="D39" s="53"/>
      <c r="E39" t="s">
        <v>94</v>
      </c>
      <c r="F39">
        <f>VLOOKUP(E39,Récap!A40:AB335,28,FALSE)</f>
        <v>0</v>
      </c>
    </row>
    <row r="40" spans="1:6" x14ac:dyDescent="0.35">
      <c r="A40" s="45"/>
      <c r="B40" s="45"/>
      <c r="C40" s="16"/>
      <c r="D40" s="53"/>
      <c r="E40" t="s">
        <v>95</v>
      </c>
      <c r="F40">
        <f>VLOOKUP(E40,Récap!A41:AB336,28,FALSE)</f>
        <v>0</v>
      </c>
    </row>
    <row r="41" spans="1:6" x14ac:dyDescent="0.35">
      <c r="A41" s="45"/>
      <c r="B41" s="45"/>
      <c r="C41" s="16"/>
      <c r="D41" s="53"/>
      <c r="E41" t="s">
        <v>96</v>
      </c>
      <c r="F41">
        <f>VLOOKUP(E41,Récap!A42:AB337,28,FALSE)</f>
        <v>0</v>
      </c>
    </row>
    <row r="42" spans="1:6" x14ac:dyDescent="0.35">
      <c r="A42" s="46"/>
      <c r="B42" s="46"/>
      <c r="C42" s="16"/>
      <c r="D42" s="53"/>
      <c r="E42" t="s">
        <v>97</v>
      </c>
      <c r="F42">
        <f>VLOOKUP(E42,Récap!A43:AB338,28,FALSE)</f>
        <v>0</v>
      </c>
    </row>
    <row r="43" spans="1:6" x14ac:dyDescent="0.35">
      <c r="A43" s="45"/>
      <c r="B43" s="45"/>
      <c r="C43" s="16"/>
      <c r="D43" s="53"/>
      <c r="E43" t="s">
        <v>98</v>
      </c>
      <c r="F43">
        <f>VLOOKUP(E43,Récap!A44:AB339,28,FALSE)</f>
        <v>0</v>
      </c>
    </row>
    <row r="44" spans="1:6" x14ac:dyDescent="0.35">
      <c r="A44" s="45"/>
      <c r="B44" s="45"/>
      <c r="C44" s="16"/>
      <c r="D44" s="53"/>
      <c r="E44" t="s">
        <v>99</v>
      </c>
      <c r="F44">
        <f>VLOOKUP(E44,Récap!A45:AB340,28,FALSE)</f>
        <v>0</v>
      </c>
    </row>
    <row r="45" spans="1:6" x14ac:dyDescent="0.35">
      <c r="A45" s="45"/>
      <c r="B45" s="45"/>
      <c r="C45" s="16"/>
      <c r="D45" s="53"/>
      <c r="E45" t="s">
        <v>100</v>
      </c>
      <c r="F45">
        <f>VLOOKUP(E45,Récap!A46:AB341,28,FALSE)</f>
        <v>0</v>
      </c>
    </row>
    <row r="46" spans="1:6" x14ac:dyDescent="0.35">
      <c r="A46" s="45"/>
      <c r="B46" s="45"/>
      <c r="C46" s="16"/>
      <c r="D46" s="53"/>
      <c r="E46" t="s">
        <v>101</v>
      </c>
      <c r="F46">
        <f>VLOOKUP(E46,Récap!A47:AB342,28,FALSE)</f>
        <v>0</v>
      </c>
    </row>
    <row r="47" spans="1:6" x14ac:dyDescent="0.35">
      <c r="A47" s="45"/>
      <c r="B47" s="45"/>
      <c r="C47" s="16"/>
      <c r="D47" s="53"/>
      <c r="E47" t="s">
        <v>102</v>
      </c>
      <c r="F47">
        <f>VLOOKUP(E47,Récap!A48:AB343,28,FALSE)</f>
        <v>0</v>
      </c>
    </row>
    <row r="48" spans="1:6" x14ac:dyDescent="0.35">
      <c r="A48" s="46"/>
      <c r="B48" s="46"/>
      <c r="C48" s="16"/>
      <c r="D48" s="53"/>
      <c r="E48" t="s">
        <v>103</v>
      </c>
      <c r="F48">
        <f>VLOOKUP(E48,Récap!A49:AB344,28,FALSE)</f>
        <v>0</v>
      </c>
    </row>
    <row r="49" spans="1:6" x14ac:dyDescent="0.35">
      <c r="A49" s="45"/>
      <c r="B49" s="45"/>
      <c r="C49" s="16"/>
      <c r="D49" s="53"/>
      <c r="E49" t="s">
        <v>104</v>
      </c>
      <c r="F49">
        <f>VLOOKUP(E49,Récap!A50:AB345,28,FALSE)</f>
        <v>0</v>
      </c>
    </row>
    <row r="50" spans="1:6" x14ac:dyDescent="0.35">
      <c r="A50" s="45"/>
      <c r="B50" s="45"/>
      <c r="C50" s="16"/>
      <c r="D50" s="53"/>
      <c r="E50" t="s">
        <v>105</v>
      </c>
      <c r="F50">
        <f>VLOOKUP(E50,Récap!A51:AB346,28,FALSE)</f>
        <v>0</v>
      </c>
    </row>
    <row r="51" spans="1:6" x14ac:dyDescent="0.35">
      <c r="A51" s="46"/>
      <c r="B51" s="46"/>
      <c r="C51" s="16"/>
      <c r="D51" s="53"/>
      <c r="E51" t="s">
        <v>106</v>
      </c>
      <c r="F51">
        <f>VLOOKUP(E51,Récap!A52:AB347,28,FALSE)</f>
        <v>0</v>
      </c>
    </row>
    <row r="52" spans="1:6" x14ac:dyDescent="0.35">
      <c r="A52" s="45"/>
      <c r="B52" s="45"/>
      <c r="C52" s="16"/>
      <c r="D52" s="53"/>
      <c r="E52" t="s">
        <v>107</v>
      </c>
      <c r="F52">
        <f>VLOOKUP(E52,Récap!A53:AB348,28,FALSE)</f>
        <v>0</v>
      </c>
    </row>
    <row r="53" spans="1:6" x14ac:dyDescent="0.35">
      <c r="A53" s="45"/>
      <c r="B53" s="45"/>
      <c r="C53" s="16"/>
      <c r="D53" s="53"/>
      <c r="E53" t="s">
        <v>108</v>
      </c>
      <c r="F53">
        <f>VLOOKUP(E53,Récap!A54:AB349,28,FALSE)</f>
        <v>0</v>
      </c>
    </row>
    <row r="54" spans="1:6" x14ac:dyDescent="0.35">
      <c r="A54" s="46"/>
      <c r="B54" s="46"/>
      <c r="C54" s="16"/>
      <c r="D54" s="53"/>
      <c r="E54" t="s">
        <v>109</v>
      </c>
      <c r="F54">
        <f>VLOOKUP(E54,Récap!A55:AB350,28,FALSE)</f>
        <v>0</v>
      </c>
    </row>
    <row r="55" spans="1:6" x14ac:dyDescent="0.35">
      <c r="A55" s="45"/>
      <c r="B55" s="45"/>
      <c r="C55" s="16"/>
      <c r="D55" s="53"/>
      <c r="E55" t="s">
        <v>110</v>
      </c>
      <c r="F55">
        <f>VLOOKUP(E55,Récap!A56:AB351,28,FALSE)</f>
        <v>0</v>
      </c>
    </row>
    <row r="56" spans="1:6" x14ac:dyDescent="0.35">
      <c r="A56" s="46"/>
      <c r="B56" s="46"/>
      <c r="C56" s="16"/>
      <c r="D56" s="53"/>
      <c r="E56" t="s">
        <v>111</v>
      </c>
      <c r="F56">
        <f>VLOOKUP(E56,Récap!A57:AB352,28,FALSE)</f>
        <v>0</v>
      </c>
    </row>
    <row r="57" spans="1:6" x14ac:dyDescent="0.35">
      <c r="A57" s="46"/>
      <c r="B57" s="46"/>
      <c r="C57" s="16"/>
      <c r="D57" s="53"/>
      <c r="E57" t="s">
        <v>112</v>
      </c>
      <c r="F57">
        <f>VLOOKUP(E57,Récap!A58:AB353,28,FALSE)</f>
        <v>0</v>
      </c>
    </row>
    <row r="58" spans="1:6" x14ac:dyDescent="0.35">
      <c r="A58" s="46"/>
      <c r="B58" s="46"/>
      <c r="C58" s="16"/>
      <c r="D58" s="53"/>
      <c r="E58" t="s">
        <v>113</v>
      </c>
      <c r="F58">
        <f>VLOOKUP(E58,Récap!A59:AB354,28,FALSE)</f>
        <v>0</v>
      </c>
    </row>
    <row r="59" spans="1:6" x14ac:dyDescent="0.35">
      <c r="A59" s="45"/>
      <c r="B59" s="45"/>
      <c r="C59" s="16"/>
      <c r="D59" s="53"/>
      <c r="E59" t="s">
        <v>114</v>
      </c>
      <c r="F59">
        <f>VLOOKUP(E59,Récap!A60:AB355,28,FALSE)</f>
        <v>0</v>
      </c>
    </row>
    <row r="60" spans="1:6" x14ac:dyDescent="0.35">
      <c r="A60" s="45"/>
      <c r="B60" s="45"/>
      <c r="C60" s="16"/>
      <c r="D60" s="53"/>
      <c r="E60" t="s">
        <v>115</v>
      </c>
      <c r="F60">
        <f>VLOOKUP(E60,Récap!A61:AB356,28,FALSE)</f>
        <v>0</v>
      </c>
    </row>
    <row r="61" spans="1:6" x14ac:dyDescent="0.35">
      <c r="A61" s="46"/>
      <c r="B61" s="46"/>
      <c r="C61" s="16"/>
      <c r="D61" s="53"/>
      <c r="E61" t="s">
        <v>116</v>
      </c>
      <c r="F61">
        <f>VLOOKUP(E61,Récap!A62:AB357,28,FALSE)</f>
        <v>0</v>
      </c>
    </row>
    <row r="62" spans="1:6" x14ac:dyDescent="0.35">
      <c r="A62" s="45"/>
      <c r="B62" s="45"/>
      <c r="C62" s="16"/>
      <c r="D62" s="53"/>
      <c r="E62" t="s">
        <v>117</v>
      </c>
      <c r="F62">
        <f>VLOOKUP(E62,Récap!A63:AB358,28,FALSE)</f>
        <v>0</v>
      </c>
    </row>
    <row r="63" spans="1:6" x14ac:dyDescent="0.35">
      <c r="A63" s="45"/>
      <c r="B63" s="45"/>
      <c r="C63" s="16"/>
      <c r="D63" s="53"/>
      <c r="E63" t="s">
        <v>118</v>
      </c>
      <c r="F63">
        <f>VLOOKUP(E63,Récap!A64:AB359,28,FALSE)</f>
        <v>0</v>
      </c>
    </row>
    <row r="64" spans="1:6" x14ac:dyDescent="0.35">
      <c r="A64" s="45"/>
      <c r="B64" s="45"/>
      <c r="C64" s="16"/>
      <c r="D64" s="53"/>
      <c r="E64" t="s">
        <v>119</v>
      </c>
      <c r="F64">
        <f>VLOOKUP(E64,Récap!A65:AB360,28,FALSE)</f>
        <v>0</v>
      </c>
    </row>
    <row r="65" spans="1:6" x14ac:dyDescent="0.35">
      <c r="A65" s="45"/>
      <c r="B65" s="45"/>
      <c r="C65" s="16"/>
      <c r="D65" s="53"/>
      <c r="E65" t="s">
        <v>120</v>
      </c>
      <c r="F65">
        <f>VLOOKUP(E65,Récap!A66:AB361,28,FALSE)</f>
        <v>0</v>
      </c>
    </row>
    <row r="66" spans="1:6" x14ac:dyDescent="0.35">
      <c r="A66" s="46"/>
      <c r="B66" s="46"/>
      <c r="C66" s="16"/>
      <c r="D66" s="53"/>
      <c r="E66" t="s">
        <v>121</v>
      </c>
      <c r="F66">
        <f>VLOOKUP(E66,Récap!A67:AB362,28,FALSE)</f>
        <v>0</v>
      </c>
    </row>
    <row r="67" spans="1:6" x14ac:dyDescent="0.35">
      <c r="A67" s="46"/>
      <c r="B67" s="46"/>
      <c r="C67" s="16"/>
      <c r="D67" s="53"/>
      <c r="E67" t="s">
        <v>122</v>
      </c>
      <c r="F67">
        <f>VLOOKUP(E67,Récap!A68:AB363,28,FALSE)</f>
        <v>0</v>
      </c>
    </row>
    <row r="68" spans="1:6" x14ac:dyDescent="0.35">
      <c r="A68" s="45"/>
      <c r="B68" s="45"/>
      <c r="C68" s="16"/>
      <c r="D68" s="53"/>
      <c r="E68" t="s">
        <v>123</v>
      </c>
      <c r="F68">
        <f>VLOOKUP(E68,Récap!A69:AB364,28,FALSE)</f>
        <v>0</v>
      </c>
    </row>
    <row r="69" spans="1:6" x14ac:dyDescent="0.35">
      <c r="A69" s="45"/>
      <c r="B69" s="45"/>
      <c r="C69" s="16"/>
      <c r="D69" s="53"/>
      <c r="E69" t="s">
        <v>124</v>
      </c>
      <c r="F69">
        <f>VLOOKUP(E69,Récap!A70:AB365,28,FALSE)</f>
        <v>0</v>
      </c>
    </row>
    <row r="70" spans="1:6" x14ac:dyDescent="0.35">
      <c r="A70" s="45"/>
      <c r="B70" s="45"/>
      <c r="C70" s="16"/>
      <c r="D70" s="53"/>
      <c r="E70" t="s">
        <v>125</v>
      </c>
      <c r="F70">
        <f>VLOOKUP(E70,Récap!A71:AB366,28,FALSE)</f>
        <v>0</v>
      </c>
    </row>
    <row r="71" spans="1:6" x14ac:dyDescent="0.35">
      <c r="A71" s="46"/>
      <c r="B71" s="46"/>
      <c r="C71" s="16"/>
      <c r="D71" s="53"/>
      <c r="E71" t="s">
        <v>126</v>
      </c>
      <c r="F71">
        <f>VLOOKUP(E71,Récap!A72:AB367,28,FALSE)</f>
        <v>0</v>
      </c>
    </row>
    <row r="72" spans="1:6" x14ac:dyDescent="0.35">
      <c r="A72" s="46"/>
      <c r="B72" s="46"/>
      <c r="C72" s="16"/>
      <c r="D72" s="53"/>
      <c r="E72" t="s">
        <v>127</v>
      </c>
      <c r="F72">
        <f>VLOOKUP(E72,Récap!A73:AB368,28,FALSE)</f>
        <v>0</v>
      </c>
    </row>
    <row r="73" spans="1:6" x14ac:dyDescent="0.35">
      <c r="A73" s="46"/>
      <c r="B73" s="46"/>
      <c r="C73" s="16"/>
      <c r="D73" s="53"/>
      <c r="E73" t="s">
        <v>128</v>
      </c>
      <c r="F73">
        <f>VLOOKUP(E73,Récap!A74:AB369,28,FALSE)</f>
        <v>0</v>
      </c>
    </row>
    <row r="74" spans="1:6" x14ac:dyDescent="0.35">
      <c r="A74" s="45"/>
      <c r="B74" s="45"/>
      <c r="C74" s="16"/>
      <c r="D74" s="53"/>
      <c r="E74" t="s">
        <v>129</v>
      </c>
      <c r="F74">
        <f>VLOOKUP(E74,Récap!A75:AB370,28,FALSE)</f>
        <v>0</v>
      </c>
    </row>
    <row r="75" spans="1:6" x14ac:dyDescent="0.35">
      <c r="A75" s="46"/>
      <c r="B75" s="46"/>
      <c r="C75" s="16"/>
      <c r="D75" s="53"/>
      <c r="E75" t="s">
        <v>130</v>
      </c>
      <c r="F75">
        <f>VLOOKUP(E75,Récap!A76:AB371,28,FALSE)</f>
        <v>0</v>
      </c>
    </row>
    <row r="76" spans="1:6" x14ac:dyDescent="0.35">
      <c r="A76" s="45"/>
      <c r="B76" s="45"/>
      <c r="C76" s="16"/>
      <c r="D76" s="53"/>
      <c r="E76" t="s">
        <v>131</v>
      </c>
      <c r="F76">
        <f>VLOOKUP(E76,Récap!A77:AB372,28,FALSE)</f>
        <v>0</v>
      </c>
    </row>
    <row r="77" spans="1:6" x14ac:dyDescent="0.35">
      <c r="A77" s="46"/>
      <c r="B77" s="46"/>
      <c r="C77" s="16"/>
      <c r="D77" s="53"/>
      <c r="E77" t="s">
        <v>132</v>
      </c>
      <c r="F77">
        <f>VLOOKUP(E77,Récap!A78:AB373,28,FALSE)</f>
        <v>0</v>
      </c>
    </row>
    <row r="78" spans="1:6" x14ac:dyDescent="0.35">
      <c r="A78" s="46"/>
      <c r="B78" s="46"/>
      <c r="C78" s="16"/>
      <c r="D78" s="53"/>
      <c r="E78" t="s">
        <v>133</v>
      </c>
      <c r="F78">
        <f>VLOOKUP(E78,Récap!A79:AB374,28,FALSE)</f>
        <v>0</v>
      </c>
    </row>
    <row r="79" spans="1:6" x14ac:dyDescent="0.35">
      <c r="A79" s="45"/>
      <c r="B79" s="45"/>
      <c r="C79" s="16"/>
      <c r="D79" s="53"/>
      <c r="E79" t="s">
        <v>134</v>
      </c>
      <c r="F79">
        <f>VLOOKUP(E79,Récap!A80:AB375,28,FALSE)</f>
        <v>0</v>
      </c>
    </row>
    <row r="80" spans="1:6" x14ac:dyDescent="0.35">
      <c r="A80" s="45"/>
      <c r="B80" s="45"/>
      <c r="C80" s="16"/>
      <c r="D80" s="53"/>
      <c r="E80" t="s">
        <v>135</v>
      </c>
      <c r="F80">
        <f>VLOOKUP(E80,Récap!A81:AB376,28,FALSE)</f>
        <v>0</v>
      </c>
    </row>
    <row r="81" spans="1:6" x14ac:dyDescent="0.35">
      <c r="A81" s="46"/>
      <c r="B81" s="46"/>
      <c r="C81" s="16"/>
      <c r="D81" s="53"/>
      <c r="E81" t="s">
        <v>136</v>
      </c>
      <c r="F81">
        <f>VLOOKUP(E81,Récap!A82:AB377,28,FALSE)</f>
        <v>0</v>
      </c>
    </row>
    <row r="82" spans="1:6" x14ac:dyDescent="0.35">
      <c r="A82" s="46"/>
      <c r="B82" s="46"/>
      <c r="C82" s="16"/>
      <c r="D82" s="53"/>
      <c r="E82" t="s">
        <v>137</v>
      </c>
      <c r="F82">
        <f>VLOOKUP(E82,Récap!A83:AB378,28,FALSE)</f>
        <v>0</v>
      </c>
    </row>
    <row r="83" spans="1:6" x14ac:dyDescent="0.35">
      <c r="A83" s="45"/>
      <c r="B83" s="45"/>
      <c r="C83" s="16"/>
      <c r="D83" s="53"/>
      <c r="E83" t="s">
        <v>138</v>
      </c>
      <c r="F83">
        <f>VLOOKUP(E83,Récap!A84:AB379,28,FALSE)</f>
        <v>0</v>
      </c>
    </row>
    <row r="84" spans="1:6" x14ac:dyDescent="0.35">
      <c r="A84" s="45"/>
      <c r="B84" s="45"/>
      <c r="C84" s="16"/>
      <c r="D84" s="53"/>
      <c r="E84" t="s">
        <v>139</v>
      </c>
      <c r="F84">
        <f>VLOOKUP(E84,Récap!A85:AB380,28,FALSE)</f>
        <v>0</v>
      </c>
    </row>
    <row r="85" spans="1:6" x14ac:dyDescent="0.35">
      <c r="A85" s="45"/>
      <c r="B85" s="45"/>
      <c r="C85" s="16"/>
      <c r="D85" s="53"/>
      <c r="E85" t="s">
        <v>140</v>
      </c>
      <c r="F85">
        <f>VLOOKUP(E85,Récap!A86:AB381,28,FALSE)</f>
        <v>0</v>
      </c>
    </row>
    <row r="86" spans="1:6" x14ac:dyDescent="0.35">
      <c r="A86" s="45"/>
      <c r="B86" s="45"/>
      <c r="C86" s="16"/>
      <c r="D86" s="53"/>
      <c r="E86" t="s">
        <v>141</v>
      </c>
      <c r="F86">
        <f>VLOOKUP(E86,Récap!A87:AB382,28,FALSE)</f>
        <v>0</v>
      </c>
    </row>
    <row r="87" spans="1:6" x14ac:dyDescent="0.35">
      <c r="A87" s="46"/>
      <c r="B87" s="46"/>
      <c r="C87" s="16"/>
      <c r="D87" s="53"/>
      <c r="E87" t="s">
        <v>142</v>
      </c>
      <c r="F87">
        <f>VLOOKUP(E87,Récap!A88:AB383,28,FALSE)</f>
        <v>0</v>
      </c>
    </row>
    <row r="88" spans="1:6" x14ac:dyDescent="0.35">
      <c r="A88" s="46"/>
      <c r="B88" s="46"/>
      <c r="C88" s="16"/>
      <c r="D88" s="53"/>
      <c r="E88" t="s">
        <v>143</v>
      </c>
      <c r="F88">
        <f>VLOOKUP(E88,Récap!A89:AB384,28,FALSE)</f>
        <v>0</v>
      </c>
    </row>
    <row r="89" spans="1:6" x14ac:dyDescent="0.35">
      <c r="A89" s="45"/>
      <c r="B89" s="45"/>
      <c r="C89" s="16"/>
      <c r="D89" s="53"/>
      <c r="E89" t="s">
        <v>144</v>
      </c>
      <c r="F89">
        <f>VLOOKUP(E89,Récap!A90:AB385,28,FALSE)</f>
        <v>0</v>
      </c>
    </row>
    <row r="90" spans="1:6" x14ac:dyDescent="0.35">
      <c r="A90" s="45"/>
      <c r="B90" s="45"/>
      <c r="C90" s="16"/>
      <c r="D90" s="53"/>
      <c r="E90" t="s">
        <v>145</v>
      </c>
      <c r="F90">
        <f>VLOOKUP(E90,Récap!A91:AB386,28,FALSE)</f>
        <v>0</v>
      </c>
    </row>
    <row r="91" spans="1:6" x14ac:dyDescent="0.35">
      <c r="A91" s="45"/>
      <c r="B91" s="45"/>
      <c r="C91" s="16"/>
      <c r="D91" s="53"/>
      <c r="E91" t="s">
        <v>146</v>
      </c>
      <c r="F91">
        <f>VLOOKUP(E91,Récap!A92:AB387,28,FALSE)</f>
        <v>0</v>
      </c>
    </row>
    <row r="92" spans="1:6" x14ac:dyDescent="0.35">
      <c r="A92" s="45"/>
      <c r="B92" s="45"/>
      <c r="C92" s="16"/>
      <c r="D92" s="53"/>
      <c r="E92" t="s">
        <v>147</v>
      </c>
      <c r="F92">
        <f>VLOOKUP(E92,Récap!A93:AB388,28,FALSE)</f>
        <v>0</v>
      </c>
    </row>
    <row r="93" spans="1:6" x14ac:dyDescent="0.35">
      <c r="A93" s="45"/>
      <c r="B93" s="45"/>
      <c r="C93" s="16"/>
      <c r="D93" s="53"/>
      <c r="E93" t="s">
        <v>148</v>
      </c>
      <c r="F93">
        <f>VLOOKUP(E93,Récap!A94:AB389,28,FALSE)</f>
        <v>0</v>
      </c>
    </row>
    <row r="94" spans="1:6" x14ac:dyDescent="0.35">
      <c r="A94" s="45"/>
      <c r="B94" s="45"/>
      <c r="C94" s="16"/>
      <c r="D94" s="53"/>
      <c r="E94" t="s">
        <v>149</v>
      </c>
      <c r="F94">
        <f>VLOOKUP(E94,Récap!A95:AB390,28,FALSE)</f>
        <v>0</v>
      </c>
    </row>
    <row r="95" spans="1:6" x14ac:dyDescent="0.35">
      <c r="A95" s="45"/>
      <c r="B95" s="45"/>
      <c r="C95" s="16"/>
      <c r="D95" s="53"/>
      <c r="E95" t="s">
        <v>150</v>
      </c>
      <c r="F95">
        <f>VLOOKUP(E95,Récap!A96:AB391,28,FALSE)</f>
        <v>0</v>
      </c>
    </row>
    <row r="96" spans="1:6" x14ac:dyDescent="0.35">
      <c r="A96" s="45"/>
      <c r="B96" s="45"/>
      <c r="C96" s="16"/>
      <c r="D96" s="53"/>
      <c r="E96" t="s">
        <v>151</v>
      </c>
      <c r="F96">
        <f>VLOOKUP(E96,Récap!A97:AB392,28,FALSE)</f>
        <v>0</v>
      </c>
    </row>
    <row r="97" spans="1:6" x14ac:dyDescent="0.35">
      <c r="A97" s="45"/>
      <c r="B97" s="45"/>
      <c r="C97" s="16"/>
      <c r="D97" s="53"/>
      <c r="E97" t="s">
        <v>152</v>
      </c>
      <c r="F97">
        <f>VLOOKUP(E97,Récap!A98:AB393,28,FALSE)</f>
        <v>0</v>
      </c>
    </row>
    <row r="98" spans="1:6" x14ac:dyDescent="0.35">
      <c r="A98" s="46"/>
      <c r="B98" s="46"/>
      <c r="C98" s="16"/>
      <c r="D98" s="53"/>
      <c r="E98" t="s">
        <v>153</v>
      </c>
      <c r="F98">
        <f>VLOOKUP(E98,Récap!A99:AB394,28,FALSE)</f>
        <v>0</v>
      </c>
    </row>
    <row r="99" spans="1:6" x14ac:dyDescent="0.35">
      <c r="A99" s="45"/>
      <c r="B99" s="45"/>
      <c r="C99" s="16"/>
      <c r="D99" s="53"/>
      <c r="E99" t="s">
        <v>154</v>
      </c>
      <c r="F99">
        <f>VLOOKUP(E99,Récap!A100:AB395,28,FALSE)</f>
        <v>0</v>
      </c>
    </row>
    <row r="100" spans="1:6" x14ac:dyDescent="0.35">
      <c r="A100" s="46"/>
      <c r="B100" s="46"/>
      <c r="C100" s="16"/>
      <c r="D100" s="53"/>
      <c r="E100" t="s">
        <v>155</v>
      </c>
      <c r="F100">
        <f>VLOOKUP(E100,Récap!A101:AB396,28,FALSE)</f>
        <v>0</v>
      </c>
    </row>
    <row r="101" spans="1:6" x14ac:dyDescent="0.35">
      <c r="A101" s="45"/>
      <c r="B101" s="45"/>
      <c r="C101" s="16"/>
      <c r="D101" s="53"/>
      <c r="E101" t="s">
        <v>156</v>
      </c>
      <c r="F101">
        <f>VLOOKUP(E101,Récap!A102:AB397,28,FALSE)</f>
        <v>0</v>
      </c>
    </row>
    <row r="102" spans="1:6" x14ac:dyDescent="0.35">
      <c r="A102" s="46"/>
      <c r="B102" s="46"/>
      <c r="C102" s="16"/>
      <c r="D102" s="53"/>
      <c r="E102" t="s">
        <v>157</v>
      </c>
      <c r="F102">
        <f>VLOOKUP(E102,Récap!A103:AB398,28,FALSE)</f>
        <v>0</v>
      </c>
    </row>
    <row r="103" spans="1:6" x14ac:dyDescent="0.35">
      <c r="A103" s="46"/>
      <c r="B103" s="46"/>
      <c r="C103" s="16"/>
      <c r="D103" s="53"/>
      <c r="E103" t="s">
        <v>158</v>
      </c>
      <c r="F103">
        <f>VLOOKUP(E103,Récap!A104:AB399,28,FALSE)</f>
        <v>0</v>
      </c>
    </row>
    <row r="104" spans="1:6" x14ac:dyDescent="0.35">
      <c r="A104" s="46"/>
      <c r="B104" s="46"/>
      <c r="C104"/>
      <c r="D104" s="53"/>
      <c r="E104" t="s">
        <v>159</v>
      </c>
      <c r="F104">
        <f>VLOOKUP(E104,Récap!A105:AB400,28,FALSE)</f>
        <v>0</v>
      </c>
    </row>
    <row r="105" spans="1:6" x14ac:dyDescent="0.35">
      <c r="A105" s="45"/>
      <c r="B105" s="45"/>
      <c r="C105"/>
      <c r="D105" s="53"/>
      <c r="E105" t="s">
        <v>160</v>
      </c>
      <c r="F105">
        <f>VLOOKUP(E105,Récap!A106:AB401,28,FALSE)</f>
        <v>0</v>
      </c>
    </row>
    <row r="106" spans="1:6" x14ac:dyDescent="0.35">
      <c r="A106" s="45"/>
      <c r="B106" s="45"/>
      <c r="C106"/>
      <c r="D106" s="53"/>
      <c r="E106" t="s">
        <v>161</v>
      </c>
      <c r="F106">
        <f>VLOOKUP(E106,Récap!A107:AB402,28,FALSE)</f>
        <v>0</v>
      </c>
    </row>
    <row r="107" spans="1:6" x14ac:dyDescent="0.35">
      <c r="A107" s="45"/>
      <c r="B107" s="45"/>
      <c r="C107"/>
      <c r="D107" s="53"/>
      <c r="E107" t="s">
        <v>162</v>
      </c>
      <c r="F107">
        <f>VLOOKUP(E107,Récap!A108:AB403,28,FALSE)</f>
        <v>0</v>
      </c>
    </row>
    <row r="108" spans="1:6" x14ac:dyDescent="0.35">
      <c r="A108" s="45"/>
      <c r="B108" s="45"/>
      <c r="C108"/>
      <c r="D108" s="53"/>
      <c r="E108" t="s">
        <v>163</v>
      </c>
      <c r="F108">
        <f>VLOOKUP(E108,Récap!A109:AB404,28,FALSE)</f>
        <v>0</v>
      </c>
    </row>
    <row r="109" spans="1:6" x14ac:dyDescent="0.35">
      <c r="A109" s="46"/>
      <c r="B109" s="46"/>
      <c r="C109"/>
      <c r="D109" s="53"/>
      <c r="E109" t="s">
        <v>164</v>
      </c>
      <c r="F109">
        <f>VLOOKUP(E109,Récap!A110:AB405,28,FALSE)</f>
        <v>0</v>
      </c>
    </row>
    <row r="110" spans="1:6" x14ac:dyDescent="0.35">
      <c r="A110" s="46"/>
      <c r="B110" s="46"/>
      <c r="C110"/>
      <c r="D110" s="53"/>
      <c r="E110" t="s">
        <v>165</v>
      </c>
      <c r="F110">
        <f>VLOOKUP(E110,Récap!A111:AB406,28,FALSE)</f>
        <v>0</v>
      </c>
    </row>
    <row r="111" spans="1:6" x14ac:dyDescent="0.35">
      <c r="A111" s="46"/>
      <c r="B111" s="46"/>
      <c r="C111"/>
      <c r="D111" s="53"/>
      <c r="E111" t="s">
        <v>166</v>
      </c>
      <c r="F111">
        <f>VLOOKUP(E111,Récap!A112:AB407,28,FALSE)</f>
        <v>0</v>
      </c>
    </row>
    <row r="112" spans="1:6" x14ac:dyDescent="0.35">
      <c r="A112" s="46"/>
      <c r="B112" s="46"/>
      <c r="C112"/>
      <c r="D112" s="53"/>
      <c r="E112" t="s">
        <v>167</v>
      </c>
      <c r="F112">
        <f>VLOOKUP(E112,Récap!A113:AB408,28,FALSE)</f>
        <v>0</v>
      </c>
    </row>
    <row r="113" spans="1:6" x14ac:dyDescent="0.35">
      <c r="A113" s="46"/>
      <c r="B113" s="46"/>
      <c r="C113"/>
      <c r="D113" s="53"/>
      <c r="E113" t="s">
        <v>168</v>
      </c>
      <c r="F113">
        <f>VLOOKUP(E113,Récap!A114:AB409,28,FALSE)</f>
        <v>0</v>
      </c>
    </row>
    <row r="114" spans="1:6" x14ac:dyDescent="0.35">
      <c r="A114" s="46"/>
      <c r="B114" s="46"/>
      <c r="C114"/>
      <c r="D114" s="53"/>
      <c r="E114" t="s">
        <v>169</v>
      </c>
      <c r="F114">
        <f>VLOOKUP(E114,Récap!A115:AB410,28,FALSE)</f>
        <v>0</v>
      </c>
    </row>
    <row r="115" spans="1:6" x14ac:dyDescent="0.35">
      <c r="A115" s="45"/>
      <c r="B115" s="45"/>
      <c r="C115"/>
      <c r="D115" s="53"/>
      <c r="E115" t="s">
        <v>170</v>
      </c>
      <c r="F115">
        <f>VLOOKUP(E115,Récap!A116:AB411,28,FALSE)</f>
        <v>0</v>
      </c>
    </row>
    <row r="116" spans="1:6" x14ac:dyDescent="0.35">
      <c r="A116" s="46"/>
      <c r="B116" s="46"/>
      <c r="C116"/>
      <c r="D116" s="53"/>
      <c r="E116" t="s">
        <v>171</v>
      </c>
      <c r="F116">
        <f>VLOOKUP(E116,Récap!A117:AB412,28,FALSE)</f>
        <v>0</v>
      </c>
    </row>
    <row r="117" spans="1:6" x14ac:dyDescent="0.35">
      <c r="A117" s="45"/>
      <c r="B117" s="45"/>
      <c r="C117"/>
      <c r="D117" s="53"/>
      <c r="E117" t="s">
        <v>172</v>
      </c>
      <c r="F117">
        <f>VLOOKUP(E117,Récap!A118:AB413,28,FALSE)</f>
        <v>0</v>
      </c>
    </row>
    <row r="118" spans="1:6" x14ac:dyDescent="0.35">
      <c r="A118" s="45"/>
      <c r="B118" s="45"/>
      <c r="C118"/>
      <c r="D118" s="53"/>
      <c r="E118" t="s">
        <v>173</v>
      </c>
      <c r="F118">
        <f>VLOOKUP(E118,Récap!A119:AB414,28,FALSE)</f>
        <v>0</v>
      </c>
    </row>
    <row r="119" spans="1:6" x14ac:dyDescent="0.35">
      <c r="A119" s="45"/>
      <c r="B119" s="45"/>
      <c r="C119"/>
      <c r="D119" s="53"/>
      <c r="E119" t="s">
        <v>174</v>
      </c>
      <c r="F119">
        <f>VLOOKUP(E119,Récap!A120:AB415,28,FALSE)</f>
        <v>0</v>
      </c>
    </row>
    <row r="120" spans="1:6" x14ac:dyDescent="0.35">
      <c r="A120" s="45"/>
      <c r="B120" s="45"/>
      <c r="C120"/>
      <c r="D120" s="53"/>
      <c r="E120" t="s">
        <v>175</v>
      </c>
      <c r="F120">
        <f>VLOOKUP(E120,Récap!A121:AB416,28,FALSE)</f>
        <v>0</v>
      </c>
    </row>
    <row r="121" spans="1:6" x14ac:dyDescent="0.35">
      <c r="A121" s="46"/>
      <c r="B121" s="46"/>
      <c r="C121"/>
      <c r="D121" s="53"/>
      <c r="E121" t="s">
        <v>176</v>
      </c>
      <c r="F121">
        <f>VLOOKUP(E121,Récap!A122:AB417,28,FALSE)</f>
        <v>0</v>
      </c>
    </row>
    <row r="122" spans="1:6" x14ac:dyDescent="0.35">
      <c r="A122" s="46"/>
      <c r="B122" s="46"/>
      <c r="C122"/>
      <c r="D122" s="53"/>
      <c r="E122" t="s">
        <v>177</v>
      </c>
      <c r="F122">
        <f>VLOOKUP(E122,Récap!A123:AB418,28,FALSE)</f>
        <v>0</v>
      </c>
    </row>
    <row r="123" spans="1:6" x14ac:dyDescent="0.35">
      <c r="A123" s="46"/>
      <c r="B123" s="46"/>
      <c r="C123"/>
      <c r="D123" s="53"/>
      <c r="E123" t="s">
        <v>178</v>
      </c>
      <c r="F123">
        <f>VLOOKUP(E123,Récap!A124:AB419,28,FALSE)</f>
        <v>0</v>
      </c>
    </row>
    <row r="124" spans="1:6" x14ac:dyDescent="0.35">
      <c r="A124" s="46"/>
      <c r="B124" s="46"/>
      <c r="C124"/>
      <c r="D124" s="53"/>
      <c r="E124" t="s">
        <v>179</v>
      </c>
      <c r="F124">
        <f>VLOOKUP(E124,Récap!A125:AB420,28,FALSE)</f>
        <v>0</v>
      </c>
    </row>
    <row r="125" spans="1:6" x14ac:dyDescent="0.35">
      <c r="A125" s="46"/>
      <c r="B125" s="46"/>
      <c r="C125"/>
      <c r="D125" s="53"/>
      <c r="E125" t="s">
        <v>180</v>
      </c>
      <c r="F125">
        <f>VLOOKUP(E125,Récap!A126:AB421,28,FALSE)</f>
        <v>0</v>
      </c>
    </row>
    <row r="126" spans="1:6" x14ac:dyDescent="0.35">
      <c r="A126" s="46"/>
      <c r="B126" s="46"/>
      <c r="C126"/>
      <c r="D126" s="53"/>
      <c r="E126" t="s">
        <v>181</v>
      </c>
      <c r="F126">
        <f>VLOOKUP(E126,Récap!A127:AB422,28,FALSE)</f>
        <v>0</v>
      </c>
    </row>
    <row r="127" spans="1:6" x14ac:dyDescent="0.35">
      <c r="A127" s="45"/>
      <c r="B127" s="45"/>
      <c r="C127"/>
      <c r="D127" s="53"/>
      <c r="E127" t="s">
        <v>182</v>
      </c>
      <c r="F127">
        <f>VLOOKUP(E127,Récap!A128:AB423,28,FALSE)</f>
        <v>0</v>
      </c>
    </row>
    <row r="128" spans="1:6" x14ac:dyDescent="0.35">
      <c r="A128" s="45"/>
      <c r="B128" s="45"/>
      <c r="C128"/>
      <c r="D128" s="53"/>
      <c r="E128" t="s">
        <v>183</v>
      </c>
      <c r="F128">
        <f>VLOOKUP(E128,Récap!A129:AB424,28,FALSE)</f>
        <v>0</v>
      </c>
    </row>
    <row r="129" spans="1:6" x14ac:dyDescent="0.35">
      <c r="A129" s="45"/>
      <c r="B129" s="45"/>
      <c r="C129"/>
      <c r="D129" s="53"/>
      <c r="E129" t="s">
        <v>184</v>
      </c>
      <c r="F129">
        <f>VLOOKUP(E129,Récap!A130:AB425,28,FALSE)</f>
        <v>0</v>
      </c>
    </row>
    <row r="130" spans="1:6" x14ac:dyDescent="0.35">
      <c r="A130" s="45"/>
      <c r="B130" s="45"/>
      <c r="C130"/>
      <c r="D130" s="53"/>
      <c r="E130" t="s">
        <v>185</v>
      </c>
      <c r="F130">
        <f>VLOOKUP(E130,Récap!A131:AB426,28,FALSE)</f>
        <v>0</v>
      </c>
    </row>
    <row r="131" spans="1:6" x14ac:dyDescent="0.35">
      <c r="A131" s="46"/>
      <c r="B131" s="46"/>
      <c r="C131"/>
      <c r="D131" s="53"/>
      <c r="E131" t="s">
        <v>186</v>
      </c>
      <c r="F131">
        <f>VLOOKUP(E131,Récap!A132:AB427,28,FALSE)</f>
        <v>0</v>
      </c>
    </row>
    <row r="132" spans="1:6" x14ac:dyDescent="0.35">
      <c r="A132" s="45"/>
      <c r="B132" s="45"/>
      <c r="C132"/>
      <c r="D132" s="53"/>
      <c r="E132" t="s">
        <v>187</v>
      </c>
      <c r="F132">
        <f>VLOOKUP(E132,Récap!A133:AB428,28,FALSE)</f>
        <v>0</v>
      </c>
    </row>
    <row r="133" spans="1:6" x14ac:dyDescent="0.35">
      <c r="A133" s="45"/>
      <c r="B133" s="45"/>
      <c r="C133"/>
      <c r="D133" s="53"/>
      <c r="E133" t="s">
        <v>188</v>
      </c>
      <c r="F133">
        <f>VLOOKUP(E133,Récap!A134:AB429,28,FALSE)</f>
        <v>0</v>
      </c>
    </row>
    <row r="134" spans="1:6" x14ac:dyDescent="0.35">
      <c r="A134" s="46"/>
      <c r="B134" s="46"/>
      <c r="C134"/>
      <c r="D134" s="53"/>
      <c r="E134" t="s">
        <v>189</v>
      </c>
      <c r="F134">
        <f>VLOOKUP(E134,Récap!A135:AB430,28,FALSE)</f>
        <v>0</v>
      </c>
    </row>
    <row r="135" spans="1:6" x14ac:dyDescent="0.35">
      <c r="A135" s="45"/>
      <c r="B135" s="45"/>
      <c r="C135"/>
      <c r="D135" s="53"/>
      <c r="E135" t="s">
        <v>190</v>
      </c>
      <c r="F135">
        <f>VLOOKUP(E135,Récap!A136:AB431,28,FALSE)</f>
        <v>0</v>
      </c>
    </row>
    <row r="136" spans="1:6" x14ac:dyDescent="0.35">
      <c r="A136" s="45"/>
      <c r="B136" s="45"/>
      <c r="C136"/>
      <c r="D136" s="53"/>
      <c r="E136" t="s">
        <v>191</v>
      </c>
      <c r="F136">
        <f>VLOOKUP(E136,Récap!A137:AB432,28,FALSE)</f>
        <v>0</v>
      </c>
    </row>
    <row r="137" spans="1:6" x14ac:dyDescent="0.35">
      <c r="A137" s="46"/>
      <c r="B137" s="46"/>
      <c r="C137"/>
      <c r="D137" s="53"/>
      <c r="E137" t="s">
        <v>192</v>
      </c>
      <c r="F137">
        <f>VLOOKUP(E137,Récap!A138:AB433,28,FALSE)</f>
        <v>0</v>
      </c>
    </row>
    <row r="138" spans="1:6" x14ac:dyDescent="0.35">
      <c r="A138" s="46"/>
      <c r="B138" s="46"/>
      <c r="C138"/>
      <c r="D138" s="53"/>
      <c r="E138" t="s">
        <v>193</v>
      </c>
      <c r="F138">
        <f>VLOOKUP(E138,Récap!A139:AB434,28,FALSE)</f>
        <v>0</v>
      </c>
    </row>
    <row r="139" spans="1:6" x14ac:dyDescent="0.35">
      <c r="A139" s="45"/>
      <c r="B139" s="45"/>
      <c r="C139"/>
      <c r="D139" s="53"/>
      <c r="E139" t="s">
        <v>194</v>
      </c>
      <c r="F139">
        <f>VLOOKUP(E139,Récap!A140:AB435,28,FALSE)</f>
        <v>0</v>
      </c>
    </row>
    <row r="140" spans="1:6" x14ac:dyDescent="0.35">
      <c r="A140" s="45"/>
      <c r="B140" s="45"/>
      <c r="C140"/>
      <c r="D140" s="53"/>
      <c r="E140" t="s">
        <v>195</v>
      </c>
      <c r="F140">
        <f>VLOOKUP(E140,Récap!A141:AB436,28,FALSE)</f>
        <v>0</v>
      </c>
    </row>
    <row r="141" spans="1:6" x14ac:dyDescent="0.35">
      <c r="A141" s="45"/>
      <c r="B141" s="45"/>
      <c r="C141"/>
      <c r="D141" s="53"/>
      <c r="E141" t="s">
        <v>196</v>
      </c>
      <c r="F141">
        <f>VLOOKUP(E141,Récap!A142:AB437,28,FALSE)</f>
        <v>0</v>
      </c>
    </row>
    <row r="142" spans="1:6" x14ac:dyDescent="0.35">
      <c r="A142" s="45"/>
      <c r="B142" s="45"/>
      <c r="C142"/>
      <c r="D142" s="53"/>
      <c r="E142" t="s">
        <v>197</v>
      </c>
      <c r="F142">
        <f>VLOOKUP(E142,Récap!A143:AB438,28,FALSE)</f>
        <v>0</v>
      </c>
    </row>
    <row r="143" spans="1:6" x14ac:dyDescent="0.35">
      <c r="A143" s="46"/>
      <c r="B143" s="46"/>
      <c r="C143"/>
      <c r="D143" s="53"/>
      <c r="E143" t="s">
        <v>198</v>
      </c>
      <c r="F143">
        <f>VLOOKUP(E143,Récap!A144:AB439,28,FALSE)</f>
        <v>0</v>
      </c>
    </row>
    <row r="144" spans="1:6" x14ac:dyDescent="0.35">
      <c r="A144" s="46"/>
      <c r="B144" s="46"/>
      <c r="C144"/>
      <c r="D144" s="53"/>
      <c r="E144" t="s">
        <v>199</v>
      </c>
      <c r="F144">
        <f>VLOOKUP(E144,Récap!A145:AB440,28,FALSE)</f>
        <v>0</v>
      </c>
    </row>
    <row r="145" spans="1:6" x14ac:dyDescent="0.35">
      <c r="A145" s="46"/>
      <c r="B145" s="46"/>
      <c r="C145"/>
      <c r="D145" s="53"/>
      <c r="E145" t="s">
        <v>200</v>
      </c>
      <c r="F145">
        <f>VLOOKUP(E145,Récap!A146:AB441,28,FALSE)</f>
        <v>0</v>
      </c>
    </row>
    <row r="146" spans="1:6" x14ac:dyDescent="0.35">
      <c r="A146" s="45"/>
      <c r="B146" s="45"/>
      <c r="C146"/>
      <c r="D146" s="53"/>
      <c r="E146" t="s">
        <v>201</v>
      </c>
      <c r="F146">
        <f>VLOOKUP(E146,Récap!A147:AB442,28,FALSE)</f>
        <v>0</v>
      </c>
    </row>
    <row r="147" spans="1:6" x14ac:dyDescent="0.35">
      <c r="A147" s="46"/>
      <c r="B147" s="46"/>
      <c r="C147"/>
      <c r="D147" s="53"/>
      <c r="E147" t="s">
        <v>202</v>
      </c>
      <c r="F147">
        <f>VLOOKUP(E147,Récap!A148:AB443,28,FALSE)</f>
        <v>0</v>
      </c>
    </row>
    <row r="148" spans="1:6" x14ac:dyDescent="0.35">
      <c r="A148" s="45"/>
      <c r="B148" s="45"/>
      <c r="C148"/>
      <c r="D148" s="53"/>
      <c r="E148" t="s">
        <v>203</v>
      </c>
      <c r="F148">
        <f>VLOOKUP(E148,Récap!A149:AB444,28,FALSE)</f>
        <v>0</v>
      </c>
    </row>
    <row r="149" spans="1:6" x14ac:dyDescent="0.35">
      <c r="A149" s="46"/>
      <c r="B149" s="46"/>
      <c r="C149"/>
      <c r="D149" s="53"/>
      <c r="E149" t="s">
        <v>204</v>
      </c>
      <c r="F149">
        <f>VLOOKUP(E149,Récap!A150:AB445,28,FALSE)</f>
        <v>0</v>
      </c>
    </row>
    <row r="150" spans="1:6" x14ac:dyDescent="0.35">
      <c r="A150" s="45"/>
      <c r="B150" s="45"/>
      <c r="C150"/>
      <c r="D150" s="53"/>
      <c r="E150" t="s">
        <v>205</v>
      </c>
      <c r="F150">
        <f>VLOOKUP(E150,Récap!A151:AB446,28,FALSE)</f>
        <v>0</v>
      </c>
    </row>
    <row r="151" spans="1:6" x14ac:dyDescent="0.35">
      <c r="A151" s="45"/>
      <c r="B151" s="45"/>
      <c r="C151"/>
      <c r="D151" s="53"/>
      <c r="E151" t="s">
        <v>206</v>
      </c>
      <c r="F151">
        <f>VLOOKUP(E151,Récap!A152:AB447,28,FALSE)</f>
        <v>0</v>
      </c>
    </row>
    <row r="152" spans="1:6" x14ac:dyDescent="0.35">
      <c r="A152" s="45"/>
      <c r="B152" s="45"/>
      <c r="C152"/>
      <c r="D152" s="53"/>
      <c r="E152" t="s">
        <v>207</v>
      </c>
      <c r="F152">
        <f>VLOOKUP(E152,Récap!A153:AB448,28,FALSE)</f>
        <v>0</v>
      </c>
    </row>
    <row r="153" spans="1:6" x14ac:dyDescent="0.35">
      <c r="A153" s="45"/>
      <c r="B153" s="45"/>
      <c r="C153"/>
      <c r="D153" s="53"/>
      <c r="E153" t="s">
        <v>208</v>
      </c>
      <c r="F153">
        <f>VLOOKUP(E153,Récap!A154:AB449,28,FALSE)</f>
        <v>0</v>
      </c>
    </row>
    <row r="154" spans="1:6" x14ac:dyDescent="0.35">
      <c r="A154" s="45"/>
      <c r="B154" s="45"/>
      <c r="C154"/>
      <c r="D154" s="53"/>
      <c r="E154" t="s">
        <v>209</v>
      </c>
      <c r="F154">
        <f>VLOOKUP(E154,Récap!A155:AB450,28,FALSE)</f>
        <v>0</v>
      </c>
    </row>
    <row r="155" spans="1:6" x14ac:dyDescent="0.35">
      <c r="A155" s="45"/>
      <c r="B155" s="45"/>
      <c r="C155"/>
      <c r="D155" s="53"/>
      <c r="E155" t="s">
        <v>210</v>
      </c>
      <c r="F155">
        <f>VLOOKUP(E155,Récap!A156:AB451,28,FALSE)</f>
        <v>0</v>
      </c>
    </row>
    <row r="156" spans="1:6" x14ac:dyDescent="0.35">
      <c r="A156" s="45"/>
      <c r="B156" s="45"/>
      <c r="C156"/>
      <c r="D156" s="53"/>
      <c r="E156" t="s">
        <v>211</v>
      </c>
      <c r="F156">
        <f>VLOOKUP(E156,Récap!A157:AB452,28,FALSE)</f>
        <v>0</v>
      </c>
    </row>
    <row r="157" spans="1:6" x14ac:dyDescent="0.35">
      <c r="A157" s="45"/>
      <c r="B157" s="45"/>
      <c r="C157"/>
      <c r="D157" s="53"/>
      <c r="E157" t="s">
        <v>212</v>
      </c>
      <c r="F157">
        <f>VLOOKUP(E157,Récap!A158:AB453,28,FALSE)</f>
        <v>0</v>
      </c>
    </row>
    <row r="158" spans="1:6" x14ac:dyDescent="0.35">
      <c r="A158" s="45"/>
      <c r="B158" s="45"/>
      <c r="C158"/>
      <c r="D158" s="53"/>
      <c r="E158" t="s">
        <v>213</v>
      </c>
      <c r="F158">
        <f>VLOOKUP(E158,Récap!A159:AB454,28,FALSE)</f>
        <v>0</v>
      </c>
    </row>
    <row r="159" spans="1:6" x14ac:dyDescent="0.35">
      <c r="A159" s="45"/>
      <c r="B159" s="45"/>
      <c r="C159"/>
      <c r="D159" s="53"/>
      <c r="E159" t="s">
        <v>214</v>
      </c>
      <c r="F159">
        <f>VLOOKUP(E159,Récap!A160:AB455,28,FALSE)</f>
        <v>0</v>
      </c>
    </row>
    <row r="160" spans="1:6" x14ac:dyDescent="0.35">
      <c r="A160" s="45"/>
      <c r="B160" s="45"/>
      <c r="C160"/>
      <c r="D160" s="53"/>
      <c r="E160" t="s">
        <v>215</v>
      </c>
      <c r="F160">
        <f>VLOOKUP(E160,Récap!A161:AB456,28,FALSE)</f>
        <v>0</v>
      </c>
    </row>
    <row r="161" spans="1:6" x14ac:dyDescent="0.35">
      <c r="A161" s="45"/>
      <c r="B161" s="45"/>
      <c r="C161"/>
      <c r="D161" s="53"/>
      <c r="E161" t="s">
        <v>216</v>
      </c>
      <c r="F161">
        <f>VLOOKUP(E161,Récap!A162:AB457,28,FALSE)</f>
        <v>0</v>
      </c>
    </row>
    <row r="162" spans="1:6" x14ac:dyDescent="0.35">
      <c r="A162" s="45"/>
      <c r="B162" s="45"/>
      <c r="C162"/>
      <c r="D162" s="53"/>
      <c r="E162" t="s">
        <v>217</v>
      </c>
      <c r="F162">
        <f>VLOOKUP(E162,Récap!A163:AB458,28,FALSE)</f>
        <v>0</v>
      </c>
    </row>
    <row r="163" spans="1:6" x14ac:dyDescent="0.35">
      <c r="A163" s="45"/>
      <c r="B163" s="45"/>
      <c r="C163"/>
      <c r="D163" s="53"/>
      <c r="E163" t="s">
        <v>218</v>
      </c>
      <c r="F163">
        <f>VLOOKUP(E163,Récap!A164:AB459,28,FALSE)</f>
        <v>0</v>
      </c>
    </row>
    <row r="164" spans="1:6" x14ac:dyDescent="0.35">
      <c r="A164" s="45"/>
      <c r="B164" s="45"/>
      <c r="C164"/>
      <c r="D164" s="53"/>
      <c r="E164" t="s">
        <v>219</v>
      </c>
      <c r="F164">
        <f>VLOOKUP(E164,Récap!A165:AB460,28,FALSE)</f>
        <v>0</v>
      </c>
    </row>
    <row r="165" spans="1:6" x14ac:dyDescent="0.35">
      <c r="A165" s="45"/>
      <c r="B165" s="45"/>
      <c r="C165"/>
      <c r="D165" s="53"/>
      <c r="E165" t="s">
        <v>220</v>
      </c>
      <c r="F165">
        <f>VLOOKUP(E165,Récap!A166:AB461,28,FALSE)</f>
        <v>0</v>
      </c>
    </row>
    <row r="166" spans="1:6" x14ac:dyDescent="0.35">
      <c r="A166" s="45"/>
      <c r="B166" s="45"/>
      <c r="C166"/>
      <c r="D166" s="53"/>
      <c r="E166" t="s">
        <v>221</v>
      </c>
      <c r="F166">
        <f>VLOOKUP(E166,Récap!A167:AB462,28,FALSE)</f>
        <v>0</v>
      </c>
    </row>
    <row r="167" spans="1:6" x14ac:dyDescent="0.35">
      <c r="A167" s="45"/>
      <c r="B167" s="45"/>
      <c r="C167"/>
      <c r="D167" s="53"/>
      <c r="E167" t="s">
        <v>222</v>
      </c>
      <c r="F167">
        <f>VLOOKUP(E167,Récap!A168:AB463,28,FALSE)</f>
        <v>0</v>
      </c>
    </row>
    <row r="168" spans="1:6" x14ac:dyDescent="0.35">
      <c r="A168" s="45"/>
      <c r="B168" s="45"/>
      <c r="C168"/>
      <c r="D168" s="53"/>
      <c r="E168" t="s">
        <v>223</v>
      </c>
      <c r="F168">
        <f>VLOOKUP(E168,Récap!A169:AB464,28,FALSE)</f>
        <v>0</v>
      </c>
    </row>
    <row r="169" spans="1:6" x14ac:dyDescent="0.35">
      <c r="A169" s="45"/>
      <c r="B169" s="45"/>
      <c r="C169"/>
      <c r="D169" s="53"/>
      <c r="E169" t="s">
        <v>224</v>
      </c>
      <c r="F169">
        <f>VLOOKUP(E169,Récap!A170:AB465,28,FALSE)</f>
        <v>0</v>
      </c>
    </row>
    <row r="170" spans="1:6" x14ac:dyDescent="0.35">
      <c r="A170" s="45"/>
      <c r="B170" s="45"/>
      <c r="C170"/>
      <c r="D170" s="53"/>
      <c r="E170" t="s">
        <v>225</v>
      </c>
      <c r="F170">
        <f>VLOOKUP(E170,Récap!A171:AB466,28,FALSE)</f>
        <v>0</v>
      </c>
    </row>
    <row r="171" spans="1:6" x14ac:dyDescent="0.35">
      <c r="A171" s="46"/>
      <c r="B171" s="46"/>
      <c r="C171"/>
      <c r="D171" s="53"/>
      <c r="E171" t="s">
        <v>226</v>
      </c>
      <c r="F171">
        <f>VLOOKUP(E171,Récap!A172:AB467,28,FALSE)</f>
        <v>0</v>
      </c>
    </row>
    <row r="172" spans="1:6" x14ac:dyDescent="0.35">
      <c r="A172" s="45"/>
      <c r="B172" s="45"/>
      <c r="C172"/>
      <c r="D172" s="53"/>
      <c r="E172" t="s">
        <v>227</v>
      </c>
      <c r="F172">
        <f>VLOOKUP(E172,Récap!A173:AB468,28,FALSE)</f>
        <v>0</v>
      </c>
    </row>
    <row r="173" spans="1:6" x14ac:dyDescent="0.35">
      <c r="A173" s="45"/>
      <c r="B173" s="45"/>
      <c r="C173"/>
      <c r="D173" s="53"/>
      <c r="E173" t="s">
        <v>228</v>
      </c>
      <c r="F173">
        <f>VLOOKUP(E173,Récap!A174:AB469,28,FALSE)</f>
        <v>0</v>
      </c>
    </row>
    <row r="174" spans="1:6" x14ac:dyDescent="0.35">
      <c r="A174" s="45"/>
      <c r="B174" s="45"/>
      <c r="C174"/>
      <c r="D174" s="53"/>
      <c r="E174" t="s">
        <v>229</v>
      </c>
      <c r="F174">
        <f>VLOOKUP(E174,Récap!A175:AB470,28,FALSE)</f>
        <v>0</v>
      </c>
    </row>
    <row r="175" spans="1:6" x14ac:dyDescent="0.35">
      <c r="A175" s="45"/>
      <c r="B175" s="45"/>
      <c r="C175"/>
      <c r="D175" s="53"/>
      <c r="E175" t="s">
        <v>230</v>
      </c>
      <c r="F175">
        <f>VLOOKUP(E175,Récap!A176:AB471,28,FALSE)</f>
        <v>0</v>
      </c>
    </row>
    <row r="176" spans="1:6" x14ac:dyDescent="0.35">
      <c r="A176" s="46"/>
      <c r="B176" s="46"/>
      <c r="C176"/>
      <c r="D176" s="53"/>
      <c r="E176" t="s">
        <v>231</v>
      </c>
      <c r="F176">
        <f>VLOOKUP(E176,Récap!A177:AB472,28,FALSE)</f>
        <v>0</v>
      </c>
    </row>
    <row r="177" spans="1:6" x14ac:dyDescent="0.35">
      <c r="A177" s="46"/>
      <c r="B177" s="46"/>
      <c r="C177"/>
      <c r="D177" s="53"/>
      <c r="E177" t="s">
        <v>232</v>
      </c>
      <c r="F177">
        <f>VLOOKUP(E177,Récap!A178:AB473,28,FALSE)</f>
        <v>0</v>
      </c>
    </row>
    <row r="178" spans="1:6" x14ac:dyDescent="0.35">
      <c r="A178" s="45"/>
      <c r="B178" s="45"/>
      <c r="C178"/>
      <c r="D178" s="53"/>
      <c r="E178" t="s">
        <v>233</v>
      </c>
      <c r="F178">
        <f>VLOOKUP(E178,Récap!A179:AB474,28,FALSE)</f>
        <v>0</v>
      </c>
    </row>
    <row r="179" spans="1:6" x14ac:dyDescent="0.35">
      <c r="A179" s="45"/>
      <c r="B179" s="45"/>
      <c r="C179"/>
      <c r="D179" s="53"/>
      <c r="E179" t="s">
        <v>234</v>
      </c>
      <c r="F179">
        <f>VLOOKUP(E179,Récap!A180:AB475,28,FALSE)</f>
        <v>0</v>
      </c>
    </row>
    <row r="180" spans="1:6" x14ac:dyDescent="0.35">
      <c r="A180" s="45"/>
      <c r="B180" s="45"/>
      <c r="C180"/>
      <c r="D180" s="53"/>
      <c r="E180" t="s">
        <v>235</v>
      </c>
      <c r="F180">
        <f>VLOOKUP(E180,Récap!A181:AB476,28,FALSE)</f>
        <v>0</v>
      </c>
    </row>
    <row r="181" spans="1:6" x14ac:dyDescent="0.35">
      <c r="A181" s="45"/>
      <c r="B181" s="45"/>
      <c r="C181"/>
      <c r="D181" s="53"/>
      <c r="E181" t="s">
        <v>236</v>
      </c>
      <c r="F181">
        <f>VLOOKUP(E181,Récap!A182:AB477,28,FALSE)</f>
        <v>0</v>
      </c>
    </row>
    <row r="182" spans="1:6" x14ac:dyDescent="0.35">
      <c r="A182" s="45"/>
      <c r="B182" s="45"/>
      <c r="C182"/>
      <c r="D182" s="53"/>
      <c r="E182" t="s">
        <v>237</v>
      </c>
      <c r="F182">
        <f>VLOOKUP(E182,Récap!A183:AB478,28,FALSE)</f>
        <v>0</v>
      </c>
    </row>
    <row r="183" spans="1:6" x14ac:dyDescent="0.35">
      <c r="A183" s="45"/>
      <c r="B183" s="45"/>
      <c r="C183"/>
      <c r="D183" s="53"/>
      <c r="E183" t="s">
        <v>238</v>
      </c>
      <c r="F183">
        <f>VLOOKUP(E183,Récap!A184:AB479,28,FALSE)</f>
        <v>0</v>
      </c>
    </row>
    <row r="184" spans="1:6" x14ac:dyDescent="0.35">
      <c r="A184" s="45"/>
      <c r="B184" s="45"/>
      <c r="C184"/>
      <c r="D184" s="53"/>
      <c r="E184" t="s">
        <v>239</v>
      </c>
      <c r="F184">
        <f>VLOOKUP(E184,Récap!A185:AB480,28,FALSE)</f>
        <v>0</v>
      </c>
    </row>
    <row r="185" spans="1:6" x14ac:dyDescent="0.35">
      <c r="A185" s="45"/>
      <c r="B185" s="45"/>
      <c r="C185"/>
      <c r="D185" s="53"/>
      <c r="E185" t="s">
        <v>240</v>
      </c>
      <c r="F185">
        <f>VLOOKUP(E185,Récap!A186:AB481,28,FALSE)</f>
        <v>0</v>
      </c>
    </row>
    <row r="186" spans="1:6" x14ac:dyDescent="0.35">
      <c r="A186" s="45"/>
      <c r="B186" s="45"/>
      <c r="C186"/>
      <c r="D186" s="53"/>
      <c r="E186" t="s">
        <v>241</v>
      </c>
      <c r="F186">
        <f>VLOOKUP(E186,Récap!A187:AB482,28,FALSE)</f>
        <v>0</v>
      </c>
    </row>
    <row r="187" spans="1:6" x14ac:dyDescent="0.35">
      <c r="A187" s="45"/>
      <c r="B187" s="45"/>
      <c r="C187"/>
      <c r="D187" s="53"/>
      <c r="E187" t="s">
        <v>242</v>
      </c>
      <c r="F187">
        <f>VLOOKUP(E187,Récap!A188:AB483,28,FALSE)</f>
        <v>0</v>
      </c>
    </row>
    <row r="188" spans="1:6" x14ac:dyDescent="0.35">
      <c r="A188" s="45"/>
      <c r="B188" s="45"/>
      <c r="C188"/>
      <c r="D188" s="53"/>
      <c r="E188" t="s">
        <v>243</v>
      </c>
      <c r="F188">
        <f>VLOOKUP(E188,Récap!A189:AB484,28,FALSE)</f>
        <v>0</v>
      </c>
    </row>
    <row r="189" spans="1:6" x14ac:dyDescent="0.35">
      <c r="A189" s="46"/>
      <c r="B189" s="46"/>
      <c r="C189"/>
      <c r="D189" s="53"/>
      <c r="E189" t="s">
        <v>244</v>
      </c>
      <c r="F189">
        <f>VLOOKUP(E189,Récap!A190:AB485,28,FALSE)</f>
        <v>0</v>
      </c>
    </row>
    <row r="190" spans="1:6" x14ac:dyDescent="0.35">
      <c r="A190" s="46"/>
      <c r="B190" s="46"/>
      <c r="C190"/>
      <c r="D190" s="53"/>
      <c r="E190" t="s">
        <v>245</v>
      </c>
      <c r="F190">
        <f>VLOOKUP(E190,Récap!A191:AB486,28,FALSE)</f>
        <v>0</v>
      </c>
    </row>
    <row r="191" spans="1:6" x14ac:dyDescent="0.35">
      <c r="A191" s="45"/>
      <c r="B191" s="45"/>
      <c r="C191"/>
      <c r="D191" s="53"/>
      <c r="E191" t="s">
        <v>246</v>
      </c>
      <c r="F191">
        <f>VLOOKUP(E191,Récap!A192:AB487,28,FALSE)</f>
        <v>0</v>
      </c>
    </row>
    <row r="192" spans="1:6" x14ac:dyDescent="0.35">
      <c r="A192" s="46"/>
      <c r="B192" s="46"/>
      <c r="C192"/>
      <c r="D192" s="53"/>
      <c r="E192" t="s">
        <v>247</v>
      </c>
      <c r="F192">
        <f>VLOOKUP(E192,Récap!A193:AB488,28,FALSE)</f>
        <v>0</v>
      </c>
    </row>
    <row r="193" spans="1:6" x14ac:dyDescent="0.35">
      <c r="A193" s="46"/>
      <c r="B193" s="46"/>
      <c r="C193"/>
      <c r="D193" s="53"/>
      <c r="E193" t="s">
        <v>248</v>
      </c>
      <c r="F193">
        <f>VLOOKUP(E193,Récap!A194:AB489,28,FALSE)</f>
        <v>0</v>
      </c>
    </row>
    <row r="194" spans="1:6" x14ac:dyDescent="0.35">
      <c r="A194" s="46"/>
      <c r="B194" s="46"/>
      <c r="C194"/>
      <c r="D194" s="53"/>
      <c r="E194" t="s">
        <v>249</v>
      </c>
      <c r="F194">
        <f>VLOOKUP(E194,Récap!A195:AB490,28,FALSE)</f>
        <v>0</v>
      </c>
    </row>
    <row r="195" spans="1:6" x14ac:dyDescent="0.35">
      <c r="A195" s="45"/>
      <c r="B195" s="45"/>
      <c r="C195"/>
      <c r="D195" s="53"/>
      <c r="E195" t="s">
        <v>250</v>
      </c>
      <c r="F195">
        <f>VLOOKUP(E195,Récap!A196:AB491,28,FALSE)</f>
        <v>0</v>
      </c>
    </row>
    <row r="196" spans="1:6" x14ac:dyDescent="0.35">
      <c r="A196" s="46"/>
      <c r="B196" s="46"/>
      <c r="C196"/>
      <c r="D196" s="53"/>
      <c r="E196" t="s">
        <v>251</v>
      </c>
      <c r="F196">
        <f>VLOOKUP(E196,Récap!A197:AB492,28,FALSE)</f>
        <v>0</v>
      </c>
    </row>
    <row r="197" spans="1:6" x14ac:dyDescent="0.35">
      <c r="A197" s="46"/>
      <c r="B197" s="46"/>
      <c r="C197"/>
      <c r="D197" s="53"/>
      <c r="E197" t="s">
        <v>252</v>
      </c>
      <c r="F197">
        <f>VLOOKUP(E197,Récap!A198:AB493,28,FALSE)</f>
        <v>0</v>
      </c>
    </row>
    <row r="198" spans="1:6" x14ac:dyDescent="0.35">
      <c r="A198" s="45"/>
      <c r="B198" s="45"/>
      <c r="C198"/>
      <c r="D198" s="53"/>
      <c r="E198" t="s">
        <v>253</v>
      </c>
      <c r="F198">
        <f>VLOOKUP(E198,Récap!A199:AB494,28,FALSE)</f>
        <v>0</v>
      </c>
    </row>
    <row r="199" spans="1:6" x14ac:dyDescent="0.35">
      <c r="A199" s="45"/>
      <c r="B199" s="45"/>
      <c r="C199"/>
      <c r="D199" s="53"/>
      <c r="E199" t="s">
        <v>254</v>
      </c>
      <c r="F199">
        <f>VLOOKUP(E199,Récap!A200:AB495,28,FALSE)</f>
        <v>0</v>
      </c>
    </row>
    <row r="200" spans="1:6" x14ac:dyDescent="0.35">
      <c r="A200" s="46"/>
      <c r="B200" s="46"/>
      <c r="C200"/>
      <c r="D200" s="53"/>
      <c r="E200" t="s">
        <v>255</v>
      </c>
      <c r="F200">
        <f>VLOOKUP(E200,Récap!A201:AB496,28,FALSE)</f>
        <v>0</v>
      </c>
    </row>
    <row r="201" spans="1:6" x14ac:dyDescent="0.35">
      <c r="A201" s="46"/>
      <c r="B201" s="46"/>
      <c r="C201"/>
      <c r="D201" s="53"/>
      <c r="E201" t="s">
        <v>256</v>
      </c>
      <c r="F201">
        <f>VLOOKUP(E201,Récap!A202:AB497,28,FALSE)</f>
        <v>0</v>
      </c>
    </row>
    <row r="202" spans="1:6" x14ac:dyDescent="0.35">
      <c r="A202" s="46"/>
      <c r="B202" s="46"/>
      <c r="C202"/>
      <c r="D202" s="53"/>
      <c r="E202" t="s">
        <v>257</v>
      </c>
      <c r="F202">
        <f>VLOOKUP(E202,Récap!A203:AB498,28,FALSE)</f>
        <v>0</v>
      </c>
    </row>
    <row r="203" spans="1:6" x14ac:dyDescent="0.35">
      <c r="A203" s="45"/>
      <c r="B203" s="45"/>
      <c r="C203"/>
      <c r="D203" s="53"/>
      <c r="E203" t="s">
        <v>258</v>
      </c>
      <c r="F203">
        <f>VLOOKUP(E203,Récap!A204:AB499,28,FALSE)</f>
        <v>0</v>
      </c>
    </row>
    <row r="204" spans="1:6" x14ac:dyDescent="0.35">
      <c r="A204" s="46"/>
      <c r="B204" s="46"/>
      <c r="C204"/>
      <c r="D204" s="53"/>
      <c r="E204" t="s">
        <v>259</v>
      </c>
      <c r="F204">
        <f>VLOOKUP(E204,Récap!A205:AB500,28,FALSE)</f>
        <v>0</v>
      </c>
    </row>
    <row r="205" spans="1:6" x14ac:dyDescent="0.35">
      <c r="A205" s="46"/>
      <c r="B205" s="46"/>
      <c r="C205"/>
      <c r="D205" s="53"/>
      <c r="E205" t="s">
        <v>260</v>
      </c>
      <c r="F205">
        <f>VLOOKUP(E205,Récap!A206:AB501,28,FALSE)</f>
        <v>0</v>
      </c>
    </row>
    <row r="206" spans="1:6" x14ac:dyDescent="0.35">
      <c r="A206" s="45"/>
      <c r="B206" s="45"/>
      <c r="C206"/>
      <c r="D206" s="53"/>
      <c r="E206" t="s">
        <v>261</v>
      </c>
      <c r="F206">
        <f>VLOOKUP(E206,Récap!A207:AB502,28,FALSE)</f>
        <v>0</v>
      </c>
    </row>
    <row r="207" spans="1:6" x14ac:dyDescent="0.35">
      <c r="A207" s="45"/>
      <c r="B207" s="45"/>
      <c r="C207"/>
      <c r="D207" s="53"/>
      <c r="E207" t="s">
        <v>262</v>
      </c>
      <c r="F207">
        <f>VLOOKUP(E207,Récap!A208:AB503,28,FALSE)</f>
        <v>0</v>
      </c>
    </row>
    <row r="208" spans="1:6" x14ac:dyDescent="0.35">
      <c r="A208" s="45"/>
      <c r="B208" s="45"/>
      <c r="C208"/>
      <c r="D208" s="53"/>
      <c r="E208" t="s">
        <v>263</v>
      </c>
      <c r="F208">
        <f>VLOOKUP(E208,Récap!A209:AB504,28,FALSE)</f>
        <v>0</v>
      </c>
    </row>
    <row r="209" spans="1:6" x14ac:dyDescent="0.35">
      <c r="A209" s="45"/>
      <c r="B209" s="45"/>
      <c r="C209"/>
      <c r="D209" s="53"/>
      <c r="E209" t="s">
        <v>264</v>
      </c>
      <c r="F209">
        <f>VLOOKUP(E209,Récap!A210:AB505,28,FALSE)</f>
        <v>0</v>
      </c>
    </row>
    <row r="210" spans="1:6" x14ac:dyDescent="0.35">
      <c r="A210" s="45"/>
      <c r="B210" s="45"/>
      <c r="C210"/>
      <c r="D210" s="53"/>
      <c r="E210" t="s">
        <v>265</v>
      </c>
      <c r="F210">
        <f>VLOOKUP(E210,Récap!A211:AB506,28,FALSE)</f>
        <v>0</v>
      </c>
    </row>
    <row r="211" spans="1:6" x14ac:dyDescent="0.35">
      <c r="A211" s="46"/>
      <c r="B211" s="46"/>
      <c r="C211"/>
      <c r="D211" s="53"/>
      <c r="E211" t="s">
        <v>266</v>
      </c>
      <c r="F211">
        <f>VLOOKUP(E211,Récap!A212:AB507,28,FALSE)</f>
        <v>0</v>
      </c>
    </row>
    <row r="212" spans="1:6" x14ac:dyDescent="0.35">
      <c r="A212" s="45"/>
      <c r="B212" s="45"/>
      <c r="C212"/>
      <c r="D212" s="53"/>
      <c r="E212" t="s">
        <v>267</v>
      </c>
      <c r="F212">
        <f>VLOOKUP(E212,Récap!A213:AB508,28,FALSE)</f>
        <v>0</v>
      </c>
    </row>
    <row r="213" spans="1:6" x14ac:dyDescent="0.35">
      <c r="A213" s="46"/>
      <c r="B213" s="46"/>
      <c r="C213"/>
      <c r="D213" s="53"/>
      <c r="E213" t="s">
        <v>268</v>
      </c>
      <c r="F213">
        <f>VLOOKUP(E213,Récap!A214:AB509,28,FALSE)</f>
        <v>0</v>
      </c>
    </row>
    <row r="214" spans="1:6" x14ac:dyDescent="0.35">
      <c r="A214" s="45"/>
      <c r="B214" s="45"/>
      <c r="C214"/>
      <c r="D214" s="53"/>
      <c r="E214" t="s">
        <v>269</v>
      </c>
      <c r="F214">
        <f>VLOOKUP(E214,Récap!A215:AB510,28,FALSE)</f>
        <v>0</v>
      </c>
    </row>
    <row r="215" spans="1:6" x14ac:dyDescent="0.35">
      <c r="A215" s="45"/>
      <c r="B215" s="45"/>
      <c r="C215"/>
      <c r="D215" s="53"/>
      <c r="E215" t="s">
        <v>270</v>
      </c>
      <c r="F215">
        <f>VLOOKUP(E215,Récap!A216:AB511,28,FALSE)</f>
        <v>0</v>
      </c>
    </row>
    <row r="216" spans="1:6" x14ac:dyDescent="0.35">
      <c r="A216" s="46"/>
      <c r="B216" s="46"/>
      <c r="C216"/>
      <c r="D216" s="53"/>
      <c r="E216" t="s">
        <v>271</v>
      </c>
      <c r="F216">
        <f>VLOOKUP(E216,Récap!A217:AB512,28,FALSE)</f>
        <v>0</v>
      </c>
    </row>
    <row r="217" spans="1:6" x14ac:dyDescent="0.35">
      <c r="A217" s="45"/>
      <c r="B217" s="45"/>
      <c r="C217"/>
      <c r="D217" s="53"/>
      <c r="E217" t="s">
        <v>272</v>
      </c>
      <c r="F217">
        <f>VLOOKUP(E217,Récap!A218:AB513,28,FALSE)</f>
        <v>0</v>
      </c>
    </row>
    <row r="218" spans="1:6" x14ac:dyDescent="0.35">
      <c r="A218" s="46"/>
      <c r="B218" s="46"/>
      <c r="C218"/>
      <c r="D218" s="53"/>
      <c r="E218" t="s">
        <v>273</v>
      </c>
      <c r="F218">
        <f>VLOOKUP(E218,Récap!A219:AB514,28,FALSE)</f>
        <v>0</v>
      </c>
    </row>
    <row r="219" spans="1:6" x14ac:dyDescent="0.35">
      <c r="A219" s="46"/>
      <c r="B219" s="46"/>
      <c r="C219"/>
      <c r="D219" s="53"/>
      <c r="E219" t="s">
        <v>274</v>
      </c>
      <c r="F219">
        <f>VLOOKUP(E219,Récap!A220:AB515,28,FALSE)</f>
        <v>0</v>
      </c>
    </row>
    <row r="220" spans="1:6" x14ac:dyDescent="0.35">
      <c r="A220" s="46"/>
      <c r="B220" s="46"/>
      <c r="C220"/>
      <c r="D220" s="53"/>
      <c r="E220" t="s">
        <v>275</v>
      </c>
      <c r="F220">
        <f>VLOOKUP(E220,Récap!A221:AB516,28,FALSE)</f>
        <v>0</v>
      </c>
    </row>
    <row r="221" spans="1:6" x14ac:dyDescent="0.35">
      <c r="A221" s="46"/>
      <c r="B221" s="46"/>
      <c r="C221"/>
      <c r="D221" s="53"/>
      <c r="E221" t="s">
        <v>276</v>
      </c>
      <c r="F221">
        <f>VLOOKUP(E221,Récap!A222:AB517,28,FALSE)</f>
        <v>0</v>
      </c>
    </row>
    <row r="222" spans="1:6" x14ac:dyDescent="0.35">
      <c r="A222" s="45"/>
      <c r="B222" s="45"/>
      <c r="C222"/>
      <c r="D222" s="53"/>
      <c r="E222" t="s">
        <v>277</v>
      </c>
      <c r="F222">
        <f>VLOOKUP(E222,Récap!A223:AB518,28,FALSE)</f>
        <v>0</v>
      </c>
    </row>
    <row r="223" spans="1:6" x14ac:dyDescent="0.35">
      <c r="A223" s="45"/>
      <c r="B223" s="45"/>
      <c r="C223"/>
      <c r="D223" s="53"/>
      <c r="E223" t="s">
        <v>278</v>
      </c>
      <c r="F223">
        <f>VLOOKUP(E223,Récap!A224:AB519,28,FALSE)</f>
        <v>0</v>
      </c>
    </row>
    <row r="224" spans="1:6" x14ac:dyDescent="0.35">
      <c r="A224" s="46"/>
      <c r="B224" s="46"/>
      <c r="C224"/>
      <c r="D224" s="53"/>
      <c r="E224" t="s">
        <v>279</v>
      </c>
      <c r="F224">
        <f>VLOOKUP(E224,Récap!A225:AB520,28,FALSE)</f>
        <v>0</v>
      </c>
    </row>
    <row r="225" spans="1:6" x14ac:dyDescent="0.35">
      <c r="A225" s="46"/>
      <c r="B225" s="46"/>
      <c r="C225"/>
      <c r="D225" s="53"/>
      <c r="E225" t="s">
        <v>280</v>
      </c>
      <c r="F225">
        <f>VLOOKUP(E225,Récap!A226:AB521,28,FALSE)</f>
        <v>0</v>
      </c>
    </row>
    <row r="226" spans="1:6" x14ac:dyDescent="0.35">
      <c r="A226" s="46"/>
      <c r="B226" s="46"/>
      <c r="C226"/>
      <c r="D226" s="53"/>
      <c r="E226" t="s">
        <v>281</v>
      </c>
      <c r="F226">
        <f>VLOOKUP(E226,Récap!A227:AB522,28,FALSE)</f>
        <v>0</v>
      </c>
    </row>
    <row r="227" spans="1:6" x14ac:dyDescent="0.35">
      <c r="A227" s="45"/>
      <c r="B227" s="45"/>
      <c r="C227"/>
      <c r="D227" s="53"/>
      <c r="E227" t="s">
        <v>282</v>
      </c>
      <c r="F227">
        <f>VLOOKUP(E227,Récap!A228:AB523,28,FALSE)</f>
        <v>0</v>
      </c>
    </row>
    <row r="228" spans="1:6" x14ac:dyDescent="0.35">
      <c r="A228" s="45"/>
      <c r="B228" s="45"/>
      <c r="C228"/>
      <c r="D228" s="53"/>
      <c r="E228" t="s">
        <v>283</v>
      </c>
      <c r="F228">
        <f>VLOOKUP(E228,Récap!A229:AB524,28,FALSE)</f>
        <v>0</v>
      </c>
    </row>
    <row r="229" spans="1:6" x14ac:dyDescent="0.35">
      <c r="A229" s="45"/>
      <c r="B229" s="45"/>
      <c r="C229"/>
      <c r="D229" s="53"/>
      <c r="E229" t="s">
        <v>284</v>
      </c>
      <c r="F229">
        <f>VLOOKUP(E229,Récap!A230:AB525,28,FALSE)</f>
        <v>0</v>
      </c>
    </row>
    <row r="230" spans="1:6" x14ac:dyDescent="0.35">
      <c r="A230" s="45"/>
      <c r="B230" s="45"/>
      <c r="C230"/>
      <c r="D230" s="53"/>
      <c r="E230" t="s">
        <v>285</v>
      </c>
      <c r="F230">
        <f>VLOOKUP(E230,Récap!A231:AB526,28,FALSE)</f>
        <v>0</v>
      </c>
    </row>
    <row r="231" spans="1:6" x14ac:dyDescent="0.35">
      <c r="A231" s="45"/>
      <c r="B231" s="45"/>
      <c r="C231"/>
      <c r="D231" s="53"/>
      <c r="E231" t="s">
        <v>286</v>
      </c>
      <c r="F231">
        <f>VLOOKUP(E231,Récap!A232:AB527,28,FALSE)</f>
        <v>0</v>
      </c>
    </row>
    <row r="232" spans="1:6" x14ac:dyDescent="0.35">
      <c r="A232" s="46"/>
      <c r="B232" s="46"/>
      <c r="C232"/>
      <c r="D232" s="53"/>
      <c r="E232" t="s">
        <v>287</v>
      </c>
      <c r="F232">
        <f>VLOOKUP(E232,Récap!A233:AB528,28,FALSE)</f>
        <v>0</v>
      </c>
    </row>
    <row r="233" spans="1:6" x14ac:dyDescent="0.35">
      <c r="A233" s="46"/>
      <c r="B233" s="46"/>
      <c r="C233"/>
      <c r="D233" s="53"/>
      <c r="E233" t="s">
        <v>288</v>
      </c>
      <c r="F233">
        <f>VLOOKUP(E233,Récap!A234:AB529,28,FALSE)</f>
        <v>0</v>
      </c>
    </row>
    <row r="234" spans="1:6" x14ac:dyDescent="0.35">
      <c r="A234" s="46"/>
      <c r="B234" s="46"/>
      <c r="C234"/>
      <c r="D234" s="53"/>
      <c r="E234" t="s">
        <v>289</v>
      </c>
      <c r="F234">
        <f>VLOOKUP(E234,Récap!A235:AB530,28,FALSE)</f>
        <v>0</v>
      </c>
    </row>
    <row r="235" spans="1:6" x14ac:dyDescent="0.35">
      <c r="A235" s="45"/>
      <c r="B235" s="45"/>
      <c r="C235"/>
      <c r="D235" s="53"/>
      <c r="E235" t="s">
        <v>290</v>
      </c>
      <c r="F235">
        <f>VLOOKUP(E235,Récap!A236:AB531,28,FALSE)</f>
        <v>0</v>
      </c>
    </row>
    <row r="236" spans="1:6" x14ac:dyDescent="0.35">
      <c r="A236" s="45"/>
      <c r="B236" s="45"/>
      <c r="C236"/>
      <c r="D236" s="53"/>
      <c r="E236" t="s">
        <v>291</v>
      </c>
      <c r="F236">
        <f>VLOOKUP(E236,Récap!A237:AB532,28,FALSE)</f>
        <v>0</v>
      </c>
    </row>
    <row r="237" spans="1:6" x14ac:dyDescent="0.35">
      <c r="A237" s="46"/>
      <c r="B237" s="46"/>
      <c r="C237"/>
      <c r="D237" s="53"/>
      <c r="E237" t="s">
        <v>292</v>
      </c>
      <c r="F237">
        <f>VLOOKUP(E237,Récap!A238:AB533,28,FALSE)</f>
        <v>0</v>
      </c>
    </row>
    <row r="238" spans="1:6" x14ac:dyDescent="0.35">
      <c r="A238" s="45"/>
      <c r="B238" s="45"/>
      <c r="C238"/>
      <c r="D238" s="53"/>
      <c r="E238" t="s">
        <v>293</v>
      </c>
      <c r="F238">
        <f>VLOOKUP(E238,Récap!A239:AB534,28,FALSE)</f>
        <v>0</v>
      </c>
    </row>
    <row r="239" spans="1:6" x14ac:dyDescent="0.35">
      <c r="A239" s="46"/>
      <c r="B239" s="46"/>
      <c r="C239"/>
      <c r="D239" s="53"/>
      <c r="E239" t="s">
        <v>294</v>
      </c>
      <c r="F239">
        <f>VLOOKUP(E239,Récap!A240:AB535,28,FALSE)</f>
        <v>0</v>
      </c>
    </row>
    <row r="240" spans="1:6" x14ac:dyDescent="0.35">
      <c r="A240" s="46"/>
      <c r="B240" s="46"/>
      <c r="C240"/>
      <c r="D240" s="53"/>
      <c r="E240" t="s">
        <v>295</v>
      </c>
      <c r="F240">
        <f>VLOOKUP(E240,Récap!A241:AB536,28,FALSE)</f>
        <v>0</v>
      </c>
    </row>
    <row r="241" spans="1:6" x14ac:dyDescent="0.35">
      <c r="A241" s="45"/>
      <c r="B241" s="45"/>
      <c r="C241"/>
      <c r="D241" s="53"/>
      <c r="E241" t="s">
        <v>296</v>
      </c>
      <c r="F241">
        <f>VLOOKUP(E241,Récap!A242:AB537,28,FALSE)</f>
        <v>0</v>
      </c>
    </row>
    <row r="242" spans="1:6" x14ac:dyDescent="0.35">
      <c r="A242" s="46"/>
      <c r="B242" s="46"/>
      <c r="C242"/>
      <c r="D242" s="53"/>
      <c r="E242" t="s">
        <v>297</v>
      </c>
      <c r="F242">
        <f>VLOOKUP(E242,Récap!A243:AB538,28,FALSE)</f>
        <v>0</v>
      </c>
    </row>
    <row r="243" spans="1:6" x14ac:dyDescent="0.35">
      <c r="A243" s="46"/>
      <c r="B243" s="46"/>
      <c r="C243"/>
      <c r="D243" s="53"/>
      <c r="E243" t="s">
        <v>298</v>
      </c>
      <c r="F243">
        <f>VLOOKUP(E243,Récap!A244:AB539,28,FALSE)</f>
        <v>0</v>
      </c>
    </row>
    <row r="244" spans="1:6" x14ac:dyDescent="0.35">
      <c r="A244" s="45"/>
      <c r="B244" s="45"/>
      <c r="C244"/>
      <c r="D244" s="53"/>
      <c r="E244" t="s">
        <v>299</v>
      </c>
      <c r="F244">
        <f>VLOOKUP(E244,Récap!A245:AB540,28,FALSE)</f>
        <v>0</v>
      </c>
    </row>
    <row r="245" spans="1:6" x14ac:dyDescent="0.35">
      <c r="A245" s="45"/>
      <c r="B245" s="45"/>
      <c r="C245"/>
      <c r="D245" s="53"/>
      <c r="E245" t="s">
        <v>300</v>
      </c>
      <c r="F245">
        <f>VLOOKUP(E245,Récap!A246:AB541,28,FALSE)</f>
        <v>0</v>
      </c>
    </row>
    <row r="246" spans="1:6" x14ac:dyDescent="0.35">
      <c r="A246" s="46"/>
      <c r="B246" s="46"/>
      <c r="C246"/>
      <c r="D246" s="53"/>
      <c r="E246" t="s">
        <v>301</v>
      </c>
      <c r="F246">
        <f>VLOOKUP(E246,Récap!A247:AB542,28,FALSE)</f>
        <v>0</v>
      </c>
    </row>
    <row r="247" spans="1:6" x14ac:dyDescent="0.35">
      <c r="A247" s="45"/>
      <c r="B247" s="45"/>
      <c r="C247"/>
      <c r="D247" s="53"/>
      <c r="E247" t="s">
        <v>302</v>
      </c>
      <c r="F247">
        <f>VLOOKUP(E247,Récap!A248:AB543,28,FALSE)</f>
        <v>0</v>
      </c>
    </row>
    <row r="248" spans="1:6" x14ac:dyDescent="0.35">
      <c r="A248" s="45"/>
      <c r="B248" s="45"/>
      <c r="C248"/>
      <c r="D248" s="53"/>
      <c r="E248" t="s">
        <v>303</v>
      </c>
      <c r="F248">
        <f>VLOOKUP(E248,Récap!A249:AB544,28,FALSE)</f>
        <v>0</v>
      </c>
    </row>
    <row r="249" spans="1:6" x14ac:dyDescent="0.35">
      <c r="A249" s="45"/>
      <c r="B249" s="45"/>
      <c r="C249"/>
      <c r="D249" s="53"/>
      <c r="E249" t="s">
        <v>304</v>
      </c>
      <c r="F249">
        <f>VLOOKUP(E249,Récap!A250:AB545,28,FALSE)</f>
        <v>0</v>
      </c>
    </row>
    <row r="250" spans="1:6" x14ac:dyDescent="0.35">
      <c r="A250" s="46"/>
      <c r="B250" s="46"/>
      <c r="C250"/>
      <c r="D250" s="53"/>
      <c r="E250" t="s">
        <v>305</v>
      </c>
      <c r="F250">
        <f>VLOOKUP(E250,Récap!A251:AB546,28,FALSE)</f>
        <v>0</v>
      </c>
    </row>
    <row r="251" spans="1:6" x14ac:dyDescent="0.35">
      <c r="A251" s="46"/>
      <c r="B251" s="46"/>
      <c r="C251"/>
      <c r="D251" s="53"/>
      <c r="E251" t="s">
        <v>306</v>
      </c>
      <c r="F251">
        <f>VLOOKUP(E251,Récap!A252:AB547,28,FALSE)</f>
        <v>0</v>
      </c>
    </row>
    <row r="252" spans="1:6" x14ac:dyDescent="0.35">
      <c r="A252" s="46"/>
      <c r="B252" s="46"/>
      <c r="C252"/>
      <c r="D252" s="53"/>
      <c r="E252" t="s">
        <v>307</v>
      </c>
      <c r="F252">
        <f>VLOOKUP(E252,Récap!A253:AB548,28,FALSE)</f>
        <v>0</v>
      </c>
    </row>
    <row r="253" spans="1:6" x14ac:dyDescent="0.35">
      <c r="A253" s="45"/>
      <c r="B253" s="45"/>
      <c r="C253"/>
      <c r="D253" s="53"/>
      <c r="E253" t="s">
        <v>308</v>
      </c>
      <c r="F253">
        <f>VLOOKUP(E253,Récap!A254:AB549,28,FALSE)</f>
        <v>0</v>
      </c>
    </row>
    <row r="254" spans="1:6" x14ac:dyDescent="0.35">
      <c r="A254" s="45"/>
      <c r="B254" s="45"/>
      <c r="C254"/>
      <c r="D254" s="53"/>
      <c r="E254" t="s">
        <v>309</v>
      </c>
      <c r="F254">
        <f>VLOOKUP(E254,Récap!A255:AB550,28,FALSE)</f>
        <v>0</v>
      </c>
    </row>
    <row r="255" spans="1:6" x14ac:dyDescent="0.35">
      <c r="A255" s="46"/>
      <c r="B255" s="46"/>
      <c r="C255"/>
      <c r="D255" s="53"/>
      <c r="E255" t="s">
        <v>310</v>
      </c>
      <c r="F255">
        <f>VLOOKUP(E255,Récap!A256:AB551,28,FALSE)</f>
        <v>0</v>
      </c>
    </row>
    <row r="256" spans="1:6" x14ac:dyDescent="0.35">
      <c r="A256" s="45"/>
      <c r="B256" s="45"/>
      <c r="C256"/>
      <c r="D256" s="53"/>
      <c r="E256" t="s">
        <v>311</v>
      </c>
      <c r="F256">
        <f>VLOOKUP(E256,Récap!A257:AB552,28,FALSE)</f>
        <v>0</v>
      </c>
    </row>
    <row r="257" spans="1:6" x14ac:dyDescent="0.35">
      <c r="A257" s="46"/>
      <c r="B257" s="46"/>
      <c r="C257"/>
      <c r="D257" s="53"/>
      <c r="E257" t="s">
        <v>312</v>
      </c>
      <c r="F257">
        <f>VLOOKUP(E257,Récap!A258:AB553,28,FALSE)</f>
        <v>0</v>
      </c>
    </row>
    <row r="258" spans="1:6" x14ac:dyDescent="0.35">
      <c r="A258" s="46"/>
      <c r="B258" s="46"/>
      <c r="C258"/>
      <c r="D258" s="53"/>
      <c r="E258" t="s">
        <v>313</v>
      </c>
      <c r="F258">
        <f>VLOOKUP(E258,Récap!A259:AB554,28,FALSE)</f>
        <v>0</v>
      </c>
    </row>
    <row r="259" spans="1:6" x14ac:dyDescent="0.35">
      <c r="A259" s="45"/>
      <c r="B259" s="45"/>
      <c r="C259"/>
      <c r="D259" s="53"/>
      <c r="E259" t="s">
        <v>314</v>
      </c>
      <c r="F259">
        <f>VLOOKUP(E259,Récap!A260:AB555,28,FALSE)</f>
        <v>0</v>
      </c>
    </row>
    <row r="260" spans="1:6" x14ac:dyDescent="0.35">
      <c r="C260"/>
      <c r="D260" s="53"/>
      <c r="E260" t="s">
        <v>315</v>
      </c>
      <c r="F260">
        <f>VLOOKUP(E260,Récap!A261:AB556,28,FALSE)</f>
        <v>0</v>
      </c>
    </row>
    <row r="261" spans="1:6" x14ac:dyDescent="0.35">
      <c r="C261"/>
      <c r="D261" s="53"/>
      <c r="E261" t="s">
        <v>316</v>
      </c>
      <c r="F261">
        <f>VLOOKUP(E261,Récap!A262:AB557,28,FALSE)</f>
        <v>0</v>
      </c>
    </row>
    <row r="262" spans="1:6" x14ac:dyDescent="0.35">
      <c r="C262"/>
      <c r="D262" s="53"/>
      <c r="E262" t="s">
        <v>317</v>
      </c>
      <c r="F262">
        <f>VLOOKUP(E262,Récap!A263:AB558,28,FALSE)</f>
        <v>0</v>
      </c>
    </row>
    <row r="263" spans="1:6" x14ac:dyDescent="0.35">
      <c r="C263"/>
      <c r="D263" s="53"/>
      <c r="E263" t="s">
        <v>318</v>
      </c>
      <c r="F263">
        <f>VLOOKUP(E263,Récap!A264:AB559,28,FALSE)</f>
        <v>0</v>
      </c>
    </row>
    <row r="264" spans="1:6" x14ac:dyDescent="0.35">
      <c r="C264"/>
      <c r="D264" s="53"/>
      <c r="E264" t="s">
        <v>319</v>
      </c>
      <c r="F264">
        <f>VLOOKUP(E264,Récap!A265:AB560,28,FALSE)</f>
        <v>0</v>
      </c>
    </row>
    <row r="265" spans="1:6" x14ac:dyDescent="0.35">
      <c r="C265"/>
      <c r="D265" s="53"/>
      <c r="E265" t="s">
        <v>320</v>
      </c>
      <c r="F265">
        <f>VLOOKUP(E265,Récap!A266:AB561,28,FALSE)</f>
        <v>0</v>
      </c>
    </row>
    <row r="266" spans="1:6" x14ac:dyDescent="0.35">
      <c r="C266"/>
      <c r="D266" s="53"/>
      <c r="E266" t="s">
        <v>321</v>
      </c>
      <c r="F266">
        <f>VLOOKUP(E266,Récap!A267:AB562,28,FALSE)</f>
        <v>0</v>
      </c>
    </row>
    <row r="267" spans="1:6" x14ac:dyDescent="0.35">
      <c r="C267"/>
      <c r="D267" s="53"/>
      <c r="E267" t="s">
        <v>322</v>
      </c>
      <c r="F267">
        <f>VLOOKUP(E267,Récap!A268:AB563,28,FALSE)</f>
        <v>0</v>
      </c>
    </row>
    <row r="268" spans="1:6" x14ac:dyDescent="0.35">
      <c r="C268"/>
      <c r="D268" s="53"/>
      <c r="E268" t="s">
        <v>323</v>
      </c>
      <c r="F268">
        <f>VLOOKUP(E268,Récap!A269:AB564,28,FALSE)</f>
        <v>0</v>
      </c>
    </row>
    <row r="269" spans="1:6" x14ac:dyDescent="0.35">
      <c r="C269"/>
      <c r="D269" s="53"/>
      <c r="E269" t="s">
        <v>324</v>
      </c>
      <c r="F269">
        <f>VLOOKUP(E269,Récap!A270:AB565,28,FALSE)</f>
        <v>0</v>
      </c>
    </row>
    <row r="270" spans="1:6" x14ac:dyDescent="0.35">
      <c r="C270"/>
      <c r="D270" s="53"/>
      <c r="E270" t="s">
        <v>325</v>
      </c>
      <c r="F270">
        <f>VLOOKUP(E270,Récap!A271:AB566,28,FALSE)</f>
        <v>0</v>
      </c>
    </row>
    <row r="271" spans="1:6" x14ac:dyDescent="0.35">
      <c r="C271"/>
      <c r="D271" s="53"/>
      <c r="E271" t="s">
        <v>326</v>
      </c>
      <c r="F271">
        <f>VLOOKUP(E271,Récap!A272:AB567,28,FALSE)</f>
        <v>0</v>
      </c>
    </row>
    <row r="272" spans="1:6" x14ac:dyDescent="0.35">
      <c r="C272"/>
      <c r="D272" s="53"/>
      <c r="E272" t="s">
        <v>327</v>
      </c>
      <c r="F272">
        <f>VLOOKUP(E272,Récap!A273:AB568,28,FALSE)</f>
        <v>0</v>
      </c>
    </row>
    <row r="273" spans="3:6" x14ac:dyDescent="0.35">
      <c r="C273"/>
      <c r="D273" s="53"/>
      <c r="E273" t="s">
        <v>328</v>
      </c>
      <c r="F273">
        <f>VLOOKUP(E273,Récap!A274:AB569,28,FALSE)</f>
        <v>0</v>
      </c>
    </row>
    <row r="274" spans="3:6" x14ac:dyDescent="0.35">
      <c r="C274"/>
      <c r="D274" s="53"/>
      <c r="E274" t="s">
        <v>329</v>
      </c>
      <c r="F274">
        <f>VLOOKUP(E274,Récap!A275:AB570,28,FALSE)</f>
        <v>0</v>
      </c>
    </row>
    <row r="275" spans="3:6" x14ac:dyDescent="0.35">
      <c r="C275"/>
      <c r="D275" s="53"/>
      <c r="E275" t="s">
        <v>330</v>
      </c>
      <c r="F275">
        <f>VLOOKUP(E275,Récap!A276:AB571,28,FALSE)</f>
        <v>0</v>
      </c>
    </row>
    <row r="276" spans="3:6" x14ac:dyDescent="0.35">
      <c r="C276"/>
      <c r="D276" s="53"/>
      <c r="E276" t="s">
        <v>331</v>
      </c>
      <c r="F276">
        <f>VLOOKUP(E276,Récap!A277:AB572,28,FALSE)</f>
        <v>0</v>
      </c>
    </row>
    <row r="277" spans="3:6" x14ac:dyDescent="0.35">
      <c r="C277"/>
      <c r="D277" s="53"/>
      <c r="E277" t="s">
        <v>332</v>
      </c>
      <c r="F277">
        <f>VLOOKUP(E277,Récap!A278:AB573,28,FALSE)</f>
        <v>0</v>
      </c>
    </row>
    <row r="278" spans="3:6" x14ac:dyDescent="0.35">
      <c r="C278"/>
      <c r="D278" s="53"/>
      <c r="E278" t="s">
        <v>333</v>
      </c>
      <c r="F278">
        <f>VLOOKUP(E278,Récap!A279:AB574,28,FALSE)</f>
        <v>0</v>
      </c>
    </row>
    <row r="279" spans="3:6" x14ac:dyDescent="0.35">
      <c r="C279"/>
      <c r="D279" s="53"/>
      <c r="E279" t="s">
        <v>334</v>
      </c>
      <c r="F279">
        <f>VLOOKUP(E279,Récap!A280:AB575,28,FALSE)</f>
        <v>0</v>
      </c>
    </row>
    <row r="280" spans="3:6" x14ac:dyDescent="0.35">
      <c r="C280"/>
      <c r="D280" s="53"/>
      <c r="E280" t="s">
        <v>335</v>
      </c>
      <c r="F280">
        <f>VLOOKUP(E280,Récap!A281:AB576,28,FALSE)</f>
        <v>0</v>
      </c>
    </row>
  </sheetData>
  <sheetProtection sheet="1" objects="1" scenarios="1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Accueil</vt:lpstr>
      <vt:lpstr>Entrées</vt:lpstr>
      <vt:lpstr>Sorties</vt:lpstr>
      <vt:lpstr>Récap</vt:lpstr>
      <vt:lpstr>Base</vt:lpstr>
      <vt:lpstr>bdd</vt:lpstr>
      <vt:lpstr>Date_E</vt:lpstr>
      <vt:lpstr>Date_S</vt:lpstr>
      <vt:lpstr>Page_E</vt:lpstr>
      <vt:lpstr>Page_S</vt:lpstr>
      <vt:lpstr>Qté_R</vt:lpstr>
      <vt:lpstr>Qté_S</vt:lpstr>
      <vt:lpstr>Réf_E</vt:lpstr>
      <vt:lpstr>Réf_S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henri.leluron@orange.fr</dc:creator>
  <cp:lastModifiedBy>AFEH</cp:lastModifiedBy>
  <cp:lastPrinted>2014-01-25T22:05:12Z</cp:lastPrinted>
  <dcterms:created xsi:type="dcterms:W3CDTF">2014-01-16T18:51:51Z</dcterms:created>
  <dcterms:modified xsi:type="dcterms:W3CDTF">2015-03-21T16:20:40Z</dcterms:modified>
</cp:coreProperties>
</file>