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770" yWindow="320" windowWidth="18040" windowHeight="7100"/>
  </bookViews>
  <sheets>
    <sheet name="Votes" sheetId="1" r:id="rId1"/>
    <sheet name="Récap" sheetId="2" r:id="rId2"/>
    <sheet name="PV" sheetId="4" r:id="rId3"/>
  </sheets>
  <definedNames>
    <definedName name="_xlnm._FilterDatabase" localSheetId="1" hidden="1">Récap!$A$3:$X$112</definedName>
    <definedName name="_xlnm._FilterDatabase" localSheetId="0" hidden="1">Votes!$A$3:$Z$150</definedName>
    <definedName name="_xlnm.Print_Area" localSheetId="0">Votes!$A$1:$Z$159</definedName>
  </definedNames>
  <calcPr calcId="145621"/>
</workbook>
</file>

<file path=xl/calcChain.xml><?xml version="1.0" encoding="utf-8"?>
<calcChain xmlns="http://schemas.openxmlformats.org/spreadsheetml/2006/main">
  <c r="A5" i="2" l="1"/>
  <c r="Z2" i="1"/>
  <c r="X4" i="2" s="1"/>
  <c r="Y2" i="1"/>
  <c r="W4" i="2" s="1"/>
  <c r="X2" i="1"/>
  <c r="W2" i="1"/>
  <c r="U4" i="2" s="1"/>
  <c r="V2" i="1"/>
  <c r="T4" i="2" s="1"/>
  <c r="U2" i="1"/>
  <c r="S4" i="2" s="1"/>
  <c r="T2" i="1"/>
  <c r="R4" i="2" s="1"/>
  <c r="S2" i="1"/>
  <c r="Q4" i="2" s="1"/>
  <c r="R2" i="1"/>
  <c r="P4" i="2" s="1"/>
  <c r="Q2" i="1"/>
  <c r="O4" i="2" s="1"/>
  <c r="P2" i="1"/>
  <c r="O2" i="1"/>
  <c r="M4" i="2" s="1"/>
  <c r="N2" i="1"/>
  <c r="L4" i="2" s="1"/>
  <c r="M2" i="1"/>
  <c r="K4" i="2" s="1"/>
  <c r="L2" i="1"/>
  <c r="J4" i="2" s="1"/>
  <c r="K2" i="1"/>
  <c r="I4" i="2" s="1"/>
  <c r="J2" i="1"/>
  <c r="H4" i="2" s="1"/>
  <c r="I2" i="1"/>
  <c r="G4" i="2" s="1"/>
  <c r="H2" i="1"/>
  <c r="G2" i="1"/>
  <c r="E4" i="2" s="1"/>
  <c r="F2" i="1"/>
  <c r="D4" i="2" s="1"/>
  <c r="E2" i="1"/>
  <c r="C4" i="2" s="1"/>
  <c r="D2" i="1"/>
  <c r="B4" i="2" s="1"/>
  <c r="C2" i="1"/>
  <c r="A16" i="4" s="1"/>
  <c r="B2" i="1"/>
  <c r="A2" i="1"/>
  <c r="A28" i="4" l="1"/>
  <c r="A55" i="4"/>
  <c r="A89" i="4"/>
  <c r="A4" i="2"/>
  <c r="A19" i="4"/>
  <c r="A41" i="4"/>
  <c r="A70" i="4"/>
  <c r="F4" i="2"/>
  <c r="N4" i="2"/>
  <c r="V4" i="2"/>
</calcChain>
</file>

<file path=xl/sharedStrings.xml><?xml version="1.0" encoding="utf-8"?>
<sst xmlns="http://schemas.openxmlformats.org/spreadsheetml/2006/main" count="229" uniqueCount="96">
  <si>
    <t>BELLEUDY Robert ( 6 )</t>
  </si>
  <si>
    <t>M.  CORNILLON Gilles (  )</t>
  </si>
  <si>
    <t xml:space="preserve"> Andréa (79)</t>
  </si>
  <si>
    <t xml:space="preserve"> Huguette (79)</t>
  </si>
  <si>
    <t>SERGE  ( 79 )</t>
  </si>
  <si>
    <t xml:space="preserve"> céline ( 153 )</t>
  </si>
  <si>
    <t xml:space="preserve">  Jeanne ( 243 )</t>
  </si>
  <si>
    <t xml:space="preserve"> Ida * ( 71 )</t>
  </si>
  <si>
    <t>François (56 )</t>
  </si>
  <si>
    <t xml:space="preserve"> Michel (55)</t>
  </si>
  <si>
    <t xml:space="preserve"> Eric ( 79 )</t>
  </si>
  <si>
    <t xml:space="preserve"> PASCAL ( 131 )</t>
  </si>
  <si>
    <t xml:space="preserve"> GUILLAUME (83)</t>
  </si>
  <si>
    <t>RAYMOND (93  )</t>
  </si>
  <si>
    <t>Corine   (56 )</t>
  </si>
  <si>
    <t>Jean (10)</t>
  </si>
  <si>
    <t xml:space="preserve"> STEPHANE (56)</t>
  </si>
  <si>
    <t xml:space="preserve"> Krystyna ( 7)</t>
  </si>
  <si>
    <t xml:space="preserve"> indivision ( 141 )</t>
  </si>
  <si>
    <t xml:space="preserve"> Henri (10)</t>
  </si>
  <si>
    <t xml:space="preserve"> BERNARD (118)</t>
  </si>
  <si>
    <t xml:space="preserve"> Jean-Pierre ( 81)</t>
  </si>
  <si>
    <t>M. indivision (131)</t>
  </si>
  <si>
    <t xml:space="preserve"> YVELINE (99)</t>
  </si>
  <si>
    <t xml:space="preserve"> GUIBERT (137)</t>
  </si>
  <si>
    <t xml:space="preserve"> Luca (56)</t>
  </si>
  <si>
    <t xml:space="preserve"> ELISABETH (81)</t>
  </si>
  <si>
    <t>MME claire (  )</t>
  </si>
  <si>
    <t>Nicole (  )</t>
  </si>
  <si>
    <t>Nom prénom</t>
  </si>
  <si>
    <t>Tantième</t>
  </si>
  <si>
    <t>Résolution 1</t>
  </si>
  <si>
    <t>Résolution 2</t>
  </si>
  <si>
    <t>Résolution 3</t>
  </si>
  <si>
    <t>Résolution 4</t>
  </si>
  <si>
    <t>Résolution 5</t>
  </si>
  <si>
    <t>Liste Copropriétaires</t>
  </si>
  <si>
    <t>O</t>
  </si>
  <si>
    <t>N</t>
  </si>
  <si>
    <t>Pour1</t>
  </si>
  <si>
    <t>Contre1</t>
  </si>
  <si>
    <t>T1C</t>
  </si>
  <si>
    <t>T1P</t>
  </si>
  <si>
    <t>Pour2</t>
  </si>
  <si>
    <t>T2P</t>
  </si>
  <si>
    <t>Contre2</t>
  </si>
  <si>
    <t>T2C</t>
  </si>
  <si>
    <t>Pour3</t>
  </si>
  <si>
    <t>T3P</t>
  </si>
  <si>
    <t>Contre3</t>
  </si>
  <si>
    <t>T3C</t>
  </si>
  <si>
    <t>Pour4</t>
  </si>
  <si>
    <t>T4P</t>
  </si>
  <si>
    <t>Contre4</t>
  </si>
  <si>
    <t>T4C</t>
  </si>
  <si>
    <t>Pour5</t>
  </si>
  <si>
    <t>T5P</t>
  </si>
  <si>
    <t>Contre5</t>
  </si>
  <si>
    <t>T5C</t>
  </si>
  <si>
    <t>Code Présence ou Représentés (O) ou (N)</t>
  </si>
  <si>
    <t>Tantièmes de Présence et d'Absence</t>
  </si>
  <si>
    <t>PRES</t>
  </si>
  <si>
    <t>ABS</t>
  </si>
  <si>
    <t>Oui</t>
  </si>
  <si>
    <t>NON</t>
  </si>
  <si>
    <t xml:space="preserve">RECAPITULATIF DES RESULATS </t>
  </si>
  <si>
    <t>Participation</t>
  </si>
  <si>
    <t>Présents</t>
  </si>
  <si>
    <t>Absents</t>
  </si>
  <si>
    <t>Tantièmes</t>
  </si>
  <si>
    <t>Pour</t>
  </si>
  <si>
    <t>Contre</t>
  </si>
  <si>
    <t>Le  BRASILIA</t>
  </si>
  <si>
    <t>13/15 RUE CAIS DE PIERLAS</t>
  </si>
  <si>
    <t>06300 NICE</t>
  </si>
  <si>
    <t>Nice le 16 novembre 2016</t>
  </si>
  <si>
    <t>PROCES VERBAL</t>
  </si>
  <si>
    <t>DE L’ASSEMBLEE GENERALE DES COPROPRIETAIRES</t>
  </si>
  <si>
    <t>EN DATE DU 16 NOVEMBRE 2016</t>
  </si>
  <si>
    <t>Les copropriétaires de l’immeuble  XXXXXXXXXXXXXXXXXXXXXXXXXXXXXXXXX</t>
  </si>
  <si>
    <t>Convoqués par XXXXXXXXX représentée par Monsieur XXXXXXX, se sont réunis le mercredi 16 novembre à 18 h00, salle de réunion XXXXXXXXXXXXXXXXXXXXXXXXXXXXXXXXXXXXX</t>
  </si>
  <si>
    <t>Après vérification des pouvoirs et émargement de la feuille de présence, il est constaté :</t>
  </si>
  <si>
    <t>La séance est déclarée ouverte et il est passé à l’ordre du jour.</t>
  </si>
  <si>
    <r>
      <t>01-</t>
    </r>
    <r>
      <rPr>
        <b/>
        <sz val="7"/>
        <color theme="1"/>
        <rFont val="Times New Roman"/>
        <family val="1"/>
      </rPr>
      <t xml:space="preserve">   </t>
    </r>
    <r>
      <rPr>
        <b/>
        <u/>
        <sz val="11"/>
        <color theme="1"/>
        <rFont val="Calibri"/>
        <family val="2"/>
        <scheme val="minor"/>
      </rPr>
      <t xml:space="preserve">ELECTION DU PRESIDENT DE SEANCE : </t>
    </r>
  </si>
  <si>
    <t>L’assemblée  élit :  M. xxxxxx</t>
  </si>
  <si>
    <t>Résolution adoptée à la majorité des copropriétaires présents et représentés.</t>
  </si>
  <si>
    <t>Ont voté « CONTRE »</t>
  </si>
  <si>
    <r>
      <t>02-</t>
    </r>
    <r>
      <rPr>
        <b/>
        <sz val="7"/>
        <color theme="1"/>
        <rFont val="Times New Roman"/>
        <family val="1"/>
      </rPr>
      <t xml:space="preserve">   </t>
    </r>
    <r>
      <rPr>
        <b/>
        <u/>
        <sz val="11"/>
        <color theme="1"/>
        <rFont val="Calibri"/>
        <family val="2"/>
        <scheme val="minor"/>
      </rPr>
      <t xml:space="preserve">ELECTION DU OU DES SCRUTATEURS </t>
    </r>
  </si>
  <si>
    <t>L’assemblée  élit :  M. xxxxxx, M.xxxx, M xxxxx,</t>
  </si>
  <si>
    <r>
      <t>03-</t>
    </r>
    <r>
      <rPr>
        <b/>
        <sz val="7"/>
        <color theme="1"/>
        <rFont val="Times New Roman"/>
        <family val="1"/>
      </rPr>
      <t xml:space="preserve">   </t>
    </r>
    <r>
      <rPr>
        <b/>
        <u/>
        <sz val="11"/>
        <color theme="1"/>
        <rFont val="Calibri"/>
        <family val="2"/>
        <scheme val="minor"/>
      </rPr>
      <t>ELECTION DU SECRETAIRE DE SEANCE</t>
    </r>
  </si>
  <si>
    <t>L’assemblée  élit :  M. xxxxxx,</t>
  </si>
  <si>
    <r>
      <t>04-</t>
    </r>
    <r>
      <rPr>
        <b/>
        <sz val="7"/>
        <color theme="1"/>
        <rFont val="Times New Roman"/>
        <family val="1"/>
      </rPr>
      <t xml:space="preserve">   </t>
    </r>
    <r>
      <rPr>
        <b/>
        <u/>
        <sz val="11"/>
        <color theme="1"/>
        <rFont val="Calibri"/>
        <family val="2"/>
        <scheme val="minor"/>
      </rPr>
      <t>DESIGNATION DU NOUVEAU  SYNDIC ET ADOPTION DU CONTRAT DE SYNDIC JOINT A LA CONVOCATION – FIXATION DES HONORAIRES.</t>
    </r>
  </si>
  <si>
    <t>l’assemblée après avoir pris connaissance des contrats XXXXXXXXXXXXX joints à la convocation élit le cabinet  XXXXXXXXXXXX.</t>
  </si>
  <si>
    <t>Ou résolution rejetée  à la majorité des copropriétaires présents et représentés.</t>
  </si>
  <si>
    <r>
      <t>05-</t>
    </r>
    <r>
      <rPr>
        <b/>
        <sz val="7"/>
        <color theme="1"/>
        <rFont val="Times New Roman"/>
        <family val="1"/>
      </rPr>
      <t xml:space="preserve">   </t>
    </r>
    <r>
      <rPr>
        <b/>
        <u/>
        <sz val="11"/>
        <color theme="1"/>
        <rFont val="Calibri"/>
        <family val="2"/>
        <scheme val="minor"/>
      </rPr>
      <t>DESIGNATION DU NOUVEAU  SYNDIC ET ADOPTION DU CONTRAT DE SYNDIC JOINT A LA CONVOCATION – FIXATION DES HONORAIRES.</t>
    </r>
  </si>
  <si>
    <t>L’assemblée après avoir pris connaissance des contrats XXXXXXXXXXXXX joints à la convocation élit le cabinet  XXXXXXXXXXXX.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</si>
</sst>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7"/>
      <color theme="1"/>
      <name val="Times New Roman"/>
      <family val="1"/>
    </font>
    <font>
      <sz val="11"/>
      <color rgb="FF1F497D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1" fillId="2" borderId="1" xfId="0" applyNumberFormat="1" applyFont="1" applyFill="1" applyBorder="1" applyAlignment="1">
      <alignment horizontal="left" vertical="top" wrapText="1"/>
    </xf>
    <xf numFmtId="0" fontId="0" fillId="2" borderId="1" xfId="0" applyFill="1" applyBorder="1"/>
    <xf numFmtId="0" fontId="1" fillId="2" borderId="1" xfId="0" applyFont="1" applyFill="1" applyBorder="1" applyAlignment="1">
      <alignment horizontal="left"/>
    </xf>
    <xf numFmtId="0" fontId="1" fillId="0" borderId="0" xfId="0" applyFont="1"/>
    <xf numFmtId="0" fontId="1" fillId="8" borderId="0" xfId="0" applyFont="1" applyFill="1"/>
    <xf numFmtId="0" fontId="0" fillId="0" borderId="0" xfId="0" applyAlignment="1">
      <alignment horizontal="center"/>
    </xf>
    <xf numFmtId="0" fontId="1" fillId="2" borderId="2" xfId="0" applyNumberFormat="1" applyFont="1" applyFill="1" applyBorder="1" applyAlignment="1">
      <alignment horizontal="left" vertical="top" wrapText="1"/>
    </xf>
    <xf numFmtId="0" fontId="0" fillId="2" borderId="2" xfId="0" applyFill="1" applyBorder="1"/>
    <xf numFmtId="0" fontId="0" fillId="0" borderId="1" xfId="0" applyBorder="1"/>
    <xf numFmtId="0" fontId="1" fillId="0" borderId="1" xfId="0" applyFont="1" applyBorder="1"/>
    <xf numFmtId="0" fontId="1" fillId="10" borderId="1" xfId="0" applyNumberFormat="1" applyFont="1" applyFill="1" applyBorder="1" applyAlignment="1">
      <alignment horizontal="left" vertical="top" wrapText="1"/>
    </xf>
    <xf numFmtId="0" fontId="1" fillId="10" borderId="1" xfId="0" applyFont="1" applyFill="1" applyBorder="1" applyAlignment="1">
      <alignment horizontal="left"/>
    </xf>
    <xf numFmtId="0" fontId="1" fillId="10" borderId="2" xfId="0" applyNumberFormat="1" applyFont="1" applyFill="1" applyBorder="1" applyAlignment="1">
      <alignment horizontal="left" vertical="top" wrapText="1"/>
    </xf>
    <xf numFmtId="0" fontId="1" fillId="11" borderId="1" xfId="0" applyNumberFormat="1" applyFont="1" applyFill="1" applyBorder="1" applyAlignment="1">
      <alignment horizontal="left" vertical="top" wrapText="1"/>
    </xf>
    <xf numFmtId="0" fontId="1" fillId="11" borderId="1" xfId="0" applyFont="1" applyFill="1" applyBorder="1" applyAlignment="1">
      <alignment horizontal="left"/>
    </xf>
    <xf numFmtId="0" fontId="1" fillId="9" borderId="0" xfId="0" applyFont="1" applyFill="1" applyAlignment="1">
      <alignment horizontal="center"/>
    </xf>
    <xf numFmtId="0" fontId="1" fillId="11" borderId="1" xfId="0" applyNumberFormat="1" applyFont="1" applyFill="1" applyBorder="1" applyAlignment="1">
      <alignment horizontal="center" vertical="top" wrapText="1"/>
    </xf>
    <xf numFmtId="0" fontId="1" fillId="2" borderId="1" xfId="0" applyNumberFormat="1" applyFont="1" applyFill="1" applyBorder="1" applyAlignment="1">
      <alignment horizontal="center" vertical="top" wrapText="1"/>
    </xf>
    <xf numFmtId="0" fontId="1" fillId="11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1" fillId="8" borderId="0" xfId="0" applyFont="1" applyFill="1" applyAlignment="1">
      <alignment horizontal="center"/>
    </xf>
    <xf numFmtId="0" fontId="1" fillId="8" borderId="5" xfId="0" applyFont="1" applyFill="1" applyBorder="1"/>
    <xf numFmtId="0" fontId="1" fillId="10" borderId="1" xfId="0" applyNumberFormat="1" applyFont="1" applyFill="1" applyBorder="1" applyAlignment="1">
      <alignment horizontal="center" vertical="top" wrapText="1"/>
    </xf>
    <xf numFmtId="0" fontId="1" fillId="10" borderId="1" xfId="0" applyFont="1" applyFill="1" applyBorder="1" applyAlignment="1">
      <alignment horizontal="center"/>
    </xf>
    <xf numFmtId="0" fontId="1" fillId="10" borderId="2" xfId="0" applyNumberFormat="1" applyFont="1" applyFill="1" applyBorder="1" applyAlignment="1">
      <alignment horizontal="center" vertical="top" wrapText="1"/>
    </xf>
    <xf numFmtId="0" fontId="1" fillId="3" borderId="3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wrapText="1"/>
    </xf>
    <xf numFmtId="0" fontId="1" fillId="4" borderId="3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1" fillId="7" borderId="3" xfId="0" applyFont="1" applyFill="1" applyBorder="1" applyAlignment="1">
      <alignment horizontal="center"/>
    </xf>
    <xf numFmtId="0" fontId="0" fillId="15" borderId="1" xfId="0" applyFill="1" applyBorder="1" applyAlignment="1">
      <alignment horizontal="center"/>
    </xf>
    <xf numFmtId="0" fontId="0" fillId="16" borderId="1" xfId="0" applyFill="1" applyBorder="1" applyAlignment="1">
      <alignment horizontal="center"/>
    </xf>
    <xf numFmtId="0" fontId="0" fillId="17" borderId="1" xfId="0" applyFill="1" applyBorder="1" applyAlignment="1">
      <alignment horizontal="center"/>
    </xf>
    <xf numFmtId="0" fontId="0" fillId="18" borderId="1" xfId="0" applyFill="1" applyBorder="1" applyAlignment="1">
      <alignment horizontal="center"/>
    </xf>
    <xf numFmtId="0" fontId="0" fillId="19" borderId="1" xfId="0" applyFill="1" applyBorder="1" applyAlignment="1">
      <alignment horizontal="center"/>
    </xf>
    <xf numFmtId="0" fontId="0" fillId="19" borderId="9" xfId="0" applyFill="1" applyBorder="1" applyAlignment="1">
      <alignment horizontal="center"/>
    </xf>
    <xf numFmtId="0" fontId="0" fillId="15" borderId="10" xfId="0" applyFill="1" applyBorder="1" applyAlignment="1">
      <alignment horizontal="center"/>
    </xf>
    <xf numFmtId="0" fontId="0" fillId="16" borderId="10" xfId="0" applyFill="1" applyBorder="1" applyAlignment="1">
      <alignment horizontal="center"/>
    </xf>
    <xf numFmtId="0" fontId="0" fillId="20" borderId="8" xfId="0" applyFill="1" applyBorder="1" applyAlignment="1">
      <alignment horizontal="center"/>
    </xf>
    <xf numFmtId="0" fontId="0" fillId="20" borderId="1" xfId="0" applyFill="1" applyBorder="1" applyAlignment="1">
      <alignment horizontal="center"/>
    </xf>
    <xf numFmtId="0" fontId="0" fillId="20" borderId="10" xfId="0" applyFill="1" applyBorder="1" applyAlignment="1">
      <alignment horizontal="center"/>
    </xf>
    <xf numFmtId="0" fontId="0" fillId="17" borderId="10" xfId="0" applyFill="1" applyBorder="1" applyAlignment="1">
      <alignment horizontal="center"/>
    </xf>
    <xf numFmtId="0" fontId="0" fillId="19" borderId="10" xfId="0" applyFill="1" applyBorder="1" applyAlignment="1">
      <alignment horizontal="center"/>
    </xf>
    <xf numFmtId="0" fontId="0" fillId="18" borderId="10" xfId="0" applyFill="1" applyBorder="1" applyAlignment="1">
      <alignment horizontal="center"/>
    </xf>
    <xf numFmtId="0" fontId="0" fillId="0" borderId="0" xfId="0" applyAlignment="1">
      <alignment horizontal="left" vertical="center" wrapText="1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5" fillId="0" borderId="0" xfId="0" applyFont="1" applyAlignment="1">
      <alignment vertical="center" wrapText="1"/>
    </xf>
    <xf numFmtId="0" fontId="6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1" fillId="0" borderId="0" xfId="0" applyFont="1" applyAlignment="1">
      <alignment horizontal="left" vertical="center" wrapText="1"/>
    </xf>
    <xf numFmtId="0" fontId="1" fillId="0" borderId="0" xfId="0" applyFont="1" applyAlignment="1">
      <alignment vertical="center" wrapText="1"/>
    </xf>
    <xf numFmtId="0" fontId="8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13" borderId="4" xfId="0" applyFill="1" applyBorder="1" applyAlignment="1">
      <alignment horizontal="center" vertical="center"/>
    </xf>
    <xf numFmtId="0" fontId="0" fillId="14" borderId="4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5" borderId="4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0" fontId="0" fillId="4" borderId="4" xfId="0" applyFont="1" applyFill="1" applyBorder="1" applyAlignment="1">
      <alignment horizontal="center" vertical="center" wrapText="1"/>
    </xf>
    <xf numFmtId="0" fontId="0" fillId="19" borderId="5" xfId="0" applyFill="1" applyBorder="1" applyAlignment="1">
      <alignment horizontal="center"/>
    </xf>
    <xf numFmtId="0" fontId="0" fillId="19" borderId="7" xfId="0" applyFill="1" applyBorder="1" applyAlignment="1">
      <alignment horizontal="center"/>
    </xf>
    <xf numFmtId="0" fontId="0" fillId="18" borderId="5" xfId="0" applyFill="1" applyBorder="1" applyAlignment="1">
      <alignment horizontal="center"/>
    </xf>
    <xf numFmtId="0" fontId="0" fillId="17" borderId="5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20" borderId="6" xfId="0" applyFill="1" applyBorder="1" applyAlignment="1">
      <alignment horizontal="center"/>
    </xf>
    <xf numFmtId="0" fontId="0" fillId="20" borderId="5" xfId="0" applyFill="1" applyBorder="1" applyAlignment="1">
      <alignment horizontal="center"/>
    </xf>
    <xf numFmtId="0" fontId="0" fillId="15" borderId="5" xfId="0" applyFill="1" applyBorder="1" applyAlignment="1">
      <alignment horizontal="center"/>
    </xf>
    <xf numFmtId="0" fontId="0" fillId="16" borderId="5" xfId="0" applyFill="1" applyBorder="1" applyAlignment="1">
      <alignment horizontal="center"/>
    </xf>
    <xf numFmtId="0" fontId="9" fillId="0" borderId="0" xfId="0" applyFont="1" applyAlignment="1">
      <alignment vertical="center" wrapText="1"/>
    </xf>
  </cellXfs>
  <cellStyles count="1">
    <cellStyle name="Normal" xfId="0" builtinId="0"/>
  </cellStyles>
  <dxfs count="1">
    <dxf>
      <fill>
        <patternFill>
          <bgColor theme="5" tint="0.39994506668294322"/>
        </patternFill>
      </fill>
    </dxf>
  </dxfs>
  <tableStyles count="0" defaultTableStyle="TableStyleMedium9" defaultPivotStyle="PivotStyleLight16"/>
  <colors>
    <mruColors>
      <color rgb="FFD565AD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1035050</xdr:colOff>
      <xdr:row>17</xdr:row>
      <xdr:rowOff>139700</xdr:rowOff>
    </xdr:from>
    <xdr:ext cx="184731" cy="264560"/>
    <xdr:sp macro="" textlink="">
      <xdr:nvSpPr>
        <xdr:cNvPr id="2" name="ZoneTexte 1"/>
        <xdr:cNvSpPr txBox="1"/>
      </xdr:nvSpPr>
      <xdr:spPr>
        <a:xfrm>
          <a:off x="1035050" y="3810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0</xdr:col>
      <xdr:colOff>12700</xdr:colOff>
      <xdr:row>16</xdr:row>
      <xdr:rowOff>88900</xdr:rowOff>
    </xdr:from>
    <xdr:to>
      <xdr:col>0</xdr:col>
      <xdr:colOff>6083300</xdr:colOff>
      <xdr:row>17</xdr:row>
      <xdr:rowOff>1758950</xdr:rowOff>
    </xdr:to>
    <xdr:sp macro="" textlink="">
      <xdr:nvSpPr>
        <xdr:cNvPr id="3" name="ZoneTexte 2"/>
        <xdr:cNvSpPr txBox="1"/>
      </xdr:nvSpPr>
      <xdr:spPr>
        <a:xfrm>
          <a:off x="12700" y="3759200"/>
          <a:ext cx="6070600" cy="1866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 </a:t>
          </a:r>
        </a:p>
      </xdr:txBody>
    </xdr:sp>
    <xdr:clientData/>
  </xdr:twoCellAnchor>
  <xdr:twoCellAnchor>
    <xdr:from>
      <xdr:col>0</xdr:col>
      <xdr:colOff>12700</xdr:colOff>
      <xdr:row>20</xdr:row>
      <xdr:rowOff>101600</xdr:rowOff>
    </xdr:from>
    <xdr:to>
      <xdr:col>0</xdr:col>
      <xdr:colOff>6096000</xdr:colOff>
      <xdr:row>21</xdr:row>
      <xdr:rowOff>146050</xdr:rowOff>
    </xdr:to>
    <xdr:sp macro="" textlink="">
      <xdr:nvSpPr>
        <xdr:cNvPr id="4" name="ZoneTexte 3"/>
        <xdr:cNvSpPr txBox="1"/>
      </xdr:nvSpPr>
      <xdr:spPr>
        <a:xfrm>
          <a:off x="12700" y="6229350"/>
          <a:ext cx="6083300" cy="1358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oneCellAnchor>
    <xdr:from>
      <xdr:col>0</xdr:col>
      <xdr:colOff>25400</xdr:colOff>
      <xdr:row>29</xdr:row>
      <xdr:rowOff>127000</xdr:rowOff>
    </xdr:from>
    <xdr:ext cx="6019800" cy="1358900"/>
    <xdr:sp macro="" textlink="">
      <xdr:nvSpPr>
        <xdr:cNvPr id="5" name="ZoneTexte 4"/>
        <xdr:cNvSpPr txBox="1"/>
      </xdr:nvSpPr>
      <xdr:spPr>
        <a:xfrm>
          <a:off x="25400" y="9251950"/>
          <a:ext cx="6019800" cy="1358900"/>
        </a:xfrm>
        <a:prstGeom prst="rect">
          <a:avLst/>
        </a:prstGeom>
        <a:noFill/>
        <a:ln>
          <a:solidFill>
            <a:schemeClr val="bg1">
              <a:lumMod val="8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 b="1" i="0" u="none" strike="noStrike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</a:t>
          </a:r>
          <a:endParaRPr lang="fr-FR" sz="1100"/>
        </a:p>
      </xdr:txBody>
    </xdr:sp>
    <xdr:clientData/>
  </xdr:oneCellAnchor>
  <xdr:twoCellAnchor>
    <xdr:from>
      <xdr:col>0</xdr:col>
      <xdr:colOff>19050</xdr:colOff>
      <xdr:row>34</xdr:row>
      <xdr:rowOff>139700</xdr:rowOff>
    </xdr:from>
    <xdr:to>
      <xdr:col>0</xdr:col>
      <xdr:colOff>6038850</xdr:colOff>
      <xdr:row>35</xdr:row>
      <xdr:rowOff>25400</xdr:rowOff>
    </xdr:to>
    <xdr:sp macro="" textlink="">
      <xdr:nvSpPr>
        <xdr:cNvPr id="6" name="ZoneTexte 5"/>
        <xdr:cNvSpPr txBox="1"/>
      </xdr:nvSpPr>
      <xdr:spPr>
        <a:xfrm>
          <a:off x="19050" y="11512550"/>
          <a:ext cx="6019800" cy="1079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0</xdr:col>
      <xdr:colOff>25400</xdr:colOff>
      <xdr:row>41</xdr:row>
      <xdr:rowOff>139700</xdr:rowOff>
    </xdr:from>
    <xdr:to>
      <xdr:col>0</xdr:col>
      <xdr:colOff>6064250</xdr:colOff>
      <xdr:row>42</xdr:row>
      <xdr:rowOff>869950</xdr:rowOff>
    </xdr:to>
    <xdr:sp macro="" textlink="">
      <xdr:nvSpPr>
        <xdr:cNvPr id="7" name="ZoneTexte 6"/>
        <xdr:cNvSpPr txBox="1"/>
      </xdr:nvSpPr>
      <xdr:spPr>
        <a:xfrm>
          <a:off x="25400" y="13811250"/>
          <a:ext cx="6038850" cy="914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0</xdr:col>
      <xdr:colOff>19050</xdr:colOff>
      <xdr:row>47</xdr:row>
      <xdr:rowOff>44450</xdr:rowOff>
    </xdr:from>
    <xdr:to>
      <xdr:col>0</xdr:col>
      <xdr:colOff>6064250</xdr:colOff>
      <xdr:row>49</xdr:row>
      <xdr:rowOff>69850</xdr:rowOff>
    </xdr:to>
    <xdr:sp macro="" textlink="">
      <xdr:nvSpPr>
        <xdr:cNvPr id="8" name="ZoneTexte 7"/>
        <xdr:cNvSpPr txBox="1"/>
      </xdr:nvSpPr>
      <xdr:spPr>
        <a:xfrm>
          <a:off x="19050" y="15614650"/>
          <a:ext cx="6045200" cy="958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0</xdr:col>
      <xdr:colOff>12700</xdr:colOff>
      <xdr:row>56</xdr:row>
      <xdr:rowOff>50800</xdr:rowOff>
    </xdr:from>
    <xdr:to>
      <xdr:col>0</xdr:col>
      <xdr:colOff>6045200</xdr:colOff>
      <xdr:row>56</xdr:row>
      <xdr:rowOff>1041400</xdr:rowOff>
    </xdr:to>
    <xdr:sp macro="" textlink="">
      <xdr:nvSpPr>
        <xdr:cNvPr id="9" name="ZoneTexte 8"/>
        <xdr:cNvSpPr txBox="1"/>
      </xdr:nvSpPr>
      <xdr:spPr>
        <a:xfrm>
          <a:off x="12700" y="17843500"/>
          <a:ext cx="6032500" cy="990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0</xdr:col>
      <xdr:colOff>19050</xdr:colOff>
      <xdr:row>61</xdr:row>
      <xdr:rowOff>222250</xdr:rowOff>
    </xdr:from>
    <xdr:to>
      <xdr:col>0</xdr:col>
      <xdr:colOff>6032500</xdr:colOff>
      <xdr:row>62</xdr:row>
      <xdr:rowOff>177800</xdr:rowOff>
    </xdr:to>
    <xdr:sp macro="" textlink="">
      <xdr:nvSpPr>
        <xdr:cNvPr id="10" name="ZoneTexte 9"/>
        <xdr:cNvSpPr txBox="1"/>
      </xdr:nvSpPr>
      <xdr:spPr>
        <a:xfrm>
          <a:off x="19050" y="19875500"/>
          <a:ext cx="6013450" cy="1047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0</xdr:col>
      <xdr:colOff>12700</xdr:colOff>
      <xdr:row>71</xdr:row>
      <xdr:rowOff>146050</xdr:rowOff>
    </xdr:from>
    <xdr:to>
      <xdr:col>0</xdr:col>
      <xdr:colOff>6019800</xdr:colOff>
      <xdr:row>72</xdr:row>
      <xdr:rowOff>120650</xdr:rowOff>
    </xdr:to>
    <xdr:sp macro="" textlink="">
      <xdr:nvSpPr>
        <xdr:cNvPr id="11" name="ZoneTexte 10"/>
        <xdr:cNvSpPr txBox="1"/>
      </xdr:nvSpPr>
      <xdr:spPr>
        <a:xfrm>
          <a:off x="12700" y="22733000"/>
          <a:ext cx="6007100" cy="996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0</xdr:col>
      <xdr:colOff>12700</xdr:colOff>
      <xdr:row>75</xdr:row>
      <xdr:rowOff>139700</xdr:rowOff>
    </xdr:from>
    <xdr:to>
      <xdr:col>0</xdr:col>
      <xdr:colOff>5969000</xdr:colOff>
      <xdr:row>76</xdr:row>
      <xdr:rowOff>82550</xdr:rowOff>
    </xdr:to>
    <xdr:sp macro="" textlink="">
      <xdr:nvSpPr>
        <xdr:cNvPr id="12" name="ZoneTexte 11"/>
        <xdr:cNvSpPr txBox="1"/>
      </xdr:nvSpPr>
      <xdr:spPr>
        <a:xfrm>
          <a:off x="12700" y="24301450"/>
          <a:ext cx="5956300" cy="971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0</xdr:col>
      <xdr:colOff>6350</xdr:colOff>
      <xdr:row>90</xdr:row>
      <xdr:rowOff>95250</xdr:rowOff>
    </xdr:from>
    <xdr:to>
      <xdr:col>0</xdr:col>
      <xdr:colOff>6026150</xdr:colOff>
      <xdr:row>91</xdr:row>
      <xdr:rowOff>127000</xdr:rowOff>
    </xdr:to>
    <xdr:sp macro="" textlink="">
      <xdr:nvSpPr>
        <xdr:cNvPr id="13" name="ZoneTexte 12"/>
        <xdr:cNvSpPr txBox="1"/>
      </xdr:nvSpPr>
      <xdr:spPr>
        <a:xfrm>
          <a:off x="6350" y="28047950"/>
          <a:ext cx="6019800" cy="1162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0</xdr:col>
      <xdr:colOff>19050</xdr:colOff>
      <xdr:row>94</xdr:row>
      <xdr:rowOff>171450</xdr:rowOff>
    </xdr:from>
    <xdr:to>
      <xdr:col>0</xdr:col>
      <xdr:colOff>5988050</xdr:colOff>
      <xdr:row>94</xdr:row>
      <xdr:rowOff>1320800</xdr:rowOff>
    </xdr:to>
    <xdr:sp macro="" textlink="">
      <xdr:nvSpPr>
        <xdr:cNvPr id="14" name="ZoneTexte 13"/>
        <xdr:cNvSpPr txBox="1"/>
      </xdr:nvSpPr>
      <xdr:spPr>
        <a:xfrm>
          <a:off x="19050" y="29806900"/>
          <a:ext cx="5969000" cy="1149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1</xdr:col>
      <xdr:colOff>196850</xdr:colOff>
      <xdr:row>1</xdr:row>
      <xdr:rowOff>6350</xdr:rowOff>
    </xdr:from>
    <xdr:to>
      <xdr:col>5</xdr:col>
      <xdr:colOff>158750</xdr:colOff>
      <xdr:row>20</xdr:row>
      <xdr:rowOff>736600</xdr:rowOff>
    </xdr:to>
    <xdr:sp macro="" textlink="">
      <xdr:nvSpPr>
        <xdr:cNvPr id="15" name="ZoneTexte 14"/>
        <xdr:cNvSpPr txBox="1"/>
      </xdr:nvSpPr>
      <xdr:spPr>
        <a:xfrm>
          <a:off x="8324850" y="190500"/>
          <a:ext cx="3009900" cy="667385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Mode Opératoire</a:t>
          </a:r>
        </a:p>
        <a:p>
          <a:r>
            <a:rPr lang="fr-FR" sz="1100" b="0" u="none"/>
            <a:t>Les zones NBRE de copropriéraires</a:t>
          </a:r>
          <a:r>
            <a:rPr lang="fr-FR" sz="1100" b="0" u="none" baseline="0"/>
            <a:t> </a:t>
          </a:r>
          <a:r>
            <a:rPr lang="fr-FR" sz="1100" b="0" u="none"/>
            <a:t>et Tantièmes se remplissent en fonction de la ligne</a:t>
          </a:r>
          <a:r>
            <a:rPr lang="fr-FR" sz="1100" b="0" u="none" baseline="0"/>
            <a:t> 2 (onglet Votes) à l'aide de formules présentes dans le texte.</a:t>
          </a:r>
        </a:p>
        <a:p>
          <a:r>
            <a:rPr lang="fr-FR" sz="1100" b="0" u="none" baseline="0"/>
            <a:t>Par contre, Je n'ai pas trouvé d'automatisme pour renseigner les noms et tantièmes de chaque copropriétaire dans les différentes  "Zones de Texte" que j'ai initié dans  le document.</a:t>
          </a:r>
        </a:p>
        <a:p>
          <a:r>
            <a:rPr lang="fr-FR" sz="1100" b="1" u="sng" baseline="0"/>
            <a:t>DONC Pour alimenter ces zones</a:t>
          </a:r>
          <a:r>
            <a:rPr lang="fr-FR" sz="1100" b="0" u="none" baseline="0"/>
            <a:t>, il va falloir procécéder comme suit:</a:t>
          </a:r>
        </a:p>
        <a:p>
          <a:r>
            <a:rPr lang="fr-FR" sz="1100" b="0" u="none" baseline="0"/>
            <a:t>1. Dans Onglet Votes, </a:t>
          </a:r>
          <a:r>
            <a:rPr lang="fr-FR" sz="1100" b="1" u="none" baseline="0"/>
            <a:t>Filtre</a:t>
          </a:r>
          <a:r>
            <a:rPr lang="fr-FR" sz="1100" b="0" u="none" baseline="0"/>
            <a:t>r la colonne C contenant "</a:t>
          </a:r>
          <a:r>
            <a:rPr lang="fr-FR" sz="1100" b="1" u="none" baseline="0"/>
            <a:t>O</a:t>
          </a:r>
          <a:r>
            <a:rPr lang="fr-FR" sz="1100" b="0" u="none" baseline="0"/>
            <a:t>" , </a:t>
          </a:r>
          <a:r>
            <a:rPr lang="fr-FR" sz="1100" b="1" u="none" baseline="0"/>
            <a:t>Sélectionner</a:t>
          </a:r>
          <a:r>
            <a:rPr lang="fr-FR" sz="1100" b="0" u="none" baseline="0"/>
            <a:t>  les noms en colonne A puis </a:t>
          </a:r>
          <a:r>
            <a:rPr lang="fr-FR" sz="1100" b="1" u="none" baseline="0"/>
            <a:t>Clic-droit sur COPIER</a:t>
          </a:r>
          <a:r>
            <a:rPr lang="fr-FR" sz="1100" b="0" u="none" baseline="0"/>
            <a:t>.</a:t>
          </a:r>
        </a:p>
        <a:p>
          <a:r>
            <a:rPr lang="fr-FR" sz="1100" b="0" u="none" baseline="0"/>
            <a:t>2. Dans onglet PV, </a:t>
          </a:r>
          <a:r>
            <a:rPr lang="fr-FR" sz="1100" b="1" u="none" baseline="0"/>
            <a:t>clic-droit dans la zone de texte puis sur Coller </a:t>
          </a:r>
          <a:r>
            <a:rPr lang="fr-FR" sz="1100" b="0" u="none" baseline="0"/>
            <a:t>(option: conserver uniquement le texte).</a:t>
          </a:r>
        </a:p>
        <a:p>
          <a:r>
            <a:rPr lang="fr-FR" sz="1100" b="0" u="none" baseline="0"/>
            <a:t>3. Retour dans Votes, Enlever le Filtre colonne C, puis Filtrer la colonne D (Valeur "O").</a:t>
          </a:r>
        </a:p>
        <a:p>
          <a:r>
            <a:rPr lang="fr-FR" sz="1100" b="0" u="none" baseline="0"/>
            <a:t>Sélectionner les noms en colonne A puis clic-droit sur COPIER.</a:t>
          </a:r>
        </a:p>
        <a:p>
          <a:r>
            <a:rPr lang="fr-FR" sz="1100" b="0" u="none" baseline="0"/>
            <a:t>4. Idem 2 pour la liste des absents.</a:t>
          </a:r>
        </a:p>
        <a:p>
          <a:r>
            <a:rPr lang="fr-FR" sz="1100" b="0" u="none" baseline="0"/>
            <a:t>5.Enlever le filtre dans Votes colonne D, puis Filtrer à nouveau la colonne C (copropriétaires présents ou représentés), et Filtrer la colonne G (Pour1). Sélectionner les noms colonne A, puis COPIER,</a:t>
          </a:r>
        </a:p>
        <a:p>
          <a:r>
            <a:rPr lang="fr-FR" sz="1100" b="0" u="none" baseline="0"/>
            <a:t>6. dans PV, COLLER dans la zone de texte correspondante.</a:t>
          </a:r>
        </a:p>
        <a:p>
          <a:r>
            <a:rPr lang="fr-FR" sz="1100" b="0" u="none" baseline="0"/>
            <a:t>7. Enlever Le filtre en colonne G pour filtrer la colonne I (Contre1) et ainsi de suite jusqu'à la dernière résolution.</a:t>
          </a:r>
        </a:p>
        <a:p>
          <a:endParaRPr lang="fr-FR" sz="1100" b="0" u="none" baseline="0"/>
        </a:p>
        <a:p>
          <a:r>
            <a:rPr lang="fr-FR" sz="1100" b="0" u="none" baseline="0">
              <a:solidFill>
                <a:srgbClr val="FF0000"/>
              </a:solidFill>
            </a:rPr>
            <a:t>Avec cette solution, les noms et tantièmes  sont  à la suite les uns  des autres dans chaque zone de texte</a:t>
          </a:r>
          <a:r>
            <a:rPr lang="fr-FR" sz="1100" b="0" u="none" baseline="0"/>
            <a:t>.</a:t>
          </a:r>
          <a:endParaRPr lang="fr-FR" sz="1100" b="0" u="none"/>
        </a:p>
      </xdr:txBody>
    </xdr:sp>
    <xdr:clientData/>
  </xdr:twoCellAnchor>
  <xdr:twoCellAnchor>
    <xdr:from>
      <xdr:col>0</xdr:col>
      <xdr:colOff>4430889</xdr:colOff>
      <xdr:row>5</xdr:row>
      <xdr:rowOff>14111</xdr:rowOff>
    </xdr:from>
    <xdr:to>
      <xdr:col>1</xdr:col>
      <xdr:colOff>246944</xdr:colOff>
      <xdr:row>15</xdr:row>
      <xdr:rowOff>0</xdr:rowOff>
    </xdr:to>
    <xdr:cxnSp macro="">
      <xdr:nvCxnSpPr>
        <xdr:cNvPr id="17" name="Connecteur droit avec flèche 16"/>
        <xdr:cNvCxnSpPr/>
      </xdr:nvCxnSpPr>
      <xdr:spPr>
        <a:xfrm flipH="1">
          <a:off x="4430889" y="931333"/>
          <a:ext cx="3944055" cy="254705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150"/>
  <sheetViews>
    <sheetView tabSelected="1" workbookViewId="0">
      <pane xSplit="6" ySplit="1" topLeftCell="G2" activePane="bottomRight" state="frozen"/>
      <selection pane="topRight" activeCell="G1" sqref="G1"/>
      <selection pane="bottomLeft" activeCell="A2" sqref="A2"/>
      <selection pane="bottomRight" activeCell="L152" sqref="L152"/>
    </sheetView>
  </sheetViews>
  <sheetFormatPr baseColWidth="10" defaultRowHeight="14.5" x14ac:dyDescent="0.35"/>
  <cols>
    <col min="1" max="1" width="21.81640625" bestFit="1" customWidth="1"/>
    <col min="2" max="2" width="10.81640625" customWidth="1"/>
    <col min="3" max="4" width="11.1796875" style="6" customWidth="1"/>
    <col min="5" max="5" width="8.90625" style="6" bestFit="1" customWidth="1"/>
    <col min="6" max="6" width="8.90625" style="6" customWidth="1"/>
    <col min="7" max="7" width="7.26953125" style="6" customWidth="1"/>
    <col min="8" max="8" width="6.7265625" style="6" customWidth="1"/>
    <col min="9" max="9" width="8.26953125" style="6" customWidth="1"/>
    <col min="10" max="10" width="5.54296875" style="6" customWidth="1"/>
    <col min="11" max="11" width="6.81640625" customWidth="1"/>
    <col min="12" max="12" width="5.54296875" customWidth="1"/>
    <col min="13" max="13" width="7.1796875" customWidth="1"/>
    <col min="14" max="14" width="5.36328125" customWidth="1"/>
    <col min="15" max="15" width="6.36328125" customWidth="1"/>
    <col min="16" max="16" width="4.7265625" customWidth="1"/>
    <col min="17" max="17" width="6.81640625" customWidth="1"/>
    <col min="18" max="18" width="5.7265625" customWidth="1"/>
    <col min="19" max="19" width="7.1796875" customWidth="1"/>
    <col min="20" max="20" width="5.81640625" customWidth="1"/>
    <col min="21" max="21" width="7.1796875" customWidth="1"/>
    <col min="22" max="22" width="4.7265625" customWidth="1"/>
    <col min="23" max="23" width="6.6328125" customWidth="1"/>
    <col min="24" max="24" width="5.54296875" customWidth="1"/>
    <col min="25" max="25" width="7.453125" customWidth="1"/>
    <col min="26" max="26" width="5.26953125" customWidth="1"/>
  </cols>
  <sheetData>
    <row r="1" spans="1:33" s="6" customFormat="1" ht="58.5" customHeight="1" thickBot="1" x14ac:dyDescent="0.4">
      <c r="A1" s="63" t="s">
        <v>36</v>
      </c>
      <c r="B1" s="63"/>
      <c r="C1" s="68" t="s">
        <v>59</v>
      </c>
      <c r="D1" s="68"/>
      <c r="E1" s="64" t="s">
        <v>60</v>
      </c>
      <c r="F1" s="64"/>
      <c r="G1" s="65" t="s">
        <v>31</v>
      </c>
      <c r="H1" s="65"/>
      <c r="I1" s="65"/>
      <c r="J1" s="65"/>
      <c r="K1" s="66" t="s">
        <v>32</v>
      </c>
      <c r="L1" s="66"/>
      <c r="M1" s="66"/>
      <c r="N1" s="66"/>
      <c r="O1" s="67" t="s">
        <v>33</v>
      </c>
      <c r="P1" s="67"/>
      <c r="Q1" s="67"/>
      <c r="R1" s="67"/>
      <c r="S1" s="61" t="s">
        <v>34</v>
      </c>
      <c r="T1" s="61"/>
      <c r="U1" s="61"/>
      <c r="V1" s="61"/>
      <c r="W1" s="62" t="s">
        <v>35</v>
      </c>
      <c r="X1" s="62"/>
      <c r="Y1" s="62"/>
      <c r="Z1" s="62"/>
    </row>
    <row r="2" spans="1:33" s="6" customFormat="1" ht="15.5" thickTop="1" thickBot="1" x14ac:dyDescent="0.4">
      <c r="A2" s="30">
        <f>COUNTIF(A4:A150,"***")</f>
        <v>29</v>
      </c>
      <c r="B2" s="30">
        <f>SUM(B4:B150)</f>
        <v>2285</v>
      </c>
      <c r="C2" s="31">
        <f>COUNTIF(C4:C150,"O")</f>
        <v>13</v>
      </c>
      <c r="D2" s="31">
        <f>COUNTIF(D4:D150,"N")</f>
        <v>16</v>
      </c>
      <c r="E2" s="32">
        <f>SUMIF(C4:C150,"O",B4:B150)</f>
        <v>878</v>
      </c>
      <c r="F2" s="32">
        <f>SUMIF(D4:D150,"N",B3:B150)</f>
        <v>1115</v>
      </c>
      <c r="G2" s="33">
        <f>COUNTIF(G4:G150,"O")</f>
        <v>11</v>
      </c>
      <c r="H2" s="33">
        <f>SUMIF(G4:G150,"O",B4:B150)</f>
        <v>718</v>
      </c>
      <c r="I2" s="34">
        <f>COUNTIF(I4:I32,"N")</f>
        <v>2</v>
      </c>
      <c r="J2" s="34">
        <f>SUMIF(I4:I150,"N",B4:B150)</f>
        <v>160</v>
      </c>
      <c r="K2" s="35">
        <f>COUNTIF(K4:K32,"O")</f>
        <v>11</v>
      </c>
      <c r="L2" s="35">
        <f>SUMIF(K4:K150,"O",B4:B150)</f>
        <v>812</v>
      </c>
      <c r="M2" s="35">
        <f>COUNTIF(M4:M150,"N")</f>
        <v>0</v>
      </c>
      <c r="N2" s="35">
        <f>SUMIF(M4:M150,"N",B4:B150)</f>
        <v>0</v>
      </c>
      <c r="O2" s="35">
        <f>COUNTIF(O4:O150,"O")</f>
        <v>10</v>
      </c>
      <c r="P2" s="35">
        <f>SUMIF(O4:O150,"O",B4:B150)</f>
        <v>658</v>
      </c>
      <c r="Q2" s="35">
        <f>COUNTIF(Q4:Q150,"N")</f>
        <v>3</v>
      </c>
      <c r="R2" s="35">
        <f>SUMIF(Q4:Q150,"N",B4:B150)</f>
        <v>220</v>
      </c>
      <c r="S2" s="35">
        <f>COUNTIF(S4:S150,"O")</f>
        <v>8</v>
      </c>
      <c r="T2" s="35">
        <f>SUMIF(S4:S150,"O",B4:B150)</f>
        <v>444</v>
      </c>
      <c r="U2" s="35">
        <f>COUNTIF(U4:U150,"N")</f>
        <v>0</v>
      </c>
      <c r="V2" s="35">
        <f>SUMIF(U4:U150,"N",B4:B150)</f>
        <v>0</v>
      </c>
      <c r="W2" s="35">
        <f>COUNTIF(W4:W150,"O")</f>
        <v>8</v>
      </c>
      <c r="X2" s="35">
        <f>SUMIF(W4:W150,"O",B4:B150)</f>
        <v>540</v>
      </c>
      <c r="Y2" s="35">
        <f>COUNTIF(Y4:Y150,"N")</f>
        <v>5</v>
      </c>
      <c r="Z2" s="35">
        <f>SUMIF(Y4:Y150,"N",B4:B150)</f>
        <v>338</v>
      </c>
      <c r="AA2"/>
      <c r="AB2"/>
      <c r="AC2"/>
      <c r="AD2"/>
      <c r="AE2"/>
      <c r="AF2"/>
      <c r="AG2"/>
    </row>
    <row r="3" spans="1:33" s="4" customFormat="1" ht="18" customHeight="1" thickTop="1" x14ac:dyDescent="0.35">
      <c r="A3" s="5" t="s">
        <v>29</v>
      </c>
      <c r="B3" s="5" t="s">
        <v>30</v>
      </c>
      <c r="C3" s="16" t="s">
        <v>63</v>
      </c>
      <c r="D3" s="16" t="s">
        <v>64</v>
      </c>
      <c r="E3" s="16" t="s">
        <v>61</v>
      </c>
      <c r="F3" s="16" t="s">
        <v>62</v>
      </c>
      <c r="G3" s="25" t="s">
        <v>39</v>
      </c>
      <c r="H3" s="25" t="s">
        <v>42</v>
      </c>
      <c r="I3" s="16" t="s">
        <v>40</v>
      </c>
      <c r="J3" s="16" t="s">
        <v>41</v>
      </c>
      <c r="K3" s="5" t="s">
        <v>43</v>
      </c>
      <c r="L3" s="5" t="s">
        <v>44</v>
      </c>
      <c r="M3" s="5" t="s">
        <v>45</v>
      </c>
      <c r="N3" s="5" t="s">
        <v>46</v>
      </c>
      <c r="O3" s="5" t="s">
        <v>47</v>
      </c>
      <c r="P3" s="5" t="s">
        <v>48</v>
      </c>
      <c r="Q3" s="5" t="s">
        <v>49</v>
      </c>
      <c r="R3" s="26" t="s">
        <v>50</v>
      </c>
      <c r="S3" s="26" t="s">
        <v>51</v>
      </c>
      <c r="T3" s="26" t="s">
        <v>52</v>
      </c>
      <c r="U3" s="26" t="s">
        <v>53</v>
      </c>
      <c r="V3" s="26" t="s">
        <v>54</v>
      </c>
      <c r="W3" s="26" t="s">
        <v>55</v>
      </c>
      <c r="X3" s="26" t="s">
        <v>56</v>
      </c>
      <c r="Y3" s="26" t="s">
        <v>57</v>
      </c>
      <c r="Z3" s="26" t="s">
        <v>58</v>
      </c>
      <c r="AA3"/>
      <c r="AB3"/>
      <c r="AC3"/>
      <c r="AD3"/>
      <c r="AE3"/>
      <c r="AF3"/>
      <c r="AG3"/>
    </row>
    <row r="4" spans="1:33" ht="17.399999999999999" customHeight="1" x14ac:dyDescent="0.35">
      <c r="A4" s="14" t="s">
        <v>2</v>
      </c>
      <c r="B4" s="2">
        <v>79</v>
      </c>
      <c r="C4" s="17"/>
      <c r="D4" s="17" t="s">
        <v>38</v>
      </c>
      <c r="E4" s="23"/>
      <c r="F4" s="23"/>
      <c r="G4" s="18"/>
      <c r="H4" s="23"/>
      <c r="I4" s="18"/>
      <c r="J4" s="23"/>
      <c r="K4" s="1" t="s">
        <v>2</v>
      </c>
      <c r="L4" s="2"/>
      <c r="M4" s="2"/>
      <c r="N4" s="2"/>
      <c r="O4" s="9"/>
      <c r="P4" s="2"/>
      <c r="Q4" s="9"/>
      <c r="R4" s="2"/>
      <c r="S4" s="9"/>
      <c r="T4" s="2"/>
      <c r="U4" s="9"/>
      <c r="V4" s="2"/>
      <c r="W4" s="9"/>
      <c r="X4" s="2"/>
      <c r="Y4" s="9"/>
      <c r="Z4" s="2"/>
    </row>
    <row r="5" spans="1:33" ht="14.4" customHeight="1" x14ac:dyDescent="0.35">
      <c r="A5" s="11" t="s">
        <v>3</v>
      </c>
      <c r="B5" s="2">
        <v>79</v>
      </c>
      <c r="C5" s="27" t="s">
        <v>37</v>
      </c>
      <c r="D5" s="27"/>
      <c r="E5" s="23"/>
      <c r="F5" s="23"/>
      <c r="G5" s="18" t="s">
        <v>37</v>
      </c>
      <c r="H5" s="23"/>
      <c r="I5" s="18"/>
      <c r="J5" s="23"/>
      <c r="K5" s="1" t="s">
        <v>37</v>
      </c>
      <c r="L5" s="2"/>
      <c r="M5" s="2"/>
      <c r="N5" s="2"/>
      <c r="O5" s="9" t="s">
        <v>37</v>
      </c>
      <c r="P5" s="2"/>
      <c r="Q5" s="9"/>
      <c r="R5" s="2"/>
      <c r="S5" s="9" t="s">
        <v>37</v>
      </c>
      <c r="T5" s="2"/>
      <c r="U5" s="9"/>
      <c r="V5" s="2"/>
      <c r="W5" s="9" t="s">
        <v>37</v>
      </c>
      <c r="X5" s="2"/>
      <c r="Y5" s="9"/>
      <c r="Z5" s="2"/>
    </row>
    <row r="6" spans="1:33" ht="16.25" customHeight="1" x14ac:dyDescent="0.35">
      <c r="A6" s="14" t="s">
        <v>4</v>
      </c>
      <c r="B6" s="2">
        <v>79</v>
      </c>
      <c r="C6" s="17"/>
      <c r="D6" s="17" t="s">
        <v>38</v>
      </c>
      <c r="E6" s="23"/>
      <c r="F6" s="23"/>
      <c r="G6" s="18"/>
      <c r="H6" s="23"/>
      <c r="I6" s="18"/>
      <c r="J6" s="23"/>
      <c r="K6" s="1"/>
      <c r="L6" s="2"/>
      <c r="M6" s="2"/>
      <c r="N6" s="2"/>
      <c r="O6" s="9"/>
      <c r="P6" s="2"/>
      <c r="Q6" s="9"/>
      <c r="R6" s="2"/>
      <c r="S6" s="9"/>
      <c r="T6" s="2"/>
      <c r="U6" s="9"/>
      <c r="V6" s="2"/>
      <c r="W6" s="9"/>
      <c r="X6" s="2"/>
      <c r="Y6" s="9"/>
      <c r="Z6" s="2"/>
    </row>
    <row r="7" spans="1:33" ht="14.4" customHeight="1" x14ac:dyDescent="0.35">
      <c r="A7" s="14" t="s">
        <v>5</v>
      </c>
      <c r="B7" s="2">
        <v>153</v>
      </c>
      <c r="C7" s="17"/>
      <c r="D7" s="17" t="s">
        <v>38</v>
      </c>
      <c r="E7" s="23"/>
      <c r="F7" s="23"/>
      <c r="G7" s="18"/>
      <c r="H7" s="23"/>
      <c r="I7" s="18"/>
      <c r="J7" s="23"/>
      <c r="K7" s="1"/>
      <c r="L7" s="2"/>
      <c r="M7" s="2"/>
      <c r="N7" s="2"/>
      <c r="O7" s="9"/>
      <c r="P7" s="2"/>
      <c r="Q7" s="9"/>
      <c r="R7" s="2"/>
      <c r="S7" s="9"/>
      <c r="T7" s="2"/>
      <c r="U7" s="9"/>
      <c r="V7" s="2"/>
      <c r="W7" s="9"/>
      <c r="X7" s="2"/>
      <c r="Y7" s="9"/>
      <c r="Z7" s="2"/>
    </row>
    <row r="8" spans="1:33" ht="13.25" customHeight="1" x14ac:dyDescent="0.35">
      <c r="A8" s="14" t="s">
        <v>6</v>
      </c>
      <c r="B8" s="2">
        <v>243</v>
      </c>
      <c r="C8" s="17"/>
      <c r="D8" s="17" t="s">
        <v>38</v>
      </c>
      <c r="E8" s="23"/>
      <c r="F8" s="23"/>
      <c r="G8" s="18" t="s">
        <v>6</v>
      </c>
      <c r="H8" s="23"/>
      <c r="I8" s="18"/>
      <c r="J8" s="23"/>
      <c r="K8" s="1" t="s">
        <v>6</v>
      </c>
      <c r="L8" s="2"/>
      <c r="M8" s="2"/>
      <c r="N8" s="2"/>
      <c r="O8" s="9"/>
      <c r="P8" s="2"/>
      <c r="Q8" s="9"/>
      <c r="R8" s="2"/>
      <c r="S8" s="9"/>
      <c r="T8" s="2"/>
      <c r="U8" s="9"/>
      <c r="V8" s="2"/>
      <c r="W8" s="9"/>
      <c r="X8" s="2"/>
      <c r="Y8" s="9"/>
      <c r="Z8" s="2"/>
    </row>
    <row r="9" spans="1:33" ht="15" customHeight="1" x14ac:dyDescent="0.35">
      <c r="A9" s="11" t="s">
        <v>7</v>
      </c>
      <c r="B9" s="2">
        <v>71</v>
      </c>
      <c r="C9" s="27" t="s">
        <v>37</v>
      </c>
      <c r="D9" s="27"/>
      <c r="E9" s="23"/>
      <c r="F9" s="23"/>
      <c r="G9" s="18" t="s">
        <v>37</v>
      </c>
      <c r="H9" s="23"/>
      <c r="I9" s="18"/>
      <c r="J9" s="23"/>
      <c r="K9" s="1" t="s">
        <v>37</v>
      </c>
      <c r="L9" s="2"/>
      <c r="M9" s="2"/>
      <c r="N9" s="2"/>
      <c r="O9" s="9" t="s">
        <v>37</v>
      </c>
      <c r="P9" s="2"/>
      <c r="Q9" s="9"/>
      <c r="R9" s="2"/>
      <c r="S9" s="9" t="s">
        <v>37</v>
      </c>
      <c r="T9" s="2"/>
      <c r="U9" s="9"/>
      <c r="V9" s="2"/>
      <c r="W9" s="9" t="s">
        <v>37</v>
      </c>
      <c r="X9" s="2"/>
      <c r="Y9" s="9"/>
      <c r="Z9" s="2"/>
    </row>
    <row r="10" spans="1:33" ht="15" customHeight="1" x14ac:dyDescent="0.35">
      <c r="A10" s="14" t="s">
        <v>0</v>
      </c>
      <c r="B10" s="2">
        <v>6</v>
      </c>
      <c r="C10" s="17"/>
      <c r="D10" s="17" t="s">
        <v>38</v>
      </c>
      <c r="E10" s="23"/>
      <c r="F10" s="23"/>
      <c r="G10" s="18"/>
      <c r="H10" s="23"/>
      <c r="I10" s="18"/>
      <c r="J10" s="23"/>
      <c r="K10" s="1"/>
      <c r="L10" s="2"/>
      <c r="M10" s="2"/>
      <c r="N10" s="2"/>
      <c r="O10" s="9"/>
      <c r="P10" s="2"/>
      <c r="Q10" s="9"/>
      <c r="R10" s="2"/>
      <c r="S10" s="9"/>
      <c r="T10" s="2"/>
      <c r="U10" s="9"/>
      <c r="V10" s="2"/>
      <c r="W10" s="9"/>
      <c r="X10" s="2"/>
      <c r="Y10" s="9"/>
      <c r="Z10" s="2"/>
    </row>
    <row r="11" spans="1:33" ht="13.75" customHeight="1" x14ac:dyDescent="0.35">
      <c r="A11" s="11" t="s">
        <v>8</v>
      </c>
      <c r="B11" s="2">
        <v>56</v>
      </c>
      <c r="C11" s="27" t="s">
        <v>37</v>
      </c>
      <c r="D11" s="27"/>
      <c r="E11" s="23"/>
      <c r="F11" s="23"/>
      <c r="G11" s="18" t="s">
        <v>37</v>
      </c>
      <c r="H11" s="23"/>
      <c r="I11" s="18"/>
      <c r="J11" s="23"/>
      <c r="K11" s="1" t="s">
        <v>37</v>
      </c>
      <c r="L11" s="2"/>
      <c r="M11" s="2"/>
      <c r="N11" s="2"/>
      <c r="O11" s="9" t="s">
        <v>37</v>
      </c>
      <c r="P11" s="2"/>
      <c r="Q11" s="9"/>
      <c r="R11" s="2"/>
      <c r="S11" s="9" t="s">
        <v>37</v>
      </c>
      <c r="T11" s="2"/>
      <c r="U11" s="9"/>
      <c r="V11" s="2"/>
      <c r="W11" s="9" t="s">
        <v>37</v>
      </c>
      <c r="X11" s="2"/>
      <c r="Y11" s="9"/>
      <c r="Z11" s="2"/>
    </row>
    <row r="12" spans="1:33" ht="16.75" customHeight="1" x14ac:dyDescent="0.35">
      <c r="A12" s="14" t="s">
        <v>9</v>
      </c>
      <c r="B12" s="2">
        <v>55</v>
      </c>
      <c r="C12" s="17"/>
      <c r="D12" s="17" t="s">
        <v>38</v>
      </c>
      <c r="E12" s="23"/>
      <c r="F12" s="23"/>
      <c r="G12" s="18"/>
      <c r="H12" s="23"/>
      <c r="I12" s="18"/>
      <c r="J12" s="23"/>
      <c r="K12" s="1"/>
      <c r="L12" s="2"/>
      <c r="M12" s="2"/>
      <c r="N12" s="2"/>
      <c r="O12" s="9"/>
      <c r="P12" s="2"/>
      <c r="Q12" s="9"/>
      <c r="R12" s="2"/>
      <c r="S12" s="9"/>
      <c r="T12" s="2"/>
      <c r="U12" s="9"/>
      <c r="V12" s="2"/>
      <c r="W12" s="9"/>
      <c r="X12" s="2"/>
      <c r="Y12" s="9"/>
      <c r="Z12" s="2"/>
    </row>
    <row r="13" spans="1:33" x14ac:dyDescent="0.35">
      <c r="A13" s="11" t="s">
        <v>10</v>
      </c>
      <c r="B13" s="2">
        <v>79</v>
      </c>
      <c r="C13" s="27" t="s">
        <v>37</v>
      </c>
      <c r="D13" s="27"/>
      <c r="E13" s="23"/>
      <c r="F13" s="23"/>
      <c r="G13" s="18" t="s">
        <v>37</v>
      </c>
      <c r="H13" s="23"/>
      <c r="I13" s="18"/>
      <c r="J13" s="23"/>
      <c r="K13" s="1" t="s">
        <v>37</v>
      </c>
      <c r="L13" s="2"/>
      <c r="M13" s="2"/>
      <c r="N13" s="2"/>
      <c r="O13" s="9" t="s">
        <v>37</v>
      </c>
      <c r="P13" s="2"/>
      <c r="Q13" s="9"/>
      <c r="R13" s="2"/>
      <c r="S13" s="9" t="s">
        <v>37</v>
      </c>
      <c r="T13" s="2"/>
      <c r="U13" s="9"/>
      <c r="V13" s="2"/>
      <c r="W13" s="9" t="s">
        <v>37</v>
      </c>
      <c r="X13" s="2"/>
      <c r="Y13" s="9"/>
      <c r="Z13" s="2"/>
    </row>
    <row r="14" spans="1:33" x14ac:dyDescent="0.35">
      <c r="A14" s="15" t="s">
        <v>11</v>
      </c>
      <c r="B14" s="2">
        <v>131</v>
      </c>
      <c r="C14" s="19"/>
      <c r="D14" s="19" t="s">
        <v>38</v>
      </c>
      <c r="E14" s="23"/>
      <c r="F14" s="23"/>
      <c r="G14" s="20"/>
      <c r="H14" s="23"/>
      <c r="I14" s="20"/>
      <c r="J14" s="23"/>
      <c r="K14" s="3"/>
      <c r="L14" s="2"/>
      <c r="M14" s="2"/>
      <c r="N14" s="2"/>
      <c r="O14" s="9"/>
      <c r="P14" s="2"/>
      <c r="Q14" s="9"/>
      <c r="R14" s="2"/>
      <c r="S14" s="9"/>
      <c r="T14" s="2"/>
      <c r="U14" s="9"/>
      <c r="V14" s="2"/>
      <c r="W14" s="9"/>
      <c r="X14" s="2"/>
      <c r="Y14" s="9"/>
      <c r="Z14" s="2"/>
    </row>
    <row r="15" spans="1:33" ht="15" customHeight="1" x14ac:dyDescent="0.35">
      <c r="A15" s="12" t="s">
        <v>12</v>
      </c>
      <c r="B15" s="2">
        <v>83</v>
      </c>
      <c r="C15" s="28" t="s">
        <v>37</v>
      </c>
      <c r="D15" s="28"/>
      <c r="E15" s="23"/>
      <c r="F15" s="23"/>
      <c r="G15" s="20" t="s">
        <v>37</v>
      </c>
      <c r="H15" s="23"/>
      <c r="I15" s="20"/>
      <c r="J15" s="23"/>
      <c r="K15" s="3" t="s">
        <v>37</v>
      </c>
      <c r="L15" s="2"/>
      <c r="M15" s="2"/>
      <c r="N15" s="2"/>
      <c r="O15" s="9"/>
      <c r="P15" s="2"/>
      <c r="Q15" s="9" t="s">
        <v>38</v>
      </c>
      <c r="R15" s="2"/>
      <c r="S15" s="9" t="s">
        <v>37</v>
      </c>
      <c r="T15" s="2"/>
      <c r="U15" s="9"/>
      <c r="V15" s="2"/>
      <c r="W15" s="9" t="s">
        <v>37</v>
      </c>
      <c r="X15" s="2"/>
      <c r="Y15" s="9"/>
      <c r="Z15" s="2"/>
    </row>
    <row r="16" spans="1:33" ht="16.25" customHeight="1" x14ac:dyDescent="0.35">
      <c r="A16" s="14" t="s">
        <v>13</v>
      </c>
      <c r="B16" s="2">
        <v>93</v>
      </c>
      <c r="C16" s="17"/>
      <c r="D16" s="17" t="s">
        <v>38</v>
      </c>
      <c r="E16" s="23"/>
      <c r="F16" s="23"/>
      <c r="G16" s="18"/>
      <c r="H16" s="23"/>
      <c r="I16" s="18"/>
      <c r="J16" s="23"/>
      <c r="K16" s="1"/>
      <c r="L16" s="2"/>
      <c r="M16" s="2"/>
      <c r="N16" s="2"/>
      <c r="O16" s="9"/>
      <c r="P16" s="2"/>
      <c r="Q16" s="9"/>
      <c r="R16" s="2"/>
      <c r="S16" s="9"/>
      <c r="T16" s="2"/>
      <c r="U16" s="9"/>
      <c r="V16" s="2"/>
      <c r="W16" s="9"/>
      <c r="X16" s="2"/>
      <c r="Y16" s="9"/>
      <c r="Z16" s="2"/>
    </row>
    <row r="17" spans="1:26" ht="16.75" customHeight="1" x14ac:dyDescent="0.35">
      <c r="A17" s="14" t="s">
        <v>14</v>
      </c>
      <c r="B17" s="2">
        <v>56</v>
      </c>
      <c r="C17" s="17"/>
      <c r="D17" s="17" t="s">
        <v>38</v>
      </c>
      <c r="E17" s="23"/>
      <c r="F17" s="23"/>
      <c r="G17" s="18"/>
      <c r="H17" s="23"/>
      <c r="I17" s="18"/>
      <c r="J17" s="23"/>
      <c r="K17" s="1"/>
      <c r="L17" s="2"/>
      <c r="M17" s="2"/>
      <c r="N17" s="2"/>
      <c r="O17" s="9"/>
      <c r="P17" s="2"/>
      <c r="Q17" s="9"/>
      <c r="R17" s="2"/>
      <c r="S17" s="9"/>
      <c r="T17" s="2"/>
      <c r="U17" s="9"/>
      <c r="V17" s="2"/>
      <c r="W17" s="9"/>
      <c r="X17" s="2"/>
      <c r="Y17" s="9"/>
      <c r="Z17" s="2"/>
    </row>
    <row r="18" spans="1:26" x14ac:dyDescent="0.35">
      <c r="A18" s="14" t="s">
        <v>15</v>
      </c>
      <c r="B18" s="2">
        <v>10</v>
      </c>
      <c r="C18" s="17"/>
      <c r="D18" s="17" t="s">
        <v>38</v>
      </c>
      <c r="E18" s="23"/>
      <c r="F18" s="23"/>
      <c r="G18" s="18"/>
      <c r="H18" s="23"/>
      <c r="I18" s="18"/>
      <c r="J18" s="23"/>
      <c r="K18" s="1"/>
      <c r="L18" s="2"/>
      <c r="M18" s="2"/>
      <c r="N18" s="2"/>
      <c r="O18" s="9"/>
      <c r="P18" s="2"/>
      <c r="Q18" s="9"/>
      <c r="R18" s="2"/>
      <c r="S18" s="9"/>
      <c r="T18" s="2"/>
      <c r="U18" s="9"/>
      <c r="V18" s="2"/>
      <c r="W18" s="9"/>
      <c r="X18" s="2"/>
      <c r="Y18" s="9"/>
      <c r="Z18" s="2"/>
    </row>
    <row r="19" spans="1:26" ht="15.65" customHeight="1" x14ac:dyDescent="0.35">
      <c r="A19" s="12" t="s">
        <v>16</v>
      </c>
      <c r="B19" s="2">
        <v>56</v>
      </c>
      <c r="C19" s="28" t="s">
        <v>37</v>
      </c>
      <c r="D19" s="28"/>
      <c r="E19" s="23"/>
      <c r="F19" s="23"/>
      <c r="G19" s="20" t="s">
        <v>37</v>
      </c>
      <c r="H19" s="23"/>
      <c r="I19" s="20"/>
      <c r="J19" s="23"/>
      <c r="K19" s="3" t="s">
        <v>37</v>
      </c>
      <c r="L19" s="2"/>
      <c r="M19" s="2"/>
      <c r="N19" s="2"/>
      <c r="O19" s="9" t="s">
        <v>37</v>
      </c>
      <c r="P19" s="2"/>
      <c r="Q19" s="9"/>
      <c r="R19" s="2"/>
      <c r="S19" s="9"/>
      <c r="T19" s="2" t="s">
        <v>38</v>
      </c>
      <c r="U19" s="9"/>
      <c r="V19" s="2"/>
      <c r="W19" s="9"/>
      <c r="X19" s="2"/>
      <c r="Y19" s="9" t="s">
        <v>38</v>
      </c>
      <c r="Z19" s="2"/>
    </row>
    <row r="20" spans="1:26" ht="14.4" customHeight="1" x14ac:dyDescent="0.35">
      <c r="A20" s="14" t="s">
        <v>17</v>
      </c>
      <c r="B20" s="2">
        <v>7</v>
      </c>
      <c r="C20" s="17"/>
      <c r="D20" s="17" t="s">
        <v>38</v>
      </c>
      <c r="E20" s="23"/>
      <c r="F20" s="23"/>
      <c r="G20" s="18" t="s">
        <v>17</v>
      </c>
      <c r="H20" s="23"/>
      <c r="I20" s="18"/>
      <c r="J20" s="23"/>
      <c r="K20" s="1" t="s">
        <v>17</v>
      </c>
      <c r="L20" s="2"/>
      <c r="M20" s="2"/>
      <c r="N20" s="2"/>
      <c r="O20" s="9"/>
      <c r="P20" s="2"/>
      <c r="Q20" s="9"/>
      <c r="R20" s="2"/>
      <c r="S20" s="9"/>
      <c r="T20" s="2"/>
      <c r="U20" s="9"/>
      <c r="V20" s="2"/>
      <c r="W20" s="9"/>
      <c r="X20" s="2"/>
      <c r="Y20" s="9"/>
      <c r="Z20" s="2"/>
    </row>
    <row r="21" spans="1:26" ht="14.4" customHeight="1" x14ac:dyDescent="0.35">
      <c r="A21" s="14" t="s">
        <v>18</v>
      </c>
      <c r="B21" s="2">
        <v>141</v>
      </c>
      <c r="C21" s="17"/>
      <c r="D21" s="17" t="s">
        <v>38</v>
      </c>
      <c r="E21" s="23"/>
      <c r="F21" s="23"/>
      <c r="G21" s="18" t="s">
        <v>18</v>
      </c>
      <c r="H21" s="23"/>
      <c r="I21" s="18"/>
      <c r="J21" s="23"/>
      <c r="K21" s="1" t="s">
        <v>18</v>
      </c>
      <c r="L21" s="2"/>
      <c r="M21" s="2"/>
      <c r="N21" s="2"/>
      <c r="O21" s="9"/>
      <c r="P21" s="2"/>
      <c r="Q21" s="9"/>
      <c r="R21" s="2"/>
      <c r="S21" s="9"/>
      <c r="T21" s="2"/>
      <c r="U21" s="9"/>
      <c r="V21" s="2"/>
      <c r="W21" s="9"/>
      <c r="X21" s="2"/>
      <c r="Y21" s="9"/>
      <c r="Z21" s="2"/>
    </row>
    <row r="22" spans="1:26" x14ac:dyDescent="0.35">
      <c r="A22" s="11" t="s">
        <v>19</v>
      </c>
      <c r="B22" s="2">
        <v>10</v>
      </c>
      <c r="C22" s="27" t="s">
        <v>37</v>
      </c>
      <c r="D22" s="27"/>
      <c r="E22" s="23"/>
      <c r="F22" s="23"/>
      <c r="G22" s="18" t="s">
        <v>37</v>
      </c>
      <c r="H22" s="23"/>
      <c r="I22" s="18"/>
      <c r="J22" s="23"/>
      <c r="K22" s="1"/>
      <c r="L22" s="2" t="s">
        <v>38</v>
      </c>
      <c r="M22" s="2"/>
      <c r="N22" s="2"/>
      <c r="O22" s="9" t="s">
        <v>37</v>
      </c>
      <c r="P22" s="2"/>
      <c r="Q22" s="9"/>
      <c r="R22" s="2"/>
      <c r="S22" s="9" t="s">
        <v>37</v>
      </c>
      <c r="T22" s="2"/>
      <c r="U22" s="9"/>
      <c r="V22" s="2"/>
      <c r="W22" s="9"/>
      <c r="X22" s="2"/>
      <c r="Y22" s="9" t="s">
        <v>38</v>
      </c>
      <c r="Z22" s="2"/>
    </row>
    <row r="23" spans="1:26" ht="15" customHeight="1" x14ac:dyDescent="0.35">
      <c r="A23" s="15" t="s">
        <v>20</v>
      </c>
      <c r="B23" s="2">
        <v>118</v>
      </c>
      <c r="C23" s="19"/>
      <c r="D23" s="19" t="s">
        <v>38</v>
      </c>
      <c r="E23" s="23"/>
      <c r="F23" s="23"/>
      <c r="G23" s="20"/>
      <c r="H23" s="23"/>
      <c r="I23" s="20"/>
      <c r="J23" s="23"/>
      <c r="K23" s="3"/>
      <c r="L23" s="2"/>
      <c r="M23" s="2"/>
      <c r="N23" s="2"/>
      <c r="O23" s="9"/>
      <c r="P23" s="2"/>
      <c r="Q23" s="9"/>
      <c r="R23" s="2"/>
      <c r="S23" s="9"/>
      <c r="T23" s="2"/>
      <c r="U23" s="9"/>
      <c r="V23" s="2"/>
      <c r="W23" s="9"/>
      <c r="X23" s="2"/>
      <c r="Y23" s="9"/>
      <c r="Z23" s="2"/>
    </row>
    <row r="24" spans="1:26" ht="15.65" customHeight="1" x14ac:dyDescent="0.35">
      <c r="A24" s="11" t="s">
        <v>21</v>
      </c>
      <c r="B24" s="2">
        <v>81</v>
      </c>
      <c r="C24" s="27" t="s">
        <v>37</v>
      </c>
      <c r="D24" s="27"/>
      <c r="E24" s="23"/>
      <c r="F24" s="23"/>
      <c r="G24" s="18" t="s">
        <v>37</v>
      </c>
      <c r="H24" s="23"/>
      <c r="I24" s="18"/>
      <c r="J24" s="23"/>
      <c r="K24" s="1" t="s">
        <v>37</v>
      </c>
      <c r="L24" s="2"/>
      <c r="M24" s="2"/>
      <c r="N24" s="2"/>
      <c r="O24" s="9"/>
      <c r="P24" s="2"/>
      <c r="Q24" s="9" t="s">
        <v>38</v>
      </c>
      <c r="R24" s="2"/>
      <c r="S24" s="9"/>
      <c r="T24" s="2" t="s">
        <v>38</v>
      </c>
      <c r="U24" s="9"/>
      <c r="V24" s="2"/>
      <c r="W24" s="9" t="s">
        <v>37</v>
      </c>
      <c r="X24" s="2"/>
      <c r="Y24" s="9"/>
      <c r="Z24" s="2"/>
    </row>
    <row r="25" spans="1:26" ht="16.75" customHeight="1" x14ac:dyDescent="0.35">
      <c r="A25" s="14" t="s">
        <v>22</v>
      </c>
      <c r="B25" s="2">
        <v>131</v>
      </c>
      <c r="C25" s="17"/>
      <c r="D25" s="17" t="s">
        <v>38</v>
      </c>
      <c r="E25" s="23"/>
      <c r="F25" s="23"/>
      <c r="G25" s="18"/>
      <c r="H25" s="23"/>
      <c r="I25" s="18"/>
      <c r="J25" s="23"/>
      <c r="K25" s="1"/>
      <c r="L25" s="2"/>
      <c r="M25" s="2"/>
      <c r="N25" s="2"/>
      <c r="O25" s="9"/>
      <c r="P25" s="2"/>
      <c r="Q25" s="9"/>
      <c r="R25" s="2"/>
      <c r="S25" s="9"/>
      <c r="T25" s="2"/>
      <c r="U25" s="9"/>
      <c r="V25" s="2"/>
      <c r="W25" s="9"/>
      <c r="X25" s="2"/>
      <c r="Y25" s="9"/>
      <c r="Z25" s="2"/>
    </row>
    <row r="26" spans="1:26" x14ac:dyDescent="0.35">
      <c r="A26" s="15" t="s">
        <v>23</v>
      </c>
      <c r="B26" s="2">
        <v>99</v>
      </c>
      <c r="C26" s="19"/>
      <c r="D26" s="19" t="s">
        <v>38</v>
      </c>
      <c r="E26" s="23"/>
      <c r="F26" s="23"/>
      <c r="G26" s="20"/>
      <c r="H26" s="23"/>
      <c r="I26" s="20"/>
      <c r="J26" s="23"/>
      <c r="K26" s="3"/>
      <c r="L26" s="2"/>
      <c r="M26" s="2"/>
      <c r="N26" s="2"/>
      <c r="O26" s="9"/>
      <c r="P26" s="2"/>
      <c r="Q26" s="9"/>
      <c r="R26" s="2"/>
      <c r="S26" s="9"/>
      <c r="T26" s="2"/>
      <c r="U26" s="9"/>
      <c r="V26" s="2"/>
      <c r="W26" s="9"/>
      <c r="X26" s="2"/>
      <c r="Y26" s="9"/>
      <c r="Z26" s="2"/>
    </row>
    <row r="27" spans="1:26" ht="12.65" customHeight="1" x14ac:dyDescent="0.35">
      <c r="A27" s="12" t="s">
        <v>24</v>
      </c>
      <c r="B27" s="2">
        <v>137</v>
      </c>
      <c r="C27" s="28" t="s">
        <v>37</v>
      </c>
      <c r="D27" s="28"/>
      <c r="E27" s="23"/>
      <c r="F27" s="23"/>
      <c r="G27" s="20" t="s">
        <v>37</v>
      </c>
      <c r="H27" s="23"/>
      <c r="I27" s="20"/>
      <c r="J27" s="23"/>
      <c r="K27" s="3" t="s">
        <v>37</v>
      </c>
      <c r="L27" s="2"/>
      <c r="M27" s="2"/>
      <c r="N27" s="2"/>
      <c r="O27" s="9" t="s">
        <v>37</v>
      </c>
      <c r="P27" s="2"/>
      <c r="Q27" s="9"/>
      <c r="R27" s="2"/>
      <c r="S27" s="9"/>
      <c r="T27" s="2" t="s">
        <v>38</v>
      </c>
      <c r="U27" s="9"/>
      <c r="V27" s="2"/>
      <c r="W27" s="9"/>
      <c r="X27" s="2"/>
      <c r="Y27" s="9" t="s">
        <v>38</v>
      </c>
      <c r="Z27" s="2"/>
    </row>
    <row r="28" spans="1:26" x14ac:dyDescent="0.35">
      <c r="A28" s="11" t="s">
        <v>25</v>
      </c>
      <c r="B28" s="2">
        <v>56</v>
      </c>
      <c r="C28" s="27" t="s">
        <v>37</v>
      </c>
      <c r="D28" s="27"/>
      <c r="E28" s="23"/>
      <c r="F28" s="23"/>
      <c r="G28" s="18" t="s">
        <v>37</v>
      </c>
      <c r="H28" s="23"/>
      <c r="I28" s="18"/>
      <c r="J28" s="23"/>
      <c r="K28" s="1"/>
      <c r="L28" s="2" t="s">
        <v>38</v>
      </c>
      <c r="M28" s="2"/>
      <c r="N28" s="2"/>
      <c r="O28" s="9"/>
      <c r="P28" s="2"/>
      <c r="Q28" s="9" t="s">
        <v>38</v>
      </c>
      <c r="R28" s="2"/>
      <c r="S28" s="9" t="s">
        <v>37</v>
      </c>
      <c r="T28" s="2"/>
      <c r="U28" s="9"/>
      <c r="V28" s="2"/>
      <c r="W28" s="9"/>
      <c r="X28" s="2"/>
      <c r="Y28" s="9" t="s">
        <v>38</v>
      </c>
      <c r="Z28" s="2"/>
    </row>
    <row r="29" spans="1:26" ht="17.399999999999999" customHeight="1" x14ac:dyDescent="0.35">
      <c r="A29" s="12" t="s">
        <v>26</v>
      </c>
      <c r="B29" s="2">
        <v>81</v>
      </c>
      <c r="C29" s="28" t="s">
        <v>37</v>
      </c>
      <c r="D29" s="28"/>
      <c r="E29" s="23"/>
      <c r="F29" s="23"/>
      <c r="G29" s="20"/>
      <c r="H29" s="23"/>
      <c r="I29" s="20" t="s">
        <v>38</v>
      </c>
      <c r="J29" s="23"/>
      <c r="K29" s="3" t="s">
        <v>37</v>
      </c>
      <c r="L29" s="2"/>
      <c r="M29" s="2"/>
      <c r="N29" s="2"/>
      <c r="O29" s="9" t="s">
        <v>37</v>
      </c>
      <c r="P29" s="2"/>
      <c r="Q29" s="9"/>
      <c r="R29" s="2"/>
      <c r="S29" s="9"/>
      <c r="T29" s="2" t="s">
        <v>38</v>
      </c>
      <c r="U29" s="9"/>
      <c r="V29" s="2"/>
      <c r="W29" s="9" t="s">
        <v>37</v>
      </c>
      <c r="X29" s="2"/>
      <c r="Y29" s="9"/>
      <c r="Z29" s="2"/>
    </row>
    <row r="30" spans="1:26" ht="16.25" customHeight="1" x14ac:dyDescent="0.35">
      <c r="A30" s="14" t="s">
        <v>1</v>
      </c>
      <c r="B30" s="2">
        <v>6</v>
      </c>
      <c r="C30" s="17"/>
      <c r="D30" s="17" t="s">
        <v>38</v>
      </c>
      <c r="E30" s="23"/>
      <c r="F30" s="23"/>
      <c r="G30" s="18"/>
      <c r="H30" s="23"/>
      <c r="I30" s="18"/>
      <c r="J30" s="23"/>
      <c r="K30" s="1"/>
      <c r="L30" s="2"/>
      <c r="M30" s="2"/>
      <c r="N30" s="2"/>
      <c r="O30" s="9"/>
      <c r="P30" s="2"/>
      <c r="Q30" s="9"/>
      <c r="R30" s="2"/>
      <c r="S30" s="9"/>
      <c r="T30" s="2"/>
      <c r="U30" s="9"/>
      <c r="V30" s="2"/>
      <c r="W30" s="9"/>
      <c r="X30" s="2"/>
      <c r="Y30" s="9"/>
      <c r="Z30" s="2"/>
    </row>
    <row r="31" spans="1:26" x14ac:dyDescent="0.35">
      <c r="A31" s="12" t="s">
        <v>27</v>
      </c>
      <c r="B31" s="2">
        <v>79</v>
      </c>
      <c r="C31" s="28" t="s">
        <v>37</v>
      </c>
      <c r="D31" s="28"/>
      <c r="E31" s="23"/>
      <c r="F31" s="23"/>
      <c r="G31" s="20"/>
      <c r="H31" s="23"/>
      <c r="I31" s="20" t="s">
        <v>38</v>
      </c>
      <c r="J31" s="23"/>
      <c r="K31" s="3" t="s">
        <v>37</v>
      </c>
      <c r="L31" s="2"/>
      <c r="M31" s="2"/>
      <c r="N31" s="2"/>
      <c r="O31" s="9" t="s">
        <v>37</v>
      </c>
      <c r="P31" s="2"/>
      <c r="Q31" s="9"/>
      <c r="R31" s="2"/>
      <c r="S31" s="9"/>
      <c r="T31" s="2" t="s">
        <v>38</v>
      </c>
      <c r="U31" s="9"/>
      <c r="V31" s="2"/>
      <c r="W31" s="9"/>
      <c r="X31" s="2"/>
      <c r="Y31" s="9" t="s">
        <v>38</v>
      </c>
      <c r="Z31" s="2"/>
    </row>
    <row r="32" spans="1:26" x14ac:dyDescent="0.35">
      <c r="A32" s="13" t="s">
        <v>28</v>
      </c>
      <c r="B32" s="8">
        <v>10</v>
      </c>
      <c r="C32" s="29" t="s">
        <v>37</v>
      </c>
      <c r="D32" s="29"/>
      <c r="E32" s="24"/>
      <c r="F32" s="24"/>
      <c r="G32" s="21" t="s">
        <v>37</v>
      </c>
      <c r="H32" s="24"/>
      <c r="I32" s="21"/>
      <c r="J32" s="24"/>
      <c r="K32" s="7" t="s">
        <v>37</v>
      </c>
      <c r="L32" s="8"/>
      <c r="M32" s="8"/>
      <c r="N32" s="8"/>
      <c r="O32" s="9" t="s">
        <v>37</v>
      </c>
      <c r="P32" s="2"/>
      <c r="Q32" s="9"/>
      <c r="R32" s="2"/>
      <c r="S32" s="9" t="s">
        <v>37</v>
      </c>
      <c r="T32" s="2"/>
      <c r="U32" s="9"/>
      <c r="V32" s="2"/>
      <c r="W32" s="9" t="s">
        <v>37</v>
      </c>
      <c r="X32" s="2"/>
      <c r="Y32" s="9"/>
      <c r="Z32" s="2"/>
    </row>
    <row r="33" spans="1:26" x14ac:dyDescent="0.35">
      <c r="A33" s="10"/>
      <c r="B33" s="10"/>
      <c r="C33" s="22"/>
      <c r="D33" s="22"/>
      <c r="E33" s="22"/>
      <c r="F33" s="22"/>
      <c r="G33" s="22"/>
      <c r="H33" s="22"/>
      <c r="I33" s="22"/>
      <c r="J33" s="22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</row>
    <row r="34" spans="1:26" x14ac:dyDescent="0.35">
      <c r="A34" s="1"/>
      <c r="B34" s="2"/>
      <c r="C34" s="22"/>
      <c r="D34" s="22"/>
      <c r="E34" s="22"/>
      <c r="F34" s="22"/>
      <c r="G34" s="22"/>
      <c r="H34" s="22"/>
      <c r="I34" s="22"/>
      <c r="J34" s="22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</row>
    <row r="35" spans="1:26" x14ac:dyDescent="0.35">
      <c r="A35" s="1"/>
      <c r="B35" s="2"/>
      <c r="C35" s="18"/>
      <c r="D35" s="18"/>
      <c r="E35" s="23"/>
      <c r="F35" s="23"/>
      <c r="G35" s="22"/>
      <c r="H35" s="22"/>
      <c r="I35" s="22"/>
      <c r="J35" s="22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</row>
    <row r="36" spans="1:26" x14ac:dyDescent="0.35">
      <c r="A36" s="1"/>
      <c r="B36" s="2"/>
      <c r="C36" s="18"/>
      <c r="D36" s="18"/>
      <c r="E36" s="23"/>
      <c r="F36" s="23"/>
      <c r="G36" s="22"/>
      <c r="H36" s="22"/>
      <c r="I36" s="22"/>
      <c r="J36" s="22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</row>
    <row r="37" spans="1:26" x14ac:dyDescent="0.35">
      <c r="A37" s="1"/>
      <c r="B37" s="2"/>
      <c r="C37" s="18"/>
      <c r="D37" s="18"/>
      <c r="E37" s="23"/>
      <c r="F37" s="23"/>
      <c r="G37" s="22"/>
      <c r="H37" s="22"/>
      <c r="I37" s="22"/>
      <c r="J37" s="22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</row>
    <row r="38" spans="1:26" x14ac:dyDescent="0.35">
      <c r="A38" s="1"/>
      <c r="B38" s="2"/>
      <c r="C38" s="18"/>
      <c r="D38" s="18"/>
      <c r="E38" s="23"/>
      <c r="F38" s="23"/>
      <c r="G38" s="22"/>
      <c r="H38" s="22"/>
      <c r="I38" s="22"/>
      <c r="J38" s="22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</row>
    <row r="39" spans="1:26" x14ac:dyDescent="0.35">
      <c r="A39" s="1"/>
      <c r="B39" s="2"/>
      <c r="C39" s="18"/>
      <c r="D39" s="18"/>
      <c r="E39" s="23"/>
      <c r="F39" s="23"/>
      <c r="G39" s="22"/>
      <c r="H39" s="22"/>
      <c r="I39" s="22"/>
      <c r="J39" s="22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</row>
    <row r="40" spans="1:26" x14ac:dyDescent="0.35">
      <c r="A40" s="1"/>
      <c r="B40" s="2"/>
      <c r="C40" s="18"/>
      <c r="D40" s="18"/>
      <c r="E40" s="23"/>
      <c r="F40" s="23"/>
      <c r="G40" s="22"/>
      <c r="H40" s="22"/>
      <c r="I40" s="22"/>
      <c r="J40" s="22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</row>
    <row r="41" spans="1:26" x14ac:dyDescent="0.35">
      <c r="A41" s="1"/>
      <c r="B41" s="2"/>
      <c r="C41" s="18"/>
      <c r="D41" s="18"/>
      <c r="E41" s="23"/>
      <c r="F41" s="23"/>
      <c r="G41" s="22"/>
      <c r="H41" s="22"/>
      <c r="I41" s="22"/>
      <c r="J41" s="22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</row>
    <row r="42" spans="1:26" x14ac:dyDescent="0.35">
      <c r="A42" s="1"/>
      <c r="B42" s="2"/>
      <c r="C42" s="18"/>
      <c r="D42" s="18"/>
      <c r="E42" s="23"/>
      <c r="F42" s="23"/>
      <c r="G42" s="22"/>
      <c r="H42" s="22"/>
      <c r="I42" s="22"/>
      <c r="J42" s="22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</row>
    <row r="43" spans="1:26" x14ac:dyDescent="0.35">
      <c r="A43" s="1"/>
      <c r="B43" s="2"/>
      <c r="C43" s="18"/>
      <c r="D43" s="18"/>
      <c r="E43" s="23"/>
      <c r="F43" s="23"/>
      <c r="G43" s="22"/>
      <c r="H43" s="22"/>
      <c r="I43" s="22"/>
      <c r="J43" s="22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</row>
    <row r="44" spans="1:26" x14ac:dyDescent="0.35">
      <c r="A44" s="3"/>
      <c r="B44" s="2"/>
      <c r="C44" s="18"/>
      <c r="D44" s="18"/>
      <c r="E44" s="23"/>
      <c r="F44" s="23"/>
      <c r="G44" s="22"/>
      <c r="H44" s="22"/>
      <c r="I44" s="22"/>
      <c r="J44" s="22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</row>
    <row r="45" spans="1:26" x14ac:dyDescent="0.35">
      <c r="A45" s="3"/>
      <c r="B45" s="2"/>
      <c r="C45" s="20"/>
      <c r="D45" s="20"/>
      <c r="E45" s="23"/>
      <c r="F45" s="23"/>
      <c r="G45" s="22"/>
      <c r="H45" s="22"/>
      <c r="I45" s="22"/>
      <c r="J45" s="22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</row>
    <row r="46" spans="1:26" x14ac:dyDescent="0.35">
      <c r="A46" s="1"/>
      <c r="B46" s="2"/>
      <c r="C46" s="20"/>
      <c r="D46" s="20"/>
      <c r="E46" s="23"/>
      <c r="F46" s="23"/>
      <c r="G46" s="22"/>
      <c r="H46" s="22"/>
      <c r="I46" s="22"/>
      <c r="J46" s="22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</row>
    <row r="47" spans="1:26" x14ac:dyDescent="0.35">
      <c r="A47" s="1"/>
      <c r="B47" s="2"/>
      <c r="C47" s="18"/>
      <c r="D47" s="18"/>
      <c r="E47" s="23"/>
      <c r="F47" s="23"/>
      <c r="G47" s="22"/>
      <c r="H47" s="22"/>
      <c r="I47" s="22"/>
      <c r="J47" s="22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</row>
    <row r="48" spans="1:26" x14ac:dyDescent="0.35">
      <c r="A48" s="1"/>
      <c r="B48" s="2"/>
      <c r="C48" s="18"/>
      <c r="D48" s="18"/>
      <c r="E48" s="23"/>
      <c r="F48" s="23"/>
      <c r="G48" s="22"/>
      <c r="H48" s="22"/>
      <c r="I48" s="22"/>
      <c r="J48" s="22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</row>
    <row r="49" spans="1:26" x14ac:dyDescent="0.35">
      <c r="A49" s="3"/>
      <c r="B49" s="2"/>
      <c r="C49" s="18"/>
      <c r="D49" s="18"/>
      <c r="E49" s="23"/>
      <c r="F49" s="23"/>
      <c r="G49" s="22"/>
      <c r="H49" s="22"/>
      <c r="I49" s="22"/>
      <c r="J49" s="22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</row>
    <row r="50" spans="1:26" x14ac:dyDescent="0.35">
      <c r="A50" s="1"/>
      <c r="B50" s="2"/>
      <c r="C50" s="20"/>
      <c r="D50" s="20"/>
      <c r="E50" s="23"/>
      <c r="F50" s="23"/>
      <c r="G50" s="22"/>
      <c r="H50" s="22"/>
      <c r="I50" s="22"/>
      <c r="J50" s="22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</row>
    <row r="51" spans="1:26" x14ac:dyDescent="0.35">
      <c r="A51" s="1"/>
      <c r="B51" s="2"/>
      <c r="C51" s="18"/>
      <c r="D51" s="18"/>
      <c r="E51" s="23"/>
      <c r="F51" s="23"/>
      <c r="G51" s="22"/>
      <c r="H51" s="22"/>
      <c r="I51" s="22"/>
      <c r="J51" s="22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</row>
    <row r="52" spans="1:26" x14ac:dyDescent="0.35">
      <c r="A52" s="1"/>
      <c r="B52" s="2"/>
      <c r="C52" s="18"/>
      <c r="D52" s="18"/>
      <c r="E52" s="23"/>
      <c r="F52" s="23"/>
      <c r="G52" s="22"/>
      <c r="H52" s="22"/>
      <c r="I52" s="22"/>
      <c r="J52" s="22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</row>
    <row r="53" spans="1:26" x14ac:dyDescent="0.35">
      <c r="A53" s="3"/>
      <c r="B53" s="2"/>
      <c r="C53" s="18"/>
      <c r="D53" s="18"/>
      <c r="E53" s="23"/>
      <c r="F53" s="23"/>
      <c r="G53" s="22"/>
      <c r="H53" s="22"/>
      <c r="I53" s="22"/>
      <c r="J53" s="22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</row>
    <row r="54" spans="1:26" x14ac:dyDescent="0.35">
      <c r="A54" s="1"/>
      <c r="B54" s="2"/>
      <c r="C54" s="20"/>
      <c r="D54" s="20"/>
      <c r="E54" s="23"/>
      <c r="F54" s="23"/>
      <c r="G54" s="22"/>
      <c r="H54" s="22"/>
      <c r="I54" s="22"/>
      <c r="J54" s="22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</row>
    <row r="55" spans="1:26" x14ac:dyDescent="0.35">
      <c r="A55" s="1"/>
      <c r="B55" s="2"/>
      <c r="C55" s="18"/>
      <c r="D55" s="18"/>
      <c r="E55" s="23"/>
      <c r="F55" s="23"/>
      <c r="G55" s="22"/>
      <c r="H55" s="22"/>
      <c r="I55" s="22"/>
      <c r="J55" s="22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</row>
    <row r="56" spans="1:26" x14ac:dyDescent="0.35">
      <c r="A56" s="3"/>
      <c r="B56" s="2"/>
      <c r="C56" s="18"/>
      <c r="D56" s="18"/>
      <c r="E56" s="23"/>
      <c r="F56" s="23"/>
      <c r="G56" s="22"/>
      <c r="H56" s="22"/>
      <c r="I56" s="22"/>
      <c r="J56" s="22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</row>
    <row r="57" spans="1:26" x14ac:dyDescent="0.35">
      <c r="A57" s="3"/>
      <c r="B57" s="2"/>
      <c r="C57" s="20"/>
      <c r="D57" s="20"/>
      <c r="E57" s="23"/>
      <c r="F57" s="23"/>
      <c r="G57" s="22"/>
      <c r="H57" s="22"/>
      <c r="I57" s="22"/>
      <c r="J57" s="22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</row>
    <row r="58" spans="1:26" x14ac:dyDescent="0.35">
      <c r="A58" s="1"/>
      <c r="B58" s="2"/>
      <c r="C58" s="20"/>
      <c r="D58" s="20"/>
      <c r="E58" s="23"/>
      <c r="F58" s="23"/>
      <c r="G58" s="22"/>
      <c r="H58" s="22"/>
      <c r="I58" s="22"/>
      <c r="J58" s="22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</row>
    <row r="59" spans="1:26" x14ac:dyDescent="0.35">
      <c r="A59" s="3"/>
      <c r="B59" s="2"/>
      <c r="C59" s="18"/>
      <c r="D59" s="18"/>
      <c r="E59" s="23"/>
      <c r="F59" s="23"/>
      <c r="G59" s="22"/>
      <c r="H59" s="22"/>
      <c r="I59" s="22"/>
      <c r="J59" s="22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</row>
    <row r="60" spans="1:26" x14ac:dyDescent="0.35">
      <c r="A60" s="1"/>
      <c r="B60" s="2"/>
      <c r="C60" s="20"/>
      <c r="D60" s="20"/>
      <c r="E60" s="23"/>
      <c r="F60" s="23"/>
      <c r="G60" s="22"/>
      <c r="H60" s="22"/>
      <c r="I60" s="22"/>
      <c r="J60" s="22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</row>
    <row r="61" spans="1:26" x14ac:dyDescent="0.35">
      <c r="A61" s="3"/>
      <c r="B61" s="2"/>
      <c r="C61" s="18"/>
      <c r="D61" s="18"/>
      <c r="E61" s="23"/>
      <c r="F61" s="23"/>
      <c r="G61" s="22"/>
      <c r="H61" s="22"/>
      <c r="I61" s="22"/>
      <c r="J61" s="22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</row>
    <row r="62" spans="1:26" x14ac:dyDescent="0.35">
      <c r="A62" s="1"/>
      <c r="B62" s="2"/>
      <c r="C62" s="20"/>
      <c r="D62" s="20"/>
      <c r="E62" s="23"/>
      <c r="F62" s="23"/>
      <c r="G62" s="22"/>
      <c r="H62" s="22"/>
      <c r="I62" s="22"/>
      <c r="J62" s="22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</row>
    <row r="63" spans="1:26" x14ac:dyDescent="0.35">
      <c r="A63" s="9"/>
      <c r="B63" s="9"/>
      <c r="C63" s="18"/>
      <c r="D63" s="18"/>
      <c r="E63" s="23"/>
      <c r="F63" s="23"/>
      <c r="G63" s="22"/>
      <c r="H63" s="22"/>
      <c r="I63" s="22"/>
      <c r="J63" s="22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</row>
    <row r="64" spans="1:26" x14ac:dyDescent="0.35">
      <c r="A64" s="9"/>
      <c r="B64" s="9"/>
      <c r="C64" s="22"/>
      <c r="D64" s="22"/>
      <c r="E64" s="22"/>
      <c r="F64" s="22"/>
      <c r="G64" s="22"/>
      <c r="H64" s="22"/>
      <c r="I64" s="22"/>
      <c r="J64" s="22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</row>
    <row r="65" spans="1:26" x14ac:dyDescent="0.35">
      <c r="A65" s="9"/>
      <c r="B65" s="9"/>
      <c r="C65" s="22"/>
      <c r="D65" s="22"/>
      <c r="E65" s="22"/>
      <c r="F65" s="22"/>
      <c r="G65" s="22"/>
      <c r="H65" s="22"/>
      <c r="I65" s="22"/>
      <c r="J65" s="22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</row>
    <row r="66" spans="1:26" x14ac:dyDescent="0.35">
      <c r="A66" s="9"/>
      <c r="B66" s="9"/>
      <c r="C66" s="22"/>
      <c r="D66" s="22"/>
      <c r="E66" s="22"/>
      <c r="F66" s="22"/>
      <c r="G66" s="22"/>
      <c r="H66" s="22"/>
      <c r="I66" s="22"/>
      <c r="J66" s="22"/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</row>
    <row r="67" spans="1:26" x14ac:dyDescent="0.35">
      <c r="A67" s="9"/>
      <c r="B67" s="9"/>
      <c r="C67" s="22"/>
      <c r="D67" s="22"/>
      <c r="E67" s="22"/>
      <c r="F67" s="22"/>
      <c r="G67" s="22"/>
      <c r="H67" s="22"/>
      <c r="I67" s="22"/>
      <c r="J67" s="22"/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</row>
    <row r="68" spans="1:26" x14ac:dyDescent="0.35">
      <c r="A68" s="9"/>
      <c r="B68" s="9"/>
      <c r="C68" s="22"/>
      <c r="D68" s="22"/>
      <c r="E68" s="22"/>
      <c r="F68" s="22"/>
      <c r="G68" s="22"/>
      <c r="H68" s="22"/>
      <c r="I68" s="22"/>
      <c r="J68" s="22"/>
      <c r="K68" s="9"/>
      <c r="L68" s="9"/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</row>
    <row r="69" spans="1:26" x14ac:dyDescent="0.35">
      <c r="A69" s="9"/>
      <c r="B69" s="9"/>
      <c r="C69" s="22"/>
      <c r="D69" s="22"/>
      <c r="E69" s="22"/>
      <c r="F69" s="22"/>
      <c r="G69" s="22"/>
      <c r="H69" s="22"/>
      <c r="I69" s="22"/>
      <c r="J69" s="22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</row>
    <row r="70" spans="1:26" x14ac:dyDescent="0.35">
      <c r="A70" s="9"/>
      <c r="B70" s="9"/>
      <c r="C70" s="22"/>
      <c r="D70" s="22"/>
      <c r="E70" s="22"/>
      <c r="F70" s="22"/>
      <c r="G70" s="22"/>
      <c r="H70" s="22"/>
      <c r="I70" s="22"/>
      <c r="J70" s="22"/>
      <c r="K70" s="9"/>
      <c r="L70" s="9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</row>
    <row r="71" spans="1:26" x14ac:dyDescent="0.35">
      <c r="A71" s="9"/>
      <c r="B71" s="9"/>
      <c r="C71" s="22"/>
      <c r="D71" s="22"/>
      <c r="E71" s="22"/>
      <c r="F71" s="22"/>
      <c r="G71" s="22"/>
      <c r="H71" s="22"/>
      <c r="I71" s="22"/>
      <c r="J71" s="22"/>
      <c r="K71" s="9"/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</row>
    <row r="72" spans="1:26" x14ac:dyDescent="0.35">
      <c r="A72" s="9"/>
      <c r="B72" s="9"/>
      <c r="C72" s="22"/>
      <c r="D72" s="22"/>
      <c r="E72" s="22"/>
      <c r="F72" s="22"/>
      <c r="G72" s="22"/>
      <c r="H72" s="22"/>
      <c r="I72" s="22"/>
      <c r="J72" s="22"/>
      <c r="K72" s="9"/>
      <c r="L72" s="9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</row>
    <row r="73" spans="1:26" x14ac:dyDescent="0.35">
      <c r="A73" s="9"/>
      <c r="B73" s="9"/>
      <c r="C73" s="22"/>
      <c r="D73" s="22"/>
      <c r="E73" s="22"/>
      <c r="F73" s="22"/>
      <c r="G73" s="22"/>
      <c r="H73" s="22"/>
      <c r="I73" s="22"/>
      <c r="J73" s="22"/>
      <c r="K73" s="9"/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</row>
    <row r="74" spans="1:26" x14ac:dyDescent="0.35">
      <c r="A74" s="9"/>
      <c r="B74" s="9"/>
      <c r="C74" s="22"/>
      <c r="D74" s="22"/>
      <c r="E74" s="22"/>
      <c r="F74" s="22"/>
      <c r="G74" s="22"/>
      <c r="H74" s="22"/>
      <c r="I74" s="22"/>
      <c r="J74" s="22"/>
      <c r="K74" s="9"/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</row>
    <row r="75" spans="1:26" x14ac:dyDescent="0.35">
      <c r="A75" s="9"/>
      <c r="B75" s="9"/>
      <c r="C75" s="22"/>
      <c r="D75" s="22"/>
      <c r="E75" s="22"/>
      <c r="F75" s="22"/>
      <c r="G75" s="22"/>
      <c r="H75" s="22"/>
      <c r="I75" s="22"/>
      <c r="J75" s="22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</row>
    <row r="76" spans="1:26" x14ac:dyDescent="0.35">
      <c r="A76" s="9"/>
      <c r="B76" s="9"/>
      <c r="C76" s="22"/>
      <c r="D76" s="22"/>
      <c r="E76" s="22"/>
      <c r="F76" s="22"/>
      <c r="G76" s="22"/>
      <c r="H76" s="22"/>
      <c r="I76" s="22"/>
      <c r="J76" s="22"/>
      <c r="K76" s="9"/>
      <c r="L76" s="9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</row>
    <row r="77" spans="1:26" x14ac:dyDescent="0.35">
      <c r="A77" s="9"/>
      <c r="B77" s="9"/>
      <c r="C77" s="22"/>
      <c r="D77" s="22"/>
      <c r="E77" s="22"/>
      <c r="F77" s="22"/>
      <c r="G77" s="22"/>
      <c r="H77" s="22"/>
      <c r="I77" s="22"/>
      <c r="J77" s="22"/>
      <c r="K77" s="9"/>
      <c r="L77" s="9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</row>
    <row r="78" spans="1:26" x14ac:dyDescent="0.35">
      <c r="A78" s="9"/>
      <c r="B78" s="9"/>
      <c r="C78" s="22"/>
      <c r="D78" s="22"/>
      <c r="E78" s="22"/>
      <c r="F78" s="22"/>
      <c r="G78" s="22"/>
      <c r="H78" s="22"/>
      <c r="I78" s="22"/>
      <c r="J78" s="22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</row>
    <row r="79" spans="1:26" x14ac:dyDescent="0.35">
      <c r="A79" s="9"/>
      <c r="B79" s="9"/>
      <c r="C79" s="22"/>
      <c r="D79" s="22"/>
      <c r="E79" s="22"/>
      <c r="F79" s="22"/>
      <c r="G79" s="22"/>
      <c r="H79" s="22"/>
      <c r="I79" s="22"/>
      <c r="J79" s="22"/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</row>
    <row r="80" spans="1:26" x14ac:dyDescent="0.35">
      <c r="A80" s="9"/>
      <c r="B80" s="9"/>
      <c r="C80" s="22"/>
      <c r="D80" s="22"/>
      <c r="E80" s="22"/>
      <c r="F80" s="22"/>
      <c r="G80" s="22"/>
      <c r="H80" s="22"/>
      <c r="I80" s="22"/>
      <c r="J80" s="22"/>
      <c r="K80" s="9"/>
      <c r="L80" s="9"/>
      <c r="M80" s="9"/>
      <c r="N80" s="9"/>
      <c r="O80" s="9"/>
      <c r="P80" s="9"/>
      <c r="Q80" s="9"/>
      <c r="R80" s="9"/>
      <c r="S80" s="9"/>
      <c r="T80" s="9"/>
      <c r="U80" s="9"/>
      <c r="V80" s="9"/>
      <c r="W80" s="9"/>
      <c r="X80" s="9"/>
      <c r="Y80" s="9"/>
      <c r="Z80" s="9"/>
    </row>
    <row r="81" spans="1:26" x14ac:dyDescent="0.35">
      <c r="A81" s="9"/>
      <c r="B81" s="9"/>
      <c r="C81" s="22"/>
      <c r="D81" s="22"/>
      <c r="E81" s="22"/>
      <c r="F81" s="22"/>
      <c r="G81" s="22"/>
      <c r="H81" s="22"/>
      <c r="I81" s="22"/>
      <c r="J81" s="22"/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</row>
    <row r="82" spans="1:26" x14ac:dyDescent="0.35">
      <c r="A82" s="9"/>
      <c r="B82" s="9"/>
      <c r="C82" s="22"/>
      <c r="D82" s="22"/>
      <c r="E82" s="22"/>
      <c r="F82" s="22"/>
      <c r="G82" s="22"/>
      <c r="H82" s="22"/>
      <c r="I82" s="22"/>
      <c r="J82" s="22"/>
      <c r="K82" s="9"/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</row>
    <row r="83" spans="1:26" x14ac:dyDescent="0.35">
      <c r="A83" s="9"/>
      <c r="B83" s="9"/>
      <c r="C83" s="22"/>
      <c r="D83" s="22"/>
      <c r="E83" s="22"/>
      <c r="F83" s="22"/>
      <c r="G83" s="22"/>
      <c r="H83" s="22"/>
      <c r="I83" s="22"/>
      <c r="J83" s="22"/>
      <c r="K83" s="9"/>
      <c r="L83" s="9"/>
      <c r="M83" s="9"/>
      <c r="N83" s="9"/>
      <c r="O83" s="9"/>
      <c r="P83" s="9"/>
      <c r="Q83" s="9"/>
      <c r="R83" s="9"/>
      <c r="S83" s="9"/>
      <c r="T83" s="9"/>
      <c r="U83" s="9"/>
      <c r="V83" s="9"/>
      <c r="W83" s="9"/>
      <c r="X83" s="9"/>
      <c r="Y83" s="9"/>
      <c r="Z83" s="9"/>
    </row>
    <row r="84" spans="1:26" x14ac:dyDescent="0.35">
      <c r="A84" s="9"/>
      <c r="B84" s="9"/>
      <c r="C84" s="22"/>
      <c r="D84" s="22"/>
      <c r="E84" s="22"/>
      <c r="F84" s="22"/>
      <c r="G84" s="22"/>
      <c r="H84" s="22"/>
      <c r="I84" s="22"/>
      <c r="J84" s="22"/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</row>
    <row r="85" spans="1:26" x14ac:dyDescent="0.35">
      <c r="A85" s="9"/>
      <c r="B85" s="9"/>
      <c r="C85" s="22"/>
      <c r="D85" s="22"/>
      <c r="E85" s="22"/>
      <c r="F85" s="22"/>
      <c r="G85" s="22"/>
      <c r="H85" s="22"/>
      <c r="I85" s="22"/>
      <c r="J85" s="22"/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  <c r="W85" s="9"/>
      <c r="X85" s="9"/>
      <c r="Y85" s="9"/>
      <c r="Z85" s="9"/>
    </row>
    <row r="86" spans="1:26" x14ac:dyDescent="0.35">
      <c r="A86" s="9"/>
      <c r="B86" s="9"/>
      <c r="C86" s="22"/>
      <c r="D86" s="22"/>
      <c r="E86" s="22"/>
      <c r="F86" s="22"/>
      <c r="G86" s="22"/>
      <c r="H86" s="22"/>
      <c r="I86" s="22"/>
      <c r="J86" s="22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</row>
    <row r="87" spans="1:26" x14ac:dyDescent="0.35">
      <c r="A87" s="9"/>
      <c r="B87" s="9"/>
      <c r="C87" s="22"/>
      <c r="D87" s="22"/>
      <c r="E87" s="22"/>
      <c r="F87" s="22"/>
      <c r="G87" s="22"/>
      <c r="H87" s="22"/>
      <c r="I87" s="22"/>
      <c r="J87" s="22"/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  <c r="W87" s="9"/>
      <c r="X87" s="9"/>
      <c r="Y87" s="9"/>
      <c r="Z87" s="9"/>
    </row>
    <row r="88" spans="1:26" x14ac:dyDescent="0.35">
      <c r="A88" s="9"/>
      <c r="B88" s="9"/>
      <c r="C88" s="22"/>
      <c r="D88" s="22"/>
      <c r="E88" s="22"/>
      <c r="F88" s="22"/>
      <c r="G88" s="22"/>
      <c r="H88" s="22"/>
      <c r="I88" s="22"/>
      <c r="J88" s="22"/>
      <c r="K88" s="9"/>
      <c r="L88" s="9"/>
      <c r="M88" s="9"/>
      <c r="N88" s="9"/>
      <c r="O88" s="9"/>
      <c r="P88" s="9"/>
      <c r="Q88" s="9"/>
      <c r="R88" s="9"/>
      <c r="S88" s="9"/>
      <c r="T88" s="9"/>
      <c r="U88" s="9"/>
      <c r="V88" s="9"/>
      <c r="W88" s="9"/>
      <c r="X88" s="9"/>
      <c r="Y88" s="9"/>
      <c r="Z88" s="9"/>
    </row>
    <row r="89" spans="1:26" x14ac:dyDescent="0.35">
      <c r="A89" s="9"/>
      <c r="B89" s="9"/>
      <c r="C89" s="22"/>
      <c r="D89" s="22"/>
      <c r="E89" s="22"/>
      <c r="F89" s="22"/>
      <c r="G89" s="22"/>
      <c r="H89" s="22"/>
      <c r="I89" s="22"/>
      <c r="J89" s="22"/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/>
      <c r="Y89" s="9"/>
      <c r="Z89" s="9"/>
    </row>
    <row r="90" spans="1:26" x14ac:dyDescent="0.35">
      <c r="A90" s="9"/>
      <c r="B90" s="9"/>
      <c r="C90" s="22"/>
      <c r="D90" s="22"/>
      <c r="E90" s="22"/>
      <c r="F90" s="22"/>
      <c r="G90" s="22"/>
      <c r="H90" s="22"/>
      <c r="I90" s="22"/>
      <c r="J90" s="22"/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  <c r="W90" s="9"/>
      <c r="X90" s="9"/>
      <c r="Y90" s="9"/>
      <c r="Z90" s="9"/>
    </row>
    <row r="91" spans="1:26" x14ac:dyDescent="0.35">
      <c r="A91" s="9"/>
      <c r="B91" s="9"/>
      <c r="C91" s="22"/>
      <c r="D91" s="22"/>
      <c r="E91" s="22"/>
      <c r="F91" s="22"/>
      <c r="G91" s="22"/>
      <c r="H91" s="22"/>
      <c r="I91" s="22"/>
      <c r="J91" s="22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  <c r="W91" s="9"/>
      <c r="X91" s="9"/>
      <c r="Y91" s="9"/>
      <c r="Z91" s="9"/>
    </row>
    <row r="92" spans="1:26" x14ac:dyDescent="0.35">
      <c r="A92" s="9"/>
      <c r="B92" s="9"/>
      <c r="C92" s="22"/>
      <c r="D92" s="22"/>
      <c r="E92" s="22"/>
      <c r="F92" s="22"/>
      <c r="G92" s="22"/>
      <c r="H92" s="22"/>
      <c r="I92" s="22"/>
      <c r="J92" s="22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</row>
    <row r="93" spans="1:26" x14ac:dyDescent="0.35">
      <c r="A93" s="9"/>
      <c r="B93" s="9"/>
      <c r="C93" s="22"/>
      <c r="D93" s="22"/>
      <c r="E93" s="22"/>
      <c r="F93" s="22"/>
      <c r="G93" s="22"/>
      <c r="H93" s="22"/>
      <c r="I93" s="22"/>
      <c r="J93" s="22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</row>
    <row r="94" spans="1:26" x14ac:dyDescent="0.35">
      <c r="A94" s="9"/>
      <c r="B94" s="9"/>
      <c r="C94" s="22"/>
      <c r="D94" s="22"/>
      <c r="E94" s="22"/>
      <c r="F94" s="22"/>
      <c r="G94" s="22"/>
      <c r="H94" s="22"/>
      <c r="I94" s="22"/>
      <c r="J94" s="22"/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  <c r="W94" s="9"/>
      <c r="X94" s="9"/>
      <c r="Y94" s="9"/>
      <c r="Z94" s="9"/>
    </row>
    <row r="95" spans="1:26" x14ac:dyDescent="0.35">
      <c r="A95" s="9"/>
      <c r="B95" s="9"/>
      <c r="C95" s="22"/>
      <c r="D95" s="22"/>
      <c r="E95" s="22"/>
      <c r="F95" s="22"/>
      <c r="G95" s="22"/>
      <c r="H95" s="22"/>
      <c r="I95" s="22"/>
      <c r="J95" s="22"/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  <c r="W95" s="9"/>
      <c r="X95" s="9"/>
      <c r="Y95" s="9"/>
      <c r="Z95" s="9"/>
    </row>
    <row r="96" spans="1:26" x14ac:dyDescent="0.35">
      <c r="A96" s="9"/>
      <c r="B96" s="9"/>
      <c r="C96" s="22"/>
      <c r="D96" s="22"/>
      <c r="E96" s="22"/>
      <c r="F96" s="22"/>
      <c r="G96" s="22"/>
      <c r="H96" s="22"/>
      <c r="I96" s="22"/>
      <c r="J96" s="22"/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  <c r="X96" s="9"/>
      <c r="Y96" s="9"/>
      <c r="Z96" s="9"/>
    </row>
    <row r="97" spans="1:26" x14ac:dyDescent="0.35">
      <c r="A97" s="9"/>
      <c r="B97" s="9"/>
      <c r="C97" s="22"/>
      <c r="D97" s="22"/>
      <c r="E97" s="22"/>
      <c r="F97" s="22"/>
      <c r="G97" s="22"/>
      <c r="H97" s="22"/>
      <c r="I97" s="22"/>
      <c r="J97" s="22"/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</row>
    <row r="98" spans="1:26" x14ac:dyDescent="0.35">
      <c r="A98" s="9"/>
      <c r="B98" s="9"/>
      <c r="C98" s="22"/>
      <c r="D98" s="22"/>
      <c r="E98" s="22"/>
      <c r="F98" s="22"/>
      <c r="G98" s="22"/>
      <c r="H98" s="22"/>
      <c r="I98" s="22"/>
      <c r="J98" s="22"/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  <c r="W98" s="9"/>
      <c r="X98" s="9"/>
      <c r="Y98" s="9"/>
      <c r="Z98" s="9"/>
    </row>
    <row r="99" spans="1:26" x14ac:dyDescent="0.35">
      <c r="A99" s="9"/>
      <c r="B99" s="9"/>
      <c r="C99" s="22"/>
      <c r="D99" s="22"/>
      <c r="E99" s="22"/>
      <c r="F99" s="22"/>
      <c r="G99" s="22"/>
      <c r="H99" s="22"/>
      <c r="I99" s="22"/>
      <c r="J99" s="22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</row>
    <row r="100" spans="1:26" x14ac:dyDescent="0.35">
      <c r="A100" s="9"/>
      <c r="B100" s="9"/>
      <c r="C100" s="22"/>
      <c r="D100" s="22"/>
      <c r="E100" s="22"/>
      <c r="F100" s="22"/>
      <c r="G100" s="22"/>
      <c r="H100" s="22"/>
      <c r="I100" s="22"/>
      <c r="J100" s="22"/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9"/>
      <c r="W100" s="9"/>
      <c r="X100" s="9"/>
      <c r="Y100" s="9"/>
      <c r="Z100" s="9"/>
    </row>
    <row r="101" spans="1:26" x14ac:dyDescent="0.35">
      <c r="A101" s="9"/>
      <c r="B101" s="9"/>
      <c r="C101" s="22"/>
      <c r="D101" s="22"/>
      <c r="E101" s="22"/>
      <c r="F101" s="22"/>
      <c r="G101" s="22"/>
      <c r="H101" s="22"/>
      <c r="I101" s="22"/>
      <c r="J101" s="22"/>
      <c r="K101" s="9"/>
      <c r="L101" s="9"/>
      <c r="M101" s="9"/>
      <c r="N101" s="9"/>
      <c r="O101" s="9"/>
      <c r="P101" s="9"/>
      <c r="Q101" s="9"/>
      <c r="R101" s="9"/>
      <c r="S101" s="9"/>
      <c r="T101" s="9"/>
      <c r="U101" s="9"/>
      <c r="V101" s="9"/>
      <c r="W101" s="9"/>
      <c r="X101" s="9"/>
      <c r="Y101" s="9"/>
      <c r="Z101" s="9"/>
    </row>
    <row r="102" spans="1:26" x14ac:dyDescent="0.35">
      <c r="A102" s="9"/>
      <c r="B102" s="9"/>
      <c r="C102" s="22"/>
      <c r="D102" s="22"/>
      <c r="E102" s="22"/>
      <c r="F102" s="22"/>
      <c r="G102" s="22"/>
      <c r="H102" s="22"/>
      <c r="I102" s="22"/>
      <c r="J102" s="22"/>
      <c r="K102" s="9"/>
      <c r="L102" s="9"/>
      <c r="M102" s="9"/>
      <c r="N102" s="9"/>
      <c r="O102" s="9"/>
      <c r="P102" s="9"/>
      <c r="Q102" s="9"/>
      <c r="R102" s="9"/>
      <c r="S102" s="9"/>
      <c r="T102" s="9"/>
      <c r="U102" s="9"/>
      <c r="V102" s="9"/>
      <c r="W102" s="9"/>
      <c r="X102" s="9"/>
      <c r="Y102" s="9"/>
      <c r="Z102" s="9"/>
    </row>
    <row r="103" spans="1:26" x14ac:dyDescent="0.35">
      <c r="A103" s="9"/>
      <c r="B103" s="9"/>
      <c r="C103" s="22"/>
      <c r="D103" s="22"/>
      <c r="E103" s="22"/>
      <c r="F103" s="22"/>
      <c r="G103" s="22"/>
      <c r="H103" s="22"/>
      <c r="I103" s="22"/>
      <c r="J103" s="22"/>
      <c r="K103" s="9"/>
      <c r="L103" s="9"/>
      <c r="M103" s="9"/>
      <c r="N103" s="9"/>
      <c r="O103" s="9"/>
      <c r="P103" s="9"/>
      <c r="Q103" s="9"/>
      <c r="R103" s="9"/>
      <c r="S103" s="9"/>
      <c r="T103" s="9"/>
      <c r="U103" s="9"/>
      <c r="V103" s="9"/>
      <c r="W103" s="9"/>
      <c r="X103" s="9"/>
      <c r="Y103" s="9"/>
      <c r="Z103" s="9"/>
    </row>
    <row r="104" spans="1:26" x14ac:dyDescent="0.35">
      <c r="A104" s="9"/>
      <c r="B104" s="9"/>
      <c r="C104" s="22"/>
      <c r="D104" s="22"/>
      <c r="E104" s="22"/>
      <c r="F104" s="22"/>
      <c r="G104" s="22"/>
      <c r="H104" s="22"/>
      <c r="I104" s="22"/>
      <c r="J104" s="22"/>
      <c r="K104" s="9"/>
      <c r="L104" s="9"/>
      <c r="M104" s="9"/>
      <c r="N104" s="9"/>
      <c r="O104" s="9"/>
      <c r="P104" s="9"/>
      <c r="Q104" s="9"/>
      <c r="R104" s="9"/>
      <c r="S104" s="9"/>
      <c r="T104" s="9"/>
      <c r="U104" s="9"/>
      <c r="V104" s="9"/>
      <c r="W104" s="9"/>
      <c r="X104" s="9"/>
      <c r="Y104" s="9"/>
      <c r="Z104" s="9"/>
    </row>
    <row r="105" spans="1:26" x14ac:dyDescent="0.35">
      <c r="A105" s="9"/>
      <c r="B105" s="9"/>
      <c r="C105" s="22"/>
      <c r="D105" s="22"/>
      <c r="E105" s="22"/>
      <c r="F105" s="22"/>
      <c r="G105" s="22"/>
      <c r="H105" s="22"/>
      <c r="I105" s="22"/>
      <c r="J105" s="22"/>
      <c r="K105" s="9"/>
      <c r="L105" s="9"/>
      <c r="M105" s="9"/>
      <c r="N105" s="9"/>
      <c r="O105" s="9"/>
      <c r="P105" s="9"/>
      <c r="Q105" s="9"/>
      <c r="R105" s="9"/>
      <c r="S105" s="9"/>
      <c r="T105" s="9"/>
      <c r="U105" s="9"/>
      <c r="V105" s="9"/>
      <c r="W105" s="9"/>
      <c r="X105" s="9"/>
      <c r="Y105" s="9"/>
      <c r="Z105" s="9"/>
    </row>
    <row r="106" spans="1:26" x14ac:dyDescent="0.35">
      <c r="A106" s="9"/>
      <c r="B106" s="9"/>
      <c r="C106" s="22"/>
      <c r="D106" s="22"/>
      <c r="E106" s="22"/>
      <c r="F106" s="22"/>
      <c r="G106" s="22"/>
      <c r="H106" s="22"/>
      <c r="I106" s="22"/>
      <c r="J106" s="22"/>
      <c r="K106" s="9"/>
      <c r="L106" s="9"/>
      <c r="M106" s="9"/>
      <c r="N106" s="9"/>
      <c r="O106" s="9"/>
      <c r="P106" s="9"/>
      <c r="Q106" s="9"/>
      <c r="R106" s="9"/>
      <c r="S106" s="9"/>
      <c r="T106" s="9"/>
      <c r="U106" s="9"/>
      <c r="V106" s="9"/>
      <c r="W106" s="9"/>
      <c r="X106" s="9"/>
      <c r="Y106" s="9"/>
      <c r="Z106" s="9"/>
    </row>
    <row r="107" spans="1:26" x14ac:dyDescent="0.35">
      <c r="A107" s="9"/>
      <c r="B107" s="9"/>
      <c r="C107" s="22"/>
      <c r="D107" s="22"/>
      <c r="E107" s="22"/>
      <c r="F107" s="22"/>
      <c r="G107" s="22"/>
      <c r="H107" s="22"/>
      <c r="I107" s="22"/>
      <c r="J107" s="22"/>
      <c r="K107" s="9"/>
      <c r="L107" s="9"/>
      <c r="M107" s="9"/>
      <c r="N107" s="9"/>
      <c r="O107" s="9"/>
      <c r="P107" s="9"/>
      <c r="Q107" s="9"/>
      <c r="R107" s="9"/>
      <c r="S107" s="9"/>
      <c r="T107" s="9"/>
      <c r="U107" s="9"/>
      <c r="V107" s="9"/>
      <c r="W107" s="9"/>
      <c r="X107" s="9"/>
      <c r="Y107" s="9"/>
      <c r="Z107" s="9"/>
    </row>
    <row r="108" spans="1:26" x14ac:dyDescent="0.35">
      <c r="A108" s="9"/>
      <c r="B108" s="9"/>
      <c r="C108" s="22"/>
      <c r="D108" s="22"/>
      <c r="E108" s="22"/>
      <c r="F108" s="22"/>
      <c r="G108" s="22"/>
      <c r="H108" s="22"/>
      <c r="I108" s="22"/>
      <c r="J108" s="22"/>
      <c r="K108" s="9"/>
      <c r="L108" s="9"/>
      <c r="M108" s="9"/>
      <c r="N108" s="9"/>
      <c r="O108" s="9"/>
      <c r="P108" s="9"/>
      <c r="Q108" s="9"/>
      <c r="R108" s="9"/>
      <c r="S108" s="9"/>
      <c r="T108" s="9"/>
      <c r="U108" s="9"/>
      <c r="V108" s="9"/>
      <c r="W108" s="9"/>
      <c r="X108" s="9"/>
      <c r="Y108" s="9"/>
      <c r="Z108" s="9"/>
    </row>
    <row r="109" spans="1:26" x14ac:dyDescent="0.35">
      <c r="A109" s="9"/>
      <c r="B109" s="9"/>
      <c r="C109" s="22"/>
      <c r="D109" s="22"/>
      <c r="E109" s="22"/>
      <c r="F109" s="22"/>
      <c r="G109" s="22"/>
      <c r="H109" s="22"/>
      <c r="I109" s="22"/>
      <c r="J109" s="22"/>
      <c r="K109" s="9"/>
      <c r="L109" s="9"/>
      <c r="M109" s="9"/>
      <c r="N109" s="9"/>
      <c r="O109" s="9"/>
      <c r="P109" s="9"/>
      <c r="Q109" s="9"/>
      <c r="R109" s="9"/>
      <c r="S109" s="9"/>
      <c r="T109" s="9"/>
      <c r="U109" s="9"/>
      <c r="V109" s="9"/>
      <c r="W109" s="9"/>
      <c r="X109" s="9"/>
      <c r="Y109" s="9"/>
      <c r="Z109" s="9"/>
    </row>
    <row r="110" spans="1:26" x14ac:dyDescent="0.35">
      <c r="A110" s="9"/>
      <c r="B110" s="9"/>
      <c r="C110" s="22"/>
      <c r="D110" s="22"/>
      <c r="E110" s="22"/>
      <c r="F110" s="22"/>
      <c r="G110" s="22"/>
      <c r="H110" s="22"/>
      <c r="I110" s="22"/>
      <c r="J110" s="22"/>
      <c r="K110" s="9"/>
      <c r="L110" s="9"/>
      <c r="M110" s="9"/>
      <c r="N110" s="9"/>
      <c r="O110" s="9"/>
      <c r="P110" s="9"/>
      <c r="Q110" s="9"/>
      <c r="R110" s="9"/>
      <c r="S110" s="9"/>
      <c r="T110" s="9"/>
      <c r="U110" s="9"/>
      <c r="V110" s="9"/>
      <c r="W110" s="9"/>
      <c r="X110" s="9"/>
      <c r="Y110" s="9"/>
      <c r="Z110" s="9"/>
    </row>
    <row r="111" spans="1:26" x14ac:dyDescent="0.35">
      <c r="A111" s="9"/>
      <c r="B111" s="9"/>
      <c r="C111" s="22"/>
      <c r="D111" s="22"/>
      <c r="E111" s="22"/>
      <c r="F111" s="22"/>
      <c r="G111" s="22"/>
      <c r="H111" s="22"/>
      <c r="I111" s="22"/>
      <c r="J111" s="22"/>
      <c r="K111" s="9"/>
      <c r="L111" s="9"/>
      <c r="M111" s="9"/>
      <c r="N111" s="9"/>
      <c r="O111" s="9"/>
      <c r="P111" s="9"/>
      <c r="Q111" s="9"/>
      <c r="R111" s="9"/>
      <c r="S111" s="9"/>
      <c r="T111" s="9"/>
      <c r="U111" s="9"/>
      <c r="V111" s="9"/>
      <c r="W111" s="9"/>
      <c r="X111" s="9"/>
      <c r="Y111" s="9"/>
      <c r="Z111" s="9"/>
    </row>
    <row r="112" spans="1:26" x14ac:dyDescent="0.35">
      <c r="A112" s="9"/>
      <c r="B112" s="9"/>
      <c r="C112" s="22"/>
      <c r="D112" s="22"/>
      <c r="E112" s="22"/>
      <c r="F112" s="22"/>
      <c r="G112" s="22"/>
      <c r="H112" s="22"/>
      <c r="I112" s="22"/>
      <c r="J112" s="22"/>
      <c r="K112" s="9"/>
      <c r="L112" s="9"/>
      <c r="M112" s="9"/>
      <c r="N112" s="9"/>
      <c r="O112" s="9"/>
      <c r="P112" s="9"/>
      <c r="Q112" s="9"/>
      <c r="R112" s="9"/>
      <c r="S112" s="9"/>
      <c r="T112" s="9"/>
      <c r="U112" s="9"/>
      <c r="V112" s="9"/>
      <c r="W112" s="9"/>
      <c r="X112" s="9"/>
      <c r="Y112" s="9"/>
      <c r="Z112" s="9"/>
    </row>
    <row r="113" spans="1:26" x14ac:dyDescent="0.35">
      <c r="A113" s="9"/>
      <c r="B113" s="9"/>
      <c r="C113" s="22"/>
      <c r="D113" s="22"/>
      <c r="E113" s="22"/>
      <c r="F113" s="22"/>
      <c r="G113" s="22"/>
      <c r="H113" s="22"/>
      <c r="I113" s="22"/>
      <c r="J113" s="22"/>
      <c r="K113" s="9"/>
      <c r="L113" s="9"/>
      <c r="M113" s="9"/>
      <c r="N113" s="9"/>
      <c r="O113" s="9"/>
      <c r="P113" s="9"/>
      <c r="Q113" s="9"/>
      <c r="R113" s="9"/>
      <c r="S113" s="9"/>
      <c r="T113" s="9"/>
      <c r="U113" s="9"/>
      <c r="V113" s="9"/>
      <c r="W113" s="9"/>
      <c r="X113" s="9"/>
      <c r="Y113" s="9"/>
      <c r="Z113" s="9"/>
    </row>
    <row r="114" spans="1:26" x14ac:dyDescent="0.35">
      <c r="A114" s="9"/>
      <c r="B114" s="9"/>
      <c r="C114" s="22"/>
      <c r="D114" s="22"/>
      <c r="E114" s="22"/>
      <c r="F114" s="22"/>
      <c r="G114" s="22"/>
      <c r="H114" s="22"/>
      <c r="I114" s="22"/>
      <c r="J114" s="22"/>
      <c r="K114" s="9"/>
      <c r="L114" s="9"/>
      <c r="M114" s="9"/>
      <c r="N114" s="9"/>
      <c r="O114" s="9"/>
      <c r="P114" s="9"/>
      <c r="Q114" s="9"/>
      <c r="R114" s="9"/>
      <c r="S114" s="9"/>
      <c r="T114" s="9"/>
      <c r="U114" s="9"/>
      <c r="V114" s="9"/>
      <c r="W114" s="9"/>
      <c r="X114" s="9"/>
      <c r="Y114" s="9"/>
      <c r="Z114" s="9"/>
    </row>
    <row r="115" spans="1:26" x14ac:dyDescent="0.35">
      <c r="A115" s="9"/>
      <c r="B115" s="9"/>
      <c r="C115" s="22"/>
      <c r="D115" s="22"/>
      <c r="E115" s="22"/>
      <c r="F115" s="22"/>
      <c r="G115" s="22"/>
      <c r="H115" s="22"/>
      <c r="I115" s="22"/>
      <c r="J115" s="22"/>
      <c r="K115" s="9"/>
      <c r="L115" s="9"/>
      <c r="M115" s="9"/>
      <c r="N115" s="9"/>
      <c r="O115" s="9"/>
      <c r="P115" s="9"/>
      <c r="Q115" s="9"/>
      <c r="R115" s="9"/>
      <c r="S115" s="9"/>
      <c r="T115" s="9"/>
      <c r="U115" s="9"/>
      <c r="V115" s="9"/>
      <c r="W115" s="9"/>
      <c r="X115" s="9"/>
      <c r="Y115" s="9"/>
      <c r="Z115" s="9"/>
    </row>
    <row r="116" spans="1:26" x14ac:dyDescent="0.35">
      <c r="A116" s="9"/>
      <c r="B116" s="9"/>
      <c r="C116" s="22"/>
      <c r="D116" s="22"/>
      <c r="E116" s="22"/>
      <c r="F116" s="22"/>
      <c r="G116" s="22"/>
      <c r="H116" s="22"/>
      <c r="I116" s="22"/>
      <c r="J116" s="22"/>
      <c r="K116" s="9"/>
      <c r="L116" s="9"/>
      <c r="M116" s="9"/>
      <c r="N116" s="9"/>
      <c r="O116" s="9"/>
      <c r="P116" s="9"/>
      <c r="Q116" s="9"/>
      <c r="R116" s="9"/>
      <c r="S116" s="9"/>
      <c r="T116" s="9"/>
      <c r="U116" s="9"/>
      <c r="V116" s="9"/>
      <c r="W116" s="9"/>
      <c r="X116" s="9"/>
      <c r="Y116" s="9"/>
      <c r="Z116" s="9"/>
    </row>
    <row r="117" spans="1:26" x14ac:dyDescent="0.35">
      <c r="A117" s="9"/>
      <c r="B117" s="9"/>
      <c r="C117" s="22"/>
      <c r="D117" s="22"/>
      <c r="E117" s="22"/>
      <c r="F117" s="22"/>
      <c r="G117" s="22"/>
      <c r="H117" s="22"/>
      <c r="I117" s="22"/>
      <c r="J117" s="22"/>
      <c r="K117" s="9"/>
      <c r="L117" s="9"/>
      <c r="M117" s="9"/>
      <c r="N117" s="9"/>
      <c r="O117" s="9"/>
      <c r="P117" s="9"/>
      <c r="Q117" s="9"/>
      <c r="R117" s="9"/>
      <c r="S117" s="9"/>
      <c r="T117" s="9"/>
      <c r="U117" s="9"/>
      <c r="V117" s="9"/>
      <c r="W117" s="9"/>
      <c r="X117" s="9"/>
      <c r="Y117" s="9"/>
      <c r="Z117" s="9"/>
    </row>
    <row r="118" spans="1:26" x14ac:dyDescent="0.35">
      <c r="A118" s="9"/>
      <c r="B118" s="9"/>
      <c r="C118" s="22"/>
      <c r="D118" s="22"/>
      <c r="E118" s="22"/>
      <c r="F118" s="22"/>
      <c r="G118" s="22"/>
      <c r="H118" s="22"/>
      <c r="I118" s="22"/>
      <c r="J118" s="22"/>
      <c r="K118" s="9"/>
      <c r="L118" s="9"/>
      <c r="M118" s="9"/>
      <c r="N118" s="9"/>
      <c r="O118" s="9"/>
      <c r="P118" s="9"/>
      <c r="Q118" s="9"/>
      <c r="R118" s="9"/>
      <c r="S118" s="9"/>
      <c r="T118" s="9"/>
      <c r="U118" s="9"/>
      <c r="V118" s="9"/>
      <c r="W118" s="9"/>
      <c r="X118" s="9"/>
      <c r="Y118" s="9"/>
      <c r="Z118" s="9"/>
    </row>
    <row r="119" spans="1:26" x14ac:dyDescent="0.35">
      <c r="A119" s="9"/>
      <c r="B119" s="9"/>
      <c r="C119" s="22"/>
      <c r="D119" s="22"/>
      <c r="E119" s="22"/>
      <c r="F119" s="22"/>
      <c r="G119" s="22"/>
      <c r="H119" s="22"/>
      <c r="I119" s="22"/>
      <c r="J119" s="22"/>
      <c r="K119" s="9"/>
      <c r="L119" s="9"/>
      <c r="M119" s="9"/>
      <c r="N119" s="9"/>
      <c r="O119" s="9"/>
      <c r="P119" s="9"/>
      <c r="Q119" s="9"/>
      <c r="R119" s="9"/>
      <c r="S119" s="9"/>
      <c r="T119" s="9"/>
      <c r="U119" s="9"/>
      <c r="V119" s="9"/>
      <c r="W119" s="9"/>
      <c r="X119" s="9"/>
      <c r="Y119" s="9"/>
      <c r="Z119" s="9"/>
    </row>
    <row r="120" spans="1:26" x14ac:dyDescent="0.35">
      <c r="A120" s="9"/>
      <c r="B120" s="9"/>
      <c r="C120" s="22"/>
      <c r="D120" s="22"/>
      <c r="E120" s="22"/>
      <c r="F120" s="22"/>
      <c r="G120" s="22"/>
      <c r="H120" s="22"/>
      <c r="I120" s="22"/>
      <c r="J120" s="22"/>
      <c r="K120" s="9"/>
      <c r="L120" s="9"/>
      <c r="M120" s="9"/>
      <c r="N120" s="9"/>
      <c r="O120" s="9"/>
      <c r="P120" s="9"/>
      <c r="Q120" s="9"/>
      <c r="R120" s="9"/>
      <c r="S120" s="9"/>
      <c r="T120" s="9"/>
      <c r="U120" s="9"/>
      <c r="V120" s="9"/>
      <c r="W120" s="9"/>
      <c r="X120" s="9"/>
      <c r="Y120" s="9"/>
      <c r="Z120" s="9"/>
    </row>
    <row r="121" spans="1:26" x14ac:dyDescent="0.35">
      <c r="A121" s="9"/>
      <c r="B121" s="9"/>
      <c r="C121" s="22"/>
      <c r="D121" s="22"/>
      <c r="E121" s="22"/>
      <c r="F121" s="22"/>
      <c r="G121" s="22"/>
      <c r="H121" s="22"/>
      <c r="I121" s="22"/>
      <c r="J121" s="22"/>
      <c r="K121" s="9"/>
      <c r="L121" s="9"/>
      <c r="M121" s="9"/>
      <c r="N121" s="9"/>
      <c r="O121" s="9"/>
      <c r="P121" s="9"/>
      <c r="Q121" s="9"/>
      <c r="R121" s="9"/>
      <c r="S121" s="9"/>
      <c r="T121" s="9"/>
      <c r="U121" s="9"/>
      <c r="V121" s="9"/>
      <c r="W121" s="9"/>
      <c r="X121" s="9"/>
      <c r="Y121" s="9"/>
      <c r="Z121" s="9"/>
    </row>
    <row r="122" spans="1:26" x14ac:dyDescent="0.35">
      <c r="A122" s="9"/>
      <c r="B122" s="9"/>
      <c r="C122" s="22"/>
      <c r="D122" s="22"/>
      <c r="E122" s="22"/>
      <c r="F122" s="22"/>
      <c r="G122" s="22"/>
      <c r="H122" s="22"/>
      <c r="I122" s="22"/>
      <c r="J122" s="22"/>
      <c r="K122" s="9"/>
      <c r="L122" s="9"/>
      <c r="M122" s="9"/>
      <c r="N122" s="9"/>
      <c r="O122" s="9"/>
      <c r="P122" s="9"/>
      <c r="Q122" s="9"/>
      <c r="R122" s="9"/>
      <c r="S122" s="9"/>
      <c r="T122" s="9"/>
      <c r="U122" s="9"/>
      <c r="V122" s="9"/>
      <c r="W122" s="9"/>
      <c r="X122" s="9"/>
      <c r="Y122" s="9"/>
      <c r="Z122" s="9"/>
    </row>
    <row r="123" spans="1:26" x14ac:dyDescent="0.35">
      <c r="A123" s="9"/>
      <c r="B123" s="9"/>
      <c r="C123" s="22"/>
      <c r="D123" s="22"/>
      <c r="E123" s="22"/>
      <c r="F123" s="22"/>
      <c r="G123" s="22"/>
      <c r="H123" s="22"/>
      <c r="I123" s="22"/>
      <c r="J123" s="22"/>
      <c r="K123" s="9"/>
      <c r="L123" s="9"/>
      <c r="M123" s="9"/>
      <c r="N123" s="9"/>
      <c r="O123" s="9"/>
      <c r="P123" s="9"/>
      <c r="Q123" s="9"/>
      <c r="R123" s="9"/>
      <c r="S123" s="9"/>
      <c r="T123" s="9"/>
      <c r="U123" s="9"/>
      <c r="V123" s="9"/>
      <c r="W123" s="9"/>
      <c r="X123" s="9"/>
      <c r="Y123" s="9"/>
      <c r="Z123" s="9"/>
    </row>
    <row r="124" spans="1:26" x14ac:dyDescent="0.35">
      <c r="A124" s="9"/>
      <c r="B124" s="9"/>
      <c r="C124" s="22"/>
      <c r="D124" s="22"/>
      <c r="E124" s="22"/>
      <c r="F124" s="22"/>
      <c r="G124" s="22"/>
      <c r="H124" s="22"/>
      <c r="I124" s="22"/>
      <c r="J124" s="22"/>
      <c r="K124" s="9"/>
      <c r="L124" s="9"/>
      <c r="M124" s="9"/>
      <c r="N124" s="9"/>
      <c r="O124" s="9"/>
      <c r="P124" s="9"/>
      <c r="Q124" s="9"/>
      <c r="R124" s="9"/>
      <c r="S124" s="9"/>
      <c r="T124" s="9"/>
      <c r="U124" s="9"/>
      <c r="V124" s="9"/>
      <c r="W124" s="9"/>
      <c r="X124" s="9"/>
      <c r="Y124" s="9"/>
      <c r="Z124" s="9"/>
    </row>
    <row r="125" spans="1:26" x14ac:dyDescent="0.35">
      <c r="A125" s="9"/>
      <c r="B125" s="9"/>
      <c r="C125" s="22"/>
      <c r="D125" s="22"/>
      <c r="E125" s="22"/>
      <c r="F125" s="22"/>
      <c r="G125" s="22"/>
      <c r="H125" s="22"/>
      <c r="I125" s="22"/>
      <c r="J125" s="22"/>
      <c r="K125" s="9"/>
      <c r="L125" s="9"/>
      <c r="M125" s="9"/>
      <c r="N125" s="9"/>
      <c r="O125" s="9"/>
      <c r="P125" s="9"/>
      <c r="Q125" s="9"/>
      <c r="R125" s="9"/>
      <c r="S125" s="9"/>
      <c r="T125" s="9"/>
      <c r="U125" s="9"/>
      <c r="V125" s="9"/>
      <c r="W125" s="9"/>
      <c r="X125" s="9"/>
      <c r="Y125" s="9"/>
      <c r="Z125" s="9"/>
    </row>
    <row r="126" spans="1:26" x14ac:dyDescent="0.35">
      <c r="A126" s="9"/>
      <c r="B126" s="9"/>
      <c r="C126" s="22"/>
      <c r="D126" s="22"/>
      <c r="E126" s="22"/>
      <c r="F126" s="22"/>
      <c r="G126" s="22"/>
      <c r="H126" s="22"/>
      <c r="I126" s="22"/>
      <c r="J126" s="22"/>
      <c r="K126" s="9"/>
      <c r="L126" s="9"/>
      <c r="M126" s="9"/>
      <c r="N126" s="9"/>
      <c r="O126" s="9"/>
      <c r="P126" s="9"/>
      <c r="Q126" s="9"/>
      <c r="R126" s="9"/>
      <c r="S126" s="9"/>
      <c r="T126" s="9"/>
      <c r="U126" s="9"/>
      <c r="V126" s="9"/>
      <c r="W126" s="9"/>
      <c r="X126" s="9"/>
      <c r="Y126" s="9"/>
      <c r="Z126" s="9"/>
    </row>
    <row r="127" spans="1:26" x14ac:dyDescent="0.35">
      <c r="A127" s="9"/>
      <c r="B127" s="9"/>
      <c r="C127" s="22"/>
      <c r="D127" s="22"/>
      <c r="E127" s="22"/>
      <c r="F127" s="22"/>
      <c r="G127" s="22"/>
      <c r="H127" s="22"/>
      <c r="I127" s="22"/>
      <c r="J127" s="22"/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9"/>
      <c r="Y127" s="9"/>
      <c r="Z127" s="9"/>
    </row>
    <row r="128" spans="1:26" x14ac:dyDescent="0.35">
      <c r="A128" s="9"/>
      <c r="B128" s="9"/>
      <c r="C128" s="22"/>
      <c r="D128" s="22"/>
      <c r="E128" s="22"/>
      <c r="F128" s="22"/>
      <c r="G128" s="22"/>
      <c r="H128" s="22"/>
      <c r="I128" s="22"/>
      <c r="J128" s="22"/>
      <c r="K128" s="9"/>
      <c r="L128" s="9"/>
      <c r="M128" s="9"/>
      <c r="N128" s="9"/>
      <c r="O128" s="9"/>
      <c r="P128" s="9"/>
      <c r="Q128" s="9"/>
      <c r="R128" s="9"/>
      <c r="S128" s="9"/>
      <c r="T128" s="9"/>
      <c r="U128" s="9"/>
      <c r="V128" s="9"/>
      <c r="W128" s="9"/>
      <c r="X128" s="9"/>
      <c r="Y128" s="9"/>
      <c r="Z128" s="9"/>
    </row>
    <row r="129" spans="1:26" x14ac:dyDescent="0.35">
      <c r="A129" s="9"/>
      <c r="B129" s="9"/>
      <c r="C129" s="22"/>
      <c r="D129" s="22"/>
      <c r="E129" s="22"/>
      <c r="F129" s="22"/>
      <c r="G129" s="22"/>
      <c r="H129" s="22"/>
      <c r="I129" s="22"/>
      <c r="J129" s="22"/>
      <c r="K129" s="9"/>
      <c r="L129" s="9"/>
      <c r="M129" s="9"/>
      <c r="N129" s="9"/>
      <c r="O129" s="9"/>
      <c r="P129" s="9"/>
      <c r="Q129" s="9"/>
      <c r="R129" s="9"/>
      <c r="S129" s="9"/>
      <c r="T129" s="9"/>
      <c r="U129" s="9"/>
      <c r="V129" s="9"/>
      <c r="W129" s="9"/>
      <c r="X129" s="9"/>
      <c r="Y129" s="9"/>
      <c r="Z129" s="9"/>
    </row>
    <row r="130" spans="1:26" x14ac:dyDescent="0.35">
      <c r="A130" s="9"/>
      <c r="B130" s="9"/>
      <c r="C130" s="22"/>
      <c r="D130" s="22"/>
      <c r="E130" s="22"/>
      <c r="F130" s="22"/>
      <c r="G130" s="22"/>
      <c r="H130" s="22"/>
      <c r="I130" s="22"/>
      <c r="J130" s="22"/>
      <c r="K130" s="9"/>
      <c r="L130" s="9"/>
      <c r="M130" s="9"/>
      <c r="N130" s="9"/>
      <c r="O130" s="9"/>
      <c r="P130" s="9"/>
      <c r="Q130" s="9"/>
      <c r="R130" s="9"/>
      <c r="S130" s="9"/>
      <c r="T130" s="9"/>
      <c r="U130" s="9"/>
      <c r="V130" s="9"/>
      <c r="W130" s="9"/>
      <c r="X130" s="9"/>
      <c r="Y130" s="9"/>
      <c r="Z130" s="9"/>
    </row>
    <row r="131" spans="1:26" x14ac:dyDescent="0.35">
      <c r="A131" s="9"/>
      <c r="B131" s="9"/>
      <c r="C131" s="22"/>
      <c r="D131" s="22"/>
      <c r="E131" s="22"/>
      <c r="F131" s="22"/>
      <c r="G131" s="22"/>
      <c r="H131" s="22"/>
      <c r="I131" s="22"/>
      <c r="J131" s="22"/>
      <c r="K131" s="9"/>
      <c r="L131" s="9"/>
      <c r="M131" s="9"/>
      <c r="N131" s="9"/>
      <c r="O131" s="9"/>
      <c r="P131" s="9"/>
      <c r="Q131" s="9"/>
      <c r="R131" s="9"/>
      <c r="S131" s="9"/>
      <c r="T131" s="9"/>
      <c r="U131" s="9"/>
      <c r="V131" s="9"/>
      <c r="W131" s="9"/>
      <c r="X131" s="9"/>
      <c r="Y131" s="9"/>
      <c r="Z131" s="9"/>
    </row>
    <row r="132" spans="1:26" x14ac:dyDescent="0.35">
      <c r="A132" s="9"/>
      <c r="B132" s="9"/>
      <c r="C132" s="22"/>
      <c r="D132" s="22"/>
      <c r="E132" s="22"/>
      <c r="F132" s="22"/>
      <c r="G132" s="22"/>
      <c r="H132" s="22"/>
      <c r="I132" s="22"/>
      <c r="J132" s="22"/>
      <c r="K132" s="9"/>
      <c r="L132" s="9"/>
      <c r="M132" s="9"/>
      <c r="N132" s="9"/>
      <c r="O132" s="9"/>
      <c r="P132" s="9"/>
      <c r="Q132" s="9"/>
      <c r="R132" s="9"/>
      <c r="S132" s="9"/>
      <c r="T132" s="9"/>
      <c r="U132" s="9"/>
      <c r="V132" s="9"/>
      <c r="W132" s="9"/>
      <c r="X132" s="9"/>
      <c r="Y132" s="9"/>
      <c r="Z132" s="9"/>
    </row>
    <row r="133" spans="1:26" x14ac:dyDescent="0.35">
      <c r="A133" s="9"/>
      <c r="B133" s="9"/>
      <c r="C133" s="22"/>
      <c r="D133" s="22"/>
      <c r="E133" s="22"/>
      <c r="F133" s="22"/>
      <c r="G133" s="22"/>
      <c r="H133" s="22"/>
      <c r="I133" s="22"/>
      <c r="J133" s="22"/>
      <c r="K133" s="9"/>
      <c r="L133" s="9"/>
      <c r="M133" s="9"/>
      <c r="N133" s="9"/>
      <c r="O133" s="9"/>
      <c r="P133" s="9"/>
      <c r="Q133" s="9"/>
      <c r="R133" s="9"/>
      <c r="S133" s="9"/>
      <c r="T133" s="9"/>
      <c r="U133" s="9"/>
      <c r="V133" s="9"/>
      <c r="W133" s="9"/>
      <c r="X133" s="9"/>
      <c r="Y133" s="9"/>
      <c r="Z133" s="9"/>
    </row>
    <row r="134" spans="1:26" x14ac:dyDescent="0.35">
      <c r="A134" s="9"/>
      <c r="B134" s="9"/>
      <c r="C134" s="22"/>
      <c r="D134" s="22"/>
      <c r="E134" s="22"/>
      <c r="F134" s="22"/>
      <c r="G134" s="22"/>
      <c r="H134" s="22"/>
      <c r="I134" s="22"/>
      <c r="J134" s="22"/>
      <c r="K134" s="9"/>
      <c r="L134" s="9"/>
      <c r="M134" s="9"/>
      <c r="N134" s="9"/>
      <c r="O134" s="9"/>
      <c r="P134" s="9"/>
      <c r="Q134" s="9"/>
      <c r="R134" s="9"/>
      <c r="S134" s="9"/>
      <c r="T134" s="9"/>
      <c r="U134" s="9"/>
      <c r="V134" s="9"/>
      <c r="W134" s="9"/>
      <c r="X134" s="9"/>
      <c r="Y134" s="9"/>
      <c r="Z134" s="9"/>
    </row>
    <row r="135" spans="1:26" x14ac:dyDescent="0.35">
      <c r="A135" s="9"/>
      <c r="B135" s="9"/>
      <c r="C135" s="22"/>
      <c r="D135" s="22"/>
      <c r="E135" s="22"/>
      <c r="F135" s="22"/>
      <c r="G135" s="22"/>
      <c r="H135" s="22"/>
      <c r="I135" s="22"/>
      <c r="J135" s="22"/>
      <c r="K135" s="9"/>
      <c r="L135" s="9"/>
      <c r="M135" s="9"/>
      <c r="N135" s="9"/>
      <c r="O135" s="9"/>
      <c r="P135" s="9"/>
      <c r="Q135" s="9"/>
      <c r="R135" s="9"/>
      <c r="S135" s="9"/>
      <c r="T135" s="9"/>
      <c r="U135" s="9"/>
      <c r="V135" s="9"/>
      <c r="W135" s="9"/>
      <c r="X135" s="9"/>
      <c r="Y135" s="9"/>
      <c r="Z135" s="9"/>
    </row>
    <row r="136" spans="1:26" x14ac:dyDescent="0.35">
      <c r="A136" s="9"/>
      <c r="B136" s="9"/>
      <c r="C136" s="22"/>
      <c r="D136" s="22"/>
      <c r="E136" s="22"/>
      <c r="F136" s="22"/>
      <c r="G136" s="22"/>
      <c r="H136" s="22"/>
      <c r="I136" s="22"/>
      <c r="J136" s="22"/>
      <c r="K136" s="9"/>
      <c r="L136" s="9"/>
      <c r="M136" s="9"/>
      <c r="N136" s="9"/>
      <c r="O136" s="9"/>
      <c r="P136" s="9"/>
      <c r="Q136" s="9"/>
      <c r="R136" s="9"/>
      <c r="S136" s="9"/>
      <c r="T136" s="9"/>
      <c r="U136" s="9"/>
      <c r="V136" s="9"/>
      <c r="W136" s="9"/>
      <c r="X136" s="9"/>
      <c r="Y136" s="9"/>
      <c r="Z136" s="9"/>
    </row>
    <row r="137" spans="1:26" x14ac:dyDescent="0.35">
      <c r="A137" s="9"/>
      <c r="B137" s="9"/>
      <c r="C137" s="22"/>
      <c r="D137" s="22"/>
      <c r="E137" s="22"/>
      <c r="F137" s="22"/>
      <c r="G137" s="22"/>
      <c r="H137" s="22"/>
      <c r="I137" s="22"/>
      <c r="J137" s="22"/>
      <c r="K137" s="9"/>
      <c r="L137" s="9"/>
      <c r="M137" s="9"/>
      <c r="N137" s="9"/>
      <c r="O137" s="9"/>
      <c r="P137" s="9"/>
      <c r="Q137" s="9"/>
      <c r="R137" s="9"/>
      <c r="S137" s="9"/>
      <c r="T137" s="9"/>
      <c r="U137" s="9"/>
      <c r="V137" s="9"/>
      <c r="W137" s="9"/>
      <c r="X137" s="9"/>
      <c r="Y137" s="9"/>
      <c r="Z137" s="9"/>
    </row>
    <row r="138" spans="1:26" x14ac:dyDescent="0.35">
      <c r="A138" s="9"/>
      <c r="B138" s="9"/>
      <c r="C138" s="22"/>
      <c r="D138" s="22"/>
      <c r="E138" s="22"/>
      <c r="F138" s="22"/>
      <c r="G138" s="22"/>
      <c r="H138" s="22"/>
      <c r="I138" s="22"/>
      <c r="J138" s="22"/>
      <c r="K138" s="9"/>
      <c r="L138" s="9"/>
      <c r="M138" s="9"/>
      <c r="N138" s="9"/>
      <c r="O138" s="9"/>
      <c r="P138" s="9"/>
      <c r="Q138" s="9"/>
      <c r="R138" s="9"/>
      <c r="S138" s="9"/>
      <c r="T138" s="9"/>
      <c r="U138" s="9"/>
      <c r="V138" s="9"/>
      <c r="W138" s="9"/>
      <c r="X138" s="9"/>
      <c r="Y138" s="9"/>
      <c r="Z138" s="9"/>
    </row>
    <row r="139" spans="1:26" x14ac:dyDescent="0.35">
      <c r="A139" s="9"/>
      <c r="B139" s="9"/>
      <c r="C139" s="22"/>
      <c r="D139" s="22"/>
      <c r="E139" s="22"/>
      <c r="F139" s="22"/>
      <c r="G139" s="22"/>
      <c r="H139" s="22"/>
      <c r="I139" s="22"/>
      <c r="J139" s="22"/>
      <c r="K139" s="9"/>
      <c r="L139" s="9"/>
      <c r="M139" s="9"/>
      <c r="N139" s="9"/>
      <c r="O139" s="9"/>
      <c r="P139" s="9"/>
      <c r="Q139" s="9"/>
      <c r="R139" s="9"/>
      <c r="S139" s="9"/>
      <c r="T139" s="9"/>
      <c r="U139" s="9"/>
      <c r="V139" s="9"/>
      <c r="W139" s="9"/>
      <c r="X139" s="9"/>
      <c r="Y139" s="9"/>
      <c r="Z139" s="9"/>
    </row>
    <row r="140" spans="1:26" x14ac:dyDescent="0.35">
      <c r="A140" s="9"/>
      <c r="B140" s="9"/>
      <c r="C140" s="22"/>
      <c r="D140" s="22"/>
      <c r="E140" s="22"/>
      <c r="F140" s="22"/>
      <c r="G140" s="22"/>
      <c r="H140" s="22"/>
      <c r="I140" s="22"/>
      <c r="J140" s="22"/>
      <c r="K140" s="9"/>
      <c r="L140" s="9"/>
      <c r="M140" s="9"/>
      <c r="N140" s="9"/>
      <c r="O140" s="9"/>
      <c r="P140" s="9"/>
      <c r="Q140" s="9"/>
      <c r="R140" s="9"/>
      <c r="S140" s="9"/>
      <c r="T140" s="9"/>
      <c r="U140" s="9"/>
      <c r="V140" s="9"/>
      <c r="W140" s="9"/>
      <c r="X140" s="9"/>
      <c r="Y140" s="9"/>
      <c r="Z140" s="9"/>
    </row>
    <row r="141" spans="1:26" x14ac:dyDescent="0.35">
      <c r="A141" s="9"/>
      <c r="B141" s="9"/>
      <c r="C141" s="22"/>
      <c r="D141" s="22"/>
      <c r="E141" s="22"/>
      <c r="F141" s="22"/>
      <c r="G141" s="22"/>
      <c r="H141" s="22"/>
      <c r="I141" s="22"/>
      <c r="J141" s="22"/>
      <c r="K141" s="9"/>
      <c r="L141" s="9"/>
      <c r="M141" s="9"/>
      <c r="N141" s="9"/>
      <c r="O141" s="9"/>
      <c r="P141" s="9"/>
      <c r="Q141" s="9"/>
      <c r="R141" s="9"/>
      <c r="S141" s="9"/>
      <c r="T141" s="9"/>
      <c r="U141" s="9"/>
      <c r="V141" s="9"/>
      <c r="W141" s="9"/>
      <c r="X141" s="9"/>
      <c r="Y141" s="9"/>
      <c r="Z141" s="9"/>
    </row>
    <row r="142" spans="1:26" x14ac:dyDescent="0.35">
      <c r="A142" s="9"/>
      <c r="B142" s="9"/>
      <c r="C142" s="22"/>
      <c r="D142" s="22"/>
      <c r="E142" s="22"/>
      <c r="F142" s="22"/>
      <c r="G142" s="22"/>
      <c r="H142" s="22"/>
      <c r="I142" s="22"/>
      <c r="J142" s="22"/>
      <c r="K142" s="9"/>
      <c r="L142" s="9"/>
      <c r="M142" s="9"/>
      <c r="N142" s="9"/>
      <c r="O142" s="9"/>
      <c r="P142" s="9"/>
      <c r="Q142" s="9"/>
      <c r="R142" s="9"/>
      <c r="S142" s="9"/>
      <c r="T142" s="9"/>
      <c r="U142" s="9"/>
      <c r="V142" s="9"/>
      <c r="W142" s="9"/>
      <c r="X142" s="9"/>
      <c r="Y142" s="9"/>
      <c r="Z142" s="9"/>
    </row>
    <row r="143" spans="1:26" x14ac:dyDescent="0.35">
      <c r="A143" s="9"/>
      <c r="B143" s="9"/>
      <c r="C143" s="22"/>
      <c r="D143" s="22"/>
      <c r="E143" s="22"/>
      <c r="F143" s="22"/>
      <c r="G143" s="22"/>
      <c r="H143" s="22"/>
      <c r="I143" s="22"/>
      <c r="J143" s="22"/>
      <c r="K143" s="9"/>
      <c r="L143" s="9"/>
      <c r="M143" s="9"/>
      <c r="N143" s="9"/>
      <c r="O143" s="9"/>
      <c r="P143" s="9"/>
      <c r="Q143" s="9"/>
      <c r="R143" s="9"/>
      <c r="S143" s="9"/>
      <c r="T143" s="9"/>
      <c r="U143" s="9"/>
      <c r="V143" s="9"/>
      <c r="W143" s="9"/>
      <c r="X143" s="9"/>
      <c r="Y143" s="9"/>
      <c r="Z143" s="9"/>
    </row>
    <row r="144" spans="1:26" x14ac:dyDescent="0.35">
      <c r="A144" s="9"/>
      <c r="B144" s="9"/>
      <c r="C144" s="22"/>
      <c r="D144" s="22"/>
      <c r="E144" s="22"/>
      <c r="F144" s="22"/>
      <c r="G144" s="22"/>
      <c r="H144" s="22"/>
      <c r="I144" s="22"/>
      <c r="J144" s="22"/>
      <c r="K144" s="9"/>
      <c r="L144" s="9"/>
      <c r="M144" s="9"/>
      <c r="N144" s="9"/>
      <c r="O144" s="9"/>
      <c r="P144" s="9"/>
      <c r="Q144" s="9"/>
      <c r="R144" s="9"/>
      <c r="S144" s="9"/>
      <c r="T144" s="9"/>
      <c r="U144" s="9"/>
      <c r="V144" s="9"/>
      <c r="W144" s="9"/>
      <c r="X144" s="9"/>
      <c r="Y144" s="9"/>
      <c r="Z144" s="9"/>
    </row>
    <row r="145" spans="1:26" x14ac:dyDescent="0.35">
      <c r="A145" s="9"/>
      <c r="B145" s="9"/>
      <c r="C145" s="22"/>
      <c r="D145" s="22"/>
      <c r="E145" s="22"/>
      <c r="F145" s="22"/>
      <c r="G145" s="22"/>
      <c r="H145" s="22"/>
      <c r="I145" s="22"/>
      <c r="J145" s="22"/>
      <c r="K145" s="9"/>
      <c r="L145" s="9"/>
      <c r="M145" s="9"/>
      <c r="N145" s="9"/>
      <c r="O145" s="9"/>
      <c r="P145" s="9"/>
      <c r="Q145" s="9"/>
      <c r="R145" s="9"/>
      <c r="S145" s="9"/>
      <c r="T145" s="9"/>
      <c r="U145" s="9"/>
      <c r="V145" s="9"/>
      <c r="W145" s="9"/>
      <c r="X145" s="9"/>
      <c r="Y145" s="9"/>
      <c r="Z145" s="9"/>
    </row>
    <row r="146" spans="1:26" x14ac:dyDescent="0.35">
      <c r="A146" s="9"/>
      <c r="B146" s="9"/>
      <c r="C146" s="22"/>
      <c r="D146" s="22"/>
      <c r="E146" s="22"/>
      <c r="F146" s="22"/>
      <c r="G146" s="22"/>
      <c r="H146" s="22"/>
      <c r="I146" s="22"/>
      <c r="J146" s="22"/>
      <c r="K146" s="9"/>
      <c r="L146" s="9"/>
      <c r="M146" s="9"/>
      <c r="N146" s="9"/>
      <c r="O146" s="9"/>
      <c r="P146" s="9"/>
      <c r="Q146" s="9"/>
      <c r="R146" s="9"/>
      <c r="S146" s="9"/>
      <c r="T146" s="9"/>
      <c r="U146" s="9"/>
      <c r="V146" s="9"/>
      <c r="W146" s="9"/>
      <c r="X146" s="9"/>
      <c r="Y146" s="9"/>
      <c r="Z146" s="9"/>
    </row>
    <row r="147" spans="1:26" x14ac:dyDescent="0.35">
      <c r="A147" s="9"/>
      <c r="B147" s="9"/>
      <c r="C147" s="22"/>
      <c r="D147" s="22"/>
      <c r="E147" s="22"/>
      <c r="F147" s="22"/>
      <c r="G147" s="22"/>
      <c r="H147" s="22"/>
      <c r="I147" s="22"/>
      <c r="J147" s="22"/>
      <c r="K147" s="9"/>
      <c r="L147" s="9"/>
      <c r="M147" s="9"/>
      <c r="N147" s="9"/>
      <c r="O147" s="9"/>
      <c r="P147" s="9"/>
      <c r="Q147" s="9"/>
      <c r="R147" s="9"/>
      <c r="S147" s="9"/>
      <c r="T147" s="9"/>
      <c r="U147" s="9"/>
      <c r="V147" s="9"/>
      <c r="W147" s="9"/>
      <c r="X147" s="9"/>
      <c r="Y147" s="9"/>
      <c r="Z147" s="9"/>
    </row>
    <row r="148" spans="1:26" x14ac:dyDescent="0.35">
      <c r="A148" s="9"/>
      <c r="B148" s="9"/>
      <c r="C148" s="22"/>
      <c r="D148" s="22"/>
      <c r="E148" s="22"/>
      <c r="F148" s="22"/>
      <c r="G148" s="22"/>
      <c r="H148" s="22"/>
      <c r="I148" s="22"/>
      <c r="J148" s="22"/>
      <c r="K148" s="9"/>
      <c r="L148" s="9"/>
      <c r="M148" s="9"/>
      <c r="N148" s="9"/>
      <c r="O148" s="9"/>
      <c r="P148" s="9"/>
      <c r="Q148" s="9"/>
      <c r="R148" s="9"/>
      <c r="S148" s="9"/>
      <c r="T148" s="9"/>
      <c r="U148" s="9"/>
      <c r="V148" s="9"/>
      <c r="W148" s="9"/>
      <c r="X148" s="9"/>
      <c r="Y148" s="9"/>
      <c r="Z148" s="9"/>
    </row>
    <row r="149" spans="1:26" x14ac:dyDescent="0.35">
      <c r="A149" s="9"/>
      <c r="B149" s="9"/>
      <c r="C149" s="22"/>
      <c r="D149" s="22"/>
      <c r="E149" s="22"/>
      <c r="F149" s="22"/>
      <c r="G149" s="22"/>
      <c r="H149" s="22"/>
      <c r="I149" s="22"/>
      <c r="J149" s="22"/>
      <c r="K149" s="9"/>
      <c r="L149" s="9"/>
      <c r="M149" s="9"/>
      <c r="N149" s="9"/>
      <c r="O149" s="9"/>
      <c r="P149" s="9"/>
      <c r="Q149" s="9"/>
      <c r="R149" s="9"/>
      <c r="S149" s="9"/>
      <c r="T149" s="9"/>
      <c r="U149" s="9"/>
      <c r="V149" s="9"/>
      <c r="W149" s="9"/>
      <c r="X149" s="9"/>
      <c r="Y149" s="9"/>
      <c r="Z149" s="9"/>
    </row>
    <row r="150" spans="1:26" x14ac:dyDescent="0.35">
      <c r="A150" s="9"/>
      <c r="B150" s="9"/>
      <c r="C150" s="22"/>
      <c r="D150" s="22"/>
      <c r="E150" s="22"/>
      <c r="F150" s="22"/>
      <c r="G150" s="22"/>
      <c r="H150" s="22"/>
      <c r="I150" s="22"/>
      <c r="J150" s="22"/>
      <c r="K150" s="9"/>
      <c r="L150" s="9"/>
      <c r="M150" s="9"/>
      <c r="N150" s="9"/>
      <c r="O150" s="9"/>
      <c r="P150" s="9"/>
      <c r="Q150" s="9"/>
      <c r="R150" s="9"/>
      <c r="S150" s="9"/>
      <c r="T150" s="9"/>
      <c r="U150" s="9"/>
      <c r="V150" s="9"/>
      <c r="W150" s="9"/>
      <c r="X150" s="9"/>
      <c r="Y150" s="9"/>
      <c r="Z150" s="9"/>
    </row>
  </sheetData>
  <autoFilter ref="A3:Z150"/>
  <mergeCells count="8">
    <mergeCell ref="S1:V1"/>
    <mergeCell ref="W1:Z1"/>
    <mergeCell ref="A1:B1"/>
    <mergeCell ref="E1:F1"/>
    <mergeCell ref="G1:J1"/>
    <mergeCell ref="K1:N1"/>
    <mergeCell ref="O1:R1"/>
    <mergeCell ref="C1:D1"/>
  </mergeCells>
  <conditionalFormatting sqref="A4">
    <cfRule type="expression" dxfId="0" priority="1">
      <formula>$C$4=N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5"/>
  <sheetViews>
    <sheetView zoomScale="80" zoomScaleNormal="80" workbookViewId="0">
      <selection activeCell="E26" sqref="E26"/>
    </sheetView>
  </sheetViews>
  <sheetFormatPr baseColWidth="10" defaultRowHeight="14.5" x14ac:dyDescent="0.35"/>
  <cols>
    <col min="1" max="1" width="16" customWidth="1"/>
    <col min="2" max="2" width="17.54296875" customWidth="1"/>
    <col min="3" max="3" width="8" customWidth="1"/>
    <col min="4" max="4" width="7.6328125" customWidth="1"/>
    <col min="5" max="5" width="5.81640625" customWidth="1"/>
    <col min="6" max="6" width="9.26953125" customWidth="1"/>
    <col min="7" max="7" width="6.54296875" customWidth="1"/>
    <col min="8" max="8" width="9.453125" customWidth="1"/>
    <col min="9" max="9" width="5.54296875" customWidth="1"/>
    <col min="10" max="10" width="9.1796875" customWidth="1"/>
    <col min="11" max="11" width="6.54296875" customWidth="1"/>
    <col min="12" max="12" width="9.54296875" customWidth="1"/>
    <col min="13" max="13" width="5.453125" customWidth="1"/>
    <col min="14" max="14" width="9.54296875" customWidth="1"/>
    <col min="15" max="15" width="6.7265625" customWidth="1"/>
    <col min="16" max="16" width="9.26953125" customWidth="1"/>
    <col min="17" max="17" width="5.08984375" customWidth="1"/>
    <col min="18" max="18" width="9.453125" customWidth="1"/>
    <col min="19" max="19" width="6.453125" customWidth="1"/>
    <col min="20" max="20" width="9.36328125" customWidth="1"/>
    <col min="21" max="21" width="5.08984375" customWidth="1"/>
    <col min="22" max="22" width="10" customWidth="1"/>
    <col min="23" max="23" width="7.08984375" customWidth="1"/>
    <col min="24" max="24" width="10.1796875" customWidth="1"/>
  </cols>
  <sheetData>
    <row r="1" spans="1:24" ht="15" thickBot="1" x14ac:dyDescent="0.4">
      <c r="A1" s="73" t="s">
        <v>65</v>
      </c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</row>
    <row r="2" spans="1:24" ht="15" thickTop="1" x14ac:dyDescent="0.35">
      <c r="A2" s="74" t="s">
        <v>66</v>
      </c>
      <c r="B2" s="75"/>
      <c r="C2" s="75" t="s">
        <v>69</v>
      </c>
      <c r="D2" s="75"/>
      <c r="E2" s="76" t="s">
        <v>31</v>
      </c>
      <c r="F2" s="76"/>
      <c r="G2" s="76"/>
      <c r="H2" s="76"/>
      <c r="I2" s="77" t="s">
        <v>32</v>
      </c>
      <c r="J2" s="77"/>
      <c r="K2" s="77"/>
      <c r="L2" s="77"/>
      <c r="M2" s="72" t="s">
        <v>33</v>
      </c>
      <c r="N2" s="72"/>
      <c r="O2" s="72"/>
      <c r="P2" s="72"/>
      <c r="Q2" s="71" t="s">
        <v>34</v>
      </c>
      <c r="R2" s="71"/>
      <c r="S2" s="71"/>
      <c r="T2" s="71"/>
      <c r="U2" s="69" t="s">
        <v>35</v>
      </c>
      <c r="V2" s="69"/>
      <c r="W2" s="69"/>
      <c r="X2" s="70"/>
    </row>
    <row r="3" spans="1:24" x14ac:dyDescent="0.35">
      <c r="A3" s="44" t="s">
        <v>67</v>
      </c>
      <c r="B3" s="45" t="s">
        <v>68</v>
      </c>
      <c r="C3" s="45" t="s">
        <v>67</v>
      </c>
      <c r="D3" s="45" t="s">
        <v>68</v>
      </c>
      <c r="E3" s="36" t="s">
        <v>70</v>
      </c>
      <c r="F3" s="36" t="s">
        <v>69</v>
      </c>
      <c r="G3" s="36" t="s">
        <v>71</v>
      </c>
      <c r="H3" s="36" t="s">
        <v>69</v>
      </c>
      <c r="I3" s="37" t="s">
        <v>70</v>
      </c>
      <c r="J3" s="37" t="s">
        <v>69</v>
      </c>
      <c r="K3" s="37" t="s">
        <v>71</v>
      </c>
      <c r="L3" s="37" t="s">
        <v>69</v>
      </c>
      <c r="M3" s="38" t="s">
        <v>70</v>
      </c>
      <c r="N3" s="38" t="s">
        <v>69</v>
      </c>
      <c r="O3" s="38" t="s">
        <v>71</v>
      </c>
      <c r="P3" s="38" t="s">
        <v>69</v>
      </c>
      <c r="Q3" s="39" t="s">
        <v>70</v>
      </c>
      <c r="R3" s="39" t="s">
        <v>69</v>
      </c>
      <c r="S3" s="39" t="s">
        <v>71</v>
      </c>
      <c r="T3" s="39" t="s">
        <v>69</v>
      </c>
      <c r="U3" s="40" t="s">
        <v>70</v>
      </c>
      <c r="V3" s="40" t="s">
        <v>69</v>
      </c>
      <c r="W3" s="40" t="s">
        <v>71</v>
      </c>
      <c r="X3" s="41" t="s">
        <v>69</v>
      </c>
    </row>
    <row r="4" spans="1:24" ht="15" thickBot="1" x14ac:dyDescent="0.4">
      <c r="A4" s="46">
        <f>Votes!C2</f>
        <v>13</v>
      </c>
      <c r="B4" s="46">
        <f>Votes!D2</f>
        <v>16</v>
      </c>
      <c r="C4" s="46">
        <f>Votes!E2</f>
        <v>878</v>
      </c>
      <c r="D4" s="46">
        <f>Votes!F2</f>
        <v>1115</v>
      </c>
      <c r="E4" s="42">
        <f>Votes!G2</f>
        <v>11</v>
      </c>
      <c r="F4" s="42">
        <f>Votes!H2</f>
        <v>718</v>
      </c>
      <c r="G4" s="42">
        <f>Votes!I2</f>
        <v>2</v>
      </c>
      <c r="H4" s="42">
        <f>Votes!J2</f>
        <v>160</v>
      </c>
      <c r="I4" s="43">
        <f>Votes!K2</f>
        <v>11</v>
      </c>
      <c r="J4" s="43">
        <f>Votes!L2</f>
        <v>812</v>
      </c>
      <c r="K4" s="43">
        <f>Votes!M2</f>
        <v>0</v>
      </c>
      <c r="L4" s="43">
        <f>Votes!N2</f>
        <v>0</v>
      </c>
      <c r="M4" s="47">
        <f>Votes!O2</f>
        <v>10</v>
      </c>
      <c r="N4" s="47">
        <f>Votes!P2</f>
        <v>658</v>
      </c>
      <c r="O4" s="47">
        <f>Votes!Q2</f>
        <v>3</v>
      </c>
      <c r="P4" s="47">
        <f>Votes!R2</f>
        <v>220</v>
      </c>
      <c r="Q4" s="49">
        <f>Votes!S2</f>
        <v>8</v>
      </c>
      <c r="R4" s="49">
        <f>Votes!T2</f>
        <v>444</v>
      </c>
      <c r="S4" s="49">
        <f>Votes!U2</f>
        <v>0</v>
      </c>
      <c r="T4" s="49">
        <f>Votes!V2</f>
        <v>0</v>
      </c>
      <c r="U4" s="48">
        <f>Votes!W2</f>
        <v>8</v>
      </c>
      <c r="V4" s="48">
        <f>Votes!X2</f>
        <v>540</v>
      </c>
      <c r="W4" s="48">
        <f>Votes!Y2</f>
        <v>5</v>
      </c>
      <c r="X4" s="48">
        <f>Votes!Z2</f>
        <v>338</v>
      </c>
    </row>
    <row r="5" spans="1:24" ht="15" thickTop="1" x14ac:dyDescent="0.35">
      <c r="A5" t="str">
        <f>IF(Votes!C4="O",Votes!A4,"")</f>
        <v/>
      </c>
    </row>
  </sheetData>
  <autoFilter ref="A3:X112"/>
  <mergeCells count="8">
    <mergeCell ref="U2:X2"/>
    <mergeCell ref="Q2:T2"/>
    <mergeCell ref="M2:P2"/>
    <mergeCell ref="A1:X1"/>
    <mergeCell ref="A2:B2"/>
    <mergeCell ref="C2:D2"/>
    <mergeCell ref="E2:H2"/>
    <mergeCell ref="I2:L2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98"/>
  <sheetViews>
    <sheetView zoomScale="90" zoomScaleNormal="90" workbookViewId="0">
      <selection activeCell="A19" sqref="A19"/>
    </sheetView>
  </sheetViews>
  <sheetFormatPr baseColWidth="10" defaultRowHeight="14.5" x14ac:dyDescent="0.35"/>
  <cols>
    <col min="1" max="1" width="116.36328125" style="59" customWidth="1"/>
  </cols>
  <sheetData>
    <row r="1" spans="1:1" x14ac:dyDescent="0.35">
      <c r="A1" s="60" t="s">
        <v>72</v>
      </c>
    </row>
    <row r="2" spans="1:1" x14ac:dyDescent="0.35">
      <c r="A2" s="60" t="s">
        <v>73</v>
      </c>
    </row>
    <row r="3" spans="1:1" x14ac:dyDescent="0.35">
      <c r="A3" s="60" t="s">
        <v>74</v>
      </c>
    </row>
    <row r="4" spans="1:1" x14ac:dyDescent="0.35">
      <c r="A4" s="60"/>
    </row>
    <row r="5" spans="1:1" x14ac:dyDescent="0.35">
      <c r="A5" s="60" t="s">
        <v>75</v>
      </c>
    </row>
    <row r="6" spans="1:1" x14ac:dyDescent="0.35">
      <c r="A6" s="50"/>
    </row>
    <row r="7" spans="1:1" ht="26" x14ac:dyDescent="0.35">
      <c r="A7" s="51" t="s">
        <v>76</v>
      </c>
    </row>
    <row r="8" spans="1:1" ht="26" x14ac:dyDescent="0.35">
      <c r="A8" s="51" t="s">
        <v>77</v>
      </c>
    </row>
    <row r="9" spans="1:1" ht="26" x14ac:dyDescent="0.35">
      <c r="A9" s="51" t="s">
        <v>78</v>
      </c>
    </row>
    <row r="10" spans="1:1" ht="15.5" x14ac:dyDescent="0.35">
      <c r="A10" s="52"/>
    </row>
    <row r="11" spans="1:1" ht="15.5" x14ac:dyDescent="0.35">
      <c r="A11" s="52" t="s">
        <v>79</v>
      </c>
    </row>
    <row r="12" spans="1:1" ht="31" x14ac:dyDescent="0.35">
      <c r="A12" s="52" t="s">
        <v>80</v>
      </c>
    </row>
    <row r="13" spans="1:1" ht="15.5" x14ac:dyDescent="0.35">
      <c r="A13" s="52"/>
    </row>
    <row r="14" spans="1:1" ht="15.5" x14ac:dyDescent="0.35">
      <c r="A14" s="52" t="s">
        <v>81</v>
      </c>
    </row>
    <row r="15" spans="1:1" ht="15.5" x14ac:dyDescent="0.35">
      <c r="A15" s="52"/>
    </row>
    <row r="16" spans="1:1" ht="15.5" x14ac:dyDescent="0.35">
      <c r="A16" s="53" t="str">
        <f>"SONT PRESENTS OU REPRESENTES : "&amp; Votes!C2 &amp; " copropriétaires totalisant ensemble " &amp; Votes!E2&amp;"/9999 tantièmes"</f>
        <v>SONT PRESENTS OU REPRESENTES : 13 copropriétaires totalisant ensemble 878/9999 tantièmes</v>
      </c>
    </row>
    <row r="17" spans="1:1" ht="15.5" x14ac:dyDescent="0.35">
      <c r="A17" s="53"/>
    </row>
    <row r="18" spans="1:1" ht="148" customHeight="1" x14ac:dyDescent="0.35">
      <c r="A18" s="54"/>
    </row>
    <row r="19" spans="1:1" ht="15.5" x14ac:dyDescent="0.35">
      <c r="A19" s="53" t="str">
        <f>"SONT ABSENTS OU NON REPRESENTES :  "&amp;Votes!D2&amp; " copropriétaires totalisant ensemble " &amp;Votes!F2&amp;"/9999 tantièmes"</f>
        <v>SONT ABSENTS OU NON REPRESENTES :  16 copropriétaires totalisant ensemble 1115/9999 tantièmes</v>
      </c>
    </row>
    <row r="20" spans="1:1" ht="15.5" x14ac:dyDescent="0.35">
      <c r="A20" s="52"/>
    </row>
    <row r="21" spans="1:1" ht="103.5" customHeight="1" x14ac:dyDescent="0.35">
      <c r="A21" s="54"/>
    </row>
    <row r="22" spans="1:1" ht="30" customHeight="1" x14ac:dyDescent="0.35">
      <c r="A22" s="54"/>
    </row>
    <row r="23" spans="1:1" ht="15.5" x14ac:dyDescent="0.35">
      <c r="A23" s="78" t="s">
        <v>82</v>
      </c>
    </row>
    <row r="24" spans="1:1" x14ac:dyDescent="0.35">
      <c r="A24" s="55"/>
    </row>
    <row r="25" spans="1:1" x14ac:dyDescent="0.35">
      <c r="A25" s="56" t="s">
        <v>83</v>
      </c>
    </row>
    <row r="26" spans="1:1" x14ac:dyDescent="0.35">
      <c r="A26" s="55" t="s">
        <v>84</v>
      </c>
    </row>
    <row r="27" spans="1:1" x14ac:dyDescent="0.35">
      <c r="A27" s="55"/>
    </row>
    <row r="28" spans="1:1" x14ac:dyDescent="0.35">
      <c r="A28" s="55" t="str">
        <f>"Ont voté « POUR »  "&amp;Votes!H2&amp;" (tantièmes) / " &amp;Votes!E2&amp; " (tantièmes présents ou représentés)"</f>
        <v>Ont voté « POUR »  718 (tantièmes) / 878 (tantièmes présents ou représentés)</v>
      </c>
    </row>
    <row r="29" spans="1:1" x14ac:dyDescent="0.35">
      <c r="A29" s="55"/>
    </row>
    <row r="30" spans="1:1" ht="119" customHeight="1" x14ac:dyDescent="0.35">
      <c r="A30" s="54"/>
    </row>
    <row r="31" spans="1:1" x14ac:dyDescent="0.35">
      <c r="A31" s="55"/>
    </row>
    <row r="32" spans="1:1" x14ac:dyDescent="0.35">
      <c r="A32" s="57" t="s">
        <v>85</v>
      </c>
    </row>
    <row r="33" spans="1:1" x14ac:dyDescent="0.35">
      <c r="A33" s="55"/>
    </row>
    <row r="34" spans="1:1" x14ac:dyDescent="0.35">
      <c r="A34" s="55" t="s">
        <v>86</v>
      </c>
    </row>
    <row r="35" spans="1:1" ht="94" customHeight="1" x14ac:dyDescent="0.35">
      <c r="A35" s="54"/>
    </row>
    <row r="36" spans="1:1" x14ac:dyDescent="0.35">
      <c r="A36" s="55"/>
    </row>
    <row r="37" spans="1:1" x14ac:dyDescent="0.35">
      <c r="A37" s="56" t="s">
        <v>87</v>
      </c>
    </row>
    <row r="38" spans="1:1" x14ac:dyDescent="0.35">
      <c r="A38" s="57"/>
    </row>
    <row r="39" spans="1:1" x14ac:dyDescent="0.35">
      <c r="A39" s="55" t="s">
        <v>88</v>
      </c>
    </row>
    <row r="40" spans="1:1" x14ac:dyDescent="0.35">
      <c r="A40" s="55"/>
    </row>
    <row r="41" spans="1:1" x14ac:dyDescent="0.35">
      <c r="A41" s="55" t="str">
        <f>"Ont voté « POUR » "&amp;Votes!L2&amp; " (tantièmes) / "&amp;Votes!E2&amp; " (tantièmes présents ou représentés)"</f>
        <v>Ont voté « POUR » 812 (tantièmes) / 878 (tantièmes présents ou représentés)</v>
      </c>
    </row>
    <row r="42" spans="1:1" x14ac:dyDescent="0.35">
      <c r="A42" s="55"/>
    </row>
    <row r="43" spans="1:1" ht="77" customHeight="1" x14ac:dyDescent="0.35">
      <c r="A43" s="54"/>
    </row>
    <row r="44" spans="1:1" x14ac:dyDescent="0.35">
      <c r="A44" s="55"/>
    </row>
    <row r="45" spans="1:1" x14ac:dyDescent="0.35">
      <c r="A45" s="57" t="s">
        <v>85</v>
      </c>
    </row>
    <row r="46" spans="1:1" x14ac:dyDescent="0.35">
      <c r="A46" s="55"/>
    </row>
    <row r="47" spans="1:1" x14ac:dyDescent="0.35">
      <c r="A47" s="55" t="s">
        <v>86</v>
      </c>
    </row>
    <row r="48" spans="1:1" ht="59" customHeight="1" x14ac:dyDescent="0.35">
      <c r="A48" s="54"/>
    </row>
    <row r="49" spans="1:1" x14ac:dyDescent="0.35">
      <c r="A49" s="57"/>
    </row>
    <row r="50" spans="1:1" x14ac:dyDescent="0.35">
      <c r="A50" s="57"/>
    </row>
    <row r="51" spans="1:1" x14ac:dyDescent="0.35">
      <c r="A51" s="57"/>
    </row>
    <row r="52" spans="1:1" x14ac:dyDescent="0.35">
      <c r="A52" s="56" t="s">
        <v>89</v>
      </c>
    </row>
    <row r="53" spans="1:1" x14ac:dyDescent="0.35">
      <c r="A53" s="55" t="s">
        <v>90</v>
      </c>
    </row>
    <row r="54" spans="1:1" x14ac:dyDescent="0.35">
      <c r="A54" s="55"/>
    </row>
    <row r="55" spans="1:1" x14ac:dyDescent="0.35">
      <c r="A55" s="55" t="str">
        <f>"Ont voté « POUR » " &amp;Votes!P2&amp; " (tantièmes) / " &amp;Votes!E2&amp; " (tantièmes présents ou représentés)"</f>
        <v>Ont voté « POUR » 658 (tantièmes) / 878 (tantièmes présents ou représentés)</v>
      </c>
    </row>
    <row r="56" spans="1:1" x14ac:dyDescent="0.35">
      <c r="A56" s="55"/>
    </row>
    <row r="57" spans="1:1" ht="88.5" customHeight="1" x14ac:dyDescent="0.35">
      <c r="A57" s="54"/>
    </row>
    <row r="58" spans="1:1" x14ac:dyDescent="0.35">
      <c r="A58" s="55"/>
    </row>
    <row r="59" spans="1:1" x14ac:dyDescent="0.35">
      <c r="A59" s="57" t="s">
        <v>85</v>
      </c>
    </row>
    <row r="60" spans="1:1" x14ac:dyDescent="0.35">
      <c r="A60" s="55"/>
    </row>
    <row r="61" spans="1:1" x14ac:dyDescent="0.35">
      <c r="A61" s="55" t="s">
        <v>86</v>
      </c>
    </row>
    <row r="62" spans="1:1" ht="86" customHeight="1" x14ac:dyDescent="0.35">
      <c r="A62" s="54"/>
    </row>
    <row r="63" spans="1:1" x14ac:dyDescent="0.35">
      <c r="A63" s="57"/>
    </row>
    <row r="64" spans="1:1" x14ac:dyDescent="0.35">
      <c r="A64" s="57"/>
    </row>
    <row r="65" spans="1:1" x14ac:dyDescent="0.35">
      <c r="A65" s="57"/>
    </row>
    <row r="66" spans="1:1" ht="29" x14ac:dyDescent="0.35">
      <c r="A66" s="56" t="s">
        <v>91</v>
      </c>
    </row>
    <row r="67" spans="1:1" x14ac:dyDescent="0.35">
      <c r="A67" s="58"/>
    </row>
    <row r="68" spans="1:1" x14ac:dyDescent="0.35">
      <c r="A68" s="55" t="s">
        <v>92</v>
      </c>
    </row>
    <row r="69" spans="1:1" x14ac:dyDescent="0.35">
      <c r="A69" s="58"/>
    </row>
    <row r="70" spans="1:1" x14ac:dyDescent="0.35">
      <c r="A70" s="55" t="str">
        <f>"Ont voté « POUR » " &amp;Votes!T2&amp;" (tantièmes) /"&amp;Votes!E2&amp;" (tantièmes présents ou représentés)"</f>
        <v>Ont voté « POUR » 444 (tantièmes) /878 (tantièmes présents ou représentés)</v>
      </c>
    </row>
    <row r="71" spans="1:1" x14ac:dyDescent="0.35">
      <c r="A71" s="55"/>
    </row>
    <row r="72" spans="1:1" ht="80.5" customHeight="1" x14ac:dyDescent="0.35">
      <c r="A72" s="54"/>
    </row>
    <row r="73" spans="1:1" x14ac:dyDescent="0.35">
      <c r="A73" s="55"/>
    </row>
    <row r="74" spans="1:1" x14ac:dyDescent="0.35">
      <c r="A74" s="55"/>
    </row>
    <row r="75" spans="1:1" x14ac:dyDescent="0.35">
      <c r="A75" s="55" t="s">
        <v>86</v>
      </c>
    </row>
    <row r="76" spans="1:1" ht="81" customHeight="1" x14ac:dyDescent="0.35">
      <c r="A76" s="54"/>
    </row>
    <row r="77" spans="1:1" x14ac:dyDescent="0.35">
      <c r="A77" s="58"/>
    </row>
    <row r="78" spans="1:1" x14ac:dyDescent="0.35">
      <c r="A78" s="57" t="s">
        <v>85</v>
      </c>
    </row>
    <row r="79" spans="1:1" x14ac:dyDescent="0.35">
      <c r="A79" s="57" t="s">
        <v>93</v>
      </c>
    </row>
    <row r="80" spans="1:1" x14ac:dyDescent="0.35">
      <c r="A80" s="58"/>
    </row>
    <row r="81" spans="1:1" x14ac:dyDescent="0.35">
      <c r="A81" s="58"/>
    </row>
    <row r="82" spans="1:1" x14ac:dyDescent="0.35">
      <c r="A82" s="58"/>
    </row>
    <row r="83" spans="1:1" x14ac:dyDescent="0.35">
      <c r="A83" s="58"/>
    </row>
    <row r="84" spans="1:1" x14ac:dyDescent="0.35">
      <c r="A84" s="58"/>
    </row>
    <row r="85" spans="1:1" ht="29" x14ac:dyDescent="0.35">
      <c r="A85" s="56" t="s">
        <v>94</v>
      </c>
    </row>
    <row r="86" spans="1:1" x14ac:dyDescent="0.35">
      <c r="A86" s="56"/>
    </row>
    <row r="87" spans="1:1" x14ac:dyDescent="0.35">
      <c r="A87" s="55" t="s">
        <v>95</v>
      </c>
    </row>
    <row r="88" spans="1:1" x14ac:dyDescent="0.35">
      <c r="A88" s="58"/>
    </row>
    <row r="89" spans="1:1" x14ac:dyDescent="0.35">
      <c r="A89" s="55" t="str">
        <f>"Ont voté « POUR » "&amp;Votes!X2&amp;" (tantièmes) / "&amp;Votes!E2&amp;" (tantièmes présents ou représentés)"</f>
        <v>Ont voté « POUR » 540 (tantièmes) / 878 (tantièmes présents ou représentés)</v>
      </c>
    </row>
    <row r="90" spans="1:1" x14ac:dyDescent="0.35">
      <c r="A90" s="55"/>
    </row>
    <row r="91" spans="1:1" ht="89" customHeight="1" x14ac:dyDescent="0.35">
      <c r="A91" s="54"/>
    </row>
    <row r="92" spans="1:1" x14ac:dyDescent="0.35">
      <c r="A92" s="55"/>
    </row>
    <row r="93" spans="1:1" x14ac:dyDescent="0.35">
      <c r="A93" s="55"/>
    </row>
    <row r="94" spans="1:1" x14ac:dyDescent="0.35">
      <c r="A94" s="55" t="s">
        <v>86</v>
      </c>
    </row>
    <row r="95" spans="1:1" ht="114.5" customHeight="1" x14ac:dyDescent="0.35">
      <c r="A95" s="54"/>
    </row>
    <row r="96" spans="1:1" x14ac:dyDescent="0.35">
      <c r="A96" s="58"/>
    </row>
    <row r="97" spans="1:1" x14ac:dyDescent="0.35">
      <c r="A97" s="57" t="s">
        <v>85</v>
      </c>
    </row>
    <row r="98" spans="1:1" x14ac:dyDescent="0.35">
      <c r="A98" s="57" t="s">
        <v>93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Votes</vt:lpstr>
      <vt:lpstr>Récap</vt:lpstr>
      <vt:lpstr>PV</vt:lpstr>
      <vt:lpstr>Votes!Zone_d_impression</vt:lpstr>
    </vt:vector>
  </TitlesOfParts>
  <Company>Sweet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AFEH56</cp:lastModifiedBy>
  <cp:lastPrinted>2016-11-04T18:51:31Z</cp:lastPrinted>
  <dcterms:created xsi:type="dcterms:W3CDTF">2016-11-02T17:00:53Z</dcterms:created>
  <dcterms:modified xsi:type="dcterms:W3CDTF">2016-11-04T18:52:24Z</dcterms:modified>
</cp:coreProperties>
</file>