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0" yWindow="70" windowWidth="18640" windowHeight="7330"/>
  </bookViews>
  <sheets>
    <sheet name="Base" sheetId="1" r:id="rId1"/>
    <sheet name="Relance" sheetId="2" r:id="rId2"/>
    <sheet name="Feuil3" sheetId="3" r:id="rId3"/>
  </sheets>
  <definedNames>
    <definedName name="Liste_noms">OFFSET(Base!$A$3,,,COUNTA(Base!$A:$A)-2)</definedName>
  </definedNames>
  <calcPr calcId="145621"/>
</workbook>
</file>

<file path=xl/calcChain.xml><?xml version="1.0" encoding="utf-8"?>
<calcChain xmlns="http://schemas.openxmlformats.org/spreadsheetml/2006/main">
  <c r="A9" i="2" l="1"/>
  <c r="A11" i="2"/>
  <c r="D5" i="2"/>
  <c r="F7" i="2"/>
  <c r="E7" i="2"/>
  <c r="D6" i="2"/>
  <c r="F5" i="2"/>
  <c r="I2" i="2"/>
  <c r="I4" i="1"/>
  <c r="I3" i="1"/>
  <c r="B14" i="2" l="1"/>
</calcChain>
</file>

<file path=xl/sharedStrings.xml><?xml version="1.0" encoding="utf-8"?>
<sst xmlns="http://schemas.openxmlformats.org/spreadsheetml/2006/main" count="32" uniqueCount="25">
  <si>
    <t>Liste des locataires</t>
  </si>
  <si>
    <t>Noms</t>
  </si>
  <si>
    <t>Prénoms</t>
  </si>
  <si>
    <t>Adresse</t>
  </si>
  <si>
    <t xml:space="preserve">Cp </t>
  </si>
  <si>
    <t>Ville</t>
  </si>
  <si>
    <t>Loyer</t>
  </si>
  <si>
    <t>Paiement</t>
  </si>
  <si>
    <t>Retard</t>
  </si>
  <si>
    <t>BIBI</t>
  </si>
  <si>
    <t>Paul</t>
  </si>
  <si>
    <t>1 rue Bleue</t>
  </si>
  <si>
    <t>Vannes</t>
  </si>
  <si>
    <t>Sté Untel</t>
  </si>
  <si>
    <t>1 rue XX</t>
  </si>
  <si>
    <t>CP-VILLE</t>
  </si>
  <si>
    <t xml:space="preserve">Tél: </t>
  </si>
  <si>
    <t>TITI</t>
  </si>
  <si>
    <t>Pierre</t>
  </si>
  <si>
    <t>1 rue verte</t>
  </si>
  <si>
    <t>texte</t>
  </si>
  <si>
    <t>Date et signature</t>
  </si>
  <si>
    <t>MR</t>
  </si>
  <si>
    <t>Civilité</t>
  </si>
  <si>
    <t>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</si>
</sst>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omic Sans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0" xfId="0" applyFill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I4" totalsRowShown="0">
  <autoFilter ref="A2:I4"/>
  <tableColumns count="9">
    <tableColumn id="1" name="Noms"/>
    <tableColumn id="2" name="Prénoms"/>
    <tableColumn id="10" name="Civilité"/>
    <tableColumn id="3" name="Adresse"/>
    <tableColumn id="4" name="Cp "/>
    <tableColumn id="5" name="Ville"/>
    <tableColumn id="6" name="Loyer"/>
    <tableColumn id="7" name="Paiement"/>
    <tableColumn id="8" name="Retard">
      <calculatedColumnFormula>G3-H3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D13" sqref="D13"/>
    </sheetView>
  </sheetViews>
  <sheetFormatPr baseColWidth="10" defaultRowHeight="18" x14ac:dyDescent="0.5"/>
  <sheetData>
    <row r="1" spans="1:9" x14ac:dyDescent="0.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5">
      <c r="A2" t="s">
        <v>1</v>
      </c>
      <c r="B2" t="s">
        <v>2</v>
      </c>
      <c r="C2" t="s">
        <v>23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</row>
    <row r="3" spans="1:9" x14ac:dyDescent="0.5">
      <c r="A3" t="s">
        <v>9</v>
      </c>
      <c r="B3" t="s">
        <v>10</v>
      </c>
      <c r="C3" t="s">
        <v>22</v>
      </c>
      <c r="D3" t="s">
        <v>11</v>
      </c>
      <c r="E3">
        <v>56000</v>
      </c>
      <c r="F3" t="s">
        <v>12</v>
      </c>
      <c r="G3">
        <v>400</v>
      </c>
      <c r="H3">
        <v>200</v>
      </c>
      <c r="I3">
        <f>G3-H3</f>
        <v>200</v>
      </c>
    </row>
    <row r="4" spans="1:9" x14ac:dyDescent="0.5">
      <c r="A4" t="s">
        <v>17</v>
      </c>
      <c r="B4" t="s">
        <v>18</v>
      </c>
      <c r="C4" t="s">
        <v>22</v>
      </c>
      <c r="D4" t="s">
        <v>19</v>
      </c>
      <c r="E4">
        <v>56000</v>
      </c>
      <c r="F4" t="s">
        <v>12</v>
      </c>
      <c r="G4">
        <v>700</v>
      </c>
      <c r="H4">
        <v>100</v>
      </c>
      <c r="I4">
        <f>G4-H4</f>
        <v>600</v>
      </c>
    </row>
  </sheetData>
  <mergeCells count="1">
    <mergeCell ref="A1:I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Relance!$J$2:$J$3</xm:f>
          </x14:formula1>
          <xm:sqref>C3:C4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13" workbookViewId="0">
      <selection activeCell="J13" sqref="J13"/>
    </sheetView>
  </sheetViews>
  <sheetFormatPr baseColWidth="10" defaultRowHeight="18" x14ac:dyDescent="0.5"/>
  <cols>
    <col min="3" max="3" width="13.73046875" customWidth="1"/>
    <col min="4" max="4" width="5.3984375" customWidth="1"/>
  </cols>
  <sheetData>
    <row r="1" spans="1:10" x14ac:dyDescent="0.5">
      <c r="A1" t="s">
        <v>13</v>
      </c>
      <c r="I1" s="3" t="s">
        <v>8</v>
      </c>
      <c r="J1" s="3" t="s">
        <v>23</v>
      </c>
    </row>
    <row r="2" spans="1:10" x14ac:dyDescent="0.5">
      <c r="A2" t="s">
        <v>14</v>
      </c>
      <c r="I2" s="4">
        <f>VLOOKUP(E5,Tableau1[],9,FALSE)</f>
        <v>200</v>
      </c>
      <c r="J2" s="3" t="s">
        <v>22</v>
      </c>
    </row>
    <row r="3" spans="1:10" x14ac:dyDescent="0.5">
      <c r="A3" t="s">
        <v>15</v>
      </c>
      <c r="I3" s="3"/>
      <c r="J3" s="3" t="s">
        <v>24</v>
      </c>
    </row>
    <row r="4" spans="1:10" x14ac:dyDescent="0.5">
      <c r="A4" t="s">
        <v>16</v>
      </c>
    </row>
    <row r="5" spans="1:10" x14ac:dyDescent="0.5">
      <c r="D5" s="1" t="str">
        <f>VLOOKUP(E5,Tableau1[],3,FALSE)</f>
        <v>MR</v>
      </c>
      <c r="E5" s="1" t="s">
        <v>9</v>
      </c>
      <c r="F5" s="1" t="str">
        <f>VLOOKUP(E5,Tableau1[],2,FALSE)</f>
        <v>Paul</v>
      </c>
    </row>
    <row r="6" spans="1:10" x14ac:dyDescent="0.5">
      <c r="D6" s="2" t="str">
        <f>VLOOKUP(E5,Tableau1[],4,FALSE)</f>
        <v>1 rue Bleue</v>
      </c>
      <c r="E6" s="2"/>
      <c r="F6" s="2"/>
    </row>
    <row r="7" spans="1:10" x14ac:dyDescent="0.5">
      <c r="E7">
        <f>VLOOKUP(E5,Tableau1[],5)</f>
        <v>56000</v>
      </c>
      <c r="F7" s="1" t="str">
        <f>VLOOKUP(E5,Tableau1[],6)</f>
        <v>Vannes</v>
      </c>
    </row>
    <row r="9" spans="1:10" x14ac:dyDescent="0.5">
      <c r="A9" t="str">
        <f>"Objet: relance suite retard de paiement de: " &amp; I2 &amp; " Euros"</f>
        <v>Objet: relance suite retard de paiement de: 200 Euros</v>
      </c>
    </row>
    <row r="11" spans="1:10" x14ac:dyDescent="0.5">
      <c r="A11" t="str">
        <f>IF(D5="MR","Monsieur","Madame")</f>
        <v>Monsieur</v>
      </c>
    </row>
    <row r="12" spans="1:10" x14ac:dyDescent="0.5">
      <c r="B12" t="s">
        <v>20</v>
      </c>
    </row>
    <row r="14" spans="1:10" x14ac:dyDescent="0.5">
      <c r="B14" t="str">
        <f>IF(I2&lt;500,"Cette somme doit être réglée en un échéancier.","Cette somme doit être réglée en 2 échéanciers.")</f>
        <v>Cette somme doit être réglée en un échéancier.</v>
      </c>
    </row>
    <row r="17" spans="2:4" x14ac:dyDescent="0.5">
      <c r="B17" t="s">
        <v>20</v>
      </c>
    </row>
    <row r="26" spans="2:4" x14ac:dyDescent="0.5">
      <c r="D26" t="s">
        <v>21</v>
      </c>
    </row>
  </sheetData>
  <mergeCells count="1">
    <mergeCell ref="D6:F6"/>
  </mergeCells>
  <dataValidations count="1">
    <dataValidation type="list" allowBlank="1" showInputMessage="1" showErrorMessage="1" sqref="E5">
      <formula1>Liste_noms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" x14ac:dyDescent="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Relance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cp:lastPrinted>2016-09-13T14:07:55Z</cp:lastPrinted>
  <dcterms:created xsi:type="dcterms:W3CDTF">2016-09-13T13:32:22Z</dcterms:created>
  <dcterms:modified xsi:type="dcterms:W3CDTF">2016-09-13T14:19:38Z</dcterms:modified>
</cp:coreProperties>
</file>