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0" yWindow="110" windowWidth="18900" windowHeight="7330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r:id="rId6"/>
  </sheets>
  <definedNames>
    <definedName name="Date_E">Entrées!$A$3</definedName>
    <definedName name="Date_S">Sorties!$B$3:$B$4</definedName>
    <definedName name="Qté_R">Entrées!$D$3</definedName>
    <definedName name="Qté_S">Sorties!$F$3:$F$4</definedName>
    <definedName name="Réf_S">Sorties!$A$3:$A$4</definedName>
  </definedNames>
  <calcPr calcId="125725"/>
</workbook>
</file>

<file path=xl/calcChain.xml><?xml version="1.0" encoding="utf-8"?>
<calcChain xmlns="http://schemas.openxmlformats.org/spreadsheetml/2006/main">
  <c r="C3" i="4"/>
  <c r="B3"/>
  <c r="A14"/>
  <c r="C14" s="1"/>
  <c r="D5" i="6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Y4"/>
  <c r="W4"/>
  <c r="W35" s="1"/>
  <c r="U4"/>
  <c r="S4"/>
  <c r="S35" s="1"/>
  <c r="Q4"/>
  <c r="O4"/>
  <c r="O35" s="1"/>
  <c r="M4"/>
  <c r="K4"/>
  <c r="K35" s="1"/>
  <c r="I4"/>
  <c r="G4"/>
  <c r="G35" s="1"/>
  <c r="E4"/>
  <c r="X4"/>
  <c r="V4"/>
  <c r="V35" s="1"/>
  <c r="T4"/>
  <c r="R4"/>
  <c r="R35" s="1"/>
  <c r="P4"/>
  <c r="N4"/>
  <c r="N35" s="1"/>
  <c r="L4"/>
  <c r="J4"/>
  <c r="J35" s="1"/>
  <c r="H4"/>
  <c r="F4"/>
  <c r="F35" s="1"/>
  <c r="D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4"/>
  <c r="A13" i="4"/>
  <c r="C13" s="1"/>
  <c r="A12"/>
  <c r="C12" s="1"/>
  <c r="A4"/>
  <c r="B4" s="1"/>
  <c r="A5"/>
  <c r="B5" s="1"/>
  <c r="A6"/>
  <c r="B6" s="1"/>
  <c r="A7"/>
  <c r="B7" s="1"/>
  <c r="A8"/>
  <c r="B8" s="1"/>
  <c r="A9"/>
  <c r="B9" s="1"/>
  <c r="A10"/>
  <c r="B10" s="1"/>
  <c r="A11"/>
  <c r="B11" s="1"/>
  <c r="Y35" i="6" l="1"/>
  <c r="C35"/>
  <c r="E35"/>
  <c r="I35"/>
  <c r="M35"/>
  <c r="Q35"/>
  <c r="U35"/>
  <c r="D35"/>
  <c r="H35"/>
  <c r="L35"/>
  <c r="P35"/>
  <c r="T35"/>
  <c r="X35"/>
  <c r="B35"/>
  <c r="B14" i="4"/>
  <c r="D14"/>
  <c r="B13"/>
  <c r="D13"/>
  <c r="C11"/>
  <c r="C10"/>
  <c r="C9"/>
  <c r="C8"/>
  <c r="C7"/>
  <c r="C6"/>
  <c r="B12"/>
  <c r="D12"/>
  <c r="C4"/>
  <c r="C5"/>
  <c r="D11"/>
  <c r="D10"/>
  <c r="D9"/>
  <c r="D8"/>
  <c r="D7"/>
  <c r="D6"/>
  <c r="D5"/>
  <c r="D4"/>
  <c r="F3" i="1"/>
  <c r="A3" i="4"/>
  <c r="D3" l="1"/>
</calcChain>
</file>

<file path=xl/sharedStrings.xml><?xml version="1.0" encoding="utf-8"?>
<sst xmlns="http://schemas.openxmlformats.org/spreadsheetml/2006/main" count="116" uniqueCount="85">
  <si>
    <t>Qté HS</t>
  </si>
  <si>
    <t>date2</t>
  </si>
  <si>
    <t>Client</t>
  </si>
  <si>
    <t>N° Remorque</t>
  </si>
  <si>
    <t>TOTO</t>
  </si>
  <si>
    <t>ENTREES</t>
  </si>
  <si>
    <t>SORTIES</t>
  </si>
  <si>
    <t>STOCKS</t>
  </si>
  <si>
    <t>Stock réel</t>
  </si>
  <si>
    <t>Stock Sain</t>
  </si>
  <si>
    <t>Qté Reçue</t>
  </si>
  <si>
    <t>Qté Saine</t>
  </si>
  <si>
    <t>BL_Client</t>
  </si>
  <si>
    <t>Qté livrée</t>
  </si>
  <si>
    <t>Référence Produit</t>
  </si>
  <si>
    <t>BL_Fournisseur</t>
  </si>
  <si>
    <t>Nouveau stock</t>
  </si>
  <si>
    <t>Modifier le stock</t>
  </si>
  <si>
    <t>Consulter le stock</t>
  </si>
  <si>
    <t>Suppression</t>
  </si>
  <si>
    <t>Lieu de stockage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</si>
  <si>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</si>
  <si>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</si>
  <si>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</si>
  <si>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</si>
  <si>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</si>
  <si>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</si>
  <si>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</si>
  <si>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</si>
  <si>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</si>
  <si>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</si>
  <si>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</si>
  <si>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</si>
  <si>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</si>
  <si>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</si>
  <si>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 15</t>
  </si>
  <si>
    <t>BOX 16</t>
  </si>
  <si>
    <t>BOX 17</t>
  </si>
  <si>
    <t>BOX 18</t>
  </si>
  <si>
    <t>BOX 19</t>
  </si>
  <si>
    <t>BOX 20</t>
  </si>
  <si>
    <t>REMORQUE 1</t>
  </si>
  <si>
    <t>REMORQUE 2</t>
  </si>
  <si>
    <t>REMORQUE 3</t>
  </si>
  <si>
    <t>REMORQUE 4</t>
  </si>
  <si>
    <t>REMORQUE 5</t>
  </si>
  <si>
    <t>REMORQUE 6</t>
  </si>
  <si>
    <t>REMORQUE 7</t>
  </si>
  <si>
    <t>REMORQUE 8</t>
  </si>
  <si>
    <t>REMORQUE 9</t>
  </si>
  <si>
    <t>REMORQUE 10</t>
  </si>
  <si>
    <t>REMORQUE 11</t>
  </si>
  <si>
    <t>REMORQUE 12</t>
  </si>
  <si>
    <t>REMORQUE 13</t>
  </si>
  <si>
    <t>REMORQUE 14</t>
  </si>
  <si>
    <t>REMORQUE 15</t>
  </si>
  <si>
    <t>REMORQUE 16</t>
  </si>
  <si>
    <t>REMORQUE 17</t>
  </si>
  <si>
    <t>REMORQUE 18</t>
  </si>
  <si>
    <t>REMORQUE 19</t>
  </si>
  <si>
    <t>REMORQUE 20</t>
  </si>
  <si>
    <t>BIBI</t>
  </si>
  <si>
    <t>JANVIER</t>
  </si>
  <si>
    <t>IN</t>
  </si>
  <si>
    <t>OUT</t>
  </si>
  <si>
    <t>FEVRIER</t>
  </si>
  <si>
    <t>JOURS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</si>
  <si>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</si>
  <si>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</si>
  <si>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</si>
  <si>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</si>
  <si>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</si>
  <si>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</si>
  <si>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</si>
  <si>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</si>
  <si>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</si>
  <si>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</si>
  <si>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</si>
  <si>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Récapitalif entrées et sorties par jour et par mois</t>
  </si>
  <si>
    <t>TOTAUX</t>
  </si>
  <si>
    <t>Date_Entrée</t>
  </si>
  <si>
    <t>ABCDE1</t>
  </si>
  <si>
    <t>BL10</t>
  </si>
  <si>
    <t>BL 20</t>
  </si>
  <si>
    <t>BL 30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</si>
</sst>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7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indexed="3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0" xfId="0" applyNumberFormat="1"/>
    <xf numFmtId="14" fontId="0" fillId="3" borderId="1" xfId="0" applyNumberFormat="1" applyFill="1" applyBorder="1"/>
    <xf numFmtId="0" fontId="0" fillId="3" borderId="1" xfId="0" applyFill="1" applyBorder="1"/>
    <xf numFmtId="0" fontId="0" fillId="4" borderId="0" xfId="0" applyFill="1"/>
    <xf numFmtId="1" fontId="0" fillId="0" borderId="0" xfId="0" applyNumberFormat="1"/>
    <xf numFmtId="1" fontId="0" fillId="3" borderId="1" xfId="0" applyNumberFormat="1" applyFill="1" applyBorder="1"/>
    <xf numFmtId="0" fontId="0" fillId="0" borderId="0" xfId="0" applyNumberFormat="1"/>
    <xf numFmtId="0" fontId="0" fillId="3" borderId="1" xfId="0" applyNumberFormat="1" applyFill="1" applyBorder="1"/>
    <xf numFmtId="14" fontId="0" fillId="0" borderId="0" xfId="0" applyNumberFormat="1" applyBorder="1" applyAlignment="1"/>
    <xf numFmtId="14" fontId="0" fillId="2" borderId="5" xfId="0" applyNumberFormat="1" applyFill="1" applyBorder="1"/>
    <xf numFmtId="0" fontId="0" fillId="2" borderId="5" xfId="0" applyFill="1" applyBorder="1"/>
    <xf numFmtId="1" fontId="0" fillId="2" borderId="5" xfId="0" applyNumberFormat="1" applyFill="1" applyBorder="1"/>
    <xf numFmtId="0" fontId="0" fillId="0" borderId="0" xfId="0" applyAlignment="1">
      <alignment horizontal="right"/>
    </xf>
    <xf numFmtId="14" fontId="0" fillId="0" borderId="0" xfId="0" applyNumberFormat="1" applyBorder="1" applyAlignment="1">
      <alignment horizontal="right"/>
    </xf>
    <xf numFmtId="0" fontId="0" fillId="6" borderId="1" xfId="0" applyFill="1" applyBorder="1"/>
    <xf numFmtId="1" fontId="0" fillId="6" borderId="1" xfId="0" applyNumberFormat="1" applyFill="1" applyBorder="1"/>
    <xf numFmtId="0" fontId="0" fillId="0" borderId="6" xfId="0" applyFill="1" applyBorder="1"/>
    <xf numFmtId="1" fontId="0" fillId="0" borderId="6" xfId="0" applyNumberFormat="1" applyFill="1" applyBorder="1"/>
    <xf numFmtId="0" fontId="0" fillId="0" borderId="0" xfId="0" applyFill="1" applyBorder="1"/>
    <xf numFmtId="1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8" xfId="0" applyBorder="1"/>
    <xf numFmtId="0" fontId="0" fillId="7" borderId="7" xfId="0" applyFill="1" applyBorder="1"/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4" fontId="0" fillId="0" borderId="9" xfId="0" applyNumberFormat="1" applyFill="1" applyBorder="1"/>
    <xf numFmtId="0" fontId="0" fillId="0" borderId="9" xfId="0" applyFill="1" applyBorder="1"/>
    <xf numFmtId="1" fontId="0" fillId="0" borderId="9" xfId="0" applyNumberFormat="1" applyFill="1" applyBorder="1"/>
    <xf numFmtId="14" fontId="0" fillId="0" borderId="0" xfId="0" applyNumberFormat="1" applyFill="1" applyBorder="1"/>
    <xf numFmtId="0" fontId="0" fillId="0" borderId="6" xfId="0" applyNumberFormat="1" applyFill="1" applyBorder="1"/>
    <xf numFmtId="14" fontId="0" fillId="0" borderId="6" xfId="0" applyNumberFormat="1" applyFill="1" applyBorder="1"/>
    <xf numFmtId="0" fontId="0" fillId="0" borderId="0" xfId="0" applyNumberFormat="1" applyFill="1" applyBorder="1"/>
    <xf numFmtId="14" fontId="1" fillId="2" borderId="2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</xdr:colOff>
      <xdr:row>1</xdr:row>
      <xdr:rowOff>107950</xdr:rowOff>
    </xdr:from>
    <xdr:to>
      <xdr:col>9</xdr:col>
      <xdr:colOff>95250</xdr:colOff>
      <xdr:row>3</xdr:row>
      <xdr:rowOff>165100</xdr:rowOff>
    </xdr:to>
    <xdr:sp macro="" textlink="">
      <xdr:nvSpPr>
        <xdr:cNvPr id="2" name="ZoneTexte 1"/>
        <xdr:cNvSpPr txBox="1"/>
      </xdr:nvSpPr>
      <xdr:spPr>
        <a:xfrm>
          <a:off x="2463800" y="292100"/>
          <a:ext cx="4489450" cy="42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soit sur les boutons Entrée,  Sortie, Consultation ou Suppression. </a:t>
          </a:r>
          <a:endParaRPr lang="fr-FR" sz="1100"/>
        </a:p>
      </xdr:txBody>
    </xdr:sp>
    <xdr:clientData/>
  </xdr:twoCellAnchor>
  <xdr:twoCellAnchor>
    <xdr:from>
      <xdr:col>2</xdr:col>
      <xdr:colOff>349250</xdr:colOff>
      <xdr:row>7</xdr:row>
      <xdr:rowOff>12700</xdr:rowOff>
    </xdr:from>
    <xdr:to>
      <xdr:col>2</xdr:col>
      <xdr:colOff>368300</xdr:colOff>
      <xdr:row>8</xdr:row>
      <xdr:rowOff>139700</xdr:rowOff>
    </xdr:to>
    <xdr:cxnSp macro="">
      <xdr:nvCxnSpPr>
        <xdr:cNvPr id="3" name="Connecteur droit avec flèche 2"/>
        <xdr:cNvCxnSpPr/>
      </xdr:nvCxnSpPr>
      <xdr:spPr>
        <a:xfrm flipH="1">
          <a:off x="1949450" y="1301750"/>
          <a:ext cx="190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482600</xdr:colOff>
      <xdr:row>7</xdr:row>
      <xdr:rowOff>12700</xdr:rowOff>
    </xdr:from>
    <xdr:to>
      <xdr:col>5</xdr:col>
      <xdr:colOff>495300</xdr:colOff>
      <xdr:row>9</xdr:row>
      <xdr:rowOff>6350</xdr:rowOff>
    </xdr:to>
    <xdr:cxnSp macro="">
      <xdr:nvCxnSpPr>
        <xdr:cNvPr id="4" name="Connecteur droit avec flèche 3"/>
        <xdr:cNvCxnSpPr/>
      </xdr:nvCxnSpPr>
      <xdr:spPr>
        <a:xfrm flipH="1">
          <a:off x="4483100" y="1301750"/>
          <a:ext cx="127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717550</xdr:colOff>
      <xdr:row>6</xdr:row>
      <xdr:rowOff>165100</xdr:rowOff>
    </xdr:from>
    <xdr:to>
      <xdr:col>8</xdr:col>
      <xdr:colOff>723900</xdr:colOff>
      <xdr:row>8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7118350" y="1270000"/>
          <a:ext cx="6350" cy="37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400050</xdr:colOff>
      <xdr:row>6</xdr:row>
      <xdr:rowOff>177800</xdr:rowOff>
    </xdr:from>
    <xdr:to>
      <xdr:col>12</xdr:col>
      <xdr:colOff>406400</xdr:colOff>
      <xdr:row>9</xdr:row>
      <xdr:rowOff>19050</xdr:rowOff>
    </xdr:to>
    <xdr:cxnSp macro="">
      <xdr:nvCxnSpPr>
        <xdr:cNvPr id="6" name="Connecteur droit avec flèche 5"/>
        <xdr:cNvCxnSpPr/>
      </xdr:nvCxnSpPr>
      <xdr:spPr>
        <a:xfrm>
          <a:off x="10001250" y="1282700"/>
          <a:ext cx="63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16"/>
  <sheetViews>
    <sheetView tabSelected="1" workbookViewId="0">
      <selection activeCell="G19" sqref="G19"/>
    </sheetView>
  </sheetViews>
  <sheetFormatPr baseColWidth="10" defaultRowHeight="14.5"/>
  <sheetData>
    <row r="1" spans="1:1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>
      <c r="A7" s="4"/>
      <c r="B7" s="4"/>
      <c r="C7" s="4" t="s">
        <v>16</v>
      </c>
      <c r="D7" s="4"/>
      <c r="E7" s="4"/>
      <c r="F7" s="4" t="s">
        <v>17</v>
      </c>
      <c r="G7" s="4"/>
      <c r="H7" s="4"/>
      <c r="I7" s="4" t="s">
        <v>18</v>
      </c>
      <c r="J7" s="4"/>
      <c r="K7" s="4"/>
      <c r="L7" s="4"/>
      <c r="M7" s="4" t="s">
        <v>19</v>
      </c>
      <c r="N7" s="4"/>
    </row>
    <row r="8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workbookViewId="0">
      <selection activeCell="G12" sqref="G12"/>
    </sheetView>
  </sheetViews>
  <sheetFormatPr baseColWidth="10" defaultRowHeight="14.5"/>
  <cols>
    <col min="1" max="1" width="13.453125" style="1" customWidth="1"/>
    <col min="2" max="2" width="20" style="1" customWidth="1"/>
    <col min="3" max="3" width="15.54296875" customWidth="1"/>
    <col min="4" max="4" width="12.26953125" style="5" customWidth="1"/>
    <col min="5" max="6" width="10.90625" style="5"/>
    <col min="7" max="7" width="32.81640625" customWidth="1"/>
  </cols>
  <sheetData>
    <row r="1" spans="1:7" ht="15" thickBot="1">
      <c r="A1" s="36" t="s">
        <v>5</v>
      </c>
      <c r="B1" s="37"/>
      <c r="C1" s="37"/>
      <c r="D1" s="37"/>
      <c r="E1" s="37"/>
      <c r="F1" s="37"/>
      <c r="G1" s="37"/>
    </row>
    <row r="2" spans="1:7" ht="15" thickBot="1">
      <c r="A2" s="10" t="s">
        <v>80</v>
      </c>
      <c r="B2" s="10" t="s">
        <v>14</v>
      </c>
      <c r="C2" s="11" t="s">
        <v>15</v>
      </c>
      <c r="D2" s="12" t="s">
        <v>10</v>
      </c>
      <c r="E2" s="12" t="s">
        <v>11</v>
      </c>
      <c r="F2" s="12" t="s">
        <v>0</v>
      </c>
      <c r="G2" s="11" t="s">
        <v>20</v>
      </c>
    </row>
    <row r="3" spans="1:7" ht="15" thickBot="1">
      <c r="A3" s="10">
        <v>41640</v>
      </c>
      <c r="B3" s="10" t="s">
        <v>81</v>
      </c>
      <c r="C3" s="11" t="s">
        <v>82</v>
      </c>
      <c r="D3" s="12">
        <v>100</v>
      </c>
      <c r="E3" s="12">
        <v>98</v>
      </c>
      <c r="F3" s="12">
        <f>D3-E3</f>
        <v>2</v>
      </c>
      <c r="G3" s="11" t="s">
        <v>21</v>
      </c>
    </row>
    <row r="4" spans="1:7">
      <c r="A4" s="29"/>
      <c r="B4" s="29"/>
      <c r="C4" s="30"/>
      <c r="D4" s="31"/>
      <c r="E4" s="31"/>
      <c r="F4" s="31"/>
      <c r="G4" s="30"/>
    </row>
    <row r="5" spans="1:7">
      <c r="A5" s="32"/>
      <c r="B5" s="32"/>
      <c r="C5" s="19"/>
      <c r="D5" s="20"/>
      <c r="E5" s="20"/>
      <c r="F5" s="20"/>
      <c r="G5" s="19"/>
    </row>
    <row r="6" spans="1:7">
      <c r="A6" s="32"/>
      <c r="B6" s="32"/>
      <c r="C6" s="19"/>
      <c r="D6" s="20"/>
      <c r="E6" s="20"/>
      <c r="F6" s="20"/>
      <c r="G6" s="19"/>
    </row>
    <row r="7" spans="1:7">
      <c r="A7" s="32"/>
      <c r="B7" s="32"/>
      <c r="C7" s="19"/>
      <c r="D7" s="20"/>
      <c r="E7" s="20"/>
      <c r="F7" s="20"/>
      <c r="G7" s="19"/>
    </row>
    <row r="8" spans="1:7">
      <c r="A8" s="32"/>
      <c r="B8" s="32"/>
      <c r="C8" s="19"/>
      <c r="D8" s="20"/>
      <c r="E8" s="20"/>
      <c r="F8" s="20"/>
      <c r="G8" s="19"/>
    </row>
    <row r="9" spans="1:7">
      <c r="A9" s="32"/>
      <c r="B9" s="32"/>
      <c r="C9" s="19"/>
      <c r="D9" s="20"/>
      <c r="E9" s="20"/>
      <c r="F9" s="20"/>
      <c r="G9" s="19"/>
    </row>
    <row r="10" spans="1:7">
      <c r="A10" s="32"/>
      <c r="B10" s="32"/>
      <c r="C10" s="19"/>
      <c r="D10" s="20"/>
      <c r="E10" s="20"/>
      <c r="F10" s="20"/>
      <c r="G10" s="19"/>
    </row>
    <row r="11" spans="1:7">
      <c r="A11" s="32"/>
      <c r="B11" s="32"/>
      <c r="C11" s="19"/>
      <c r="D11" s="20"/>
      <c r="E11" s="20"/>
      <c r="F11" s="20"/>
      <c r="G11" s="19"/>
    </row>
    <row r="12" spans="1:7">
      <c r="A12" s="32"/>
      <c r="B12" s="32"/>
      <c r="C12" s="19"/>
      <c r="D12" s="20"/>
      <c r="E12" s="20"/>
      <c r="F12" s="20"/>
      <c r="G12" s="19"/>
    </row>
    <row r="13" spans="1:7">
      <c r="A13" s="32"/>
      <c r="B13" s="32"/>
      <c r="C13" s="19"/>
      <c r="D13" s="20"/>
      <c r="E13" s="20"/>
      <c r="F13" s="20"/>
      <c r="G13" s="19"/>
    </row>
    <row r="14" spans="1:7">
      <c r="A14" s="32"/>
      <c r="B14" s="32"/>
      <c r="C14" s="19"/>
      <c r="D14" s="20"/>
      <c r="E14" s="20"/>
      <c r="F14" s="20"/>
      <c r="G14" s="19"/>
    </row>
    <row r="15" spans="1:7">
      <c r="A15" s="9"/>
      <c r="B15" s="9"/>
      <c r="C15" s="1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4"/>
  <sheetViews>
    <sheetView workbookViewId="0">
      <selection activeCell="A4" sqref="A4"/>
    </sheetView>
  </sheetViews>
  <sheetFormatPr baseColWidth="10" defaultRowHeight="14.5"/>
  <cols>
    <col min="1" max="1" width="23.453125" style="7" customWidth="1"/>
    <col min="4" max="4" width="14.08984375" customWidth="1"/>
    <col min="5" max="5" width="22.453125" customWidth="1"/>
  </cols>
  <sheetData>
    <row r="1" spans="1:7">
      <c r="A1" s="38" t="s">
        <v>6</v>
      </c>
      <c r="B1" s="38"/>
      <c r="C1" s="38"/>
      <c r="D1" s="38"/>
      <c r="E1" s="38"/>
      <c r="F1" s="39"/>
    </row>
    <row r="2" spans="1:7">
      <c r="A2" s="8" t="s">
        <v>14</v>
      </c>
      <c r="B2" s="2" t="s">
        <v>1</v>
      </c>
      <c r="C2" s="3" t="s">
        <v>2</v>
      </c>
      <c r="D2" s="3" t="s">
        <v>12</v>
      </c>
      <c r="E2" s="3" t="s">
        <v>3</v>
      </c>
      <c r="F2" s="6" t="s">
        <v>13</v>
      </c>
    </row>
    <row r="3" spans="1:7">
      <c r="A3" s="8" t="s">
        <v>81</v>
      </c>
      <c r="B3" s="2">
        <v>41656</v>
      </c>
      <c r="C3" s="3" t="s">
        <v>61</v>
      </c>
      <c r="D3" s="3" t="s">
        <v>83</v>
      </c>
      <c r="E3" s="3" t="s">
        <v>41</v>
      </c>
      <c r="F3" s="6">
        <v>50</v>
      </c>
    </row>
    <row r="4" spans="1:7">
      <c r="A4" s="8" t="s">
        <v>81</v>
      </c>
      <c r="B4" s="2">
        <v>41656</v>
      </c>
      <c r="C4" s="3" t="s">
        <v>4</v>
      </c>
      <c r="D4" s="3" t="s">
        <v>84</v>
      </c>
      <c r="E4" s="3" t="s">
        <v>43</v>
      </c>
      <c r="F4" s="6">
        <v>20</v>
      </c>
    </row>
    <row r="5" spans="1:7">
      <c r="A5" s="33"/>
      <c r="B5" s="34"/>
      <c r="C5" s="17"/>
      <c r="D5" s="17"/>
      <c r="E5" s="17"/>
      <c r="F5" s="18"/>
      <c r="G5" s="5"/>
    </row>
    <row r="6" spans="1:7">
      <c r="A6" s="35"/>
      <c r="B6" s="32"/>
      <c r="C6" s="19"/>
      <c r="D6" s="19"/>
      <c r="E6" s="19"/>
      <c r="F6" s="20"/>
      <c r="G6" s="5"/>
    </row>
    <row r="7" spans="1:7">
      <c r="A7" s="35"/>
      <c r="B7" s="32"/>
      <c r="C7" s="19"/>
      <c r="D7" s="19"/>
      <c r="E7" s="19"/>
      <c r="F7" s="20"/>
      <c r="G7" s="5"/>
    </row>
    <row r="8" spans="1:7">
      <c r="A8" s="35"/>
      <c r="B8" s="32"/>
      <c r="C8" s="19"/>
      <c r="D8" s="19"/>
      <c r="E8" s="19"/>
      <c r="F8" s="20"/>
      <c r="G8" s="5"/>
    </row>
    <row r="9" spans="1:7">
      <c r="A9" s="35"/>
      <c r="B9" s="32"/>
      <c r="C9" s="19"/>
      <c r="D9" s="19"/>
      <c r="E9" s="19"/>
      <c r="F9" s="20"/>
      <c r="G9" s="5"/>
    </row>
    <row r="10" spans="1:7">
      <c r="A10" s="35"/>
      <c r="B10" s="32"/>
      <c r="C10" s="19"/>
      <c r="D10" s="19"/>
      <c r="E10" s="19"/>
      <c r="F10" s="20"/>
      <c r="G10" s="5"/>
    </row>
    <row r="11" spans="1:7">
      <c r="A11" s="35"/>
      <c r="B11" s="32"/>
      <c r="C11" s="19"/>
      <c r="D11" s="19"/>
      <c r="E11" s="19"/>
      <c r="F11" s="20"/>
      <c r="G11" s="5"/>
    </row>
    <row r="12" spans="1:7">
      <c r="A12" s="35"/>
      <c r="B12" s="32"/>
      <c r="C12" s="19"/>
      <c r="D12" s="19"/>
      <c r="E12" s="19"/>
      <c r="F12" s="20"/>
      <c r="G12" s="5"/>
    </row>
    <row r="13" spans="1:7">
      <c r="A13" s="35"/>
      <c r="B13" s="32"/>
      <c r="C13" s="19"/>
      <c r="D13" s="19"/>
      <c r="E13" s="19"/>
      <c r="F13" s="20"/>
      <c r="G13" s="5"/>
    </row>
    <row r="14" spans="1:7">
      <c r="E14" s="13"/>
      <c r="F14" s="5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03"/>
  <sheetViews>
    <sheetView workbookViewId="0">
      <selection activeCell="D8" sqref="D8"/>
    </sheetView>
  </sheetViews>
  <sheetFormatPr baseColWidth="10" defaultRowHeight="14.5"/>
  <cols>
    <col min="1" max="1" width="26" customWidth="1"/>
    <col min="4" max="4" width="36.54296875" customWidth="1"/>
  </cols>
  <sheetData>
    <row r="1" spans="1:4">
      <c r="A1" s="40" t="s">
        <v>7</v>
      </c>
      <c r="B1" s="41"/>
      <c r="C1" s="41"/>
      <c r="D1" s="41"/>
    </row>
    <row r="2" spans="1:4">
      <c r="A2" s="15" t="s">
        <v>14</v>
      </c>
      <c r="B2" s="15" t="s">
        <v>8</v>
      </c>
      <c r="C2" s="15" t="s">
        <v>9</v>
      </c>
      <c r="D2" s="15" t="s">
        <v>20</v>
      </c>
    </row>
    <row r="3" spans="1:4">
      <c r="A3" s="15" t="str">
        <f>IF(Entrées!A3="","",Entrées!B3)</f>
        <v>ABCDE1</v>
      </c>
      <c r="B3" s="16">
        <f>IF(A3="","",Entrées!D3-SUMPRODUCT((A3=Réf_S)*Qté_S))</f>
        <v>30</v>
      </c>
      <c r="C3" s="16">
        <f>IF(A3="","",Entrées!E3-SUMPRODUCT((A3=Réf_S)*Qté_S))</f>
        <v>28</v>
      </c>
      <c r="D3" s="15" t="str">
        <f>IF(A3="","",Entrées!G3)</f>
        <v>BOX 1</v>
      </c>
    </row>
    <row r="4" spans="1:4">
      <c r="A4" s="17" t="str">
        <f>IF(Entrées!A4="","",Entrées!B4)</f>
        <v/>
      </c>
      <c r="B4" s="18" t="str">
        <f>IF(A4="","",Entrées!D4-SUMPRODUCT((A4=Sorties!$A$5:$A$13)*Sorties!$F$5:$F$13))</f>
        <v/>
      </c>
      <c r="C4" s="18" t="str">
        <f>IF(A4="","",Entrées!E4-SUMPRODUCT((A4=Sorties!$A$5:$A$13)*Sorties!$F$5:$F$13))</f>
        <v/>
      </c>
      <c r="D4" s="17" t="str">
        <f>IF(A4="","",Entrées!G4)</f>
        <v/>
      </c>
    </row>
    <row r="5" spans="1:4">
      <c r="A5" s="19" t="str">
        <f>IF(Entrées!A5="","",Entrées!B5)</f>
        <v/>
      </c>
      <c r="B5" s="20" t="str">
        <f>IF(A5="","",Entrées!D5-SUMPRODUCT((A5=Sorties!$A$5:$A$13)*Sorties!$F$5:$F$13))</f>
        <v/>
      </c>
      <c r="C5" s="20" t="str">
        <f>IF(A5="","",Entrées!E5-SUMPRODUCT((A5=Sorties!$A$5:$A$13)*Sorties!$F$5:$F$13))</f>
        <v/>
      </c>
      <c r="D5" s="19" t="str">
        <f>IF(A5="","",Entrées!G5)</f>
        <v/>
      </c>
    </row>
    <row r="6" spans="1:4">
      <c r="A6" s="19" t="str">
        <f>IF(Entrées!A6="","",Entrées!B6)</f>
        <v/>
      </c>
      <c r="B6" s="20" t="str">
        <f>IF(A6="","",Entrées!D6-SUMPRODUCT((A6=Sorties!$A$5:$A$13)*Sorties!$F$5:$F$13))</f>
        <v/>
      </c>
      <c r="C6" s="20" t="str">
        <f>IF(A6="","",Entrées!E6-SUMPRODUCT((A6=Sorties!$A$5:$A$13)*Sorties!$F$5:$F$13))</f>
        <v/>
      </c>
      <c r="D6" s="19" t="str">
        <f>IF(A6="","",Entrées!G6)</f>
        <v/>
      </c>
    </row>
    <row r="7" spans="1:4">
      <c r="A7" s="19" t="str">
        <f>IF(Entrées!A7="","",Entrées!B7)</f>
        <v/>
      </c>
      <c r="B7" s="20" t="str">
        <f>IF(A7="","",Entrées!D7-SUMPRODUCT((A7=Sorties!$A$5:$A$13)*Sorties!$F$5:$F$13))</f>
        <v/>
      </c>
      <c r="C7" s="20" t="str">
        <f>IF(A7="","",Entrées!E7-SUMPRODUCT((A7=Sorties!$A$5:$A$13)*Sorties!$F$5:$F$13))</f>
        <v/>
      </c>
      <c r="D7" s="19" t="str">
        <f>IF(A7="","",Entrées!G7)</f>
        <v/>
      </c>
    </row>
    <row r="8" spans="1:4">
      <c r="A8" s="19" t="str">
        <f>IF(Entrées!A8="","",Entrées!B8)</f>
        <v/>
      </c>
      <c r="B8" s="20" t="str">
        <f>IF(A8="","",Entrées!D8-SUMPRODUCT((A8=Sorties!$A$5:$A$13)*Sorties!$F$5:$F$13))</f>
        <v/>
      </c>
      <c r="C8" s="20" t="str">
        <f>IF(A8="","",Entrées!E8-SUMPRODUCT((A8=Sorties!$A$5:$A$13)*Sorties!$F$5:$F$13))</f>
        <v/>
      </c>
      <c r="D8" s="19" t="str">
        <f>IF(A8="","",Entrées!G8)</f>
        <v/>
      </c>
    </row>
    <row r="9" spans="1:4">
      <c r="A9" s="19" t="str">
        <f>IF(Entrées!A9="","",Entrées!B9)</f>
        <v/>
      </c>
      <c r="B9" s="20" t="str">
        <f>IF(A9="","",Entrées!D9-SUMPRODUCT((A9=Sorties!$A$5:$A$13)*Sorties!$F$5:$F$13))</f>
        <v/>
      </c>
      <c r="C9" s="20" t="str">
        <f>IF(A9="","",Entrées!E9-SUMPRODUCT((A9=Sorties!$A$5:$A$13)*Sorties!$F$5:$F$13))</f>
        <v/>
      </c>
      <c r="D9" s="19" t="str">
        <f>IF(A9="","",Entrées!G9)</f>
        <v/>
      </c>
    </row>
    <row r="10" spans="1:4">
      <c r="A10" s="19" t="str">
        <f>IF(Entrées!A10="","",Entrées!B10)</f>
        <v/>
      </c>
      <c r="B10" s="20" t="str">
        <f>IF(A10="","",Entrées!D10-SUMPRODUCT((A10=Sorties!$A$5:$A$13)*Sorties!$F$5:$F$13))</f>
        <v/>
      </c>
      <c r="C10" s="20" t="str">
        <f>IF(A10="","",Entrées!E10-SUMPRODUCT((A10=Sorties!$A$5:$A$13)*Sorties!$F$5:$F$13))</f>
        <v/>
      </c>
      <c r="D10" s="19" t="str">
        <f>IF(A10="","",Entrées!G10)</f>
        <v/>
      </c>
    </row>
    <row r="11" spans="1:4">
      <c r="A11" s="19" t="str">
        <f>IF(Entrées!A11="","",Entrées!B11)</f>
        <v/>
      </c>
      <c r="B11" s="20" t="str">
        <f>IF(A11="","",Entrées!D11-SUMPRODUCT((A11=Sorties!$A$5:$A$13)*Sorties!$F$5:$F$13))</f>
        <v/>
      </c>
      <c r="C11" s="20" t="str">
        <f>IF(A11="","",Entrées!E11-SUMPRODUCT((A11=Sorties!$A$5:$A$13)*Sorties!$F$5:$F$13))</f>
        <v/>
      </c>
      <c r="D11" s="19" t="str">
        <f>IF(A11="","",Entrées!G11)</f>
        <v/>
      </c>
    </row>
    <row r="12" spans="1:4">
      <c r="A12" s="19" t="str">
        <f>IF(Entrées!A12="","",Entrées!B12)</f>
        <v/>
      </c>
      <c r="B12" s="20" t="str">
        <f>IF(A12="","",Entrées!D12-SUMPRODUCT((A12=Sorties!$A$5:$A$13)*Sorties!$F$5:$F$13))</f>
        <v/>
      </c>
      <c r="C12" s="20" t="str">
        <f>IF(A12="","",Entrées!E12-SUMPRODUCT((A12=Sorties!$A$5:$A$13)*Sorties!$F$5:$F$13))</f>
        <v/>
      </c>
      <c r="D12" s="19" t="str">
        <f>IF(A12="","",Entrées!G12)</f>
        <v/>
      </c>
    </row>
    <row r="13" spans="1:4">
      <c r="A13" s="19" t="str">
        <f>IF(Entrées!A13="","",Entrées!B13)</f>
        <v/>
      </c>
      <c r="B13" s="20" t="str">
        <f>IF(A13="","",Entrées!D13-SUMPRODUCT((A13=Sorties!$A$5:$A$13)*Sorties!$F$5:$F$13))</f>
        <v/>
      </c>
      <c r="C13" s="20" t="str">
        <f>IF(A13="","",Entrées!E13-SUMPRODUCT((A13=Sorties!$A$5:$A$13)*Sorties!$F$5:$F$13))</f>
        <v/>
      </c>
      <c r="D13" s="19" t="str">
        <f>IF(A13="","",Entrées!G13)</f>
        <v/>
      </c>
    </row>
    <row r="14" spans="1:4">
      <c r="A14" s="19" t="str">
        <f>IF(Entrées!A14="","",Entrées!B14)</f>
        <v/>
      </c>
      <c r="B14" s="20" t="str">
        <f>IF(A14="","",Entrées!D14-SUMPRODUCT((A14=Sorties!$A$5:$A$13)*Sorties!$F$5:$F$13))</f>
        <v/>
      </c>
      <c r="C14" s="20" t="str">
        <f>IF(A14="","",Entrées!E14-SUMPRODUCT((A14=Sorties!$A$5:$A$13)*Sorties!$F$5:$F$13))</f>
        <v/>
      </c>
      <c r="D14" s="19" t="str">
        <f>IF(A14="","",Entrées!G14)</f>
        <v/>
      </c>
    </row>
    <row r="15" spans="1:4">
      <c r="A15" s="19"/>
      <c r="B15" s="20"/>
      <c r="C15" s="20"/>
      <c r="D15" s="19"/>
    </row>
    <row r="16" spans="1:4">
      <c r="A16" s="19"/>
      <c r="B16" s="20"/>
      <c r="C16" s="20"/>
      <c r="D16" s="19"/>
    </row>
    <row r="17" spans="1:4">
      <c r="A17" s="19"/>
      <c r="B17" s="20"/>
      <c r="C17" s="20"/>
      <c r="D17" s="19"/>
    </row>
    <row r="18" spans="1:4">
      <c r="A18" s="19"/>
      <c r="B18" s="20"/>
      <c r="C18" s="20"/>
      <c r="D18" s="19"/>
    </row>
    <row r="19" spans="1:4">
      <c r="A19" s="19"/>
      <c r="B19" s="20"/>
      <c r="C19" s="20"/>
      <c r="D19" s="19"/>
    </row>
    <row r="20" spans="1:4">
      <c r="A20" s="19"/>
      <c r="B20" s="20"/>
      <c r="C20" s="20"/>
      <c r="D20" s="19"/>
    </row>
    <row r="21" spans="1:4">
      <c r="A21" s="19"/>
      <c r="B21" s="20"/>
      <c r="C21" s="20"/>
      <c r="D21" s="19"/>
    </row>
    <row r="22" spans="1:4">
      <c r="A22" s="19"/>
      <c r="B22" s="20"/>
      <c r="C22" s="20"/>
      <c r="D22" s="19"/>
    </row>
    <row r="23" spans="1:4">
      <c r="A23" s="19"/>
      <c r="B23" s="20"/>
      <c r="C23" s="20"/>
      <c r="D23" s="19"/>
    </row>
    <row r="24" spans="1:4">
      <c r="A24" s="19"/>
      <c r="B24" s="20"/>
      <c r="C24" s="20"/>
      <c r="D24" s="19"/>
    </row>
    <row r="25" spans="1:4">
      <c r="A25" s="19"/>
      <c r="B25" s="20"/>
      <c r="C25" s="20"/>
      <c r="D25" s="19"/>
    </row>
    <row r="26" spans="1:4">
      <c r="A26" s="19"/>
      <c r="B26" s="20"/>
      <c r="C26" s="20"/>
      <c r="D26" s="19"/>
    </row>
    <row r="27" spans="1:4">
      <c r="A27" s="19"/>
      <c r="B27" s="20"/>
      <c r="C27" s="20"/>
      <c r="D27" s="19"/>
    </row>
    <row r="28" spans="1:4">
      <c r="A28" s="19"/>
      <c r="B28" s="20"/>
      <c r="C28" s="20"/>
      <c r="D28" s="19"/>
    </row>
    <row r="29" spans="1:4">
      <c r="A29" s="19"/>
      <c r="B29" s="20"/>
      <c r="C29" s="20"/>
      <c r="D29" s="19"/>
    </row>
    <row r="30" spans="1:4">
      <c r="A30" s="19"/>
      <c r="B30" s="20"/>
      <c r="C30" s="20"/>
      <c r="D30" s="19"/>
    </row>
    <row r="31" spans="1:4">
      <c r="A31" s="19"/>
      <c r="B31" s="20"/>
      <c r="C31" s="20"/>
      <c r="D31" s="19"/>
    </row>
    <row r="32" spans="1:4">
      <c r="A32" s="19"/>
      <c r="B32" s="20"/>
      <c r="C32" s="20"/>
      <c r="D32" s="19"/>
    </row>
    <row r="33" spans="1:4">
      <c r="A33" s="19"/>
      <c r="B33" s="20"/>
      <c r="C33" s="20"/>
      <c r="D33" s="19"/>
    </row>
    <row r="34" spans="1:4">
      <c r="A34" s="19"/>
      <c r="B34" s="20"/>
      <c r="C34" s="20"/>
      <c r="D34" s="19"/>
    </row>
    <row r="35" spans="1:4">
      <c r="A35" s="19"/>
      <c r="B35" s="20"/>
      <c r="C35" s="20"/>
      <c r="D35" s="19"/>
    </row>
    <row r="36" spans="1:4">
      <c r="A36" s="19"/>
      <c r="B36" s="20"/>
      <c r="C36" s="20"/>
      <c r="D36" s="19"/>
    </row>
    <row r="37" spans="1:4">
      <c r="A37" s="19"/>
      <c r="B37" s="20"/>
      <c r="C37" s="20"/>
      <c r="D37" s="19"/>
    </row>
    <row r="38" spans="1:4">
      <c r="A38" s="19"/>
      <c r="B38" s="20"/>
      <c r="C38" s="20"/>
      <c r="D38" s="19"/>
    </row>
    <row r="39" spans="1:4">
      <c r="A39" s="19"/>
      <c r="B39" s="20"/>
      <c r="C39" s="20"/>
      <c r="D39" s="19"/>
    </row>
    <row r="40" spans="1:4">
      <c r="A40" s="19"/>
      <c r="B40" s="20"/>
      <c r="C40" s="20"/>
      <c r="D40" s="19"/>
    </row>
    <row r="41" spans="1:4">
      <c r="A41" s="19"/>
      <c r="B41" s="20"/>
      <c r="C41" s="20"/>
      <c r="D41" s="19"/>
    </row>
    <row r="42" spans="1:4">
      <c r="A42" s="19"/>
      <c r="B42" s="20"/>
      <c r="C42" s="20"/>
      <c r="D42" s="19"/>
    </row>
    <row r="43" spans="1:4">
      <c r="A43" s="19"/>
      <c r="B43" s="20"/>
      <c r="C43" s="20"/>
      <c r="D43" s="19"/>
    </row>
    <row r="44" spans="1:4">
      <c r="A44" s="19"/>
      <c r="B44" s="20"/>
      <c r="C44" s="20"/>
      <c r="D44" s="19"/>
    </row>
    <row r="45" spans="1:4">
      <c r="A45" s="19"/>
      <c r="B45" s="20"/>
      <c r="C45" s="20"/>
      <c r="D45" s="19"/>
    </row>
    <row r="46" spans="1:4">
      <c r="A46" s="19"/>
      <c r="B46" s="20"/>
      <c r="C46" s="20"/>
      <c r="D46" s="19"/>
    </row>
    <row r="47" spans="1:4">
      <c r="A47" s="19"/>
      <c r="B47" s="20"/>
      <c r="C47" s="20"/>
      <c r="D47" s="19"/>
    </row>
    <row r="48" spans="1:4">
      <c r="A48" s="19"/>
      <c r="B48" s="20"/>
      <c r="C48" s="20"/>
      <c r="D48" s="19"/>
    </row>
    <row r="49" spans="1:4">
      <c r="A49" s="19"/>
      <c r="B49" s="20"/>
      <c r="C49" s="20"/>
      <c r="D49" s="19"/>
    </row>
    <row r="50" spans="1:4">
      <c r="A50" s="19"/>
      <c r="B50" s="20"/>
      <c r="C50" s="20"/>
      <c r="D50" s="19"/>
    </row>
    <row r="51" spans="1:4">
      <c r="A51" s="19"/>
      <c r="B51" s="20"/>
      <c r="C51" s="20"/>
      <c r="D51" s="19"/>
    </row>
    <row r="52" spans="1:4">
      <c r="A52" s="19"/>
      <c r="B52" s="20"/>
      <c r="C52" s="20"/>
      <c r="D52" s="19"/>
    </row>
    <row r="53" spans="1:4">
      <c r="A53" s="19"/>
      <c r="B53" s="20"/>
      <c r="C53" s="20"/>
      <c r="D53" s="19"/>
    </row>
    <row r="54" spans="1:4">
      <c r="A54" s="19"/>
      <c r="B54" s="20"/>
      <c r="C54" s="20"/>
      <c r="D54" s="19"/>
    </row>
    <row r="55" spans="1:4">
      <c r="A55" s="19"/>
      <c r="B55" s="20"/>
      <c r="C55" s="20"/>
      <c r="D55" s="19"/>
    </row>
    <row r="56" spans="1:4">
      <c r="A56" s="19"/>
      <c r="B56" s="20"/>
      <c r="C56" s="20"/>
      <c r="D56" s="19"/>
    </row>
    <row r="57" spans="1:4">
      <c r="A57" s="19"/>
      <c r="B57" s="20"/>
      <c r="C57" s="20"/>
      <c r="D57" s="19"/>
    </row>
    <row r="58" spans="1:4">
      <c r="A58" s="19"/>
      <c r="B58" s="20"/>
      <c r="C58" s="20"/>
      <c r="D58" s="19"/>
    </row>
    <row r="59" spans="1:4">
      <c r="A59" s="19"/>
      <c r="B59" s="20"/>
      <c r="C59" s="20"/>
      <c r="D59" s="19"/>
    </row>
    <row r="60" spans="1:4">
      <c r="A60" s="19"/>
      <c r="B60" s="20"/>
      <c r="C60" s="20"/>
      <c r="D60" s="19"/>
    </row>
    <row r="61" spans="1:4">
      <c r="A61" s="19"/>
      <c r="B61" s="20"/>
      <c r="C61" s="20"/>
      <c r="D61" s="19"/>
    </row>
    <row r="62" spans="1:4">
      <c r="A62" s="19"/>
      <c r="B62" s="20"/>
      <c r="C62" s="20"/>
      <c r="D62" s="19"/>
    </row>
    <row r="63" spans="1:4">
      <c r="A63" s="19"/>
      <c r="B63" s="20"/>
      <c r="C63" s="20"/>
      <c r="D63" s="19"/>
    </row>
    <row r="64" spans="1:4">
      <c r="A64" s="19"/>
      <c r="B64" s="20"/>
      <c r="C64" s="20"/>
      <c r="D64" s="19"/>
    </row>
    <row r="65" spans="1:4">
      <c r="A65" s="19"/>
      <c r="B65" s="20"/>
      <c r="C65" s="20"/>
      <c r="D65" s="19"/>
    </row>
    <row r="66" spans="1:4">
      <c r="A66" s="19"/>
      <c r="B66" s="20"/>
      <c r="C66" s="20"/>
      <c r="D66" s="19"/>
    </row>
    <row r="67" spans="1:4">
      <c r="A67" s="19"/>
      <c r="B67" s="20"/>
      <c r="C67" s="20"/>
      <c r="D67" s="19"/>
    </row>
    <row r="68" spans="1:4">
      <c r="A68" s="19"/>
      <c r="B68" s="20"/>
      <c r="C68" s="20"/>
      <c r="D68" s="19"/>
    </row>
    <row r="69" spans="1:4">
      <c r="A69" s="19"/>
      <c r="B69" s="20"/>
      <c r="C69" s="20"/>
      <c r="D69" s="19"/>
    </row>
    <row r="70" spans="1:4">
      <c r="A70" s="19"/>
      <c r="B70" s="20"/>
      <c r="C70" s="20"/>
      <c r="D70" s="19"/>
    </row>
    <row r="71" spans="1:4">
      <c r="A71" s="19"/>
      <c r="B71" s="20"/>
      <c r="C71" s="20"/>
      <c r="D71" s="19"/>
    </row>
    <row r="72" spans="1:4">
      <c r="A72" s="19"/>
      <c r="B72" s="20"/>
      <c r="C72" s="20"/>
      <c r="D72" s="19"/>
    </row>
    <row r="73" spans="1:4">
      <c r="A73" s="19"/>
      <c r="B73" s="20"/>
      <c r="C73" s="20"/>
      <c r="D73" s="19"/>
    </row>
    <row r="74" spans="1:4">
      <c r="A74" s="19"/>
      <c r="B74" s="20"/>
      <c r="C74" s="20"/>
      <c r="D74" s="19"/>
    </row>
    <row r="75" spans="1:4">
      <c r="A75" s="19"/>
      <c r="B75" s="20"/>
      <c r="C75" s="20"/>
      <c r="D75" s="19"/>
    </row>
    <row r="76" spans="1:4">
      <c r="A76" s="19"/>
      <c r="B76" s="20"/>
      <c r="C76" s="20"/>
      <c r="D76" s="19"/>
    </row>
    <row r="77" spans="1:4">
      <c r="A77" s="19"/>
      <c r="B77" s="20"/>
      <c r="C77" s="20"/>
      <c r="D77" s="19"/>
    </row>
    <row r="78" spans="1:4">
      <c r="A78" s="19"/>
      <c r="B78" s="20"/>
      <c r="C78" s="20"/>
      <c r="D78" s="19"/>
    </row>
    <row r="79" spans="1:4">
      <c r="A79" s="19"/>
      <c r="B79" s="20"/>
      <c r="C79" s="20"/>
      <c r="D79" s="19"/>
    </row>
    <row r="80" spans="1:4">
      <c r="A80" s="19"/>
      <c r="B80" s="20"/>
      <c r="C80" s="20"/>
      <c r="D80" s="19"/>
    </row>
    <row r="81" spans="1:4">
      <c r="A81" s="19"/>
      <c r="B81" s="20"/>
      <c r="C81" s="20"/>
      <c r="D81" s="19"/>
    </row>
    <row r="82" spans="1:4">
      <c r="A82" s="19"/>
      <c r="B82" s="20"/>
      <c r="C82" s="20"/>
      <c r="D82" s="19"/>
    </row>
    <row r="83" spans="1:4">
      <c r="A83" s="19"/>
      <c r="B83" s="20"/>
      <c r="C83" s="20"/>
      <c r="D83" s="19"/>
    </row>
    <row r="84" spans="1:4">
      <c r="A84" s="19"/>
      <c r="B84" s="20"/>
      <c r="C84" s="20"/>
      <c r="D84" s="19"/>
    </row>
    <row r="85" spans="1:4">
      <c r="A85" s="19"/>
      <c r="B85" s="20"/>
      <c r="C85" s="20"/>
      <c r="D85" s="19"/>
    </row>
    <row r="86" spans="1:4">
      <c r="A86" s="19"/>
      <c r="B86" s="20"/>
      <c r="C86" s="20"/>
      <c r="D86" s="19"/>
    </row>
    <row r="87" spans="1:4">
      <c r="A87" s="19"/>
      <c r="B87" s="20"/>
      <c r="C87" s="20"/>
      <c r="D87" s="19"/>
    </row>
    <row r="88" spans="1:4">
      <c r="A88" s="19"/>
      <c r="B88" s="20"/>
      <c r="C88" s="20"/>
      <c r="D88" s="19"/>
    </row>
    <row r="89" spans="1:4">
      <c r="A89" s="19"/>
      <c r="B89" s="20"/>
      <c r="C89" s="20"/>
      <c r="D89" s="19"/>
    </row>
    <row r="90" spans="1:4">
      <c r="A90" s="19"/>
      <c r="B90" s="20"/>
      <c r="C90" s="20"/>
      <c r="D90" s="19"/>
    </row>
    <row r="91" spans="1:4">
      <c r="A91" s="19"/>
      <c r="B91" s="20"/>
      <c r="C91" s="20"/>
      <c r="D91" s="19"/>
    </row>
    <row r="92" spans="1:4">
      <c r="A92" s="19"/>
      <c r="B92" s="20"/>
      <c r="C92" s="20"/>
      <c r="D92" s="19"/>
    </row>
    <row r="93" spans="1:4">
      <c r="A93" s="19"/>
      <c r="B93" s="20"/>
      <c r="C93" s="20"/>
      <c r="D93" s="19"/>
    </row>
    <row r="94" spans="1:4">
      <c r="A94" s="19"/>
      <c r="B94" s="20"/>
      <c r="C94" s="20"/>
      <c r="D94" s="19"/>
    </row>
    <row r="95" spans="1:4">
      <c r="A95" s="19"/>
      <c r="B95" s="20"/>
      <c r="C95" s="20"/>
      <c r="D95" s="19"/>
    </row>
    <row r="96" spans="1:4">
      <c r="A96" s="19"/>
      <c r="B96" s="20"/>
      <c r="C96" s="20"/>
      <c r="D96" s="19"/>
    </row>
    <row r="97" spans="1:4">
      <c r="A97" s="19"/>
      <c r="B97" s="20"/>
      <c r="C97" s="20"/>
      <c r="D97" s="19"/>
    </row>
    <row r="98" spans="1:4">
      <c r="A98" s="19"/>
      <c r="B98" s="20"/>
      <c r="C98" s="20"/>
      <c r="D98" s="19"/>
    </row>
    <row r="99" spans="1:4">
      <c r="A99" s="19"/>
      <c r="B99" s="20"/>
      <c r="C99" s="20"/>
      <c r="D99" s="19"/>
    </row>
    <row r="100" spans="1:4">
      <c r="A100" s="19"/>
      <c r="B100" s="20"/>
      <c r="C100" s="20"/>
      <c r="D100" s="19"/>
    </row>
    <row r="101" spans="1:4">
      <c r="A101" s="19"/>
      <c r="B101" s="20"/>
      <c r="C101" s="20"/>
      <c r="D101" s="19"/>
    </row>
    <row r="102" spans="1:4">
      <c r="A102" s="19"/>
      <c r="B102" s="20"/>
      <c r="C102" s="20"/>
      <c r="D102" s="19"/>
    </row>
    <row r="103" spans="1:4">
      <c r="A103" s="19"/>
      <c r="B103" s="20"/>
      <c r="C103" s="20"/>
      <c r="D103" s="19"/>
    </row>
  </sheetData>
  <sheetProtection sheet="1" objects="1" scenarios="1"/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Y36"/>
  <sheetViews>
    <sheetView workbookViewId="0">
      <selection activeCell="Z8" sqref="Z8"/>
    </sheetView>
  </sheetViews>
  <sheetFormatPr baseColWidth="10" defaultRowHeight="14.5"/>
  <cols>
    <col min="1" max="1" width="8.54296875" style="21" customWidth="1"/>
    <col min="2" max="25" width="5.6328125" customWidth="1"/>
  </cols>
  <sheetData>
    <row r="1" spans="1:25">
      <c r="A1" s="42" t="s">
        <v>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</row>
    <row r="2" spans="1:25">
      <c r="A2" s="23"/>
      <c r="B2" s="43" t="s">
        <v>62</v>
      </c>
      <c r="C2" s="43"/>
      <c r="D2" s="43" t="s">
        <v>65</v>
      </c>
      <c r="E2" s="43"/>
      <c r="F2" s="43" t="s">
        <v>67</v>
      </c>
      <c r="G2" s="43"/>
      <c r="H2" s="43" t="s">
        <v>68</v>
      </c>
      <c r="I2" s="43"/>
      <c r="J2" s="43" t="s">
        <v>69</v>
      </c>
      <c r="K2" s="43"/>
      <c r="L2" s="43" t="s">
        <v>70</v>
      </c>
      <c r="M2" s="43"/>
      <c r="N2" s="43" t="s">
        <v>71</v>
      </c>
      <c r="O2" s="43"/>
      <c r="P2" s="43" t="s">
        <v>72</v>
      </c>
      <c r="Q2" s="43"/>
      <c r="R2" s="43" t="s">
        <v>73</v>
      </c>
      <c r="S2" s="43"/>
      <c r="T2" s="43" t="s">
        <v>74</v>
      </c>
      <c r="U2" s="43"/>
      <c r="V2" s="43" t="s">
        <v>75</v>
      </c>
      <c r="W2" s="43"/>
      <c r="X2" s="43" t="s">
        <v>76</v>
      </c>
      <c r="Y2" s="43"/>
    </row>
    <row r="3" spans="1:25">
      <c r="A3" s="26" t="s">
        <v>66</v>
      </c>
      <c r="B3" s="22" t="s">
        <v>63</v>
      </c>
      <c r="C3" s="22" t="s">
        <v>64</v>
      </c>
      <c r="D3" s="22" t="s">
        <v>63</v>
      </c>
      <c r="E3" s="22" t="s">
        <v>64</v>
      </c>
      <c r="F3" s="22" t="s">
        <v>63</v>
      </c>
      <c r="G3" s="22" t="s">
        <v>64</v>
      </c>
      <c r="H3" s="22" t="s">
        <v>63</v>
      </c>
      <c r="I3" s="22" t="s">
        <v>64</v>
      </c>
      <c r="J3" s="22" t="s">
        <v>63</v>
      </c>
      <c r="K3" s="22" t="s">
        <v>64</v>
      </c>
      <c r="L3" s="22" t="s">
        <v>63</v>
      </c>
      <c r="M3" s="22" t="s">
        <v>64</v>
      </c>
      <c r="N3" s="22" t="s">
        <v>63</v>
      </c>
      <c r="O3" s="22" t="s">
        <v>64</v>
      </c>
      <c r="P3" s="22" t="s">
        <v>63</v>
      </c>
      <c r="Q3" s="22" t="s">
        <v>64</v>
      </c>
      <c r="R3" s="22" t="s">
        <v>63</v>
      </c>
      <c r="S3" s="22" t="s">
        <v>64</v>
      </c>
      <c r="T3" s="22" t="s">
        <v>63</v>
      </c>
      <c r="U3" s="22" t="s">
        <v>64</v>
      </c>
      <c r="V3" s="22" t="s">
        <v>63</v>
      </c>
      <c r="W3" s="22" t="s">
        <v>64</v>
      </c>
      <c r="X3" s="22" t="s">
        <v>77</v>
      </c>
      <c r="Y3" s="22" t="s">
        <v>64</v>
      </c>
    </row>
    <row r="4" spans="1:25">
      <c r="A4" s="26">
        <v>1</v>
      </c>
      <c r="B4" s="22">
        <f t="shared" ref="B4:B34" si="0">SUMPRODUCT((MONTH(Date_E)=1)*(DAY(Date_E)=A4)*(Qté_R))</f>
        <v>100</v>
      </c>
      <c r="C4" s="22">
        <f t="shared" ref="C4:C34" si="1">SUMPRODUCT((MONTH(Date_S)=1)*(DAY(Date_S)=A4)*(Qté_S))</f>
        <v>0</v>
      </c>
      <c r="D4" s="22">
        <f t="shared" ref="D4:D34" si="2">SUMPRODUCT((MONTH(Date_E)=2)*(DAY(Date_E)=A4)*(Qté_R))</f>
        <v>0</v>
      </c>
      <c r="E4" s="22">
        <f t="shared" ref="E4:E34" si="3">SUMPRODUCT((MONTH(Date_S)=2)*(DAY(Date_S)=A4)*(Qté_S))</f>
        <v>0</v>
      </c>
      <c r="F4" s="22">
        <f t="shared" ref="F4:F34" si="4">SUMPRODUCT((MONTH(Date_E)=3)*(DAY(Date_E)=A4)*(Qté_R))</f>
        <v>0</v>
      </c>
      <c r="G4" s="22">
        <f t="shared" ref="G4:G34" si="5">SUMPRODUCT((MONTH(Date_S)=3)*(DAY(Date_S)=A4)*(Qté_S))</f>
        <v>0</v>
      </c>
      <c r="H4" s="22">
        <f t="shared" ref="H4:H34" si="6">SUMPRODUCT((MONTH(Date_E)=4)*(DAY(Date_E)=A4)*(Qté_R))</f>
        <v>0</v>
      </c>
      <c r="I4" s="22">
        <f t="shared" ref="I4:I34" si="7">SUMPRODUCT((MONTH(Date_S)=4)*(DAY(Date_S)=A4)*(Qté_S))</f>
        <v>0</v>
      </c>
      <c r="J4" s="22">
        <f t="shared" ref="J4:J34" si="8">SUMPRODUCT((MONTH(Date_E)=5)*(DAY(Date_E)=A4)*(Qté_R))</f>
        <v>0</v>
      </c>
      <c r="K4" s="22">
        <f t="shared" ref="K4:K34" si="9">SUMPRODUCT((MONTH(Date_S)=5)*(DAY(Date_S)=A4)*(Qté_S))</f>
        <v>0</v>
      </c>
      <c r="L4" s="22">
        <f t="shared" ref="L4:L34" si="10">SUMPRODUCT((MONTH(Date_E)=6)*(DAY(Date_E)=A4)*(Qté_R))</f>
        <v>0</v>
      </c>
      <c r="M4" s="22">
        <f t="shared" ref="M4:M34" si="11">SUMPRODUCT((MONTH(Date_S)=6)*(DAY(Date_S)=A4)*(Qté_S))</f>
        <v>0</v>
      </c>
      <c r="N4" s="22">
        <f t="shared" ref="N4:N34" si="12">SUMPRODUCT((MONTH(Date_E)=7)*(DAY(Date_E)=A4)*(Qté_R))</f>
        <v>0</v>
      </c>
      <c r="O4" s="22">
        <f t="shared" ref="O4:O34" si="13">SUMPRODUCT((MONTH(Date_S)=7)*(DAY(Date_S)=A4)*(Qté_S))</f>
        <v>0</v>
      </c>
      <c r="P4" s="22">
        <f t="shared" ref="P4:P34" si="14">SUMPRODUCT((MONTH(Date_E)=8)*(DAY(Date_E)=A4)*(Qté_R))</f>
        <v>0</v>
      </c>
      <c r="Q4" s="22">
        <f t="shared" ref="Q4:Q34" si="15">SUMPRODUCT((MONTH(Date_S)=8)*(DAY(Date_S)=A4)*(Qté_S))</f>
        <v>0</v>
      </c>
      <c r="R4" s="22">
        <f t="shared" ref="R4:R34" si="16">SUMPRODUCT((MONTH(Date_E)=9)*(DAY(Date_E)=A4)*(Qté_R))</f>
        <v>0</v>
      </c>
      <c r="S4" s="22">
        <f t="shared" ref="S4:S34" si="17">SUMPRODUCT((MONTH(Date_S)=9)*(DAY(Date_S)=A4)*(Qté_S))</f>
        <v>0</v>
      </c>
      <c r="T4" s="22">
        <f t="shared" ref="T4:T34" si="18">SUMPRODUCT((MONTH(Date_E)=10)*(DAY(Date_E)=A4)*(Qté_R))</f>
        <v>0</v>
      </c>
      <c r="U4" s="22">
        <f t="shared" ref="U4:U34" si="19">SUMPRODUCT((MONTH(Date_S)=10)*(DAY(Date_S)=A4)*(Qté_S))</f>
        <v>0</v>
      </c>
      <c r="V4" s="22">
        <f t="shared" ref="V4:V34" si="20">SUMPRODUCT((MONTH(Date_E)=11)*(DAY(Date_E)=A4)*(Qté_R))</f>
        <v>0</v>
      </c>
      <c r="W4" s="22">
        <f t="shared" ref="W4:W34" si="21">SUMPRODUCT((MONTH(Date_S)=11)*(DAY(Date_S)=A4)*(Qté_S))</f>
        <v>0</v>
      </c>
      <c r="X4" s="22">
        <f t="shared" ref="X4:X34" si="22">SUMPRODUCT((MONTH(Date_E)=12)*(DAY(Date_E)=A4)*(Qté_R))</f>
        <v>0</v>
      </c>
      <c r="Y4" s="22">
        <f t="shared" ref="Y4:Y34" si="23">SUMPRODUCT((MONTH(Date_S)=12)*(DAY(Date_S)=A4)*(Qté_S))</f>
        <v>0</v>
      </c>
    </row>
    <row r="5" spans="1:25">
      <c r="A5" s="26">
        <v>2</v>
      </c>
      <c r="B5" s="22">
        <f t="shared" si="0"/>
        <v>0</v>
      </c>
      <c r="C5" s="22">
        <f t="shared" si="1"/>
        <v>0</v>
      </c>
      <c r="D5" s="22">
        <f t="shared" si="2"/>
        <v>0</v>
      </c>
      <c r="E5" s="22">
        <f t="shared" si="3"/>
        <v>0</v>
      </c>
      <c r="F5" s="22">
        <f t="shared" si="4"/>
        <v>0</v>
      </c>
      <c r="G5" s="22">
        <f t="shared" si="5"/>
        <v>0</v>
      </c>
      <c r="H5" s="22">
        <f t="shared" si="6"/>
        <v>0</v>
      </c>
      <c r="I5" s="22">
        <f t="shared" si="7"/>
        <v>0</v>
      </c>
      <c r="J5" s="22">
        <f t="shared" si="8"/>
        <v>0</v>
      </c>
      <c r="K5" s="22">
        <f t="shared" si="9"/>
        <v>0</v>
      </c>
      <c r="L5" s="22">
        <f t="shared" si="10"/>
        <v>0</v>
      </c>
      <c r="M5" s="22">
        <f t="shared" si="11"/>
        <v>0</v>
      </c>
      <c r="N5" s="22">
        <f t="shared" si="12"/>
        <v>0</v>
      </c>
      <c r="O5" s="22">
        <f t="shared" si="13"/>
        <v>0</v>
      </c>
      <c r="P5" s="22">
        <f t="shared" si="14"/>
        <v>0</v>
      </c>
      <c r="Q5" s="22">
        <f t="shared" si="15"/>
        <v>0</v>
      </c>
      <c r="R5" s="22">
        <f t="shared" si="16"/>
        <v>0</v>
      </c>
      <c r="S5" s="22">
        <f t="shared" si="17"/>
        <v>0</v>
      </c>
      <c r="T5" s="22">
        <f t="shared" si="18"/>
        <v>0</v>
      </c>
      <c r="U5" s="22">
        <f t="shared" si="19"/>
        <v>0</v>
      </c>
      <c r="V5" s="22">
        <f t="shared" si="20"/>
        <v>0</v>
      </c>
      <c r="W5" s="22">
        <f t="shared" si="21"/>
        <v>0</v>
      </c>
      <c r="X5" s="22">
        <f t="shared" si="22"/>
        <v>0</v>
      </c>
      <c r="Y5" s="22">
        <f t="shared" si="23"/>
        <v>0</v>
      </c>
    </row>
    <row r="6" spans="1:25">
      <c r="A6" s="26">
        <v>3</v>
      </c>
      <c r="B6" s="22">
        <f t="shared" si="0"/>
        <v>0</v>
      </c>
      <c r="C6" s="22">
        <f t="shared" si="1"/>
        <v>0</v>
      </c>
      <c r="D6" s="22">
        <f t="shared" si="2"/>
        <v>0</v>
      </c>
      <c r="E6" s="22">
        <f t="shared" si="3"/>
        <v>0</v>
      </c>
      <c r="F6" s="22">
        <f t="shared" si="4"/>
        <v>0</v>
      </c>
      <c r="G6" s="22">
        <f t="shared" si="5"/>
        <v>0</v>
      </c>
      <c r="H6" s="22">
        <f t="shared" si="6"/>
        <v>0</v>
      </c>
      <c r="I6" s="22">
        <f t="shared" si="7"/>
        <v>0</v>
      </c>
      <c r="J6" s="22">
        <f t="shared" si="8"/>
        <v>0</v>
      </c>
      <c r="K6" s="22">
        <f t="shared" si="9"/>
        <v>0</v>
      </c>
      <c r="L6" s="22">
        <f t="shared" si="10"/>
        <v>0</v>
      </c>
      <c r="M6" s="22">
        <f t="shared" si="11"/>
        <v>0</v>
      </c>
      <c r="N6" s="22">
        <f t="shared" si="12"/>
        <v>0</v>
      </c>
      <c r="O6" s="22">
        <f t="shared" si="13"/>
        <v>0</v>
      </c>
      <c r="P6" s="22">
        <f t="shared" si="14"/>
        <v>0</v>
      </c>
      <c r="Q6" s="22">
        <f t="shared" si="15"/>
        <v>0</v>
      </c>
      <c r="R6" s="22">
        <f t="shared" si="16"/>
        <v>0</v>
      </c>
      <c r="S6" s="22">
        <f t="shared" si="17"/>
        <v>0</v>
      </c>
      <c r="T6" s="22">
        <f t="shared" si="18"/>
        <v>0</v>
      </c>
      <c r="U6" s="22">
        <f t="shared" si="19"/>
        <v>0</v>
      </c>
      <c r="V6" s="22">
        <f t="shared" si="20"/>
        <v>0</v>
      </c>
      <c r="W6" s="22">
        <f t="shared" si="21"/>
        <v>0</v>
      </c>
      <c r="X6" s="22">
        <f t="shared" si="22"/>
        <v>0</v>
      </c>
      <c r="Y6" s="22">
        <f t="shared" si="23"/>
        <v>0</v>
      </c>
    </row>
    <row r="7" spans="1:25">
      <c r="A7" s="26">
        <v>4</v>
      </c>
      <c r="B7" s="22">
        <f t="shared" si="0"/>
        <v>0</v>
      </c>
      <c r="C7" s="22">
        <f t="shared" si="1"/>
        <v>0</v>
      </c>
      <c r="D7" s="22">
        <f t="shared" si="2"/>
        <v>0</v>
      </c>
      <c r="E7" s="22">
        <f t="shared" si="3"/>
        <v>0</v>
      </c>
      <c r="F7" s="22">
        <f t="shared" si="4"/>
        <v>0</v>
      </c>
      <c r="G7" s="22">
        <f t="shared" si="5"/>
        <v>0</v>
      </c>
      <c r="H7" s="22">
        <f t="shared" si="6"/>
        <v>0</v>
      </c>
      <c r="I7" s="22">
        <f t="shared" si="7"/>
        <v>0</v>
      </c>
      <c r="J7" s="22">
        <f t="shared" si="8"/>
        <v>0</v>
      </c>
      <c r="K7" s="22">
        <f t="shared" si="9"/>
        <v>0</v>
      </c>
      <c r="L7" s="22">
        <f t="shared" si="10"/>
        <v>0</v>
      </c>
      <c r="M7" s="22">
        <f t="shared" si="11"/>
        <v>0</v>
      </c>
      <c r="N7" s="22">
        <f t="shared" si="12"/>
        <v>0</v>
      </c>
      <c r="O7" s="22">
        <f t="shared" si="13"/>
        <v>0</v>
      </c>
      <c r="P7" s="22">
        <f t="shared" si="14"/>
        <v>0</v>
      </c>
      <c r="Q7" s="22">
        <f t="shared" si="15"/>
        <v>0</v>
      </c>
      <c r="R7" s="22">
        <f t="shared" si="16"/>
        <v>0</v>
      </c>
      <c r="S7" s="22">
        <f t="shared" si="17"/>
        <v>0</v>
      </c>
      <c r="T7" s="22">
        <f t="shared" si="18"/>
        <v>0</v>
      </c>
      <c r="U7" s="22">
        <f t="shared" si="19"/>
        <v>0</v>
      </c>
      <c r="V7" s="22">
        <f t="shared" si="20"/>
        <v>0</v>
      </c>
      <c r="W7" s="22">
        <f t="shared" si="21"/>
        <v>0</v>
      </c>
      <c r="X7" s="22">
        <f t="shared" si="22"/>
        <v>0</v>
      </c>
      <c r="Y7" s="22">
        <f t="shared" si="23"/>
        <v>0</v>
      </c>
    </row>
    <row r="8" spans="1:25">
      <c r="A8" s="26">
        <v>5</v>
      </c>
      <c r="B8" s="22">
        <f t="shared" si="0"/>
        <v>0</v>
      </c>
      <c r="C8" s="22">
        <f t="shared" si="1"/>
        <v>0</v>
      </c>
      <c r="D8" s="22">
        <f t="shared" si="2"/>
        <v>0</v>
      </c>
      <c r="E8" s="22">
        <f t="shared" si="3"/>
        <v>0</v>
      </c>
      <c r="F8" s="22">
        <f t="shared" si="4"/>
        <v>0</v>
      </c>
      <c r="G8" s="22">
        <f t="shared" si="5"/>
        <v>0</v>
      </c>
      <c r="H8" s="22">
        <f t="shared" si="6"/>
        <v>0</v>
      </c>
      <c r="I8" s="22">
        <f t="shared" si="7"/>
        <v>0</v>
      </c>
      <c r="J8" s="22">
        <f t="shared" si="8"/>
        <v>0</v>
      </c>
      <c r="K8" s="22">
        <f t="shared" si="9"/>
        <v>0</v>
      </c>
      <c r="L8" s="22">
        <f t="shared" si="10"/>
        <v>0</v>
      </c>
      <c r="M8" s="22">
        <f t="shared" si="11"/>
        <v>0</v>
      </c>
      <c r="N8" s="22">
        <f t="shared" si="12"/>
        <v>0</v>
      </c>
      <c r="O8" s="22">
        <f t="shared" si="13"/>
        <v>0</v>
      </c>
      <c r="P8" s="22">
        <f t="shared" si="14"/>
        <v>0</v>
      </c>
      <c r="Q8" s="22">
        <f t="shared" si="15"/>
        <v>0</v>
      </c>
      <c r="R8" s="22">
        <f t="shared" si="16"/>
        <v>0</v>
      </c>
      <c r="S8" s="22">
        <f t="shared" si="17"/>
        <v>0</v>
      </c>
      <c r="T8" s="22">
        <f t="shared" si="18"/>
        <v>0</v>
      </c>
      <c r="U8" s="22">
        <f t="shared" si="19"/>
        <v>0</v>
      </c>
      <c r="V8" s="22">
        <f t="shared" si="20"/>
        <v>0</v>
      </c>
      <c r="W8" s="22">
        <f t="shared" si="21"/>
        <v>0</v>
      </c>
      <c r="X8" s="22">
        <f t="shared" si="22"/>
        <v>0</v>
      </c>
      <c r="Y8" s="22">
        <f t="shared" si="23"/>
        <v>0</v>
      </c>
    </row>
    <row r="9" spans="1:25">
      <c r="A9" s="26">
        <v>6</v>
      </c>
      <c r="B9" s="22">
        <f t="shared" si="0"/>
        <v>0</v>
      </c>
      <c r="C9" s="22">
        <f t="shared" si="1"/>
        <v>0</v>
      </c>
      <c r="D9" s="22">
        <f t="shared" si="2"/>
        <v>0</v>
      </c>
      <c r="E9" s="22">
        <f t="shared" si="3"/>
        <v>0</v>
      </c>
      <c r="F9" s="22">
        <f t="shared" si="4"/>
        <v>0</v>
      </c>
      <c r="G9" s="22">
        <f t="shared" si="5"/>
        <v>0</v>
      </c>
      <c r="H9" s="22">
        <f t="shared" si="6"/>
        <v>0</v>
      </c>
      <c r="I9" s="22">
        <f t="shared" si="7"/>
        <v>0</v>
      </c>
      <c r="J9" s="22">
        <f t="shared" si="8"/>
        <v>0</v>
      </c>
      <c r="K9" s="22">
        <f t="shared" si="9"/>
        <v>0</v>
      </c>
      <c r="L9" s="22">
        <f t="shared" si="10"/>
        <v>0</v>
      </c>
      <c r="M9" s="22">
        <f t="shared" si="11"/>
        <v>0</v>
      </c>
      <c r="N9" s="22">
        <f t="shared" si="12"/>
        <v>0</v>
      </c>
      <c r="O9" s="22">
        <f t="shared" si="13"/>
        <v>0</v>
      </c>
      <c r="P9" s="22">
        <f t="shared" si="14"/>
        <v>0</v>
      </c>
      <c r="Q9" s="22">
        <f t="shared" si="15"/>
        <v>0</v>
      </c>
      <c r="R9" s="22">
        <f t="shared" si="16"/>
        <v>0</v>
      </c>
      <c r="S9" s="22">
        <f t="shared" si="17"/>
        <v>0</v>
      </c>
      <c r="T9" s="22">
        <f t="shared" si="18"/>
        <v>0</v>
      </c>
      <c r="U9" s="22">
        <f t="shared" si="19"/>
        <v>0</v>
      </c>
      <c r="V9" s="22">
        <f t="shared" si="20"/>
        <v>0</v>
      </c>
      <c r="W9" s="22">
        <f t="shared" si="21"/>
        <v>0</v>
      </c>
      <c r="X9" s="22">
        <f t="shared" si="22"/>
        <v>0</v>
      </c>
      <c r="Y9" s="22">
        <f t="shared" si="23"/>
        <v>0</v>
      </c>
    </row>
    <row r="10" spans="1:25">
      <c r="A10" s="26">
        <v>7</v>
      </c>
      <c r="B10" s="22">
        <f t="shared" si="0"/>
        <v>0</v>
      </c>
      <c r="C10" s="22">
        <f t="shared" si="1"/>
        <v>0</v>
      </c>
      <c r="D10" s="22">
        <f t="shared" si="2"/>
        <v>0</v>
      </c>
      <c r="E10" s="22">
        <f t="shared" si="3"/>
        <v>0</v>
      </c>
      <c r="F10" s="22">
        <f t="shared" si="4"/>
        <v>0</v>
      </c>
      <c r="G10" s="22">
        <f t="shared" si="5"/>
        <v>0</v>
      </c>
      <c r="H10" s="22">
        <f t="shared" si="6"/>
        <v>0</v>
      </c>
      <c r="I10" s="22">
        <f t="shared" si="7"/>
        <v>0</v>
      </c>
      <c r="J10" s="22">
        <f t="shared" si="8"/>
        <v>0</v>
      </c>
      <c r="K10" s="22">
        <f t="shared" si="9"/>
        <v>0</v>
      </c>
      <c r="L10" s="22">
        <f t="shared" si="10"/>
        <v>0</v>
      </c>
      <c r="M10" s="22">
        <f t="shared" si="11"/>
        <v>0</v>
      </c>
      <c r="N10" s="22">
        <f t="shared" si="12"/>
        <v>0</v>
      </c>
      <c r="O10" s="22">
        <f t="shared" si="13"/>
        <v>0</v>
      </c>
      <c r="P10" s="22">
        <f t="shared" si="14"/>
        <v>0</v>
      </c>
      <c r="Q10" s="22">
        <f t="shared" si="15"/>
        <v>0</v>
      </c>
      <c r="R10" s="22">
        <f t="shared" si="16"/>
        <v>0</v>
      </c>
      <c r="S10" s="22">
        <f t="shared" si="17"/>
        <v>0</v>
      </c>
      <c r="T10" s="22">
        <f t="shared" si="18"/>
        <v>0</v>
      </c>
      <c r="U10" s="22">
        <f t="shared" si="19"/>
        <v>0</v>
      </c>
      <c r="V10" s="22">
        <f t="shared" si="20"/>
        <v>0</v>
      </c>
      <c r="W10" s="22">
        <f t="shared" si="21"/>
        <v>0</v>
      </c>
      <c r="X10" s="22">
        <f t="shared" si="22"/>
        <v>0</v>
      </c>
      <c r="Y10" s="22">
        <f t="shared" si="23"/>
        <v>0</v>
      </c>
    </row>
    <row r="11" spans="1:25">
      <c r="A11" s="26">
        <v>8</v>
      </c>
      <c r="B11" s="22">
        <f t="shared" si="0"/>
        <v>0</v>
      </c>
      <c r="C11" s="22">
        <f t="shared" si="1"/>
        <v>0</v>
      </c>
      <c r="D11" s="22">
        <f t="shared" si="2"/>
        <v>0</v>
      </c>
      <c r="E11" s="22">
        <f t="shared" si="3"/>
        <v>0</v>
      </c>
      <c r="F11" s="22">
        <f t="shared" si="4"/>
        <v>0</v>
      </c>
      <c r="G11" s="22">
        <f t="shared" si="5"/>
        <v>0</v>
      </c>
      <c r="H11" s="22">
        <f t="shared" si="6"/>
        <v>0</v>
      </c>
      <c r="I11" s="22">
        <f t="shared" si="7"/>
        <v>0</v>
      </c>
      <c r="J11" s="22">
        <f t="shared" si="8"/>
        <v>0</v>
      </c>
      <c r="K11" s="22">
        <f t="shared" si="9"/>
        <v>0</v>
      </c>
      <c r="L11" s="22">
        <f t="shared" si="10"/>
        <v>0</v>
      </c>
      <c r="M11" s="22">
        <f t="shared" si="11"/>
        <v>0</v>
      </c>
      <c r="N11" s="22">
        <f t="shared" si="12"/>
        <v>0</v>
      </c>
      <c r="O11" s="22">
        <f t="shared" si="13"/>
        <v>0</v>
      </c>
      <c r="P11" s="22">
        <f t="shared" si="14"/>
        <v>0</v>
      </c>
      <c r="Q11" s="22">
        <f t="shared" si="15"/>
        <v>0</v>
      </c>
      <c r="R11" s="22">
        <f t="shared" si="16"/>
        <v>0</v>
      </c>
      <c r="S11" s="22">
        <f t="shared" si="17"/>
        <v>0</v>
      </c>
      <c r="T11" s="22">
        <f t="shared" si="18"/>
        <v>0</v>
      </c>
      <c r="U11" s="22">
        <f t="shared" si="19"/>
        <v>0</v>
      </c>
      <c r="V11" s="22">
        <f t="shared" si="20"/>
        <v>0</v>
      </c>
      <c r="W11" s="22">
        <f t="shared" si="21"/>
        <v>0</v>
      </c>
      <c r="X11" s="22">
        <f t="shared" si="22"/>
        <v>0</v>
      </c>
      <c r="Y11" s="22">
        <f t="shared" si="23"/>
        <v>0</v>
      </c>
    </row>
    <row r="12" spans="1:25">
      <c r="A12" s="26">
        <v>9</v>
      </c>
      <c r="B12" s="22">
        <f t="shared" si="0"/>
        <v>0</v>
      </c>
      <c r="C12" s="22">
        <f t="shared" si="1"/>
        <v>0</v>
      </c>
      <c r="D12" s="22">
        <f t="shared" si="2"/>
        <v>0</v>
      </c>
      <c r="E12" s="22">
        <f t="shared" si="3"/>
        <v>0</v>
      </c>
      <c r="F12" s="22">
        <f t="shared" si="4"/>
        <v>0</v>
      </c>
      <c r="G12" s="22">
        <f t="shared" si="5"/>
        <v>0</v>
      </c>
      <c r="H12" s="22">
        <f t="shared" si="6"/>
        <v>0</v>
      </c>
      <c r="I12" s="22">
        <f t="shared" si="7"/>
        <v>0</v>
      </c>
      <c r="J12" s="22">
        <f t="shared" si="8"/>
        <v>0</v>
      </c>
      <c r="K12" s="22">
        <f t="shared" si="9"/>
        <v>0</v>
      </c>
      <c r="L12" s="22">
        <f t="shared" si="10"/>
        <v>0</v>
      </c>
      <c r="M12" s="22">
        <f t="shared" si="11"/>
        <v>0</v>
      </c>
      <c r="N12" s="22">
        <f t="shared" si="12"/>
        <v>0</v>
      </c>
      <c r="O12" s="22">
        <f t="shared" si="13"/>
        <v>0</v>
      </c>
      <c r="P12" s="22">
        <f t="shared" si="14"/>
        <v>0</v>
      </c>
      <c r="Q12" s="22">
        <f t="shared" si="15"/>
        <v>0</v>
      </c>
      <c r="R12" s="22">
        <f t="shared" si="16"/>
        <v>0</v>
      </c>
      <c r="S12" s="22">
        <f t="shared" si="17"/>
        <v>0</v>
      </c>
      <c r="T12" s="22">
        <f t="shared" si="18"/>
        <v>0</v>
      </c>
      <c r="U12" s="22">
        <f t="shared" si="19"/>
        <v>0</v>
      </c>
      <c r="V12" s="22">
        <f t="shared" si="20"/>
        <v>0</v>
      </c>
      <c r="W12" s="22">
        <f t="shared" si="21"/>
        <v>0</v>
      </c>
      <c r="X12" s="22">
        <f t="shared" si="22"/>
        <v>0</v>
      </c>
      <c r="Y12" s="22">
        <f t="shared" si="23"/>
        <v>0</v>
      </c>
    </row>
    <row r="13" spans="1:25">
      <c r="A13" s="26">
        <v>10</v>
      </c>
      <c r="B13" s="22">
        <f t="shared" si="0"/>
        <v>0</v>
      </c>
      <c r="C13" s="22">
        <f t="shared" si="1"/>
        <v>0</v>
      </c>
      <c r="D13" s="22">
        <f t="shared" si="2"/>
        <v>0</v>
      </c>
      <c r="E13" s="22">
        <f t="shared" si="3"/>
        <v>0</v>
      </c>
      <c r="F13" s="22">
        <f t="shared" si="4"/>
        <v>0</v>
      </c>
      <c r="G13" s="22">
        <f t="shared" si="5"/>
        <v>0</v>
      </c>
      <c r="H13" s="22">
        <f t="shared" si="6"/>
        <v>0</v>
      </c>
      <c r="I13" s="22">
        <f t="shared" si="7"/>
        <v>0</v>
      </c>
      <c r="J13" s="22">
        <f t="shared" si="8"/>
        <v>0</v>
      </c>
      <c r="K13" s="22">
        <f t="shared" si="9"/>
        <v>0</v>
      </c>
      <c r="L13" s="22">
        <f t="shared" si="10"/>
        <v>0</v>
      </c>
      <c r="M13" s="22">
        <f t="shared" si="11"/>
        <v>0</v>
      </c>
      <c r="N13" s="22">
        <f t="shared" si="12"/>
        <v>0</v>
      </c>
      <c r="O13" s="22">
        <f t="shared" si="13"/>
        <v>0</v>
      </c>
      <c r="P13" s="22">
        <f t="shared" si="14"/>
        <v>0</v>
      </c>
      <c r="Q13" s="22">
        <f t="shared" si="15"/>
        <v>0</v>
      </c>
      <c r="R13" s="22">
        <f t="shared" si="16"/>
        <v>0</v>
      </c>
      <c r="S13" s="22">
        <f t="shared" si="17"/>
        <v>0</v>
      </c>
      <c r="T13" s="22">
        <f t="shared" si="18"/>
        <v>0</v>
      </c>
      <c r="U13" s="22">
        <f t="shared" si="19"/>
        <v>0</v>
      </c>
      <c r="V13" s="22">
        <f t="shared" si="20"/>
        <v>0</v>
      </c>
      <c r="W13" s="22">
        <f t="shared" si="21"/>
        <v>0</v>
      </c>
      <c r="X13" s="22">
        <f t="shared" si="22"/>
        <v>0</v>
      </c>
      <c r="Y13" s="22">
        <f t="shared" si="23"/>
        <v>0</v>
      </c>
    </row>
    <row r="14" spans="1:25">
      <c r="A14" s="26">
        <v>11</v>
      </c>
      <c r="B14" s="22">
        <f t="shared" si="0"/>
        <v>0</v>
      </c>
      <c r="C14" s="22">
        <f t="shared" si="1"/>
        <v>0</v>
      </c>
      <c r="D14" s="22">
        <f t="shared" si="2"/>
        <v>0</v>
      </c>
      <c r="E14" s="22">
        <f t="shared" si="3"/>
        <v>0</v>
      </c>
      <c r="F14" s="22">
        <f t="shared" si="4"/>
        <v>0</v>
      </c>
      <c r="G14" s="22">
        <f t="shared" si="5"/>
        <v>0</v>
      </c>
      <c r="H14" s="22">
        <f t="shared" si="6"/>
        <v>0</v>
      </c>
      <c r="I14" s="22">
        <f t="shared" si="7"/>
        <v>0</v>
      </c>
      <c r="J14" s="22">
        <f t="shared" si="8"/>
        <v>0</v>
      </c>
      <c r="K14" s="22">
        <f t="shared" si="9"/>
        <v>0</v>
      </c>
      <c r="L14" s="22">
        <f t="shared" si="10"/>
        <v>0</v>
      </c>
      <c r="M14" s="22">
        <f t="shared" si="11"/>
        <v>0</v>
      </c>
      <c r="N14" s="22">
        <f t="shared" si="12"/>
        <v>0</v>
      </c>
      <c r="O14" s="22">
        <f t="shared" si="13"/>
        <v>0</v>
      </c>
      <c r="P14" s="22">
        <f t="shared" si="14"/>
        <v>0</v>
      </c>
      <c r="Q14" s="22">
        <f t="shared" si="15"/>
        <v>0</v>
      </c>
      <c r="R14" s="22">
        <f t="shared" si="16"/>
        <v>0</v>
      </c>
      <c r="S14" s="22">
        <f t="shared" si="17"/>
        <v>0</v>
      </c>
      <c r="T14" s="22">
        <f t="shared" si="18"/>
        <v>0</v>
      </c>
      <c r="U14" s="22">
        <f t="shared" si="19"/>
        <v>0</v>
      </c>
      <c r="V14" s="22">
        <f t="shared" si="20"/>
        <v>0</v>
      </c>
      <c r="W14" s="22">
        <f t="shared" si="21"/>
        <v>0</v>
      </c>
      <c r="X14" s="22">
        <f t="shared" si="22"/>
        <v>0</v>
      </c>
      <c r="Y14" s="22">
        <f t="shared" si="23"/>
        <v>0</v>
      </c>
    </row>
    <row r="15" spans="1:25">
      <c r="A15" s="26">
        <v>12</v>
      </c>
      <c r="B15" s="22">
        <f t="shared" si="0"/>
        <v>0</v>
      </c>
      <c r="C15" s="22">
        <f t="shared" si="1"/>
        <v>0</v>
      </c>
      <c r="D15" s="22">
        <f t="shared" si="2"/>
        <v>0</v>
      </c>
      <c r="E15" s="22">
        <f t="shared" si="3"/>
        <v>0</v>
      </c>
      <c r="F15" s="22">
        <f t="shared" si="4"/>
        <v>0</v>
      </c>
      <c r="G15" s="22">
        <f t="shared" si="5"/>
        <v>0</v>
      </c>
      <c r="H15" s="22">
        <f t="shared" si="6"/>
        <v>0</v>
      </c>
      <c r="I15" s="22">
        <f t="shared" si="7"/>
        <v>0</v>
      </c>
      <c r="J15" s="22">
        <f t="shared" si="8"/>
        <v>0</v>
      </c>
      <c r="K15" s="22">
        <f t="shared" si="9"/>
        <v>0</v>
      </c>
      <c r="L15" s="22">
        <f t="shared" si="10"/>
        <v>0</v>
      </c>
      <c r="M15" s="22">
        <f t="shared" si="11"/>
        <v>0</v>
      </c>
      <c r="N15" s="22">
        <f t="shared" si="12"/>
        <v>0</v>
      </c>
      <c r="O15" s="22">
        <f t="shared" si="13"/>
        <v>0</v>
      </c>
      <c r="P15" s="22">
        <f t="shared" si="14"/>
        <v>0</v>
      </c>
      <c r="Q15" s="22">
        <f t="shared" si="15"/>
        <v>0</v>
      </c>
      <c r="R15" s="22">
        <f t="shared" si="16"/>
        <v>0</v>
      </c>
      <c r="S15" s="22">
        <f t="shared" si="17"/>
        <v>0</v>
      </c>
      <c r="T15" s="22">
        <f t="shared" si="18"/>
        <v>0</v>
      </c>
      <c r="U15" s="22">
        <f t="shared" si="19"/>
        <v>0</v>
      </c>
      <c r="V15" s="22">
        <f t="shared" si="20"/>
        <v>0</v>
      </c>
      <c r="W15" s="22">
        <f t="shared" si="21"/>
        <v>0</v>
      </c>
      <c r="X15" s="22">
        <f t="shared" si="22"/>
        <v>0</v>
      </c>
      <c r="Y15" s="22">
        <f t="shared" si="23"/>
        <v>0</v>
      </c>
    </row>
    <row r="16" spans="1:25">
      <c r="A16" s="26">
        <v>13</v>
      </c>
      <c r="B16" s="22">
        <f t="shared" si="0"/>
        <v>0</v>
      </c>
      <c r="C16" s="22">
        <f t="shared" si="1"/>
        <v>0</v>
      </c>
      <c r="D16" s="22">
        <f t="shared" si="2"/>
        <v>0</v>
      </c>
      <c r="E16" s="22">
        <f t="shared" si="3"/>
        <v>0</v>
      </c>
      <c r="F16" s="22">
        <f t="shared" si="4"/>
        <v>0</v>
      </c>
      <c r="G16" s="22">
        <f t="shared" si="5"/>
        <v>0</v>
      </c>
      <c r="H16" s="22">
        <f t="shared" si="6"/>
        <v>0</v>
      </c>
      <c r="I16" s="22">
        <f t="shared" si="7"/>
        <v>0</v>
      </c>
      <c r="J16" s="22">
        <f t="shared" si="8"/>
        <v>0</v>
      </c>
      <c r="K16" s="22">
        <f t="shared" si="9"/>
        <v>0</v>
      </c>
      <c r="L16" s="22">
        <f t="shared" si="10"/>
        <v>0</v>
      </c>
      <c r="M16" s="22">
        <f t="shared" si="11"/>
        <v>0</v>
      </c>
      <c r="N16" s="22">
        <f t="shared" si="12"/>
        <v>0</v>
      </c>
      <c r="O16" s="22">
        <f t="shared" si="13"/>
        <v>0</v>
      </c>
      <c r="P16" s="22">
        <f t="shared" si="14"/>
        <v>0</v>
      </c>
      <c r="Q16" s="22">
        <f t="shared" si="15"/>
        <v>0</v>
      </c>
      <c r="R16" s="22">
        <f t="shared" si="16"/>
        <v>0</v>
      </c>
      <c r="S16" s="22">
        <f t="shared" si="17"/>
        <v>0</v>
      </c>
      <c r="T16" s="22">
        <f t="shared" si="18"/>
        <v>0</v>
      </c>
      <c r="U16" s="22">
        <f t="shared" si="19"/>
        <v>0</v>
      </c>
      <c r="V16" s="22">
        <f t="shared" si="20"/>
        <v>0</v>
      </c>
      <c r="W16" s="22">
        <f t="shared" si="21"/>
        <v>0</v>
      </c>
      <c r="X16" s="22">
        <f t="shared" si="22"/>
        <v>0</v>
      </c>
      <c r="Y16" s="22">
        <f t="shared" si="23"/>
        <v>0</v>
      </c>
    </row>
    <row r="17" spans="1:25">
      <c r="A17" s="26">
        <v>14</v>
      </c>
      <c r="B17" s="22">
        <f t="shared" si="0"/>
        <v>0</v>
      </c>
      <c r="C17" s="22">
        <f t="shared" si="1"/>
        <v>0</v>
      </c>
      <c r="D17" s="22">
        <f t="shared" si="2"/>
        <v>0</v>
      </c>
      <c r="E17" s="22">
        <f t="shared" si="3"/>
        <v>0</v>
      </c>
      <c r="F17" s="22">
        <f t="shared" si="4"/>
        <v>0</v>
      </c>
      <c r="G17" s="22">
        <f t="shared" si="5"/>
        <v>0</v>
      </c>
      <c r="H17" s="22">
        <f t="shared" si="6"/>
        <v>0</v>
      </c>
      <c r="I17" s="22">
        <f t="shared" si="7"/>
        <v>0</v>
      </c>
      <c r="J17" s="22">
        <f t="shared" si="8"/>
        <v>0</v>
      </c>
      <c r="K17" s="22">
        <f t="shared" si="9"/>
        <v>0</v>
      </c>
      <c r="L17" s="22">
        <f t="shared" si="10"/>
        <v>0</v>
      </c>
      <c r="M17" s="22">
        <f t="shared" si="11"/>
        <v>0</v>
      </c>
      <c r="N17" s="22">
        <f t="shared" si="12"/>
        <v>0</v>
      </c>
      <c r="O17" s="22">
        <f t="shared" si="13"/>
        <v>0</v>
      </c>
      <c r="P17" s="22">
        <f t="shared" si="14"/>
        <v>0</v>
      </c>
      <c r="Q17" s="22">
        <f t="shared" si="15"/>
        <v>0</v>
      </c>
      <c r="R17" s="22">
        <f t="shared" si="16"/>
        <v>0</v>
      </c>
      <c r="S17" s="22">
        <f t="shared" si="17"/>
        <v>0</v>
      </c>
      <c r="T17" s="22">
        <f t="shared" si="18"/>
        <v>0</v>
      </c>
      <c r="U17" s="22">
        <f t="shared" si="19"/>
        <v>0</v>
      </c>
      <c r="V17" s="22">
        <f t="shared" si="20"/>
        <v>0</v>
      </c>
      <c r="W17" s="22">
        <f t="shared" si="21"/>
        <v>0</v>
      </c>
      <c r="X17" s="22">
        <f t="shared" si="22"/>
        <v>0</v>
      </c>
      <c r="Y17" s="22">
        <f t="shared" si="23"/>
        <v>0</v>
      </c>
    </row>
    <row r="18" spans="1:25">
      <c r="A18" s="26">
        <v>15</v>
      </c>
      <c r="B18" s="22">
        <f t="shared" si="0"/>
        <v>0</v>
      </c>
      <c r="C18" s="22">
        <f t="shared" si="1"/>
        <v>0</v>
      </c>
      <c r="D18" s="22">
        <f t="shared" si="2"/>
        <v>0</v>
      </c>
      <c r="E18" s="22">
        <f t="shared" si="3"/>
        <v>0</v>
      </c>
      <c r="F18" s="22">
        <f t="shared" si="4"/>
        <v>0</v>
      </c>
      <c r="G18" s="22">
        <f t="shared" si="5"/>
        <v>0</v>
      </c>
      <c r="H18" s="22">
        <f t="shared" si="6"/>
        <v>0</v>
      </c>
      <c r="I18" s="22">
        <f t="shared" si="7"/>
        <v>0</v>
      </c>
      <c r="J18" s="22">
        <f t="shared" si="8"/>
        <v>0</v>
      </c>
      <c r="K18" s="22">
        <f t="shared" si="9"/>
        <v>0</v>
      </c>
      <c r="L18" s="22">
        <f t="shared" si="10"/>
        <v>0</v>
      </c>
      <c r="M18" s="22">
        <f t="shared" si="11"/>
        <v>0</v>
      </c>
      <c r="N18" s="22">
        <f t="shared" si="12"/>
        <v>0</v>
      </c>
      <c r="O18" s="22">
        <f t="shared" si="13"/>
        <v>0</v>
      </c>
      <c r="P18" s="22">
        <f t="shared" si="14"/>
        <v>0</v>
      </c>
      <c r="Q18" s="22">
        <f t="shared" si="15"/>
        <v>0</v>
      </c>
      <c r="R18" s="22">
        <f t="shared" si="16"/>
        <v>0</v>
      </c>
      <c r="S18" s="22">
        <f t="shared" si="17"/>
        <v>0</v>
      </c>
      <c r="T18" s="22">
        <f t="shared" si="18"/>
        <v>0</v>
      </c>
      <c r="U18" s="22">
        <f t="shared" si="19"/>
        <v>0</v>
      </c>
      <c r="V18" s="22">
        <f t="shared" si="20"/>
        <v>0</v>
      </c>
      <c r="W18" s="22">
        <f t="shared" si="21"/>
        <v>0</v>
      </c>
      <c r="X18" s="22">
        <f t="shared" si="22"/>
        <v>0</v>
      </c>
      <c r="Y18" s="22">
        <f t="shared" si="23"/>
        <v>0</v>
      </c>
    </row>
    <row r="19" spans="1:25">
      <c r="A19" s="26">
        <v>16</v>
      </c>
      <c r="B19" s="22">
        <f t="shared" si="0"/>
        <v>0</v>
      </c>
      <c r="C19" s="22">
        <f t="shared" si="1"/>
        <v>0</v>
      </c>
      <c r="D19" s="22">
        <f t="shared" si="2"/>
        <v>0</v>
      </c>
      <c r="E19" s="22">
        <f t="shared" si="3"/>
        <v>0</v>
      </c>
      <c r="F19" s="22">
        <f t="shared" si="4"/>
        <v>0</v>
      </c>
      <c r="G19" s="22">
        <f t="shared" si="5"/>
        <v>0</v>
      </c>
      <c r="H19" s="22">
        <f t="shared" si="6"/>
        <v>0</v>
      </c>
      <c r="I19" s="22">
        <f t="shared" si="7"/>
        <v>0</v>
      </c>
      <c r="J19" s="22">
        <f t="shared" si="8"/>
        <v>0</v>
      </c>
      <c r="K19" s="22">
        <f t="shared" si="9"/>
        <v>0</v>
      </c>
      <c r="L19" s="22">
        <f t="shared" si="10"/>
        <v>0</v>
      </c>
      <c r="M19" s="22">
        <f t="shared" si="11"/>
        <v>0</v>
      </c>
      <c r="N19" s="22">
        <f t="shared" si="12"/>
        <v>0</v>
      </c>
      <c r="O19" s="22">
        <f t="shared" si="13"/>
        <v>0</v>
      </c>
      <c r="P19" s="22">
        <f t="shared" si="14"/>
        <v>0</v>
      </c>
      <c r="Q19" s="22">
        <f t="shared" si="15"/>
        <v>0</v>
      </c>
      <c r="R19" s="22">
        <f t="shared" si="16"/>
        <v>0</v>
      </c>
      <c r="S19" s="22">
        <f t="shared" si="17"/>
        <v>0</v>
      </c>
      <c r="T19" s="22">
        <f t="shared" si="18"/>
        <v>0</v>
      </c>
      <c r="U19" s="22">
        <f t="shared" si="19"/>
        <v>0</v>
      </c>
      <c r="V19" s="22">
        <f t="shared" si="20"/>
        <v>0</v>
      </c>
      <c r="W19" s="22">
        <f t="shared" si="21"/>
        <v>0</v>
      </c>
      <c r="X19" s="22">
        <f t="shared" si="22"/>
        <v>0</v>
      </c>
      <c r="Y19" s="22">
        <f t="shared" si="23"/>
        <v>0</v>
      </c>
    </row>
    <row r="20" spans="1:25">
      <c r="A20" s="26">
        <v>17</v>
      </c>
      <c r="B20" s="22">
        <f t="shared" si="0"/>
        <v>0</v>
      </c>
      <c r="C20" s="22">
        <f t="shared" si="1"/>
        <v>70</v>
      </c>
      <c r="D20" s="22">
        <f t="shared" si="2"/>
        <v>0</v>
      </c>
      <c r="E20" s="22">
        <f t="shared" si="3"/>
        <v>0</v>
      </c>
      <c r="F20" s="22">
        <f t="shared" si="4"/>
        <v>0</v>
      </c>
      <c r="G20" s="22">
        <f t="shared" si="5"/>
        <v>0</v>
      </c>
      <c r="H20" s="22">
        <f t="shared" si="6"/>
        <v>0</v>
      </c>
      <c r="I20" s="22">
        <f t="shared" si="7"/>
        <v>0</v>
      </c>
      <c r="J20" s="22">
        <f t="shared" si="8"/>
        <v>0</v>
      </c>
      <c r="K20" s="22">
        <f t="shared" si="9"/>
        <v>0</v>
      </c>
      <c r="L20" s="22">
        <f t="shared" si="10"/>
        <v>0</v>
      </c>
      <c r="M20" s="22">
        <f t="shared" si="11"/>
        <v>0</v>
      </c>
      <c r="N20" s="22">
        <f t="shared" si="12"/>
        <v>0</v>
      </c>
      <c r="O20" s="22">
        <f t="shared" si="13"/>
        <v>0</v>
      </c>
      <c r="P20" s="22">
        <f t="shared" si="14"/>
        <v>0</v>
      </c>
      <c r="Q20" s="22">
        <f t="shared" si="15"/>
        <v>0</v>
      </c>
      <c r="R20" s="22">
        <f t="shared" si="16"/>
        <v>0</v>
      </c>
      <c r="S20" s="22">
        <f t="shared" si="17"/>
        <v>0</v>
      </c>
      <c r="T20" s="22">
        <f t="shared" si="18"/>
        <v>0</v>
      </c>
      <c r="U20" s="22">
        <f t="shared" si="19"/>
        <v>0</v>
      </c>
      <c r="V20" s="22">
        <f t="shared" si="20"/>
        <v>0</v>
      </c>
      <c r="W20" s="22">
        <f t="shared" si="21"/>
        <v>0</v>
      </c>
      <c r="X20" s="22">
        <f t="shared" si="22"/>
        <v>0</v>
      </c>
      <c r="Y20" s="22">
        <f t="shared" si="23"/>
        <v>0</v>
      </c>
    </row>
    <row r="21" spans="1:25">
      <c r="A21" s="26">
        <v>18</v>
      </c>
      <c r="B21" s="22">
        <f t="shared" si="0"/>
        <v>0</v>
      </c>
      <c r="C21" s="22">
        <f t="shared" si="1"/>
        <v>0</v>
      </c>
      <c r="D21" s="22">
        <f t="shared" si="2"/>
        <v>0</v>
      </c>
      <c r="E21" s="22">
        <f t="shared" si="3"/>
        <v>0</v>
      </c>
      <c r="F21" s="22">
        <f t="shared" si="4"/>
        <v>0</v>
      </c>
      <c r="G21" s="22">
        <f t="shared" si="5"/>
        <v>0</v>
      </c>
      <c r="H21" s="22">
        <f t="shared" si="6"/>
        <v>0</v>
      </c>
      <c r="I21" s="22">
        <f t="shared" si="7"/>
        <v>0</v>
      </c>
      <c r="J21" s="22">
        <f t="shared" si="8"/>
        <v>0</v>
      </c>
      <c r="K21" s="22">
        <f t="shared" si="9"/>
        <v>0</v>
      </c>
      <c r="L21" s="22">
        <f t="shared" si="10"/>
        <v>0</v>
      </c>
      <c r="M21" s="22">
        <f t="shared" si="11"/>
        <v>0</v>
      </c>
      <c r="N21" s="22">
        <f t="shared" si="12"/>
        <v>0</v>
      </c>
      <c r="O21" s="22">
        <f t="shared" si="13"/>
        <v>0</v>
      </c>
      <c r="P21" s="22">
        <f t="shared" si="14"/>
        <v>0</v>
      </c>
      <c r="Q21" s="22">
        <f t="shared" si="15"/>
        <v>0</v>
      </c>
      <c r="R21" s="22">
        <f t="shared" si="16"/>
        <v>0</v>
      </c>
      <c r="S21" s="22">
        <f t="shared" si="17"/>
        <v>0</v>
      </c>
      <c r="T21" s="22">
        <f t="shared" si="18"/>
        <v>0</v>
      </c>
      <c r="U21" s="22">
        <f t="shared" si="19"/>
        <v>0</v>
      </c>
      <c r="V21" s="22">
        <f t="shared" si="20"/>
        <v>0</v>
      </c>
      <c r="W21" s="22">
        <f t="shared" si="21"/>
        <v>0</v>
      </c>
      <c r="X21" s="22">
        <f t="shared" si="22"/>
        <v>0</v>
      </c>
      <c r="Y21" s="22">
        <f t="shared" si="23"/>
        <v>0</v>
      </c>
    </row>
    <row r="22" spans="1:25">
      <c r="A22" s="26">
        <v>19</v>
      </c>
      <c r="B22" s="22">
        <f t="shared" si="0"/>
        <v>0</v>
      </c>
      <c r="C22" s="22">
        <f t="shared" si="1"/>
        <v>0</v>
      </c>
      <c r="D22" s="22">
        <f t="shared" si="2"/>
        <v>0</v>
      </c>
      <c r="E22" s="22">
        <f t="shared" si="3"/>
        <v>0</v>
      </c>
      <c r="F22" s="22">
        <f t="shared" si="4"/>
        <v>0</v>
      </c>
      <c r="G22" s="22">
        <f t="shared" si="5"/>
        <v>0</v>
      </c>
      <c r="H22" s="22">
        <f t="shared" si="6"/>
        <v>0</v>
      </c>
      <c r="I22" s="22">
        <f t="shared" si="7"/>
        <v>0</v>
      </c>
      <c r="J22" s="22">
        <f t="shared" si="8"/>
        <v>0</v>
      </c>
      <c r="K22" s="22">
        <f t="shared" si="9"/>
        <v>0</v>
      </c>
      <c r="L22" s="22">
        <f t="shared" si="10"/>
        <v>0</v>
      </c>
      <c r="M22" s="22">
        <f t="shared" si="11"/>
        <v>0</v>
      </c>
      <c r="N22" s="22">
        <f t="shared" si="12"/>
        <v>0</v>
      </c>
      <c r="O22" s="22">
        <f t="shared" si="13"/>
        <v>0</v>
      </c>
      <c r="P22" s="22">
        <f t="shared" si="14"/>
        <v>0</v>
      </c>
      <c r="Q22" s="22">
        <f t="shared" si="15"/>
        <v>0</v>
      </c>
      <c r="R22" s="22">
        <f t="shared" si="16"/>
        <v>0</v>
      </c>
      <c r="S22" s="22">
        <f t="shared" si="17"/>
        <v>0</v>
      </c>
      <c r="T22" s="22">
        <f t="shared" si="18"/>
        <v>0</v>
      </c>
      <c r="U22" s="22">
        <f t="shared" si="19"/>
        <v>0</v>
      </c>
      <c r="V22" s="22">
        <f t="shared" si="20"/>
        <v>0</v>
      </c>
      <c r="W22" s="22">
        <f t="shared" si="21"/>
        <v>0</v>
      </c>
      <c r="X22" s="22">
        <f t="shared" si="22"/>
        <v>0</v>
      </c>
      <c r="Y22" s="22">
        <f t="shared" si="23"/>
        <v>0</v>
      </c>
    </row>
    <row r="23" spans="1:25">
      <c r="A23" s="26">
        <v>20</v>
      </c>
      <c r="B23" s="22">
        <f t="shared" si="0"/>
        <v>0</v>
      </c>
      <c r="C23" s="22">
        <f t="shared" si="1"/>
        <v>0</v>
      </c>
      <c r="D23" s="22">
        <f t="shared" si="2"/>
        <v>0</v>
      </c>
      <c r="E23" s="22">
        <f t="shared" si="3"/>
        <v>0</v>
      </c>
      <c r="F23" s="22">
        <f t="shared" si="4"/>
        <v>0</v>
      </c>
      <c r="G23" s="22">
        <f t="shared" si="5"/>
        <v>0</v>
      </c>
      <c r="H23" s="22">
        <f t="shared" si="6"/>
        <v>0</v>
      </c>
      <c r="I23" s="22">
        <f t="shared" si="7"/>
        <v>0</v>
      </c>
      <c r="J23" s="22">
        <f t="shared" si="8"/>
        <v>0</v>
      </c>
      <c r="K23" s="22">
        <f t="shared" si="9"/>
        <v>0</v>
      </c>
      <c r="L23" s="22">
        <f t="shared" si="10"/>
        <v>0</v>
      </c>
      <c r="M23" s="22">
        <f t="shared" si="11"/>
        <v>0</v>
      </c>
      <c r="N23" s="22">
        <f t="shared" si="12"/>
        <v>0</v>
      </c>
      <c r="O23" s="22">
        <f t="shared" si="13"/>
        <v>0</v>
      </c>
      <c r="P23" s="22">
        <f t="shared" si="14"/>
        <v>0</v>
      </c>
      <c r="Q23" s="22">
        <f t="shared" si="15"/>
        <v>0</v>
      </c>
      <c r="R23" s="22">
        <f t="shared" si="16"/>
        <v>0</v>
      </c>
      <c r="S23" s="22">
        <f t="shared" si="17"/>
        <v>0</v>
      </c>
      <c r="T23" s="22">
        <f t="shared" si="18"/>
        <v>0</v>
      </c>
      <c r="U23" s="22">
        <f t="shared" si="19"/>
        <v>0</v>
      </c>
      <c r="V23" s="22">
        <f t="shared" si="20"/>
        <v>0</v>
      </c>
      <c r="W23" s="22">
        <f t="shared" si="21"/>
        <v>0</v>
      </c>
      <c r="X23" s="22">
        <f t="shared" si="22"/>
        <v>0</v>
      </c>
      <c r="Y23" s="22">
        <f t="shared" si="23"/>
        <v>0</v>
      </c>
    </row>
    <row r="24" spans="1:25">
      <c r="A24" s="26">
        <v>21</v>
      </c>
      <c r="B24" s="22">
        <f t="shared" si="0"/>
        <v>0</v>
      </c>
      <c r="C24" s="22">
        <f t="shared" si="1"/>
        <v>0</v>
      </c>
      <c r="D24" s="22">
        <f t="shared" si="2"/>
        <v>0</v>
      </c>
      <c r="E24" s="22">
        <f t="shared" si="3"/>
        <v>0</v>
      </c>
      <c r="F24" s="22">
        <f t="shared" si="4"/>
        <v>0</v>
      </c>
      <c r="G24" s="22">
        <f t="shared" si="5"/>
        <v>0</v>
      </c>
      <c r="H24" s="22">
        <f t="shared" si="6"/>
        <v>0</v>
      </c>
      <c r="I24" s="22">
        <f t="shared" si="7"/>
        <v>0</v>
      </c>
      <c r="J24" s="22">
        <f t="shared" si="8"/>
        <v>0</v>
      </c>
      <c r="K24" s="22">
        <f t="shared" si="9"/>
        <v>0</v>
      </c>
      <c r="L24" s="22">
        <f t="shared" si="10"/>
        <v>0</v>
      </c>
      <c r="M24" s="22">
        <f t="shared" si="11"/>
        <v>0</v>
      </c>
      <c r="N24" s="22">
        <f t="shared" si="12"/>
        <v>0</v>
      </c>
      <c r="O24" s="22">
        <f t="shared" si="13"/>
        <v>0</v>
      </c>
      <c r="P24" s="22">
        <f t="shared" si="14"/>
        <v>0</v>
      </c>
      <c r="Q24" s="22">
        <f t="shared" si="15"/>
        <v>0</v>
      </c>
      <c r="R24" s="22">
        <f t="shared" si="16"/>
        <v>0</v>
      </c>
      <c r="S24" s="22">
        <f t="shared" si="17"/>
        <v>0</v>
      </c>
      <c r="T24" s="22">
        <f t="shared" si="18"/>
        <v>0</v>
      </c>
      <c r="U24" s="22">
        <f t="shared" si="19"/>
        <v>0</v>
      </c>
      <c r="V24" s="22">
        <f t="shared" si="20"/>
        <v>0</v>
      </c>
      <c r="W24" s="22">
        <f t="shared" si="21"/>
        <v>0</v>
      </c>
      <c r="X24" s="22">
        <f t="shared" si="22"/>
        <v>0</v>
      </c>
      <c r="Y24" s="22">
        <f t="shared" si="23"/>
        <v>0</v>
      </c>
    </row>
    <row r="25" spans="1:25">
      <c r="A25" s="26">
        <v>22</v>
      </c>
      <c r="B25" s="22">
        <f t="shared" si="0"/>
        <v>0</v>
      </c>
      <c r="C25" s="22">
        <f t="shared" si="1"/>
        <v>0</v>
      </c>
      <c r="D25" s="22">
        <f t="shared" si="2"/>
        <v>0</v>
      </c>
      <c r="E25" s="22">
        <f t="shared" si="3"/>
        <v>0</v>
      </c>
      <c r="F25" s="22">
        <f t="shared" si="4"/>
        <v>0</v>
      </c>
      <c r="G25" s="22">
        <f t="shared" si="5"/>
        <v>0</v>
      </c>
      <c r="H25" s="22">
        <f t="shared" si="6"/>
        <v>0</v>
      </c>
      <c r="I25" s="22">
        <f t="shared" si="7"/>
        <v>0</v>
      </c>
      <c r="J25" s="22">
        <f t="shared" si="8"/>
        <v>0</v>
      </c>
      <c r="K25" s="22">
        <f t="shared" si="9"/>
        <v>0</v>
      </c>
      <c r="L25" s="22">
        <f t="shared" si="10"/>
        <v>0</v>
      </c>
      <c r="M25" s="22">
        <f t="shared" si="11"/>
        <v>0</v>
      </c>
      <c r="N25" s="22">
        <f t="shared" si="12"/>
        <v>0</v>
      </c>
      <c r="O25" s="22">
        <f t="shared" si="13"/>
        <v>0</v>
      </c>
      <c r="P25" s="22">
        <f t="shared" si="14"/>
        <v>0</v>
      </c>
      <c r="Q25" s="22">
        <f t="shared" si="15"/>
        <v>0</v>
      </c>
      <c r="R25" s="22">
        <f t="shared" si="16"/>
        <v>0</v>
      </c>
      <c r="S25" s="22">
        <f t="shared" si="17"/>
        <v>0</v>
      </c>
      <c r="T25" s="22">
        <f t="shared" si="18"/>
        <v>0</v>
      </c>
      <c r="U25" s="22">
        <f t="shared" si="19"/>
        <v>0</v>
      </c>
      <c r="V25" s="22">
        <f t="shared" si="20"/>
        <v>0</v>
      </c>
      <c r="W25" s="22">
        <f t="shared" si="21"/>
        <v>0</v>
      </c>
      <c r="X25" s="22">
        <f t="shared" si="22"/>
        <v>0</v>
      </c>
      <c r="Y25" s="22">
        <f t="shared" si="23"/>
        <v>0</v>
      </c>
    </row>
    <row r="26" spans="1:25">
      <c r="A26" s="26">
        <v>23</v>
      </c>
      <c r="B26" s="22">
        <f t="shared" si="0"/>
        <v>0</v>
      </c>
      <c r="C26" s="22">
        <f t="shared" si="1"/>
        <v>0</v>
      </c>
      <c r="D26" s="22">
        <f t="shared" si="2"/>
        <v>0</v>
      </c>
      <c r="E26" s="22">
        <f t="shared" si="3"/>
        <v>0</v>
      </c>
      <c r="F26" s="22">
        <f t="shared" si="4"/>
        <v>0</v>
      </c>
      <c r="G26" s="22">
        <f t="shared" si="5"/>
        <v>0</v>
      </c>
      <c r="H26" s="22">
        <f t="shared" si="6"/>
        <v>0</v>
      </c>
      <c r="I26" s="22">
        <f t="shared" si="7"/>
        <v>0</v>
      </c>
      <c r="J26" s="22">
        <f t="shared" si="8"/>
        <v>0</v>
      </c>
      <c r="K26" s="22">
        <f t="shared" si="9"/>
        <v>0</v>
      </c>
      <c r="L26" s="22">
        <f t="shared" si="10"/>
        <v>0</v>
      </c>
      <c r="M26" s="22">
        <f t="shared" si="11"/>
        <v>0</v>
      </c>
      <c r="N26" s="22">
        <f t="shared" si="12"/>
        <v>0</v>
      </c>
      <c r="O26" s="22">
        <f t="shared" si="13"/>
        <v>0</v>
      </c>
      <c r="P26" s="22">
        <f t="shared" si="14"/>
        <v>0</v>
      </c>
      <c r="Q26" s="22">
        <f t="shared" si="15"/>
        <v>0</v>
      </c>
      <c r="R26" s="22">
        <f t="shared" si="16"/>
        <v>0</v>
      </c>
      <c r="S26" s="22">
        <f t="shared" si="17"/>
        <v>0</v>
      </c>
      <c r="T26" s="22">
        <f t="shared" si="18"/>
        <v>0</v>
      </c>
      <c r="U26" s="22">
        <f t="shared" si="19"/>
        <v>0</v>
      </c>
      <c r="V26" s="22">
        <f t="shared" si="20"/>
        <v>0</v>
      </c>
      <c r="W26" s="22">
        <f t="shared" si="21"/>
        <v>0</v>
      </c>
      <c r="X26" s="22">
        <f t="shared" si="22"/>
        <v>0</v>
      </c>
      <c r="Y26" s="22">
        <f t="shared" si="23"/>
        <v>0</v>
      </c>
    </row>
    <row r="27" spans="1:25">
      <c r="A27" s="26">
        <v>24</v>
      </c>
      <c r="B27" s="22">
        <f t="shared" si="0"/>
        <v>0</v>
      </c>
      <c r="C27" s="22">
        <f t="shared" si="1"/>
        <v>0</v>
      </c>
      <c r="D27" s="22">
        <f t="shared" si="2"/>
        <v>0</v>
      </c>
      <c r="E27" s="22">
        <f t="shared" si="3"/>
        <v>0</v>
      </c>
      <c r="F27" s="22">
        <f t="shared" si="4"/>
        <v>0</v>
      </c>
      <c r="G27" s="22">
        <f t="shared" si="5"/>
        <v>0</v>
      </c>
      <c r="H27" s="22">
        <f t="shared" si="6"/>
        <v>0</v>
      </c>
      <c r="I27" s="22">
        <f t="shared" si="7"/>
        <v>0</v>
      </c>
      <c r="J27" s="22">
        <f t="shared" si="8"/>
        <v>0</v>
      </c>
      <c r="K27" s="22">
        <f t="shared" si="9"/>
        <v>0</v>
      </c>
      <c r="L27" s="22">
        <f t="shared" si="10"/>
        <v>0</v>
      </c>
      <c r="M27" s="22">
        <f t="shared" si="11"/>
        <v>0</v>
      </c>
      <c r="N27" s="22">
        <f t="shared" si="12"/>
        <v>0</v>
      </c>
      <c r="O27" s="22">
        <f t="shared" si="13"/>
        <v>0</v>
      </c>
      <c r="P27" s="22">
        <f t="shared" si="14"/>
        <v>0</v>
      </c>
      <c r="Q27" s="22">
        <f t="shared" si="15"/>
        <v>0</v>
      </c>
      <c r="R27" s="22">
        <f t="shared" si="16"/>
        <v>0</v>
      </c>
      <c r="S27" s="22">
        <f t="shared" si="17"/>
        <v>0</v>
      </c>
      <c r="T27" s="22">
        <f t="shared" si="18"/>
        <v>0</v>
      </c>
      <c r="U27" s="22">
        <f t="shared" si="19"/>
        <v>0</v>
      </c>
      <c r="V27" s="22">
        <f t="shared" si="20"/>
        <v>0</v>
      </c>
      <c r="W27" s="22">
        <f t="shared" si="21"/>
        <v>0</v>
      </c>
      <c r="X27" s="22">
        <f t="shared" si="22"/>
        <v>0</v>
      </c>
      <c r="Y27" s="22">
        <f t="shared" si="23"/>
        <v>0</v>
      </c>
    </row>
    <row r="28" spans="1:25">
      <c r="A28" s="26">
        <v>25</v>
      </c>
      <c r="B28" s="22">
        <f t="shared" si="0"/>
        <v>0</v>
      </c>
      <c r="C28" s="22">
        <f t="shared" si="1"/>
        <v>0</v>
      </c>
      <c r="D28" s="22">
        <f t="shared" si="2"/>
        <v>0</v>
      </c>
      <c r="E28" s="22">
        <f t="shared" si="3"/>
        <v>0</v>
      </c>
      <c r="F28" s="22">
        <f t="shared" si="4"/>
        <v>0</v>
      </c>
      <c r="G28" s="22">
        <f t="shared" si="5"/>
        <v>0</v>
      </c>
      <c r="H28" s="22">
        <f t="shared" si="6"/>
        <v>0</v>
      </c>
      <c r="I28" s="22">
        <f t="shared" si="7"/>
        <v>0</v>
      </c>
      <c r="J28" s="22">
        <f t="shared" si="8"/>
        <v>0</v>
      </c>
      <c r="K28" s="22">
        <f t="shared" si="9"/>
        <v>0</v>
      </c>
      <c r="L28" s="22">
        <f t="shared" si="10"/>
        <v>0</v>
      </c>
      <c r="M28" s="22">
        <f t="shared" si="11"/>
        <v>0</v>
      </c>
      <c r="N28" s="22">
        <f t="shared" si="12"/>
        <v>0</v>
      </c>
      <c r="O28" s="22">
        <f t="shared" si="13"/>
        <v>0</v>
      </c>
      <c r="P28" s="22">
        <f t="shared" si="14"/>
        <v>0</v>
      </c>
      <c r="Q28" s="22">
        <f t="shared" si="15"/>
        <v>0</v>
      </c>
      <c r="R28" s="22">
        <f t="shared" si="16"/>
        <v>0</v>
      </c>
      <c r="S28" s="22">
        <f t="shared" si="17"/>
        <v>0</v>
      </c>
      <c r="T28" s="22">
        <f t="shared" si="18"/>
        <v>0</v>
      </c>
      <c r="U28" s="22">
        <f t="shared" si="19"/>
        <v>0</v>
      </c>
      <c r="V28" s="22">
        <f t="shared" si="20"/>
        <v>0</v>
      </c>
      <c r="W28" s="22">
        <f t="shared" si="21"/>
        <v>0</v>
      </c>
      <c r="X28" s="22">
        <f t="shared" si="22"/>
        <v>0</v>
      </c>
      <c r="Y28" s="22">
        <f t="shared" si="23"/>
        <v>0</v>
      </c>
    </row>
    <row r="29" spans="1:25">
      <c r="A29" s="26">
        <v>26</v>
      </c>
      <c r="B29" s="22">
        <f t="shared" si="0"/>
        <v>0</v>
      </c>
      <c r="C29" s="22">
        <f t="shared" si="1"/>
        <v>0</v>
      </c>
      <c r="D29" s="22">
        <f t="shared" si="2"/>
        <v>0</v>
      </c>
      <c r="E29" s="22">
        <f t="shared" si="3"/>
        <v>0</v>
      </c>
      <c r="F29" s="22">
        <f t="shared" si="4"/>
        <v>0</v>
      </c>
      <c r="G29" s="22">
        <f t="shared" si="5"/>
        <v>0</v>
      </c>
      <c r="H29" s="22">
        <f t="shared" si="6"/>
        <v>0</v>
      </c>
      <c r="I29" s="22">
        <f t="shared" si="7"/>
        <v>0</v>
      </c>
      <c r="J29" s="22">
        <f t="shared" si="8"/>
        <v>0</v>
      </c>
      <c r="K29" s="22">
        <f t="shared" si="9"/>
        <v>0</v>
      </c>
      <c r="L29" s="22">
        <f t="shared" si="10"/>
        <v>0</v>
      </c>
      <c r="M29" s="22">
        <f t="shared" si="11"/>
        <v>0</v>
      </c>
      <c r="N29" s="22">
        <f t="shared" si="12"/>
        <v>0</v>
      </c>
      <c r="O29" s="22">
        <f t="shared" si="13"/>
        <v>0</v>
      </c>
      <c r="P29" s="22">
        <f t="shared" si="14"/>
        <v>0</v>
      </c>
      <c r="Q29" s="22">
        <f t="shared" si="15"/>
        <v>0</v>
      </c>
      <c r="R29" s="22">
        <f t="shared" si="16"/>
        <v>0</v>
      </c>
      <c r="S29" s="22">
        <f t="shared" si="17"/>
        <v>0</v>
      </c>
      <c r="T29" s="22">
        <f t="shared" si="18"/>
        <v>0</v>
      </c>
      <c r="U29" s="22">
        <f t="shared" si="19"/>
        <v>0</v>
      </c>
      <c r="V29" s="22">
        <f t="shared" si="20"/>
        <v>0</v>
      </c>
      <c r="W29" s="22">
        <f t="shared" si="21"/>
        <v>0</v>
      </c>
      <c r="X29" s="22">
        <f t="shared" si="22"/>
        <v>0</v>
      </c>
      <c r="Y29" s="22">
        <f t="shared" si="23"/>
        <v>0</v>
      </c>
    </row>
    <row r="30" spans="1:25">
      <c r="A30" s="26">
        <v>27</v>
      </c>
      <c r="B30" s="22">
        <f t="shared" si="0"/>
        <v>0</v>
      </c>
      <c r="C30" s="22">
        <f t="shared" si="1"/>
        <v>0</v>
      </c>
      <c r="D30" s="22">
        <f t="shared" si="2"/>
        <v>0</v>
      </c>
      <c r="E30" s="22">
        <f t="shared" si="3"/>
        <v>0</v>
      </c>
      <c r="F30" s="22">
        <f t="shared" si="4"/>
        <v>0</v>
      </c>
      <c r="G30" s="22">
        <f t="shared" si="5"/>
        <v>0</v>
      </c>
      <c r="H30" s="22">
        <f t="shared" si="6"/>
        <v>0</v>
      </c>
      <c r="I30" s="22">
        <f t="shared" si="7"/>
        <v>0</v>
      </c>
      <c r="J30" s="22">
        <f t="shared" si="8"/>
        <v>0</v>
      </c>
      <c r="K30" s="22">
        <f t="shared" si="9"/>
        <v>0</v>
      </c>
      <c r="L30" s="22">
        <f t="shared" si="10"/>
        <v>0</v>
      </c>
      <c r="M30" s="22">
        <f t="shared" si="11"/>
        <v>0</v>
      </c>
      <c r="N30" s="22">
        <f t="shared" si="12"/>
        <v>0</v>
      </c>
      <c r="O30" s="22">
        <f t="shared" si="13"/>
        <v>0</v>
      </c>
      <c r="P30" s="22">
        <f t="shared" si="14"/>
        <v>0</v>
      </c>
      <c r="Q30" s="22">
        <f t="shared" si="15"/>
        <v>0</v>
      </c>
      <c r="R30" s="22">
        <f t="shared" si="16"/>
        <v>0</v>
      </c>
      <c r="S30" s="22">
        <f t="shared" si="17"/>
        <v>0</v>
      </c>
      <c r="T30" s="22">
        <f t="shared" si="18"/>
        <v>0</v>
      </c>
      <c r="U30" s="22">
        <f t="shared" si="19"/>
        <v>0</v>
      </c>
      <c r="V30" s="22">
        <f t="shared" si="20"/>
        <v>0</v>
      </c>
      <c r="W30" s="22">
        <f t="shared" si="21"/>
        <v>0</v>
      </c>
      <c r="X30" s="22">
        <f t="shared" si="22"/>
        <v>0</v>
      </c>
      <c r="Y30" s="22">
        <f t="shared" si="23"/>
        <v>0</v>
      </c>
    </row>
    <row r="31" spans="1:25">
      <c r="A31" s="26">
        <v>28</v>
      </c>
      <c r="B31" s="22">
        <f t="shared" si="0"/>
        <v>0</v>
      </c>
      <c r="C31" s="22">
        <f t="shared" si="1"/>
        <v>0</v>
      </c>
      <c r="D31" s="22">
        <f t="shared" si="2"/>
        <v>0</v>
      </c>
      <c r="E31" s="22">
        <f t="shared" si="3"/>
        <v>0</v>
      </c>
      <c r="F31" s="22">
        <f t="shared" si="4"/>
        <v>0</v>
      </c>
      <c r="G31" s="22">
        <f t="shared" si="5"/>
        <v>0</v>
      </c>
      <c r="H31" s="22">
        <f t="shared" si="6"/>
        <v>0</v>
      </c>
      <c r="I31" s="22">
        <f t="shared" si="7"/>
        <v>0</v>
      </c>
      <c r="J31" s="22">
        <f t="shared" si="8"/>
        <v>0</v>
      </c>
      <c r="K31" s="22">
        <f t="shared" si="9"/>
        <v>0</v>
      </c>
      <c r="L31" s="22">
        <f t="shared" si="10"/>
        <v>0</v>
      </c>
      <c r="M31" s="22">
        <f t="shared" si="11"/>
        <v>0</v>
      </c>
      <c r="N31" s="22">
        <f t="shared" si="12"/>
        <v>0</v>
      </c>
      <c r="O31" s="22">
        <f t="shared" si="13"/>
        <v>0</v>
      </c>
      <c r="P31" s="22">
        <f t="shared" si="14"/>
        <v>0</v>
      </c>
      <c r="Q31" s="22">
        <f t="shared" si="15"/>
        <v>0</v>
      </c>
      <c r="R31" s="22">
        <f t="shared" si="16"/>
        <v>0</v>
      </c>
      <c r="S31" s="22">
        <f t="shared" si="17"/>
        <v>0</v>
      </c>
      <c r="T31" s="22">
        <f t="shared" si="18"/>
        <v>0</v>
      </c>
      <c r="U31" s="22">
        <f t="shared" si="19"/>
        <v>0</v>
      </c>
      <c r="V31" s="22">
        <f t="shared" si="20"/>
        <v>0</v>
      </c>
      <c r="W31" s="22">
        <f t="shared" si="21"/>
        <v>0</v>
      </c>
      <c r="X31" s="22">
        <f t="shared" si="22"/>
        <v>0</v>
      </c>
      <c r="Y31" s="22">
        <f t="shared" si="23"/>
        <v>0</v>
      </c>
    </row>
    <row r="32" spans="1:25">
      <c r="A32" s="26">
        <v>29</v>
      </c>
      <c r="B32" s="22">
        <f t="shared" si="0"/>
        <v>0</v>
      </c>
      <c r="C32" s="22">
        <f t="shared" si="1"/>
        <v>0</v>
      </c>
      <c r="D32" s="22">
        <f t="shared" si="2"/>
        <v>0</v>
      </c>
      <c r="E32" s="22">
        <f t="shared" si="3"/>
        <v>0</v>
      </c>
      <c r="F32" s="22">
        <f t="shared" si="4"/>
        <v>0</v>
      </c>
      <c r="G32" s="22">
        <f t="shared" si="5"/>
        <v>0</v>
      </c>
      <c r="H32" s="22">
        <f t="shared" si="6"/>
        <v>0</v>
      </c>
      <c r="I32" s="22">
        <f t="shared" si="7"/>
        <v>0</v>
      </c>
      <c r="J32" s="22">
        <f t="shared" si="8"/>
        <v>0</v>
      </c>
      <c r="K32" s="22">
        <f t="shared" si="9"/>
        <v>0</v>
      </c>
      <c r="L32" s="22">
        <f t="shared" si="10"/>
        <v>0</v>
      </c>
      <c r="M32" s="22">
        <f t="shared" si="11"/>
        <v>0</v>
      </c>
      <c r="N32" s="22">
        <f t="shared" si="12"/>
        <v>0</v>
      </c>
      <c r="O32" s="22">
        <f t="shared" si="13"/>
        <v>0</v>
      </c>
      <c r="P32" s="22">
        <f t="shared" si="14"/>
        <v>0</v>
      </c>
      <c r="Q32" s="22">
        <f t="shared" si="15"/>
        <v>0</v>
      </c>
      <c r="R32" s="22">
        <f t="shared" si="16"/>
        <v>0</v>
      </c>
      <c r="S32" s="22">
        <f t="shared" si="17"/>
        <v>0</v>
      </c>
      <c r="T32" s="22">
        <f t="shared" si="18"/>
        <v>0</v>
      </c>
      <c r="U32" s="22">
        <f t="shared" si="19"/>
        <v>0</v>
      </c>
      <c r="V32" s="22">
        <f t="shared" si="20"/>
        <v>0</v>
      </c>
      <c r="W32" s="22">
        <f t="shared" si="21"/>
        <v>0</v>
      </c>
      <c r="X32" s="22">
        <f t="shared" si="22"/>
        <v>0</v>
      </c>
      <c r="Y32" s="22">
        <f t="shared" si="23"/>
        <v>0</v>
      </c>
    </row>
    <row r="33" spans="1:25">
      <c r="A33" s="26">
        <v>30</v>
      </c>
      <c r="B33" s="22">
        <f t="shared" si="0"/>
        <v>0</v>
      </c>
      <c r="C33" s="22">
        <f t="shared" si="1"/>
        <v>0</v>
      </c>
      <c r="D33" s="22">
        <f t="shared" si="2"/>
        <v>0</v>
      </c>
      <c r="E33" s="22">
        <f t="shared" si="3"/>
        <v>0</v>
      </c>
      <c r="F33" s="22">
        <f t="shared" si="4"/>
        <v>0</v>
      </c>
      <c r="G33" s="22">
        <f t="shared" si="5"/>
        <v>0</v>
      </c>
      <c r="H33" s="22">
        <f t="shared" si="6"/>
        <v>0</v>
      </c>
      <c r="I33" s="22">
        <f t="shared" si="7"/>
        <v>0</v>
      </c>
      <c r="J33" s="22">
        <f t="shared" si="8"/>
        <v>0</v>
      </c>
      <c r="K33" s="22">
        <f t="shared" si="9"/>
        <v>0</v>
      </c>
      <c r="L33" s="22">
        <f t="shared" si="10"/>
        <v>0</v>
      </c>
      <c r="M33" s="22">
        <f t="shared" si="11"/>
        <v>0</v>
      </c>
      <c r="N33" s="22">
        <f t="shared" si="12"/>
        <v>0</v>
      </c>
      <c r="O33" s="22">
        <f t="shared" si="13"/>
        <v>0</v>
      </c>
      <c r="P33" s="22">
        <f t="shared" si="14"/>
        <v>0</v>
      </c>
      <c r="Q33" s="22">
        <f t="shared" si="15"/>
        <v>0</v>
      </c>
      <c r="R33" s="22">
        <f t="shared" si="16"/>
        <v>0</v>
      </c>
      <c r="S33" s="22">
        <f t="shared" si="17"/>
        <v>0</v>
      </c>
      <c r="T33" s="22">
        <f t="shared" si="18"/>
        <v>0</v>
      </c>
      <c r="U33" s="22">
        <f t="shared" si="19"/>
        <v>0</v>
      </c>
      <c r="V33" s="22">
        <f t="shared" si="20"/>
        <v>0</v>
      </c>
      <c r="W33" s="22">
        <f t="shared" si="21"/>
        <v>0</v>
      </c>
      <c r="X33" s="22">
        <f t="shared" si="22"/>
        <v>0</v>
      </c>
      <c r="Y33" s="22">
        <f t="shared" si="23"/>
        <v>0</v>
      </c>
    </row>
    <row r="34" spans="1:25" ht="15" thickBot="1">
      <c r="A34" s="27">
        <v>31</v>
      </c>
      <c r="B34" s="24">
        <f t="shared" si="0"/>
        <v>0</v>
      </c>
      <c r="C34" s="24">
        <f t="shared" si="1"/>
        <v>0</v>
      </c>
      <c r="D34" s="24">
        <f t="shared" si="2"/>
        <v>0</v>
      </c>
      <c r="E34" s="24">
        <f t="shared" si="3"/>
        <v>0</v>
      </c>
      <c r="F34" s="24">
        <f t="shared" si="4"/>
        <v>0</v>
      </c>
      <c r="G34" s="24">
        <f t="shared" si="5"/>
        <v>0</v>
      </c>
      <c r="H34" s="24">
        <f t="shared" si="6"/>
        <v>0</v>
      </c>
      <c r="I34" s="24">
        <f t="shared" si="7"/>
        <v>0</v>
      </c>
      <c r="J34" s="24">
        <f t="shared" si="8"/>
        <v>0</v>
      </c>
      <c r="K34" s="24">
        <f t="shared" si="9"/>
        <v>0</v>
      </c>
      <c r="L34" s="24">
        <f t="shared" si="10"/>
        <v>0</v>
      </c>
      <c r="M34" s="24">
        <f t="shared" si="11"/>
        <v>0</v>
      </c>
      <c r="N34" s="24">
        <f t="shared" si="12"/>
        <v>0</v>
      </c>
      <c r="O34" s="24">
        <f t="shared" si="13"/>
        <v>0</v>
      </c>
      <c r="P34" s="24">
        <f t="shared" si="14"/>
        <v>0</v>
      </c>
      <c r="Q34" s="24">
        <f t="shared" si="15"/>
        <v>0</v>
      </c>
      <c r="R34" s="24">
        <f t="shared" si="16"/>
        <v>0</v>
      </c>
      <c r="S34" s="24">
        <f t="shared" si="17"/>
        <v>0</v>
      </c>
      <c r="T34" s="24">
        <f t="shared" si="18"/>
        <v>0</v>
      </c>
      <c r="U34" s="24">
        <f t="shared" si="19"/>
        <v>0</v>
      </c>
      <c r="V34" s="24">
        <f t="shared" si="20"/>
        <v>0</v>
      </c>
      <c r="W34" s="24">
        <f t="shared" si="21"/>
        <v>0</v>
      </c>
      <c r="X34" s="24">
        <f t="shared" si="22"/>
        <v>0</v>
      </c>
      <c r="Y34" s="24">
        <f t="shared" si="23"/>
        <v>0</v>
      </c>
    </row>
    <row r="35" spans="1:25" ht="20.5" customHeight="1" thickTop="1" thickBot="1">
      <c r="A35" s="28" t="s">
        <v>79</v>
      </c>
      <c r="B35" s="25">
        <f>SUM(B4:B34)</f>
        <v>100</v>
      </c>
      <c r="C35" s="25">
        <f>SUM(C4:C34)</f>
        <v>70</v>
      </c>
      <c r="D35" s="25">
        <f t="shared" ref="D35:Y35" si="24">SUM(D4:D34)</f>
        <v>0</v>
      </c>
      <c r="E35" s="25">
        <f t="shared" si="24"/>
        <v>0</v>
      </c>
      <c r="F35" s="25">
        <f t="shared" si="24"/>
        <v>0</v>
      </c>
      <c r="G35" s="25">
        <f t="shared" si="24"/>
        <v>0</v>
      </c>
      <c r="H35" s="25">
        <f t="shared" si="24"/>
        <v>0</v>
      </c>
      <c r="I35" s="25">
        <f t="shared" si="24"/>
        <v>0</v>
      </c>
      <c r="J35" s="25">
        <f t="shared" si="24"/>
        <v>0</v>
      </c>
      <c r="K35" s="25">
        <f t="shared" si="24"/>
        <v>0</v>
      </c>
      <c r="L35" s="25">
        <f t="shared" si="24"/>
        <v>0</v>
      </c>
      <c r="M35" s="25">
        <f t="shared" si="24"/>
        <v>0</v>
      </c>
      <c r="N35" s="25">
        <f t="shared" si="24"/>
        <v>0</v>
      </c>
      <c r="O35" s="25">
        <f t="shared" si="24"/>
        <v>0</v>
      </c>
      <c r="P35" s="25">
        <f t="shared" si="24"/>
        <v>0</v>
      </c>
      <c r="Q35" s="25">
        <f t="shared" si="24"/>
        <v>0</v>
      </c>
      <c r="R35" s="25">
        <f t="shared" si="24"/>
        <v>0</v>
      </c>
      <c r="S35" s="25">
        <f t="shared" si="24"/>
        <v>0</v>
      </c>
      <c r="T35" s="25">
        <f t="shared" si="24"/>
        <v>0</v>
      </c>
      <c r="U35" s="25">
        <f t="shared" si="24"/>
        <v>0</v>
      </c>
      <c r="V35" s="25">
        <f t="shared" si="24"/>
        <v>0</v>
      </c>
      <c r="W35" s="25">
        <f t="shared" si="24"/>
        <v>0</v>
      </c>
      <c r="X35" s="25">
        <f t="shared" si="24"/>
        <v>0</v>
      </c>
      <c r="Y35" s="25">
        <f t="shared" si="24"/>
        <v>0</v>
      </c>
    </row>
    <row r="36" spans="1:25" ht="15" thickTop="1"/>
  </sheetData>
  <sheetProtection sheet="1" objects="1" scenarios="1"/>
  <mergeCells count="13"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21"/>
  <sheetViews>
    <sheetView workbookViewId="0">
      <selection activeCell="E23" sqref="E23"/>
    </sheetView>
  </sheetViews>
  <sheetFormatPr baseColWidth="10" defaultRowHeight="14.5"/>
  <cols>
    <col min="1" max="1" width="24.1796875" customWidth="1"/>
    <col min="2" max="2" width="21.6328125" customWidth="1"/>
  </cols>
  <sheetData>
    <row r="1" spans="1:2">
      <c r="A1" t="s">
        <v>20</v>
      </c>
      <c r="B1" t="s">
        <v>3</v>
      </c>
    </row>
    <row r="2" spans="1:2">
      <c r="A2" t="s">
        <v>21</v>
      </c>
      <c r="B2" t="s">
        <v>41</v>
      </c>
    </row>
    <row r="3" spans="1:2">
      <c r="A3" t="s">
        <v>22</v>
      </c>
      <c r="B3" t="s">
        <v>42</v>
      </c>
    </row>
    <row r="4" spans="1:2">
      <c r="A4" t="s">
        <v>23</v>
      </c>
      <c r="B4" t="s">
        <v>43</v>
      </c>
    </row>
    <row r="5" spans="1:2">
      <c r="A5" t="s">
        <v>24</v>
      </c>
      <c r="B5" t="s">
        <v>44</v>
      </c>
    </row>
    <row r="6" spans="1:2">
      <c r="A6" t="s">
        <v>25</v>
      </c>
      <c r="B6" t="s">
        <v>45</v>
      </c>
    </row>
    <row r="7" spans="1:2">
      <c r="A7" t="s">
        <v>26</v>
      </c>
      <c r="B7" t="s">
        <v>46</v>
      </c>
    </row>
    <row r="8" spans="1:2">
      <c r="A8" t="s">
        <v>27</v>
      </c>
      <c r="B8" t="s">
        <v>47</v>
      </c>
    </row>
    <row r="9" spans="1:2">
      <c r="A9" t="s">
        <v>28</v>
      </c>
      <c r="B9" t="s">
        <v>48</v>
      </c>
    </row>
    <row r="10" spans="1:2">
      <c r="A10" t="s">
        <v>29</v>
      </c>
      <c r="B10" t="s">
        <v>49</v>
      </c>
    </row>
    <row r="11" spans="1:2">
      <c r="A11" t="s">
        <v>30</v>
      </c>
      <c r="B11" t="s">
        <v>50</v>
      </c>
    </row>
    <row r="12" spans="1:2">
      <c r="A12" t="s">
        <v>31</v>
      </c>
      <c r="B12" t="s">
        <v>51</v>
      </c>
    </row>
    <row r="13" spans="1:2">
      <c r="A13" t="s">
        <v>32</v>
      </c>
      <c r="B13" t="s">
        <v>52</v>
      </c>
    </row>
    <row r="14" spans="1:2">
      <c r="A14" t="s">
        <v>33</v>
      </c>
      <c r="B14" t="s">
        <v>53</v>
      </c>
    </row>
    <row r="15" spans="1:2">
      <c r="A15" t="s">
        <v>34</v>
      </c>
      <c r="B15" t="s">
        <v>54</v>
      </c>
    </row>
    <row r="16" spans="1:2">
      <c r="A16" t="s">
        <v>35</v>
      </c>
      <c r="B16" t="s">
        <v>55</v>
      </c>
    </row>
    <row r="17" spans="1:2">
      <c r="A17" t="s">
        <v>36</v>
      </c>
      <c r="B17" t="s">
        <v>56</v>
      </c>
    </row>
    <row r="18" spans="1:2">
      <c r="A18" t="s">
        <v>37</v>
      </c>
      <c r="B18" t="s">
        <v>57</v>
      </c>
    </row>
    <row r="19" spans="1:2">
      <c r="A19" t="s">
        <v>38</v>
      </c>
      <c r="B19" t="s">
        <v>58</v>
      </c>
    </row>
    <row r="20" spans="1:2">
      <c r="A20" t="s">
        <v>39</v>
      </c>
      <c r="B20" t="s">
        <v>59</v>
      </c>
    </row>
    <row r="21" spans="1:2">
      <c r="A21" t="s">
        <v>40</v>
      </c>
      <c r="B2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Entrées</vt:lpstr>
      <vt:lpstr>Sorties</vt:lpstr>
      <vt:lpstr>Stock</vt:lpstr>
      <vt:lpstr>Récap</vt:lpstr>
      <vt:lpstr>Base</vt:lpstr>
      <vt:lpstr>Date_E</vt:lpstr>
      <vt:lpstr>Date_S</vt:lpstr>
      <vt:lpstr>Qté_R</vt:lpstr>
      <vt:lpstr>Qté_S</vt:lpstr>
      <vt:lpstr>Réf_S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dcterms:created xsi:type="dcterms:W3CDTF">2014-01-16T18:51:51Z</dcterms:created>
  <dcterms:modified xsi:type="dcterms:W3CDTF">2014-01-17T16:40:10Z</dcterms:modified>
</cp:coreProperties>
</file>