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120" yWindow="30" windowWidth="10515" windowHeight="7230"/>
  </bookViews>
  <sheets>
    <sheet name="Devis" sheetId="1" r:id="rId1"/>
    <sheet name="Listes des articles" sheetId="2" r:id="rId2"/>
  </sheets>
  <definedNames>
    <definedName name="_xlnm._FilterDatabase" localSheetId="0" hidden="1">Devis!$A$46:$A$136</definedName>
    <definedName name="Articles">'Listes des articles'!$A$2:$C$28</definedName>
    <definedName name="CODA">'Listes des articles'!$A:$A</definedName>
    <definedName name="_xlnm.Print_Titles" localSheetId="0">Devis!$46:$46</definedName>
    <definedName name="liste_Inventaire">Inventaire[Designation]</definedName>
    <definedName name="liste_Prix">Inventaire[Prix unitaire]</definedName>
    <definedName name="_xlnm.Print_Area" localSheetId="0">Devis!$B$1:$F$100</definedName>
  </definedNames>
  <calcPr calcId="125725"/>
</workbook>
</file>

<file path=xl/calcChain.xml><?xml version="1.0" encoding="utf-8"?>
<calcChain xmlns="http://schemas.openxmlformats.org/spreadsheetml/2006/main">
  <c r="E21" i="1"/>
  <c r="E20"/>
  <c r="E19"/>
  <c r="B119"/>
  <c r="E119"/>
  <c r="F119"/>
  <c r="G119"/>
  <c r="B120"/>
  <c r="E120"/>
  <c r="F120"/>
  <c r="G120"/>
  <c r="B121"/>
  <c r="E121"/>
  <c r="F121"/>
  <c r="G121"/>
  <c r="B122"/>
  <c r="E122"/>
  <c r="F122"/>
  <c r="G122"/>
  <c r="B123"/>
  <c r="E123"/>
  <c r="F123"/>
  <c r="G123"/>
  <c r="B124"/>
  <c r="E124"/>
  <c r="F124"/>
  <c r="G124"/>
  <c r="B125"/>
  <c r="E125"/>
  <c r="F125"/>
  <c r="G125"/>
  <c r="B126"/>
  <c r="E126"/>
  <c r="F126"/>
  <c r="G126"/>
  <c r="B127"/>
  <c r="E127"/>
  <c r="F127"/>
  <c r="G127"/>
  <c r="B128"/>
  <c r="E128"/>
  <c r="F128"/>
  <c r="G128"/>
  <c r="B129"/>
  <c r="E129"/>
  <c r="F129"/>
  <c r="G129"/>
  <c r="B130"/>
  <c r="E130"/>
  <c r="F130"/>
  <c r="G130"/>
  <c r="B131"/>
  <c r="E131"/>
  <c r="F131"/>
  <c r="G131"/>
  <c r="B132"/>
  <c r="E132"/>
  <c r="F132"/>
  <c r="G132"/>
  <c r="B133"/>
  <c r="E133"/>
  <c r="F133"/>
  <c r="G133"/>
  <c r="B134"/>
  <c r="E134"/>
  <c r="F134"/>
  <c r="G134"/>
  <c r="B135"/>
  <c r="E135"/>
  <c r="F135"/>
  <c r="G135"/>
  <c r="B136"/>
  <c r="E136"/>
  <c r="F136"/>
  <c r="G136"/>
  <c r="B137"/>
  <c r="E137"/>
  <c r="F137"/>
  <c r="G137"/>
  <c r="B138"/>
  <c r="E138"/>
  <c r="F138"/>
  <c r="G138"/>
  <c r="B139"/>
  <c r="E139"/>
  <c r="F139"/>
  <c r="G139"/>
  <c r="B140"/>
  <c r="E140"/>
  <c r="F140"/>
  <c r="G140"/>
  <c r="B141"/>
  <c r="E141"/>
  <c r="F141"/>
  <c r="G141"/>
  <c r="B142"/>
  <c r="E142"/>
  <c r="F142"/>
  <c r="G142"/>
  <c r="B143"/>
  <c r="E143"/>
  <c r="F143"/>
  <c r="G143"/>
  <c r="B144"/>
  <c r="E144"/>
  <c r="F144"/>
  <c r="G144"/>
  <c r="B145"/>
  <c r="E145"/>
  <c r="F145"/>
  <c r="G145"/>
  <c r="B146"/>
  <c r="E146"/>
  <c r="F146"/>
  <c r="G146"/>
  <c r="B147"/>
  <c r="E147"/>
  <c r="F147"/>
  <c r="G147"/>
  <c r="B148"/>
  <c r="E148"/>
  <c r="F148"/>
  <c r="G148"/>
  <c r="B149"/>
  <c r="E149"/>
  <c r="F149"/>
  <c r="G149"/>
  <c r="B150"/>
  <c r="E150"/>
  <c r="F150"/>
  <c r="G150"/>
  <c r="B151"/>
  <c r="E151"/>
  <c r="F151"/>
  <c r="G151"/>
  <c r="B152"/>
  <c r="E152"/>
  <c r="F152"/>
  <c r="G152"/>
  <c r="B153"/>
  <c r="E153"/>
  <c r="F153"/>
  <c r="G153"/>
  <c r="B154"/>
  <c r="E154"/>
  <c r="F154"/>
  <c r="G154"/>
  <c r="B155"/>
  <c r="E155"/>
  <c r="F155"/>
  <c r="G155"/>
  <c r="B156"/>
  <c r="E156"/>
  <c r="F156"/>
  <c r="G156"/>
  <c r="B157"/>
  <c r="E157"/>
  <c r="F157"/>
  <c r="G157"/>
  <c r="B158"/>
  <c r="E158"/>
  <c r="F158"/>
  <c r="G158"/>
  <c r="B159"/>
  <c r="E159"/>
  <c r="F159"/>
  <c r="G159"/>
  <c r="B160"/>
  <c r="E160"/>
  <c r="F160"/>
  <c r="G160"/>
  <c r="B161"/>
  <c r="E161"/>
  <c r="F161"/>
  <c r="G161"/>
  <c r="B162"/>
  <c r="E162"/>
  <c r="F162"/>
  <c r="G162"/>
  <c r="B163"/>
  <c r="E163"/>
  <c r="F163"/>
  <c r="G163"/>
  <c r="B164"/>
  <c r="E164"/>
  <c r="F164"/>
  <c r="G164"/>
  <c r="B165"/>
  <c r="E165"/>
  <c r="F165"/>
  <c r="G165"/>
  <c r="B166"/>
  <c r="E166"/>
  <c r="F166"/>
  <c r="G166"/>
  <c r="B167"/>
  <c r="E167"/>
  <c r="F167"/>
  <c r="G167"/>
  <c r="B168"/>
  <c r="E168"/>
  <c r="F168"/>
  <c r="G168"/>
  <c r="B169"/>
  <c r="E169"/>
  <c r="F169"/>
  <c r="G169"/>
  <c r="B170"/>
  <c r="E170"/>
  <c r="F170"/>
  <c r="G170"/>
  <c r="B171"/>
  <c r="E171"/>
  <c r="F171"/>
  <c r="G171"/>
  <c r="B172"/>
  <c r="E172"/>
  <c r="F172"/>
  <c r="G172"/>
  <c r="B173"/>
  <c r="E173"/>
  <c r="F173"/>
  <c r="G173"/>
  <c r="B174"/>
  <c r="E174"/>
  <c r="F174"/>
  <c r="G174"/>
  <c r="B175"/>
  <c r="E175"/>
  <c r="F175"/>
  <c r="G175"/>
  <c r="B176"/>
  <c r="E176"/>
  <c r="F176"/>
  <c r="G176"/>
  <c r="B177"/>
  <c r="E177"/>
  <c r="F177"/>
  <c r="G177"/>
  <c r="B178"/>
  <c r="E178"/>
  <c r="F178"/>
  <c r="G178"/>
  <c r="B179"/>
  <c r="E179"/>
  <c r="F179"/>
  <c r="G179"/>
  <c r="B180"/>
  <c r="E180"/>
  <c r="F180"/>
  <c r="G180"/>
  <c r="B181"/>
  <c r="E181"/>
  <c r="F181"/>
  <c r="G181"/>
  <c r="B182"/>
  <c r="E182"/>
  <c r="F182"/>
  <c r="G182"/>
  <c r="B183"/>
  <c r="E183"/>
  <c r="F183"/>
  <c r="G183"/>
  <c r="B184"/>
  <c r="E184"/>
  <c r="F184"/>
  <c r="G184"/>
  <c r="B185"/>
  <c r="E185"/>
  <c r="F185"/>
  <c r="G185"/>
  <c r="B186"/>
  <c r="E186"/>
  <c r="F186"/>
  <c r="G186"/>
  <c r="B187"/>
  <c r="E187"/>
  <c r="F187"/>
  <c r="G187"/>
  <c r="B188"/>
  <c r="E188"/>
  <c r="F188"/>
  <c r="G188"/>
  <c r="B189"/>
  <c r="E189"/>
  <c r="F189"/>
  <c r="G189"/>
  <c r="B190"/>
  <c r="E190"/>
  <c r="F190"/>
  <c r="G190"/>
  <c r="B191"/>
  <c r="E191"/>
  <c r="F191"/>
  <c r="G191"/>
  <c r="B192"/>
  <c r="E192"/>
  <c r="F192"/>
  <c r="G192"/>
  <c r="B193"/>
  <c r="E193"/>
  <c r="F193"/>
  <c r="G193"/>
  <c r="B194"/>
  <c r="E194"/>
  <c r="F194"/>
  <c r="G194"/>
  <c r="B195"/>
  <c r="E195"/>
  <c r="F195"/>
  <c r="G195"/>
  <c r="B196"/>
  <c r="E196"/>
  <c r="F196"/>
  <c r="G196"/>
  <c r="B197"/>
  <c r="E197"/>
  <c r="F197"/>
  <c r="G197"/>
  <c r="B198"/>
  <c r="E198"/>
  <c r="F198"/>
  <c r="G198"/>
  <c r="B199"/>
  <c r="E199"/>
  <c r="F199"/>
  <c r="G199"/>
  <c r="B200"/>
  <c r="E200"/>
  <c r="F200"/>
  <c r="G200"/>
  <c r="B201"/>
  <c r="E201"/>
  <c r="F201"/>
  <c r="G201"/>
  <c r="B202"/>
  <c r="E202"/>
  <c r="F202"/>
  <c r="G202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E48"/>
  <c r="F48" s="1"/>
  <c r="E49"/>
  <c r="F49" s="1"/>
  <c r="E50"/>
  <c r="F50" s="1"/>
  <c r="E51"/>
  <c r="F51" s="1"/>
  <c r="E52"/>
  <c r="F52" s="1"/>
  <c r="E53"/>
  <c r="F53" s="1"/>
  <c r="E54"/>
  <c r="F54" s="1"/>
  <c r="E55"/>
  <c r="F55" s="1"/>
  <c r="E56"/>
  <c r="F56" s="1"/>
  <c r="E57"/>
  <c r="F57" s="1"/>
  <c r="E58"/>
  <c r="F58" s="1"/>
  <c r="E59"/>
  <c r="F59" s="1"/>
  <c r="E60"/>
  <c r="F60" s="1"/>
  <c r="E61"/>
  <c r="F61" s="1"/>
  <c r="E62"/>
  <c r="F62" s="1"/>
  <c r="E63"/>
  <c r="F63" s="1"/>
  <c r="E64"/>
  <c r="F64" s="1"/>
  <c r="E65"/>
  <c r="F65" s="1"/>
  <c r="E66"/>
  <c r="F66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79"/>
  <c r="F79" s="1"/>
  <c r="E80"/>
  <c r="F80" s="1"/>
  <c r="E81"/>
  <c r="F81" s="1"/>
  <c r="E82"/>
  <c r="F82" s="1"/>
  <c r="E83"/>
  <c r="F83" s="1"/>
  <c r="E84"/>
  <c r="F84" s="1"/>
  <c r="E85"/>
  <c r="F85" s="1"/>
  <c r="E86"/>
  <c r="F86" s="1"/>
  <c r="E87"/>
  <c r="F87" s="1"/>
  <c r="E88"/>
  <c r="F88" s="1"/>
  <c r="E89"/>
  <c r="F89" s="1"/>
  <c r="E90"/>
  <c r="F90" s="1"/>
  <c r="E91"/>
  <c r="F91" s="1"/>
  <c r="E92"/>
  <c r="F92" s="1"/>
  <c r="E93"/>
  <c r="F93" s="1"/>
  <c r="E94"/>
  <c r="F94" s="1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47"/>
  <c r="E47"/>
  <c r="F47" s="1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</calcChain>
</file>

<file path=xl/sharedStrings.xml><?xml version="1.0" encoding="utf-8"?>
<sst xmlns="http://schemas.openxmlformats.org/spreadsheetml/2006/main" count="184" uniqueCount="134">
  <si>
    <t xml:space="preserve">Devis n° : </t>
  </si>
  <si>
    <t>Designation</t>
  </si>
  <si>
    <t>Quantité(s)</t>
  </si>
  <si>
    <t>Unité(s)</t>
  </si>
  <si>
    <t>Prix unitaire</t>
  </si>
  <si>
    <t xml:space="preserve">Total </t>
  </si>
  <si>
    <t xml:space="preserve">Appareillage ODACE de chez Schneider Electric </t>
  </si>
  <si>
    <t xml:space="preserve">Tableau de distribution en disjoncteurs Schneider Electric </t>
  </si>
  <si>
    <t>Un va et vient un centre</t>
  </si>
  <si>
    <t>Un interrupteur une applique sur évier</t>
  </si>
  <si>
    <t>Prise 10/16 A BI+T</t>
  </si>
  <si>
    <t>Prise 16A BI+T Lave vaisselle</t>
  </si>
  <si>
    <t>Prise 20A BI+T four</t>
  </si>
  <si>
    <t>Sortie 32A plaques</t>
  </si>
  <si>
    <t>Prise RJ 45</t>
  </si>
  <si>
    <t>Prise télévision</t>
  </si>
  <si>
    <t>Un interrupteur un centre</t>
  </si>
  <si>
    <t>Un interrupteur une applique sur lavabo</t>
  </si>
  <si>
    <t>Mise à la terre sanitaire</t>
  </si>
  <si>
    <t>Alimentation chauffe eau T FLOW HYGRO</t>
  </si>
  <si>
    <t>Alimentation VMC double flux</t>
  </si>
  <si>
    <t>Prise 16A BI+T lave linge</t>
  </si>
  <si>
    <t>Alimentation porte de garage</t>
  </si>
  <si>
    <t>Un interrupteur une applique</t>
  </si>
  <si>
    <t>Réalisation d' un circuit de terre</t>
  </si>
  <si>
    <t>Mise à la terre sanitaire arrivée d'eau</t>
  </si>
  <si>
    <t>Fourniture et pose d'un contrôleur d'énergie WISSEUR</t>
  </si>
  <si>
    <t>Alimentation volet électrique</t>
  </si>
  <si>
    <t>Alimentation sèche serviette</t>
  </si>
  <si>
    <t>Prise 16A BI+T sèche linge 1</t>
  </si>
  <si>
    <t>A l'intention de M.GALBON</t>
  </si>
  <si>
    <t xml:space="preserve">Devis valable 3 mois </t>
  </si>
  <si>
    <t xml:space="preserve">Condition de règlement : 40% à la commande, 40% en cour de travaux et 20% à la réception </t>
  </si>
  <si>
    <t xml:space="preserve">Signature et bon pour accord, </t>
  </si>
  <si>
    <t xml:space="preserve">Le client </t>
  </si>
  <si>
    <t xml:space="preserve">L'artisan </t>
  </si>
  <si>
    <t>Montant H.T</t>
  </si>
  <si>
    <t>Montant T.T.C</t>
  </si>
  <si>
    <t>12 route</t>
  </si>
  <si>
    <t xml:space="preserve">Tel client : 06 26 </t>
  </si>
  <si>
    <t>code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</si>
  <si>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</si>
  <si>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</si>
  <si>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</si>
  <si>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</si>
  <si>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</si>
  <si>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</si>
  <si>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</si>
  <si>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</si>
  <si>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</si>
  <si>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</si>
  <si>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</si>
  <si>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</si>
  <si>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</si>
  <si>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</si>
  <si>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</si>
  <si>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</si>
  <si>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</si>
  <si>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</si>
  <si>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</si>
  <si>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</si>
  <si>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</si>
  <si>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</si>
  <si>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</si>
  <si>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</si>
  <si>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</si>
  <si>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</si>
  <si>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Code</t>
  </si>
  <si>
    <t>Forfait de mise en route et d'équilibrage</t>
  </si>
  <si>
    <t>Fourniture et cablage d'un tableau de communication</t>
  </si>
  <si>
    <t>Passage d'une gaine de 20 vide pour le futur interphone</t>
  </si>
  <si>
    <t>Passage d'une gaine de 20 vide pour le futur store extérieur</t>
  </si>
  <si>
    <t>Mode opératoire</t>
  </si>
  <si>
    <t>Aller dans la feuille "Liste des articles"</t>
  </si>
  <si>
    <t>Double cliquer sur le code colonne A</t>
  </si>
  <si>
    <t>Les informations s'affichent dans le Devis</t>
  </si>
  <si>
    <t>Saisir la quantité</t>
  </si>
  <si>
    <t>Elle sert à filtrer les lignes non vides à imprimer</t>
  </si>
  <si>
    <t>Pour Imprimer-&gt; cliquer sur le bouton IMPRIMER LE DEVIS</t>
  </si>
  <si>
    <t>Col_test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</si>
  <si>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</si>
  <si>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</si>
  <si>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</si>
  <si>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</si>
  <si>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</si>
  <si>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</si>
  <si>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</si>
  <si>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</si>
  <si>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</si>
  <si>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</si>
  <si>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</si>
  <si>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</si>
  <si>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</si>
  <si>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</si>
  <si>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</si>
  <si>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</si>
  <si>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</si>
  <si>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</si>
  <si>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</si>
  <si>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</si>
  <si>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</si>
  <si>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</si>
  <si>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</si>
  <si>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</si>
  <si>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</si>
  <si>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</si>
  <si>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</si>
  <si>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</si>
  <si>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</si>
  <si>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</si>
  <si>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</si>
  <si>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</si>
  <si>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</si>
  <si>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</si>
  <si>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</si>
  <si>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</si>
  <si>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</si>
  <si>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</si>
  <si>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</si>
  <si>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</si>
  <si>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</si>
  <si>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</si>
  <si>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</si>
  <si>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</si>
  <si>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</si>
  <si>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</si>
  <si>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</si>
  <si>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</si>
  <si>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</si>
  <si>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Les colonnes A et G ne sont pas imprimées.</t>
  </si>
  <si>
    <t>La colonne G peut être est masquée ou non.</t>
  </si>
  <si>
    <t>MONTANT TOTAL DU DEVIS</t>
  </si>
  <si>
    <t>T.V.A.</t>
  </si>
  <si>
    <r>
      <rPr>
        <b/>
        <sz val="11"/>
        <color theme="1"/>
        <rFont val="Calibri"/>
        <family val="2"/>
        <scheme val="minor"/>
      </rPr>
      <t>Référence chantier</t>
    </r>
    <r>
      <rPr>
        <sz val="11"/>
        <color theme="1"/>
        <rFont val="Calibri"/>
        <family val="2"/>
        <scheme val="minor"/>
      </rPr>
      <t xml:space="preserve"> : M ou Mme LEMMONIER</t>
    </r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</si>
</sst>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4">
      <alignment wrapText="1"/>
    </xf>
    <xf numFmtId="0" fontId="4" fillId="0" borderId="0"/>
    <xf numFmtId="44" fontId="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right" vertical="top"/>
    </xf>
    <xf numFmtId="0" fontId="0" fillId="0" borderId="0" xfId="0" applyFill="1" applyBorder="1" applyAlignment="1">
      <alignment horizontal="left"/>
    </xf>
    <xf numFmtId="0" fontId="0" fillId="0" borderId="1" xfId="0" applyBorder="1"/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0" fillId="0" borderId="13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44" fontId="0" fillId="0" borderId="1" xfId="0" applyNumberFormat="1" applyBorder="1"/>
    <xf numFmtId="0" fontId="0" fillId="2" borderId="1" xfId="0" applyFill="1" applyBorder="1" applyAlignment="1">
      <alignment horizontal="right" vertical="center"/>
    </xf>
    <xf numFmtId="44" fontId="0" fillId="2" borderId="1" xfId="0" applyNumberFormat="1" applyFill="1" applyBorder="1" applyAlignment="1">
      <alignment horizontal="right" vertical="center"/>
    </xf>
    <xf numFmtId="44" fontId="0" fillId="0" borderId="0" xfId="0" applyNumberFormat="1"/>
    <xf numFmtId="0" fontId="0" fillId="0" borderId="0" xfId="0" applyAlignment="1">
      <alignment horizontal="left"/>
    </xf>
    <xf numFmtId="0" fontId="0" fillId="0" borderId="14" xfId="0" applyBorder="1"/>
    <xf numFmtId="0" fontId="3" fillId="0" borderId="8" xfId="0" applyFont="1" applyBorder="1" applyAlignment="1">
      <alignment horizontal="center" vertical="center"/>
    </xf>
    <xf numFmtId="0" fontId="0" fillId="0" borderId="0" xfId="0" applyFill="1"/>
    <xf numFmtId="0" fontId="0" fillId="0" borderId="8" xfId="0" applyBorder="1"/>
    <xf numFmtId="44" fontId="0" fillId="0" borderId="8" xfId="0" applyNumberFormat="1" applyBorder="1"/>
    <xf numFmtId="0" fontId="0" fillId="0" borderId="0" xfId="0"/>
    <xf numFmtId="0" fontId="0" fillId="0" borderId="9" xfId="0" applyBorder="1" applyAlignment="1">
      <alignment wrapText="1"/>
    </xf>
    <xf numFmtId="0" fontId="0" fillId="0" borderId="10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0" xfId="0"/>
    <xf numFmtId="164" fontId="0" fillId="2" borderId="1" xfId="0" applyNumberFormat="1" applyFill="1" applyBorder="1" applyAlignment="1">
      <alignment horizontal="right" vertical="center"/>
    </xf>
    <xf numFmtId="0" fontId="0" fillId="0" borderId="0" xfId="0"/>
    <xf numFmtId="0" fontId="0" fillId="2" borderId="1" xfId="0" applyNumberFormat="1" applyFill="1" applyBorder="1" applyAlignment="1">
      <alignment horizontal="left" vertical="center" wrapText="1"/>
    </xf>
    <xf numFmtId="0" fontId="0" fillId="0" borderId="0" xfId="0"/>
    <xf numFmtId="0" fontId="0" fillId="0" borderId="0" xfId="0" applyFill="1" applyBorder="1"/>
    <xf numFmtId="0" fontId="0" fillId="3" borderId="0" xfId="0" applyFill="1"/>
    <xf numFmtId="0" fontId="0" fillId="3" borderId="0" xfId="0" applyFill="1" applyBorder="1"/>
    <xf numFmtId="0" fontId="6" fillId="3" borderId="0" xfId="0" applyFont="1" applyFill="1"/>
    <xf numFmtId="0" fontId="0" fillId="0" borderId="0" xfId="0"/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0" fillId="0" borderId="0" xfId="0"/>
    <xf numFmtId="0" fontId="6" fillId="0" borderId="0" xfId="0" applyFont="1" applyFill="1"/>
    <xf numFmtId="0" fontId="0" fillId="6" borderId="6" xfId="0" applyFill="1" applyBorder="1"/>
    <xf numFmtId="0" fontId="0" fillId="6" borderId="5" xfId="0" applyFill="1" applyBorder="1"/>
    <xf numFmtId="0" fontId="0" fillId="5" borderId="4" xfId="0" applyFill="1" applyBorder="1"/>
    <xf numFmtId="0" fontId="0" fillId="5" borderId="13" xfId="0" applyFill="1" applyBorder="1"/>
    <xf numFmtId="0" fontId="0" fillId="5" borderId="2" xfId="0" applyFill="1" applyBorder="1"/>
    <xf numFmtId="0" fontId="0" fillId="0" borderId="0" xfId="0"/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5" borderId="9" xfId="0" applyFill="1" applyBorder="1"/>
    <xf numFmtId="0" fontId="0" fillId="5" borderId="10" xfId="0" applyFill="1" applyBorder="1"/>
    <xf numFmtId="0" fontId="0" fillId="5" borderId="7" xfId="0" applyFill="1" applyBorder="1"/>
    <xf numFmtId="0" fontId="0" fillId="5" borderId="11" xfId="0" applyFill="1" applyBorder="1"/>
    <xf numFmtId="0" fontId="0" fillId="5" borderId="0" xfId="0" applyFill="1" applyBorder="1"/>
    <xf numFmtId="0" fontId="0" fillId="5" borderId="12" xfId="0" applyFill="1" applyBorder="1"/>
    <xf numFmtId="0" fontId="0" fillId="0" borderId="6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7" fillId="0" borderId="0" xfId="0" applyFont="1"/>
    <xf numFmtId="164" fontId="0" fillId="6" borderId="6" xfId="0" applyNumberFormat="1" applyFill="1" applyBorder="1"/>
    <xf numFmtId="164" fontId="7" fillId="6" borderId="6" xfId="0" applyNumberFormat="1" applyFont="1" applyFill="1" applyBorder="1"/>
    <xf numFmtId="0" fontId="0" fillId="0" borderId="0" xfId="0" applyBorder="1" applyAlignment="1">
      <alignment horizontal="center"/>
    </xf>
    <xf numFmtId="164" fontId="0" fillId="0" borderId="0" xfId="0" applyNumberFormat="1" applyFill="1" applyBorder="1"/>
    <xf numFmtId="164" fontId="7" fillId="0" borderId="0" xfId="0" applyNumberFormat="1" applyFont="1" applyFill="1" applyBorder="1"/>
    <xf numFmtId="0" fontId="0" fillId="6" borderId="6" xfId="0" applyFill="1" applyBorder="1" applyAlignment="1">
      <alignment horizontal="left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/>
    <xf numFmtId="9" fontId="0" fillId="6" borderId="5" xfId="0" applyNumberFormat="1" applyFill="1" applyBorder="1" applyAlignment="1"/>
  </cellXfs>
  <cellStyles count="6">
    <cellStyle name="Monétaire 2" xfId="3"/>
    <cellStyle name="Monétaire 3" xfId="5"/>
    <cellStyle name="Normal" xfId="0" builtinId="0"/>
    <cellStyle name="Normal 2" xfId="2"/>
    <cellStyle name="Normal 3" xfId="4"/>
    <cellStyle name="tableau" xfId="1"/>
  </cellStyles>
  <dxfs count="11">
    <dxf>
      <numFmt numFmtId="34" formatCode="_-* #,##0.00\ &quot;€&quot;_-;\-* #,##0.0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color auto="1"/>
      </font>
    </dxf>
  </dxfs>
  <tableStyles count="1" defaultTableStyle="TableStyleMedium2" defaultPivotStyle="PivotStyleLight16">
    <tableStyle name="Style de tableau 1" pivot="0" count="1">
      <tableStyleElement type="wholeTable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466725</xdr:colOff>
      <xdr:row>2</xdr:row>
      <xdr:rowOff>104774</xdr:rowOff>
    </xdr:from>
    <xdr:to>
      <xdr:col>7</xdr:col>
      <xdr:colOff>1562100</xdr:colOff>
      <xdr:row>6</xdr:row>
      <xdr:rowOff>38099</xdr:rowOff>
    </xdr:to>
    <xdr:sp macro="[0]!imprime" textlink="">
      <xdr:nvSpPr>
        <xdr:cNvPr id="2" name="Rectangle à coins arrondis 1"/>
        <xdr:cNvSpPr/>
      </xdr:nvSpPr>
      <xdr:spPr>
        <a:xfrm>
          <a:off x="6800850" y="590549"/>
          <a:ext cx="1095375" cy="695325"/>
        </a:xfrm>
        <a:prstGeom prst="round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IMPRIMER </a:t>
          </a:r>
        </a:p>
        <a:p>
          <a:pPr algn="ctr"/>
          <a:r>
            <a:rPr lang="fr-FR" sz="1100"/>
            <a:t>LE</a:t>
          </a:r>
        </a:p>
        <a:p>
          <a:pPr algn="ctr"/>
          <a:r>
            <a:rPr lang="fr-FR" sz="1100"/>
            <a:t> DEVIS</a:t>
          </a:r>
        </a:p>
      </xdr:txBody>
    </xdr:sp>
    <xdr:clientData/>
  </xdr:twoCellAnchor>
  <xdr:twoCellAnchor>
    <xdr:from>
      <xdr:col>7</xdr:col>
      <xdr:colOff>447674</xdr:colOff>
      <xdr:row>9</xdr:row>
      <xdr:rowOff>19050</xdr:rowOff>
    </xdr:from>
    <xdr:to>
      <xdr:col>7</xdr:col>
      <xdr:colOff>1552575</xdr:colOff>
      <xdr:row>12</xdr:row>
      <xdr:rowOff>180975</xdr:rowOff>
    </xdr:to>
    <xdr:sp macro="[0]!Module1.Articles" textlink="">
      <xdr:nvSpPr>
        <xdr:cNvPr id="3" name="Rectangle à coins arrondis 2"/>
        <xdr:cNvSpPr/>
      </xdr:nvSpPr>
      <xdr:spPr>
        <a:xfrm>
          <a:off x="7543799" y="1838325"/>
          <a:ext cx="1104901" cy="733425"/>
        </a:xfrm>
        <a:prstGeom prst="roundRect">
          <a:avLst/>
        </a:prstGeom>
        <a:gradFill>
          <a:gsLst>
            <a:gs pos="0">
              <a:srgbClr val="FBEAC7"/>
            </a:gs>
            <a:gs pos="17999">
              <a:srgbClr val="FEE7F2"/>
            </a:gs>
            <a:gs pos="36000">
              <a:srgbClr val="FAC77D"/>
            </a:gs>
            <a:gs pos="61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Accès 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Feuille Liste des articles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4</xdr:row>
      <xdr:rowOff>28575</xdr:rowOff>
    </xdr:from>
    <xdr:to>
      <xdr:col>5</xdr:col>
      <xdr:colOff>219075</xdr:colOff>
      <xdr:row>7</xdr:row>
      <xdr:rowOff>0</xdr:rowOff>
    </xdr:to>
    <xdr:sp macro="[0]!Devis" textlink="">
      <xdr:nvSpPr>
        <xdr:cNvPr id="2" name="Rectangle à coins arrondis 1"/>
        <xdr:cNvSpPr/>
      </xdr:nvSpPr>
      <xdr:spPr>
        <a:xfrm>
          <a:off x="7391400" y="981075"/>
          <a:ext cx="923925" cy="542925"/>
        </a:xfrm>
        <a:prstGeom prst="roundRect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Retour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DEVIS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6:G202" totalsRowShown="0" headerRowDxfId="9" headerRowBorderDxfId="8" totalsRowBorderDxfId="7">
  <autoFilter ref="B46:G202"/>
  <tableColumns count="6">
    <tableColumn id="1" name="Designation" dataDxfId="6">
      <calculatedColumnFormula>IF($A47="","",VLOOKUP(A47, Articles,2,FALSE))</calculatedColumnFormula>
    </tableColumn>
    <tableColumn id="2" name="Quantité(s)" dataDxfId="5"/>
    <tableColumn id="3" name="Unité(s)" dataDxfId="4"/>
    <tableColumn id="4" name="Prix unitaire" dataDxfId="3">
      <calculatedColumnFormula>IF(A47="","",VLOOKUP(A47,Articles,3,FALSE))</calculatedColumnFormula>
    </tableColumn>
    <tableColumn id="5" name="Total " dataDxfId="2">
      <calculatedColumnFormula>IF(A47="","",C47*E47)</calculatedColumnFormula>
    </tableColumn>
    <tableColumn id="6" name="Col_test">
      <calculatedColumnFormula>IF(A47="","","OK")</calculatedColumnFormula>
    </tableColumn>
  </tableColumns>
  <tableStyleInfo name="TableStyleMedium1" showFirstColumn="0" showLastColumn="0" showRowStripes="0" showColumnStripes="0"/>
</table>
</file>

<file path=xl/tables/table2.xml><?xml version="1.0" encoding="utf-8"?>
<table xmlns="http://schemas.openxmlformats.org/spreadsheetml/2006/main" id="2" name="Inventaire" displayName="Inventaire" ref="B1:C76" totalsRowShown="0">
  <autoFilter ref="B1:C76"/>
  <sortState ref="B2:C27">
    <sortCondition ref="B1:B27"/>
  </sortState>
  <tableColumns count="2">
    <tableColumn id="1" name="Designation" dataDxfId="1"/>
    <tableColumn id="2" name="Prix uni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V202"/>
  <sheetViews>
    <sheetView tabSelected="1" zoomScaleNormal="100" workbookViewId="0">
      <selection activeCell="H20" sqref="H20"/>
    </sheetView>
  </sheetViews>
  <sheetFormatPr baseColWidth="10" defaultRowHeight="15"/>
  <cols>
    <col min="1" max="1" width="5.28515625" style="27" customWidth="1"/>
    <col min="2" max="2" width="47.28515625" customWidth="1"/>
    <col min="3" max="3" width="10.42578125" customWidth="1"/>
    <col min="4" max="4" width="7.42578125" customWidth="1"/>
    <col min="5" max="5" width="12.85546875" customWidth="1"/>
    <col min="6" max="6" width="10.5703125" customWidth="1"/>
    <col min="7" max="7" width="11.42578125" customWidth="1"/>
    <col min="8" max="8" width="53.85546875" customWidth="1"/>
  </cols>
  <sheetData>
    <row r="1" spans="2:9" ht="18.75" customHeight="1">
      <c r="B1" s="1"/>
      <c r="C1" s="1"/>
      <c r="F1" s="2"/>
    </row>
    <row r="2" spans="2:9" ht="19.5" customHeight="1">
      <c r="B2" s="1"/>
      <c r="C2" s="1"/>
      <c r="E2" s="48" t="s">
        <v>0</v>
      </c>
      <c r="F2" s="49"/>
    </row>
    <row r="4" spans="2:9">
      <c r="B4" t="s">
        <v>39</v>
      </c>
      <c r="C4" s="50" t="s">
        <v>30</v>
      </c>
      <c r="D4" s="51"/>
      <c r="E4" s="51"/>
      <c r="F4" s="52"/>
      <c r="H4" s="16"/>
      <c r="I4" s="16"/>
    </row>
    <row r="5" spans="2:9">
      <c r="C5" s="53" t="s">
        <v>38</v>
      </c>
      <c r="D5" s="54"/>
      <c r="E5" s="54"/>
      <c r="F5" s="55"/>
      <c r="H5" s="16"/>
      <c r="I5" s="16"/>
    </row>
    <row r="6" spans="2:9">
      <c r="C6" s="53"/>
      <c r="D6" s="54"/>
      <c r="E6" s="54"/>
      <c r="F6" s="55"/>
      <c r="H6" s="16"/>
      <c r="I6" s="16"/>
    </row>
    <row r="7" spans="2:9">
      <c r="C7" s="53"/>
      <c r="D7" s="54"/>
      <c r="E7" s="54"/>
      <c r="F7" s="55"/>
      <c r="H7" s="3"/>
      <c r="I7" s="3"/>
    </row>
    <row r="8" spans="2:9">
      <c r="C8" s="44"/>
      <c r="D8" s="45"/>
      <c r="E8" s="45"/>
      <c r="F8" s="46"/>
    </row>
    <row r="9" spans="2:9">
      <c r="E9" s="3"/>
      <c r="F9" s="3"/>
    </row>
    <row r="10" spans="2:9">
      <c r="B10" s="47" t="s">
        <v>133</v>
      </c>
      <c r="C10" s="47"/>
      <c r="D10" s="47"/>
      <c r="E10" s="3"/>
      <c r="F10" s="3"/>
    </row>
    <row r="11" spans="2:9">
      <c r="B11" s="47" t="s">
        <v>6</v>
      </c>
      <c r="C11" s="47"/>
      <c r="D11" s="47"/>
      <c r="E11" s="3"/>
      <c r="F11" s="3"/>
    </row>
    <row r="12" spans="2:9">
      <c r="B12" s="47" t="s">
        <v>7</v>
      </c>
      <c r="C12" s="47"/>
      <c r="D12" s="47"/>
      <c r="E12" s="3"/>
      <c r="F12" s="3"/>
      <c r="H12" s="41"/>
    </row>
    <row r="13" spans="2:9" s="37" customFormat="1">
      <c r="E13" s="3"/>
      <c r="F13" s="3"/>
      <c r="H13" s="41"/>
    </row>
    <row r="14" spans="2:9" s="37" customFormat="1">
      <c r="E14" s="3"/>
      <c r="F14" s="3"/>
      <c r="H14" s="41"/>
    </row>
    <row r="15" spans="2:9" s="37" customFormat="1">
      <c r="E15" s="3"/>
      <c r="F15" s="3"/>
      <c r="H15" s="41"/>
    </row>
    <row r="16" spans="2:9" s="37" customFormat="1">
      <c r="E16" s="3"/>
      <c r="F16" s="3"/>
      <c r="H16" s="41"/>
    </row>
    <row r="17" spans="2:8" s="37" customFormat="1">
      <c r="E17" s="3"/>
      <c r="F17" s="3"/>
      <c r="H17" s="41"/>
    </row>
    <row r="18" spans="2:8" s="37" customFormat="1">
      <c r="B18" s="63" t="s">
        <v>131</v>
      </c>
      <c r="E18" s="3"/>
      <c r="F18" s="3"/>
      <c r="H18" s="41"/>
    </row>
    <row r="19" spans="2:8" s="37" customFormat="1">
      <c r="C19" s="69" t="s">
        <v>36</v>
      </c>
      <c r="D19" s="70"/>
      <c r="E19" s="64">
        <f>SUM(E46:E116)</f>
        <v>4505.6599999999989</v>
      </c>
      <c r="F19" s="67"/>
      <c r="H19" s="41"/>
    </row>
    <row r="20" spans="2:8" s="37" customFormat="1">
      <c r="C20" s="71" t="s">
        <v>132</v>
      </c>
      <c r="D20" s="72">
        <v>0.2</v>
      </c>
      <c r="E20" s="64">
        <f>E19*D20</f>
        <v>901.13199999999983</v>
      </c>
      <c r="F20" s="67"/>
      <c r="H20" s="41"/>
    </row>
    <row r="21" spans="2:8" s="37" customFormat="1">
      <c r="C21" s="42" t="s">
        <v>37</v>
      </c>
      <c r="D21" s="43"/>
      <c r="E21" s="65">
        <f>SUM(E19:E20)</f>
        <v>5406.7919999999986</v>
      </c>
      <c r="F21" s="68"/>
      <c r="H21" s="41"/>
    </row>
    <row r="22" spans="2:8" s="37" customFormat="1">
      <c r="D22" s="62"/>
      <c r="E22" s="62"/>
      <c r="F22" s="66"/>
      <c r="H22" s="41"/>
    </row>
    <row r="23" spans="2:8" s="37" customFormat="1">
      <c r="B23" s="37" t="s">
        <v>31</v>
      </c>
      <c r="H23" s="41"/>
    </row>
    <row r="24" spans="2:8" s="37" customFormat="1">
      <c r="B24" s="47" t="s">
        <v>32</v>
      </c>
      <c r="C24" s="47"/>
      <c r="D24" s="47"/>
      <c r="E24" s="47"/>
      <c r="F24" s="47"/>
      <c r="H24" s="41"/>
    </row>
    <row r="25" spans="2:8" s="37" customFormat="1">
      <c r="H25" s="41"/>
    </row>
    <row r="26" spans="2:8" s="37" customFormat="1">
      <c r="B26" s="56" t="s">
        <v>33</v>
      </c>
      <c r="C26" s="57"/>
      <c r="D26" s="57"/>
      <c r="E26" s="57"/>
      <c r="F26" s="58"/>
      <c r="H26" s="41"/>
    </row>
    <row r="27" spans="2:8" s="37" customFormat="1">
      <c r="B27" s="18" t="s">
        <v>34</v>
      </c>
      <c r="C27" s="59" t="s">
        <v>35</v>
      </c>
      <c r="D27" s="60"/>
      <c r="E27" s="60"/>
      <c r="F27" s="61"/>
      <c r="H27" s="41"/>
    </row>
    <row r="28" spans="2:8" s="37" customFormat="1">
      <c r="B28" s="17"/>
      <c r="C28" s="5"/>
      <c r="D28" s="10"/>
      <c r="E28" s="10"/>
      <c r="F28" s="6"/>
      <c r="H28" s="41"/>
    </row>
    <row r="29" spans="2:8" s="37" customFormat="1">
      <c r="B29" s="17"/>
      <c r="C29" s="5"/>
      <c r="D29" s="10"/>
      <c r="E29" s="10"/>
      <c r="F29" s="6"/>
      <c r="H29" s="41"/>
    </row>
    <row r="30" spans="2:8" s="37" customFormat="1">
      <c r="B30" s="11"/>
      <c r="C30" s="7"/>
      <c r="D30" s="8"/>
      <c r="E30" s="8"/>
      <c r="F30" s="9"/>
      <c r="H30" s="41"/>
    </row>
    <row r="31" spans="2:8" s="37" customFormat="1">
      <c r="E31" s="3"/>
      <c r="F31" s="3"/>
      <c r="H31" s="41"/>
    </row>
    <row r="32" spans="2:8" s="37" customFormat="1">
      <c r="E32" s="3"/>
      <c r="F32" s="3"/>
      <c r="H32" s="41"/>
    </row>
    <row r="33" spans="1:8" s="37" customFormat="1">
      <c r="E33" s="3"/>
      <c r="F33" s="3"/>
      <c r="H33" s="41"/>
    </row>
    <row r="34" spans="1:8" s="37" customFormat="1">
      <c r="E34" s="3"/>
      <c r="F34" s="3"/>
      <c r="H34" s="41"/>
    </row>
    <row r="35" spans="1:8" s="37" customFormat="1">
      <c r="E35" s="3"/>
      <c r="F35" s="3"/>
      <c r="H35" s="41"/>
    </row>
    <row r="36" spans="1:8" s="37" customFormat="1">
      <c r="E36" s="3"/>
      <c r="F36" s="3"/>
      <c r="H36" s="41"/>
    </row>
    <row r="37" spans="1:8" s="37" customFormat="1">
      <c r="E37" s="3"/>
      <c r="F37" s="3"/>
      <c r="H37" s="41"/>
    </row>
    <row r="38" spans="1:8" s="37" customFormat="1">
      <c r="E38" s="3"/>
      <c r="F38" s="3"/>
      <c r="H38" s="41"/>
    </row>
    <row r="39" spans="1:8" s="37" customFormat="1">
      <c r="E39" s="3"/>
      <c r="F39" s="3"/>
      <c r="H39" s="41"/>
    </row>
    <row r="40" spans="1:8" s="37" customFormat="1">
      <c r="E40" s="3"/>
      <c r="F40" s="3"/>
      <c r="H40" s="41"/>
    </row>
    <row r="41" spans="1:8" s="37" customFormat="1">
      <c r="E41" s="3"/>
      <c r="F41" s="3"/>
      <c r="H41" s="41"/>
    </row>
    <row r="42" spans="1:8" s="37" customFormat="1">
      <c r="E42" s="3"/>
      <c r="F42" s="3"/>
      <c r="H42" s="41"/>
    </row>
    <row r="43" spans="1:8" s="37" customFormat="1">
      <c r="E43" s="3"/>
      <c r="F43" s="3"/>
      <c r="H43" s="41"/>
    </row>
    <row r="44" spans="1:8">
      <c r="E44" s="3"/>
      <c r="F44" s="3"/>
      <c r="H44" s="19"/>
    </row>
    <row r="45" spans="1:8">
      <c r="H45" s="19"/>
    </row>
    <row r="46" spans="1:8" ht="26.25" customHeight="1">
      <c r="A46" s="1" t="s">
        <v>67</v>
      </c>
      <c r="B46" s="38" t="s">
        <v>1</v>
      </c>
      <c r="C46" s="38" t="s">
        <v>2</v>
      </c>
      <c r="D46" s="38" t="s">
        <v>3</v>
      </c>
      <c r="E46" s="38" t="s">
        <v>4</v>
      </c>
      <c r="F46" s="39" t="s">
        <v>5</v>
      </c>
      <c r="G46" s="11" t="s">
        <v>79</v>
      </c>
      <c r="H46" s="19"/>
    </row>
    <row r="47" spans="1:8">
      <c r="A47" s="27" t="s">
        <v>41</v>
      </c>
      <c r="B47" s="30" t="str">
        <f t="shared" ref="B47:B78" si="0">IF($A47="","",VLOOKUP(A47, Articles,2,FALSE))</f>
        <v>Alimentation chauffe eau T FLOW HYGRO</v>
      </c>
      <c r="C47" s="13">
        <v>2</v>
      </c>
      <c r="D47" s="13"/>
      <c r="E47" s="14">
        <f t="shared" ref="E47:E78" si="1">IF(A47="","",VLOOKUP(A47,Articles,3,FALSE))</f>
        <v>69.88</v>
      </c>
      <c r="F47" s="28">
        <f>IF(A47="","",C47*E47)</f>
        <v>139.76</v>
      </c>
      <c r="G47" t="str">
        <f>IF(A47="","","OK")</f>
        <v>OK</v>
      </c>
      <c r="H47" s="35" t="s">
        <v>72</v>
      </c>
    </row>
    <row r="48" spans="1:8">
      <c r="A48" s="27" t="s">
        <v>42</v>
      </c>
      <c r="B48" s="30" t="str">
        <f t="shared" si="0"/>
        <v>Alimentation porte de garage</v>
      </c>
      <c r="C48" s="13">
        <v>3</v>
      </c>
      <c r="D48" s="13"/>
      <c r="E48" s="14">
        <f t="shared" si="1"/>
        <v>69.88</v>
      </c>
      <c r="F48" s="28">
        <f t="shared" ref="F48:F111" si="2">IF(A48="","",C48*E48)</f>
        <v>209.64</v>
      </c>
      <c r="G48" s="29" t="str">
        <f t="shared" ref="G48:G111" si="3">IF(A48="","","OK")</f>
        <v>OK</v>
      </c>
      <c r="H48" s="33" t="s">
        <v>73</v>
      </c>
    </row>
    <row r="49" spans="1:8">
      <c r="A49" s="27" t="s">
        <v>43</v>
      </c>
      <c r="B49" s="30" t="str">
        <f t="shared" si="0"/>
        <v>Alimentation sèche serviette</v>
      </c>
      <c r="C49" s="13">
        <v>4</v>
      </c>
      <c r="D49" s="13"/>
      <c r="E49" s="14">
        <f t="shared" si="1"/>
        <v>69.88</v>
      </c>
      <c r="F49" s="28">
        <f t="shared" si="2"/>
        <v>279.52</v>
      </c>
      <c r="G49" s="29" t="str">
        <f t="shared" si="3"/>
        <v>OK</v>
      </c>
      <c r="H49" s="33" t="s">
        <v>74</v>
      </c>
    </row>
    <row r="50" spans="1:8">
      <c r="A50" s="27" t="s">
        <v>59</v>
      </c>
      <c r="B50" s="30" t="str">
        <f t="shared" si="0"/>
        <v>Prise télévision</v>
      </c>
      <c r="C50" s="13">
        <v>1</v>
      </c>
      <c r="D50" s="13"/>
      <c r="E50" s="14">
        <f t="shared" si="1"/>
        <v>70.459999999999994</v>
      </c>
      <c r="F50" s="28">
        <f t="shared" si="2"/>
        <v>70.459999999999994</v>
      </c>
      <c r="G50" s="29" t="str">
        <f t="shared" si="3"/>
        <v>OK</v>
      </c>
      <c r="H50" s="33" t="s">
        <v>75</v>
      </c>
    </row>
    <row r="51" spans="1:8" ht="30">
      <c r="A51" s="27" t="s">
        <v>48</v>
      </c>
      <c r="B51" s="30" t="str">
        <f t="shared" si="0"/>
        <v>Fourniture et pose d'un contrôleur d'énergie WISSEUR</v>
      </c>
      <c r="C51" s="13">
        <v>1</v>
      </c>
      <c r="D51" s="13"/>
      <c r="E51" s="14">
        <f t="shared" si="1"/>
        <v>418</v>
      </c>
      <c r="F51" s="28">
        <f t="shared" si="2"/>
        <v>418</v>
      </c>
      <c r="G51" s="29" t="str">
        <f t="shared" si="3"/>
        <v>OK</v>
      </c>
      <c r="H51" s="34" t="s">
        <v>76</v>
      </c>
    </row>
    <row r="52" spans="1:8">
      <c r="A52" s="27" t="s">
        <v>49</v>
      </c>
      <c r="B52" s="30" t="str">
        <f t="shared" si="0"/>
        <v>Mise à la terre sanitaire</v>
      </c>
      <c r="C52" s="13">
        <v>1</v>
      </c>
      <c r="D52" s="13"/>
      <c r="E52" s="14">
        <f t="shared" si="1"/>
        <v>49.04</v>
      </c>
      <c r="F52" s="28">
        <f t="shared" si="2"/>
        <v>49.04</v>
      </c>
      <c r="G52" s="29" t="str">
        <f t="shared" si="3"/>
        <v>OK</v>
      </c>
      <c r="H52" s="34" t="s">
        <v>130</v>
      </c>
    </row>
    <row r="53" spans="1:8">
      <c r="A53" s="27" t="s">
        <v>50</v>
      </c>
      <c r="B53" s="30" t="str">
        <f t="shared" si="0"/>
        <v>Mise à la terre sanitaire arrivée d'eau</v>
      </c>
      <c r="C53" s="13">
        <v>1</v>
      </c>
      <c r="D53" s="13"/>
      <c r="E53" s="14">
        <f t="shared" si="1"/>
        <v>49.04</v>
      </c>
      <c r="F53" s="28">
        <f t="shared" si="2"/>
        <v>49.04</v>
      </c>
      <c r="G53" s="29" t="str">
        <f t="shared" si="3"/>
        <v>OK</v>
      </c>
      <c r="H53" s="33" t="s">
        <v>77</v>
      </c>
    </row>
    <row r="54" spans="1:8" ht="30">
      <c r="A54" s="27" t="s">
        <v>51</v>
      </c>
      <c r="B54" s="30" t="str">
        <f t="shared" si="0"/>
        <v>Passage d'une gaine de 20 vide pour le futur interphone</v>
      </c>
      <c r="C54" s="13">
        <v>1</v>
      </c>
      <c r="D54" s="13"/>
      <c r="E54" s="14">
        <f t="shared" si="1"/>
        <v>18.5</v>
      </c>
      <c r="F54" s="28">
        <f t="shared" si="2"/>
        <v>18.5</v>
      </c>
      <c r="G54" s="29" t="str">
        <f t="shared" si="3"/>
        <v>OK</v>
      </c>
      <c r="H54" s="34" t="s">
        <v>78</v>
      </c>
    </row>
    <row r="55" spans="1:8" ht="30">
      <c r="A55" s="27" t="s">
        <v>52</v>
      </c>
      <c r="B55" s="30" t="str">
        <f t="shared" si="0"/>
        <v>Passage d'une gaine de 20 vide pour le futur store extérieur</v>
      </c>
      <c r="C55" s="13">
        <v>1</v>
      </c>
      <c r="D55" s="13"/>
      <c r="E55" s="14">
        <f t="shared" si="1"/>
        <v>18.5</v>
      </c>
      <c r="F55" s="28">
        <f t="shared" si="2"/>
        <v>18.5</v>
      </c>
      <c r="G55" s="29" t="str">
        <f t="shared" si="3"/>
        <v>OK</v>
      </c>
      <c r="H55" s="34" t="s">
        <v>129</v>
      </c>
    </row>
    <row r="56" spans="1:8" s="22" customFormat="1">
      <c r="A56" s="27" t="s">
        <v>59</v>
      </c>
      <c r="B56" s="30" t="str">
        <f t="shared" si="0"/>
        <v>Prise télévision</v>
      </c>
      <c r="C56" s="13">
        <v>2</v>
      </c>
      <c r="D56" s="13"/>
      <c r="E56" s="14">
        <f t="shared" si="1"/>
        <v>70.459999999999994</v>
      </c>
      <c r="F56" s="28">
        <f t="shared" si="2"/>
        <v>140.91999999999999</v>
      </c>
      <c r="G56" s="29" t="str">
        <f t="shared" si="3"/>
        <v>OK</v>
      </c>
    </row>
    <row r="57" spans="1:8" s="22" customFormat="1">
      <c r="A57" s="27" t="s">
        <v>60</v>
      </c>
      <c r="B57" s="30" t="str">
        <f t="shared" si="0"/>
        <v>Réalisation d' un circuit de terre</v>
      </c>
      <c r="C57" s="13">
        <v>1</v>
      </c>
      <c r="D57" s="13"/>
      <c r="E57" s="14">
        <f t="shared" si="1"/>
        <v>113.37</v>
      </c>
      <c r="F57" s="28">
        <f t="shared" si="2"/>
        <v>113.37</v>
      </c>
      <c r="G57" s="29" t="str">
        <f t="shared" si="3"/>
        <v>OK</v>
      </c>
    </row>
    <row r="58" spans="1:8" s="22" customFormat="1">
      <c r="A58" s="27" t="s">
        <v>61</v>
      </c>
      <c r="B58" s="30" t="str">
        <f t="shared" si="0"/>
        <v>Sortie 32A plaques</v>
      </c>
      <c r="C58" s="13">
        <v>1</v>
      </c>
      <c r="D58" s="13"/>
      <c r="E58" s="14">
        <f t="shared" si="1"/>
        <v>84.45</v>
      </c>
      <c r="F58" s="28">
        <f t="shared" si="2"/>
        <v>84.45</v>
      </c>
      <c r="G58" s="29" t="str">
        <f t="shared" si="3"/>
        <v>OK</v>
      </c>
    </row>
    <row r="59" spans="1:8" s="22" customFormat="1">
      <c r="A59" s="27" t="s">
        <v>62</v>
      </c>
      <c r="B59" s="30" t="str">
        <f t="shared" si="0"/>
        <v>Un interrupteur un centre</v>
      </c>
      <c r="C59" s="13">
        <v>1</v>
      </c>
      <c r="D59" s="13"/>
      <c r="E59" s="14">
        <f t="shared" si="1"/>
        <v>64.83</v>
      </c>
      <c r="F59" s="28">
        <f t="shared" si="2"/>
        <v>64.83</v>
      </c>
      <c r="G59" s="29" t="str">
        <f t="shared" si="3"/>
        <v>OK</v>
      </c>
    </row>
    <row r="60" spans="1:8" s="22" customFormat="1">
      <c r="A60" s="27" t="s">
        <v>63</v>
      </c>
      <c r="B60" s="30" t="str">
        <f t="shared" si="0"/>
        <v>Un interrupteur une applique</v>
      </c>
      <c r="C60" s="13">
        <v>1</v>
      </c>
      <c r="D60" s="13"/>
      <c r="E60" s="14">
        <f t="shared" si="1"/>
        <v>64.83</v>
      </c>
      <c r="F60" s="28">
        <f t="shared" si="2"/>
        <v>64.83</v>
      </c>
      <c r="G60" s="29" t="str">
        <f t="shared" si="3"/>
        <v>OK</v>
      </c>
    </row>
    <row r="61" spans="1:8" s="22" customFormat="1">
      <c r="A61" s="27" t="s">
        <v>64</v>
      </c>
      <c r="B61" s="30" t="str">
        <f t="shared" si="0"/>
        <v>Un interrupteur une applique sur évier</v>
      </c>
      <c r="C61" s="13">
        <v>1</v>
      </c>
      <c r="D61" s="13"/>
      <c r="E61" s="14">
        <f t="shared" si="1"/>
        <v>64.83</v>
      </c>
      <c r="F61" s="28">
        <f t="shared" si="2"/>
        <v>64.83</v>
      </c>
      <c r="G61" s="29" t="str">
        <f t="shared" si="3"/>
        <v>OK</v>
      </c>
    </row>
    <row r="62" spans="1:8" s="22" customFormat="1">
      <c r="A62" s="27" t="s">
        <v>65</v>
      </c>
      <c r="B62" s="30" t="str">
        <f t="shared" si="0"/>
        <v>Un interrupteur une applique sur lavabo</v>
      </c>
      <c r="C62" s="13">
        <v>1</v>
      </c>
      <c r="D62" s="13"/>
      <c r="E62" s="14">
        <f t="shared" si="1"/>
        <v>64.83</v>
      </c>
      <c r="F62" s="28">
        <f t="shared" si="2"/>
        <v>64.83</v>
      </c>
      <c r="G62" s="29" t="str">
        <f t="shared" si="3"/>
        <v>OK</v>
      </c>
    </row>
    <row r="63" spans="1:8" s="22" customFormat="1">
      <c r="A63" s="27" t="s">
        <v>66</v>
      </c>
      <c r="B63" s="30" t="str">
        <f t="shared" si="0"/>
        <v>Un va et vient un centre</v>
      </c>
      <c r="C63" s="13">
        <v>1</v>
      </c>
      <c r="D63" s="13"/>
      <c r="E63" s="14">
        <f t="shared" si="1"/>
        <v>85.62</v>
      </c>
      <c r="F63" s="28">
        <f t="shared" si="2"/>
        <v>85.62</v>
      </c>
      <c r="G63" s="29" t="str">
        <f t="shared" si="3"/>
        <v>OK</v>
      </c>
      <c r="H63" s="41"/>
    </row>
    <row r="64" spans="1:8" s="22" customFormat="1" ht="30">
      <c r="A64" s="27" t="s">
        <v>47</v>
      </c>
      <c r="B64" s="30" t="str">
        <f t="shared" si="0"/>
        <v>Fourniture et cablage d'un tableau de communication</v>
      </c>
      <c r="C64" s="13">
        <v>1</v>
      </c>
      <c r="D64" s="13"/>
      <c r="E64" s="14">
        <f t="shared" si="1"/>
        <v>189.5</v>
      </c>
      <c r="F64" s="28">
        <f t="shared" si="2"/>
        <v>189.5</v>
      </c>
      <c r="G64" s="29" t="str">
        <f t="shared" si="3"/>
        <v>OK</v>
      </c>
      <c r="H64" s="19"/>
    </row>
    <row r="65" spans="1:8" s="22" customFormat="1" ht="30">
      <c r="A65" s="27" t="s">
        <v>48</v>
      </c>
      <c r="B65" s="30" t="str">
        <f t="shared" si="0"/>
        <v>Fourniture et pose d'un contrôleur d'énergie WISSEUR</v>
      </c>
      <c r="C65" s="13">
        <v>1</v>
      </c>
      <c r="D65" s="13"/>
      <c r="E65" s="14">
        <f t="shared" si="1"/>
        <v>418</v>
      </c>
      <c r="F65" s="28">
        <f t="shared" si="2"/>
        <v>418</v>
      </c>
      <c r="G65" s="29" t="str">
        <f t="shared" si="3"/>
        <v>OK</v>
      </c>
      <c r="H65" s="19"/>
    </row>
    <row r="66" spans="1:8" s="22" customFormat="1">
      <c r="A66" s="27" t="s">
        <v>49</v>
      </c>
      <c r="B66" s="30" t="str">
        <f t="shared" si="0"/>
        <v>Mise à la terre sanitaire</v>
      </c>
      <c r="C66" s="13">
        <v>1</v>
      </c>
      <c r="D66" s="13"/>
      <c r="E66" s="14">
        <f t="shared" si="1"/>
        <v>49.04</v>
      </c>
      <c r="F66" s="28">
        <f t="shared" si="2"/>
        <v>49.04</v>
      </c>
      <c r="G66" s="29" t="str">
        <f t="shared" si="3"/>
        <v>OK</v>
      </c>
      <c r="H66" s="19"/>
    </row>
    <row r="67" spans="1:8" s="22" customFormat="1">
      <c r="A67" s="27" t="s">
        <v>50</v>
      </c>
      <c r="B67" s="30" t="str">
        <f t="shared" si="0"/>
        <v>Mise à la terre sanitaire arrivée d'eau</v>
      </c>
      <c r="C67" s="13">
        <v>1</v>
      </c>
      <c r="D67" s="13"/>
      <c r="E67" s="14">
        <f t="shared" si="1"/>
        <v>49.04</v>
      </c>
      <c r="F67" s="28">
        <f t="shared" si="2"/>
        <v>49.04</v>
      </c>
      <c r="G67" s="29" t="str">
        <f t="shared" si="3"/>
        <v>OK</v>
      </c>
      <c r="H67" s="32"/>
    </row>
    <row r="68" spans="1:8" s="22" customFormat="1">
      <c r="A68" s="27" t="s">
        <v>46</v>
      </c>
      <c r="B68" s="30" t="str">
        <f t="shared" si="0"/>
        <v>Forfait de mise en route et d'équilibrage</v>
      </c>
      <c r="C68" s="13">
        <v>1</v>
      </c>
      <c r="D68" s="13"/>
      <c r="E68" s="14">
        <f t="shared" si="1"/>
        <v>450</v>
      </c>
      <c r="F68" s="28">
        <f t="shared" si="2"/>
        <v>450</v>
      </c>
      <c r="G68" s="29" t="str">
        <f t="shared" si="3"/>
        <v>OK</v>
      </c>
      <c r="H68" s="32"/>
    </row>
    <row r="69" spans="1:8" s="22" customFormat="1" ht="30">
      <c r="A69" s="27" t="s">
        <v>47</v>
      </c>
      <c r="B69" s="30" t="str">
        <f t="shared" si="0"/>
        <v>Fourniture et cablage d'un tableau de communication</v>
      </c>
      <c r="C69" s="13">
        <v>1</v>
      </c>
      <c r="D69" s="13"/>
      <c r="E69" s="14">
        <f t="shared" si="1"/>
        <v>189.5</v>
      </c>
      <c r="F69" s="28">
        <f t="shared" si="2"/>
        <v>189.5</v>
      </c>
      <c r="G69" s="29" t="str">
        <f t="shared" si="3"/>
        <v>OK</v>
      </c>
      <c r="H69" s="19"/>
    </row>
    <row r="70" spans="1:8" s="22" customFormat="1">
      <c r="A70" s="27" t="s">
        <v>41</v>
      </c>
      <c r="B70" s="30" t="str">
        <f t="shared" si="0"/>
        <v>Alimentation chauffe eau T FLOW HYGRO</v>
      </c>
      <c r="C70" s="13">
        <v>1</v>
      </c>
      <c r="D70" s="13"/>
      <c r="E70" s="14">
        <f t="shared" si="1"/>
        <v>69.88</v>
      </c>
      <c r="F70" s="28">
        <f t="shared" si="2"/>
        <v>69.88</v>
      </c>
      <c r="G70" s="29" t="str">
        <f t="shared" si="3"/>
        <v>OK</v>
      </c>
      <c r="H70" s="32"/>
    </row>
    <row r="71" spans="1:8" s="22" customFormat="1">
      <c r="A71" s="27" t="s">
        <v>42</v>
      </c>
      <c r="B71" s="30" t="str">
        <f t="shared" si="0"/>
        <v>Alimentation porte de garage</v>
      </c>
      <c r="C71" s="13">
        <v>1</v>
      </c>
      <c r="D71" s="13"/>
      <c r="E71" s="14">
        <f t="shared" si="1"/>
        <v>69.88</v>
      </c>
      <c r="F71" s="28">
        <f t="shared" si="2"/>
        <v>69.88</v>
      </c>
      <c r="G71" s="29" t="str">
        <f t="shared" si="3"/>
        <v>OK</v>
      </c>
      <c r="H71" s="32"/>
    </row>
    <row r="72" spans="1:8" s="22" customFormat="1">
      <c r="A72" s="27" t="s">
        <v>43</v>
      </c>
      <c r="B72" s="30" t="str">
        <f t="shared" si="0"/>
        <v>Alimentation sèche serviette</v>
      </c>
      <c r="C72" s="13">
        <v>1</v>
      </c>
      <c r="D72" s="13"/>
      <c r="E72" s="14">
        <f t="shared" si="1"/>
        <v>69.88</v>
      </c>
      <c r="F72" s="28">
        <f t="shared" si="2"/>
        <v>69.88</v>
      </c>
      <c r="G72" s="29" t="str">
        <f t="shared" si="3"/>
        <v>OK</v>
      </c>
    </row>
    <row r="73" spans="1:8" s="22" customFormat="1">
      <c r="A73" s="27" t="s">
        <v>44</v>
      </c>
      <c r="B73" s="30" t="str">
        <f t="shared" si="0"/>
        <v>Alimentation VMC double flux</v>
      </c>
      <c r="C73" s="13">
        <v>1</v>
      </c>
      <c r="D73" s="13"/>
      <c r="E73" s="14">
        <f t="shared" si="1"/>
        <v>69.88</v>
      </c>
      <c r="F73" s="28">
        <f t="shared" si="2"/>
        <v>69.88</v>
      </c>
      <c r="G73" s="29" t="str">
        <f t="shared" si="3"/>
        <v>OK</v>
      </c>
    </row>
    <row r="74" spans="1:8" s="22" customFormat="1">
      <c r="A74" s="27" t="s">
        <v>45</v>
      </c>
      <c r="B74" s="30" t="str">
        <f t="shared" si="0"/>
        <v>Alimentation volet électrique</v>
      </c>
      <c r="C74" s="13">
        <v>1</v>
      </c>
      <c r="D74" s="13"/>
      <c r="E74" s="14">
        <f t="shared" si="1"/>
        <v>59.42</v>
      </c>
      <c r="F74" s="28">
        <f t="shared" si="2"/>
        <v>59.42</v>
      </c>
      <c r="G74" s="29" t="str">
        <f t="shared" si="3"/>
        <v>OK</v>
      </c>
    </row>
    <row r="75" spans="1:8" s="22" customFormat="1">
      <c r="A75" s="27" t="s">
        <v>61</v>
      </c>
      <c r="B75" s="30" t="str">
        <f t="shared" si="0"/>
        <v>Sortie 32A plaques</v>
      </c>
      <c r="C75" s="13">
        <v>1</v>
      </c>
      <c r="D75" s="13"/>
      <c r="E75" s="14">
        <f t="shared" si="1"/>
        <v>84.45</v>
      </c>
      <c r="F75" s="28">
        <f t="shared" si="2"/>
        <v>84.45</v>
      </c>
      <c r="G75" s="29" t="str">
        <f t="shared" si="3"/>
        <v>OK</v>
      </c>
    </row>
    <row r="76" spans="1:8" s="22" customFormat="1">
      <c r="A76" s="27" t="s">
        <v>62</v>
      </c>
      <c r="B76" s="30" t="str">
        <f t="shared" si="0"/>
        <v>Un interrupteur un centre</v>
      </c>
      <c r="C76" s="13">
        <v>1</v>
      </c>
      <c r="D76" s="13"/>
      <c r="E76" s="14">
        <f t="shared" si="1"/>
        <v>64.83</v>
      </c>
      <c r="F76" s="28">
        <f t="shared" si="2"/>
        <v>64.83</v>
      </c>
      <c r="G76" s="29" t="str">
        <f t="shared" si="3"/>
        <v>OK</v>
      </c>
    </row>
    <row r="77" spans="1:8">
      <c r="A77" s="27" t="s">
        <v>63</v>
      </c>
      <c r="B77" s="30" t="str">
        <f t="shared" si="0"/>
        <v>Un interrupteur une applique</v>
      </c>
      <c r="C77" s="13">
        <v>1</v>
      </c>
      <c r="D77" s="13"/>
      <c r="E77" s="14">
        <f t="shared" si="1"/>
        <v>64.83</v>
      </c>
      <c r="F77" s="28">
        <f t="shared" si="2"/>
        <v>64.83</v>
      </c>
      <c r="G77" s="29" t="str">
        <f t="shared" si="3"/>
        <v>OK</v>
      </c>
    </row>
    <row r="78" spans="1:8">
      <c r="A78" s="27" t="s">
        <v>64</v>
      </c>
      <c r="B78" s="30" t="str">
        <f t="shared" si="0"/>
        <v>Un interrupteur une applique sur évier</v>
      </c>
      <c r="C78" s="13">
        <v>1</v>
      </c>
      <c r="D78" s="13"/>
      <c r="E78" s="14">
        <f t="shared" si="1"/>
        <v>64.83</v>
      </c>
      <c r="F78" s="28">
        <f t="shared" si="2"/>
        <v>64.83</v>
      </c>
      <c r="G78" s="29" t="str">
        <f t="shared" si="3"/>
        <v>OK</v>
      </c>
    </row>
    <row r="79" spans="1:8">
      <c r="A79" s="27" t="s">
        <v>65</v>
      </c>
      <c r="B79" s="30" t="str">
        <f t="shared" ref="B79:B110" si="4">IF($A79="","",VLOOKUP(A79, Articles,2,FALSE))</f>
        <v>Un interrupteur une applique sur lavabo</v>
      </c>
      <c r="C79" s="13">
        <v>1</v>
      </c>
      <c r="D79" s="13"/>
      <c r="E79" s="14">
        <f t="shared" ref="E79:E110" si="5">IF(A79="","",VLOOKUP(A79,Articles,3,FALSE))</f>
        <v>64.83</v>
      </c>
      <c r="F79" s="28">
        <f t="shared" si="2"/>
        <v>64.83</v>
      </c>
      <c r="G79" s="29" t="str">
        <f t="shared" si="3"/>
        <v>OK</v>
      </c>
    </row>
    <row r="80" spans="1:8" ht="14.45" customHeight="1">
      <c r="A80" s="27" t="s">
        <v>66</v>
      </c>
      <c r="B80" s="30" t="str">
        <f t="shared" si="4"/>
        <v>Un va et vient un centre</v>
      </c>
      <c r="C80" s="13">
        <v>1</v>
      </c>
      <c r="D80" s="13"/>
      <c r="E80" s="14">
        <f t="shared" si="5"/>
        <v>85.62</v>
      </c>
      <c r="F80" s="28">
        <f t="shared" si="2"/>
        <v>85.62</v>
      </c>
      <c r="G80" s="29" t="str">
        <f t="shared" si="3"/>
        <v>OK</v>
      </c>
    </row>
    <row r="81" spans="1:22" ht="14.45" customHeight="1">
      <c r="A81" s="27" t="s">
        <v>50</v>
      </c>
      <c r="B81" s="30" t="str">
        <f t="shared" si="4"/>
        <v>Mise à la terre sanitaire arrivée d'eau</v>
      </c>
      <c r="C81" s="13">
        <v>1</v>
      </c>
      <c r="D81" s="13"/>
      <c r="E81" s="14">
        <f t="shared" si="5"/>
        <v>49.04</v>
      </c>
      <c r="F81" s="28">
        <f t="shared" si="2"/>
        <v>49.04</v>
      </c>
      <c r="G81" s="29" t="str">
        <f t="shared" si="3"/>
        <v>OK</v>
      </c>
      <c r="H81" s="23"/>
      <c r="I81" s="24"/>
      <c r="J81" s="24"/>
      <c r="K81" s="24"/>
      <c r="L81" s="24"/>
      <c r="M81" s="24"/>
      <c r="N81" s="24"/>
      <c r="O81" s="25"/>
      <c r="P81" s="26"/>
      <c r="Q81" s="26"/>
      <c r="R81" s="26"/>
      <c r="S81" s="26"/>
      <c r="T81" s="26"/>
      <c r="U81" s="26"/>
      <c r="V81" s="26"/>
    </row>
    <row r="82" spans="1:22" ht="30">
      <c r="A82" s="27" t="s">
        <v>52</v>
      </c>
      <c r="B82" s="30" t="str">
        <f t="shared" si="4"/>
        <v>Passage d'une gaine de 20 vide pour le futur store extérieur</v>
      </c>
      <c r="C82" s="13">
        <v>1</v>
      </c>
      <c r="D82" s="13"/>
      <c r="E82" s="14">
        <f t="shared" si="5"/>
        <v>18.5</v>
      </c>
      <c r="F82" s="28">
        <f t="shared" si="2"/>
        <v>18.5</v>
      </c>
      <c r="G82" s="29" t="str">
        <f t="shared" si="3"/>
        <v>OK</v>
      </c>
    </row>
    <row r="83" spans="1:22">
      <c r="A83" s="27" t="s">
        <v>53</v>
      </c>
      <c r="B83" s="30" t="str">
        <f t="shared" si="4"/>
        <v>Prise 10/16 A BI+T</v>
      </c>
      <c r="C83" s="13">
        <v>1</v>
      </c>
      <c r="D83" s="13"/>
      <c r="E83" s="14">
        <f t="shared" si="5"/>
        <v>55.45</v>
      </c>
      <c r="F83" s="28">
        <f t="shared" si="2"/>
        <v>55.45</v>
      </c>
      <c r="G83" s="29" t="str">
        <f t="shared" si="3"/>
        <v>OK</v>
      </c>
    </row>
    <row r="84" spans="1:22">
      <c r="A84" s="27" t="s">
        <v>54</v>
      </c>
      <c r="B84" s="30" t="str">
        <f t="shared" si="4"/>
        <v>Prise 16A BI+T lave linge</v>
      </c>
      <c r="C84" s="13">
        <v>1</v>
      </c>
      <c r="D84" s="13"/>
      <c r="E84" s="14">
        <f t="shared" si="5"/>
        <v>69.88</v>
      </c>
      <c r="F84" s="28">
        <f t="shared" si="2"/>
        <v>69.88</v>
      </c>
      <c r="G84" s="29" t="str">
        <f t="shared" si="3"/>
        <v>OK</v>
      </c>
    </row>
    <row r="85" spans="1:22">
      <c r="A85" s="27" t="s">
        <v>59</v>
      </c>
      <c r="B85" s="30" t="str">
        <f t="shared" si="4"/>
        <v>Prise télévision</v>
      </c>
      <c r="C85" s="13">
        <v>1</v>
      </c>
      <c r="D85" s="13"/>
      <c r="E85" s="14">
        <f t="shared" si="5"/>
        <v>70.459999999999994</v>
      </c>
      <c r="F85" s="28">
        <f t="shared" si="2"/>
        <v>70.459999999999994</v>
      </c>
      <c r="G85" s="29" t="str">
        <f t="shared" si="3"/>
        <v>OK</v>
      </c>
    </row>
    <row r="86" spans="1:22" s="29" customFormat="1">
      <c r="A86" s="29" t="s">
        <v>60</v>
      </c>
      <c r="B86" s="30" t="str">
        <f t="shared" si="4"/>
        <v>Réalisation d' un circuit de terre</v>
      </c>
      <c r="C86" s="13">
        <v>1</v>
      </c>
      <c r="D86" s="13"/>
      <c r="E86" s="14">
        <f t="shared" si="5"/>
        <v>113.37</v>
      </c>
      <c r="F86" s="28">
        <f t="shared" si="2"/>
        <v>113.37</v>
      </c>
      <c r="G86" s="29" t="str">
        <f t="shared" si="3"/>
        <v>OK</v>
      </c>
    </row>
    <row r="87" spans="1:22" s="29" customFormat="1">
      <c r="A87" s="29" t="s">
        <v>61</v>
      </c>
      <c r="B87" s="30" t="str">
        <f t="shared" si="4"/>
        <v>Sortie 32A plaques</v>
      </c>
      <c r="C87" s="13">
        <v>1</v>
      </c>
      <c r="D87" s="13"/>
      <c r="E87" s="14">
        <f t="shared" si="5"/>
        <v>84.45</v>
      </c>
      <c r="F87" s="28">
        <f t="shared" si="2"/>
        <v>84.45</v>
      </c>
      <c r="G87" s="29" t="str">
        <f t="shared" si="3"/>
        <v>OK</v>
      </c>
    </row>
    <row r="88" spans="1:22" s="29" customFormat="1">
      <c r="A88" s="29" t="s">
        <v>62</v>
      </c>
      <c r="B88" s="30" t="str">
        <f t="shared" si="4"/>
        <v>Un interrupteur un centre</v>
      </c>
      <c r="C88" s="13">
        <v>1</v>
      </c>
      <c r="D88" s="13"/>
      <c r="E88" s="14">
        <f t="shared" si="5"/>
        <v>64.83</v>
      </c>
      <c r="F88" s="28">
        <f t="shared" si="2"/>
        <v>64.83</v>
      </c>
      <c r="G88" s="29" t="str">
        <f t="shared" si="3"/>
        <v>OK</v>
      </c>
    </row>
    <row r="89" spans="1:22" s="29" customFormat="1">
      <c r="A89" s="29" t="s">
        <v>63</v>
      </c>
      <c r="B89" s="30" t="str">
        <f t="shared" si="4"/>
        <v>Un interrupteur une applique</v>
      </c>
      <c r="C89" s="13">
        <v>1</v>
      </c>
      <c r="D89" s="13"/>
      <c r="E89" s="14">
        <f t="shared" si="5"/>
        <v>64.83</v>
      </c>
      <c r="F89" s="28">
        <f t="shared" si="2"/>
        <v>64.83</v>
      </c>
      <c r="G89" s="29" t="str">
        <f t="shared" si="3"/>
        <v>OK</v>
      </c>
    </row>
    <row r="90" spans="1:22" s="29" customFormat="1">
      <c r="A90" s="40" t="s">
        <v>64</v>
      </c>
      <c r="B90" s="30" t="str">
        <f t="shared" si="4"/>
        <v>Un interrupteur une applique sur évier</v>
      </c>
      <c r="C90" s="13">
        <v>1</v>
      </c>
      <c r="D90" s="13"/>
      <c r="E90" s="14">
        <f t="shared" si="5"/>
        <v>64.83</v>
      </c>
      <c r="F90" s="28">
        <f t="shared" si="2"/>
        <v>64.83</v>
      </c>
      <c r="G90" s="29" t="str">
        <f t="shared" si="3"/>
        <v>OK</v>
      </c>
    </row>
    <row r="91" spans="1:22" s="29" customFormat="1">
      <c r="A91" s="40" t="s">
        <v>65</v>
      </c>
      <c r="B91" s="30" t="str">
        <f t="shared" si="4"/>
        <v>Un interrupteur une applique sur lavabo</v>
      </c>
      <c r="C91" s="13">
        <v>1</v>
      </c>
      <c r="D91" s="13"/>
      <c r="E91" s="14">
        <f t="shared" si="5"/>
        <v>64.83</v>
      </c>
      <c r="F91" s="28">
        <f t="shared" si="2"/>
        <v>64.83</v>
      </c>
      <c r="G91" s="29" t="str">
        <f t="shared" si="3"/>
        <v>OK</v>
      </c>
    </row>
    <row r="92" spans="1:22" s="29" customFormat="1">
      <c r="A92" s="40" t="s">
        <v>66</v>
      </c>
      <c r="B92" s="30" t="str">
        <f t="shared" si="4"/>
        <v>Un va et vient un centre</v>
      </c>
      <c r="C92" s="13">
        <v>1</v>
      </c>
      <c r="D92" s="13"/>
      <c r="E92" s="14">
        <f t="shared" si="5"/>
        <v>85.62</v>
      </c>
      <c r="F92" s="28">
        <f t="shared" si="2"/>
        <v>85.62</v>
      </c>
      <c r="G92" s="29" t="str">
        <f t="shared" si="3"/>
        <v>OK</v>
      </c>
    </row>
    <row r="93" spans="1:22" s="29" customFormat="1">
      <c r="A93" s="40" t="s">
        <v>55</v>
      </c>
      <c r="B93" s="30" t="str">
        <f t="shared" si="4"/>
        <v>Prise 16A BI+T Lave vaisselle</v>
      </c>
      <c r="C93" s="13">
        <v>1</v>
      </c>
      <c r="D93" s="13"/>
      <c r="E93" s="14">
        <f t="shared" si="5"/>
        <v>69.88</v>
      </c>
      <c r="F93" s="28">
        <f t="shared" si="2"/>
        <v>69.88</v>
      </c>
      <c r="G93" s="29" t="str">
        <f t="shared" si="3"/>
        <v>OK</v>
      </c>
    </row>
    <row r="94" spans="1:22" s="29" customFormat="1">
      <c r="A94" s="40" t="s">
        <v>54</v>
      </c>
      <c r="B94" s="30" t="str">
        <f t="shared" si="4"/>
        <v>Prise 16A BI+T lave linge</v>
      </c>
      <c r="C94" s="13">
        <v>1</v>
      </c>
      <c r="D94" s="13"/>
      <c r="E94" s="14">
        <f t="shared" si="5"/>
        <v>69.88</v>
      </c>
      <c r="F94" s="28">
        <f t="shared" si="2"/>
        <v>69.88</v>
      </c>
      <c r="G94" s="29" t="str">
        <f t="shared" si="3"/>
        <v>OK</v>
      </c>
    </row>
    <row r="95" spans="1:22" s="29" customFormat="1">
      <c r="B95" s="30" t="str">
        <f t="shared" si="4"/>
        <v/>
      </c>
      <c r="C95" s="13"/>
      <c r="D95" s="13"/>
      <c r="E95" s="14" t="str">
        <f t="shared" si="5"/>
        <v/>
      </c>
      <c r="F95" s="28" t="str">
        <f t="shared" si="2"/>
        <v/>
      </c>
      <c r="G95" s="29" t="str">
        <f t="shared" si="3"/>
        <v/>
      </c>
    </row>
    <row r="96" spans="1:22" s="29" customFormat="1">
      <c r="B96" s="30" t="str">
        <f t="shared" si="4"/>
        <v/>
      </c>
      <c r="C96" s="13"/>
      <c r="D96" s="13"/>
      <c r="E96" s="14" t="str">
        <f t="shared" si="5"/>
        <v/>
      </c>
      <c r="F96" s="28" t="str">
        <f t="shared" si="2"/>
        <v/>
      </c>
      <c r="G96" s="29" t="str">
        <f t="shared" si="3"/>
        <v/>
      </c>
    </row>
    <row r="97" spans="1:7">
      <c r="B97" s="30" t="str">
        <f t="shared" si="4"/>
        <v/>
      </c>
      <c r="C97" s="13"/>
      <c r="D97" s="13"/>
      <c r="E97" s="14" t="str">
        <f t="shared" si="5"/>
        <v/>
      </c>
      <c r="F97" s="28" t="str">
        <f t="shared" si="2"/>
        <v/>
      </c>
      <c r="G97" s="29" t="str">
        <f t="shared" si="3"/>
        <v/>
      </c>
    </row>
    <row r="98" spans="1:7">
      <c r="A98" s="29"/>
      <c r="B98" s="30" t="str">
        <f t="shared" si="4"/>
        <v/>
      </c>
      <c r="C98" s="13"/>
      <c r="D98" s="13"/>
      <c r="E98" s="14" t="str">
        <f t="shared" si="5"/>
        <v/>
      </c>
      <c r="F98" s="28" t="str">
        <f t="shared" si="2"/>
        <v/>
      </c>
      <c r="G98" s="29" t="str">
        <f t="shared" si="3"/>
        <v/>
      </c>
    </row>
    <row r="99" spans="1:7">
      <c r="A99" s="29"/>
      <c r="B99" s="30" t="str">
        <f t="shared" si="4"/>
        <v/>
      </c>
      <c r="C99" s="13"/>
      <c r="D99" s="13"/>
      <c r="E99" s="14" t="str">
        <f t="shared" si="5"/>
        <v/>
      </c>
      <c r="F99" s="28" t="str">
        <f t="shared" si="2"/>
        <v/>
      </c>
      <c r="G99" s="29" t="str">
        <f t="shared" si="3"/>
        <v/>
      </c>
    </row>
    <row r="100" spans="1:7">
      <c r="A100" s="29"/>
      <c r="B100" s="30" t="str">
        <f t="shared" si="4"/>
        <v/>
      </c>
      <c r="C100" s="13"/>
      <c r="D100" s="13"/>
      <c r="E100" s="14" t="str">
        <f t="shared" si="5"/>
        <v/>
      </c>
      <c r="F100" s="28" t="str">
        <f t="shared" si="2"/>
        <v/>
      </c>
      <c r="G100" s="29" t="str">
        <f t="shared" si="3"/>
        <v/>
      </c>
    </row>
    <row r="101" spans="1:7">
      <c r="A101" s="29"/>
      <c r="B101" s="30" t="str">
        <f t="shared" si="4"/>
        <v/>
      </c>
      <c r="C101" s="13"/>
      <c r="D101" s="13"/>
      <c r="E101" s="14" t="str">
        <f t="shared" si="5"/>
        <v/>
      </c>
      <c r="F101" s="28" t="str">
        <f t="shared" si="2"/>
        <v/>
      </c>
      <c r="G101" s="29" t="str">
        <f t="shared" si="3"/>
        <v/>
      </c>
    </row>
    <row r="102" spans="1:7">
      <c r="A102" s="32"/>
      <c r="B102" s="30" t="str">
        <f t="shared" si="4"/>
        <v/>
      </c>
      <c r="C102" s="13"/>
      <c r="D102" s="13"/>
      <c r="E102" s="14" t="str">
        <f t="shared" si="5"/>
        <v/>
      </c>
      <c r="F102" s="28" t="str">
        <f t="shared" si="2"/>
        <v/>
      </c>
      <c r="G102" s="29" t="str">
        <f t="shared" si="3"/>
        <v/>
      </c>
    </row>
    <row r="103" spans="1:7">
      <c r="A103" s="32"/>
      <c r="B103" s="30" t="str">
        <f t="shared" si="4"/>
        <v/>
      </c>
      <c r="C103" s="13"/>
      <c r="D103" s="13"/>
      <c r="E103" s="14" t="str">
        <f t="shared" si="5"/>
        <v/>
      </c>
      <c r="F103" s="28" t="str">
        <f t="shared" si="2"/>
        <v/>
      </c>
      <c r="G103" s="29" t="str">
        <f t="shared" si="3"/>
        <v/>
      </c>
    </row>
    <row r="104" spans="1:7">
      <c r="A104" s="32"/>
      <c r="B104" s="30" t="str">
        <f t="shared" si="4"/>
        <v/>
      </c>
      <c r="C104" s="13"/>
      <c r="D104" s="13"/>
      <c r="E104" s="14" t="str">
        <f t="shared" si="5"/>
        <v/>
      </c>
      <c r="F104" s="28" t="str">
        <f t="shared" si="2"/>
        <v/>
      </c>
      <c r="G104" s="29" t="str">
        <f t="shared" si="3"/>
        <v/>
      </c>
    </row>
    <row r="105" spans="1:7">
      <c r="A105" s="32"/>
      <c r="B105" s="30" t="str">
        <f t="shared" si="4"/>
        <v/>
      </c>
      <c r="C105" s="13"/>
      <c r="D105" s="13"/>
      <c r="E105" s="14" t="str">
        <f t="shared" si="5"/>
        <v/>
      </c>
      <c r="F105" s="28" t="str">
        <f t="shared" si="2"/>
        <v/>
      </c>
      <c r="G105" s="29" t="str">
        <f t="shared" si="3"/>
        <v/>
      </c>
    </row>
    <row r="106" spans="1:7">
      <c r="A106" s="32"/>
      <c r="B106" s="30" t="str">
        <f t="shared" si="4"/>
        <v/>
      </c>
      <c r="C106" s="13"/>
      <c r="D106" s="13"/>
      <c r="E106" s="14" t="str">
        <f t="shared" si="5"/>
        <v/>
      </c>
      <c r="F106" s="28" t="str">
        <f t="shared" si="2"/>
        <v/>
      </c>
      <c r="G106" s="29" t="str">
        <f t="shared" si="3"/>
        <v/>
      </c>
    </row>
    <row r="107" spans="1:7">
      <c r="A107" s="32"/>
      <c r="B107" s="30" t="str">
        <f t="shared" si="4"/>
        <v/>
      </c>
      <c r="C107" s="13"/>
      <c r="D107" s="13"/>
      <c r="E107" s="14" t="str">
        <f t="shared" si="5"/>
        <v/>
      </c>
      <c r="F107" s="28" t="str">
        <f t="shared" si="2"/>
        <v/>
      </c>
      <c r="G107" s="29" t="str">
        <f t="shared" si="3"/>
        <v/>
      </c>
    </row>
    <row r="108" spans="1:7">
      <c r="A108" s="32"/>
      <c r="B108" s="30" t="str">
        <f t="shared" si="4"/>
        <v/>
      </c>
      <c r="C108" s="13"/>
      <c r="D108" s="13"/>
      <c r="E108" s="14" t="str">
        <f t="shared" si="5"/>
        <v/>
      </c>
      <c r="F108" s="28" t="str">
        <f t="shared" si="2"/>
        <v/>
      </c>
      <c r="G108" s="29" t="str">
        <f t="shared" si="3"/>
        <v/>
      </c>
    </row>
    <row r="109" spans="1:7">
      <c r="A109" s="32"/>
      <c r="B109" s="30" t="str">
        <f t="shared" si="4"/>
        <v/>
      </c>
      <c r="C109" s="13"/>
      <c r="D109" s="13"/>
      <c r="E109" s="14" t="str">
        <f t="shared" si="5"/>
        <v/>
      </c>
      <c r="F109" s="28" t="str">
        <f t="shared" si="2"/>
        <v/>
      </c>
      <c r="G109" s="29" t="str">
        <f t="shared" si="3"/>
        <v/>
      </c>
    </row>
    <row r="110" spans="1:7">
      <c r="A110" s="32"/>
      <c r="B110" s="30" t="str">
        <f t="shared" si="4"/>
        <v/>
      </c>
      <c r="C110" s="13"/>
      <c r="D110" s="13"/>
      <c r="E110" s="14" t="str">
        <f t="shared" si="5"/>
        <v/>
      </c>
      <c r="F110" s="28" t="str">
        <f t="shared" si="2"/>
        <v/>
      </c>
      <c r="G110" s="29" t="str">
        <f t="shared" si="3"/>
        <v/>
      </c>
    </row>
    <row r="111" spans="1:7">
      <c r="A111" s="32"/>
      <c r="B111" s="30" t="str">
        <f t="shared" ref="B111:B142" si="6">IF($A111="","",VLOOKUP(A111, Articles,2,FALSE))</f>
        <v/>
      </c>
      <c r="C111" s="13"/>
      <c r="D111" s="13"/>
      <c r="E111" s="14" t="str">
        <f t="shared" ref="E111:E142" si="7">IF(A111="","",VLOOKUP(A111,Articles,3,FALSE))</f>
        <v/>
      </c>
      <c r="F111" s="28" t="str">
        <f t="shared" si="2"/>
        <v/>
      </c>
      <c r="G111" s="29" t="str">
        <f t="shared" si="3"/>
        <v/>
      </c>
    </row>
    <row r="112" spans="1:7">
      <c r="B112" s="30" t="str">
        <f t="shared" si="6"/>
        <v/>
      </c>
      <c r="C112" s="13"/>
      <c r="D112" s="13"/>
      <c r="E112" s="14" t="str">
        <f t="shared" si="7"/>
        <v/>
      </c>
      <c r="F112" s="28" t="str">
        <f t="shared" ref="F112:F118" si="8">IF(A112="","",C112*E112)</f>
        <v/>
      </c>
      <c r="G112" s="29" t="str">
        <f t="shared" ref="G112:G118" si="9">IF(A112="","","OK")</f>
        <v/>
      </c>
    </row>
    <row r="113" spans="1:7">
      <c r="B113" s="30" t="str">
        <f t="shared" si="6"/>
        <v/>
      </c>
      <c r="C113" s="13"/>
      <c r="D113" s="13"/>
      <c r="E113" s="14" t="str">
        <f t="shared" si="7"/>
        <v/>
      </c>
      <c r="F113" s="28" t="str">
        <f t="shared" si="8"/>
        <v/>
      </c>
      <c r="G113" s="29" t="str">
        <f t="shared" si="9"/>
        <v/>
      </c>
    </row>
    <row r="114" spans="1:7">
      <c r="B114" s="30" t="str">
        <f t="shared" si="6"/>
        <v/>
      </c>
      <c r="C114" s="13"/>
      <c r="D114" s="13"/>
      <c r="E114" s="14" t="str">
        <f t="shared" si="7"/>
        <v/>
      </c>
      <c r="F114" s="28" t="str">
        <f t="shared" si="8"/>
        <v/>
      </c>
      <c r="G114" s="29" t="str">
        <f t="shared" si="9"/>
        <v/>
      </c>
    </row>
    <row r="115" spans="1:7">
      <c r="B115" s="30" t="str">
        <f t="shared" si="6"/>
        <v/>
      </c>
      <c r="C115" s="13"/>
      <c r="D115" s="13"/>
      <c r="E115" s="14" t="str">
        <f t="shared" si="7"/>
        <v/>
      </c>
      <c r="F115" s="28" t="str">
        <f t="shared" si="8"/>
        <v/>
      </c>
      <c r="G115" s="29" t="str">
        <f t="shared" si="9"/>
        <v/>
      </c>
    </row>
    <row r="116" spans="1:7">
      <c r="A116" s="31"/>
      <c r="B116" s="30" t="str">
        <f t="shared" si="6"/>
        <v/>
      </c>
      <c r="C116" s="13"/>
      <c r="D116" s="13"/>
      <c r="E116" s="14" t="str">
        <f t="shared" si="7"/>
        <v/>
      </c>
      <c r="F116" s="28" t="str">
        <f t="shared" si="8"/>
        <v/>
      </c>
      <c r="G116" s="29" t="str">
        <f t="shared" si="9"/>
        <v/>
      </c>
    </row>
    <row r="117" spans="1:7">
      <c r="B117" s="30" t="str">
        <f t="shared" si="6"/>
        <v/>
      </c>
      <c r="C117" s="13"/>
      <c r="D117" s="13"/>
      <c r="E117" s="14" t="str">
        <f t="shared" si="7"/>
        <v/>
      </c>
      <c r="F117" s="28" t="str">
        <f t="shared" si="8"/>
        <v/>
      </c>
      <c r="G117" s="29" t="str">
        <f t="shared" si="9"/>
        <v/>
      </c>
    </row>
    <row r="118" spans="1:7">
      <c r="B118" s="30" t="str">
        <f t="shared" si="6"/>
        <v/>
      </c>
      <c r="C118" s="13"/>
      <c r="D118" s="13"/>
      <c r="E118" s="14" t="str">
        <f t="shared" si="7"/>
        <v/>
      </c>
      <c r="F118" s="28" t="str">
        <f t="shared" si="8"/>
        <v/>
      </c>
      <c r="G118" s="29" t="str">
        <f t="shared" si="9"/>
        <v/>
      </c>
    </row>
    <row r="119" spans="1:7">
      <c r="B119" s="30" t="str">
        <f t="shared" si="6"/>
        <v/>
      </c>
      <c r="C119" s="13"/>
      <c r="D119" s="13"/>
      <c r="E119" s="14" t="str">
        <f t="shared" si="7"/>
        <v/>
      </c>
      <c r="F119" s="28" t="str">
        <f t="shared" ref="F119:F182" si="10">IF(A119="","",C119*E119)</f>
        <v/>
      </c>
      <c r="G119" s="40" t="str">
        <f t="shared" ref="G119:G182" si="11">IF(A119="","","OK")</f>
        <v/>
      </c>
    </row>
    <row r="120" spans="1:7">
      <c r="B120" s="30" t="str">
        <f t="shared" si="6"/>
        <v/>
      </c>
      <c r="C120" s="13"/>
      <c r="D120" s="13"/>
      <c r="E120" s="14" t="str">
        <f t="shared" si="7"/>
        <v/>
      </c>
      <c r="F120" s="28" t="str">
        <f t="shared" si="10"/>
        <v/>
      </c>
      <c r="G120" s="40" t="str">
        <f t="shared" si="11"/>
        <v/>
      </c>
    </row>
    <row r="121" spans="1:7">
      <c r="B121" s="30" t="str">
        <f t="shared" si="6"/>
        <v/>
      </c>
      <c r="C121" s="13"/>
      <c r="D121" s="13"/>
      <c r="E121" s="14" t="str">
        <f t="shared" si="7"/>
        <v/>
      </c>
      <c r="F121" s="28" t="str">
        <f t="shared" si="10"/>
        <v/>
      </c>
      <c r="G121" s="40" t="str">
        <f t="shared" si="11"/>
        <v/>
      </c>
    </row>
    <row r="122" spans="1:7">
      <c r="B122" s="30" t="str">
        <f t="shared" si="6"/>
        <v/>
      </c>
      <c r="C122" s="13"/>
      <c r="D122" s="13"/>
      <c r="E122" s="14" t="str">
        <f t="shared" si="7"/>
        <v/>
      </c>
      <c r="F122" s="28" t="str">
        <f t="shared" si="10"/>
        <v/>
      </c>
      <c r="G122" s="40" t="str">
        <f t="shared" si="11"/>
        <v/>
      </c>
    </row>
    <row r="123" spans="1:7">
      <c r="B123" s="30" t="str">
        <f t="shared" si="6"/>
        <v/>
      </c>
      <c r="C123" s="13"/>
      <c r="D123" s="13"/>
      <c r="E123" s="14" t="str">
        <f t="shared" si="7"/>
        <v/>
      </c>
      <c r="F123" s="28" t="str">
        <f t="shared" si="10"/>
        <v/>
      </c>
      <c r="G123" s="40" t="str">
        <f t="shared" si="11"/>
        <v/>
      </c>
    </row>
    <row r="124" spans="1:7">
      <c r="B124" s="30" t="str">
        <f t="shared" si="6"/>
        <v/>
      </c>
      <c r="C124" s="13"/>
      <c r="D124" s="13"/>
      <c r="E124" s="14" t="str">
        <f t="shared" si="7"/>
        <v/>
      </c>
      <c r="F124" s="28" t="str">
        <f t="shared" si="10"/>
        <v/>
      </c>
      <c r="G124" s="40" t="str">
        <f t="shared" si="11"/>
        <v/>
      </c>
    </row>
    <row r="125" spans="1:7">
      <c r="B125" s="30" t="str">
        <f t="shared" si="6"/>
        <v/>
      </c>
      <c r="C125" s="13"/>
      <c r="D125" s="13"/>
      <c r="E125" s="14" t="str">
        <f t="shared" si="7"/>
        <v/>
      </c>
      <c r="F125" s="28" t="str">
        <f t="shared" si="10"/>
        <v/>
      </c>
      <c r="G125" s="40" t="str">
        <f t="shared" si="11"/>
        <v/>
      </c>
    </row>
    <row r="126" spans="1:7">
      <c r="B126" s="30" t="str">
        <f t="shared" si="6"/>
        <v/>
      </c>
      <c r="C126" s="13"/>
      <c r="D126" s="13"/>
      <c r="E126" s="14" t="str">
        <f t="shared" si="7"/>
        <v/>
      </c>
      <c r="F126" s="28" t="str">
        <f t="shared" si="10"/>
        <v/>
      </c>
      <c r="G126" s="40" t="str">
        <f t="shared" si="11"/>
        <v/>
      </c>
    </row>
    <row r="127" spans="1:7">
      <c r="B127" s="30" t="str">
        <f t="shared" si="6"/>
        <v/>
      </c>
      <c r="C127" s="13"/>
      <c r="D127" s="13"/>
      <c r="E127" s="14" t="str">
        <f t="shared" si="7"/>
        <v/>
      </c>
      <c r="F127" s="28" t="str">
        <f t="shared" si="10"/>
        <v/>
      </c>
      <c r="G127" s="40" t="str">
        <f t="shared" si="11"/>
        <v/>
      </c>
    </row>
    <row r="128" spans="1:7">
      <c r="B128" s="30" t="str">
        <f t="shared" si="6"/>
        <v/>
      </c>
      <c r="C128" s="13"/>
      <c r="D128" s="13"/>
      <c r="E128" s="14" t="str">
        <f t="shared" si="7"/>
        <v/>
      </c>
      <c r="F128" s="28" t="str">
        <f t="shared" si="10"/>
        <v/>
      </c>
      <c r="G128" s="40" t="str">
        <f t="shared" si="11"/>
        <v/>
      </c>
    </row>
    <row r="129" spans="2:7">
      <c r="B129" s="30" t="str">
        <f t="shared" si="6"/>
        <v/>
      </c>
      <c r="C129" s="13"/>
      <c r="D129" s="13"/>
      <c r="E129" s="14" t="str">
        <f t="shared" si="7"/>
        <v/>
      </c>
      <c r="F129" s="28" t="str">
        <f t="shared" si="10"/>
        <v/>
      </c>
      <c r="G129" s="40" t="str">
        <f t="shared" si="11"/>
        <v/>
      </c>
    </row>
    <row r="130" spans="2:7">
      <c r="B130" s="30" t="str">
        <f t="shared" si="6"/>
        <v/>
      </c>
      <c r="C130" s="13"/>
      <c r="D130" s="13"/>
      <c r="E130" s="14" t="str">
        <f t="shared" si="7"/>
        <v/>
      </c>
      <c r="F130" s="28" t="str">
        <f t="shared" si="10"/>
        <v/>
      </c>
      <c r="G130" s="40" t="str">
        <f t="shared" si="11"/>
        <v/>
      </c>
    </row>
    <row r="131" spans="2:7">
      <c r="B131" s="30" t="str">
        <f t="shared" si="6"/>
        <v/>
      </c>
      <c r="C131" s="13"/>
      <c r="D131" s="13"/>
      <c r="E131" s="14" t="str">
        <f t="shared" si="7"/>
        <v/>
      </c>
      <c r="F131" s="28" t="str">
        <f t="shared" si="10"/>
        <v/>
      </c>
      <c r="G131" s="40" t="str">
        <f t="shared" si="11"/>
        <v/>
      </c>
    </row>
    <row r="132" spans="2:7">
      <c r="B132" s="30" t="str">
        <f t="shared" si="6"/>
        <v/>
      </c>
      <c r="C132" s="13"/>
      <c r="D132" s="13"/>
      <c r="E132" s="14" t="str">
        <f t="shared" si="7"/>
        <v/>
      </c>
      <c r="F132" s="28" t="str">
        <f t="shared" si="10"/>
        <v/>
      </c>
      <c r="G132" s="40" t="str">
        <f t="shared" si="11"/>
        <v/>
      </c>
    </row>
    <row r="133" spans="2:7">
      <c r="B133" s="30" t="str">
        <f t="shared" si="6"/>
        <v/>
      </c>
      <c r="C133" s="13"/>
      <c r="D133" s="13"/>
      <c r="E133" s="14" t="str">
        <f t="shared" si="7"/>
        <v/>
      </c>
      <c r="F133" s="28" t="str">
        <f t="shared" si="10"/>
        <v/>
      </c>
      <c r="G133" s="40" t="str">
        <f t="shared" si="11"/>
        <v/>
      </c>
    </row>
    <row r="134" spans="2:7">
      <c r="B134" s="30" t="str">
        <f t="shared" si="6"/>
        <v/>
      </c>
      <c r="C134" s="13"/>
      <c r="D134" s="13"/>
      <c r="E134" s="14" t="str">
        <f t="shared" si="7"/>
        <v/>
      </c>
      <c r="F134" s="28" t="str">
        <f t="shared" si="10"/>
        <v/>
      </c>
      <c r="G134" s="40" t="str">
        <f t="shared" si="11"/>
        <v/>
      </c>
    </row>
    <row r="135" spans="2:7">
      <c r="B135" s="30" t="str">
        <f t="shared" si="6"/>
        <v/>
      </c>
      <c r="C135" s="13"/>
      <c r="D135" s="13"/>
      <c r="E135" s="14" t="str">
        <f t="shared" si="7"/>
        <v/>
      </c>
      <c r="F135" s="28" t="str">
        <f t="shared" si="10"/>
        <v/>
      </c>
      <c r="G135" s="40" t="str">
        <f t="shared" si="11"/>
        <v/>
      </c>
    </row>
    <row r="136" spans="2:7">
      <c r="B136" s="30" t="str">
        <f t="shared" si="6"/>
        <v/>
      </c>
      <c r="C136" s="13"/>
      <c r="D136" s="13"/>
      <c r="E136" s="14" t="str">
        <f t="shared" si="7"/>
        <v/>
      </c>
      <c r="F136" s="28" t="str">
        <f t="shared" si="10"/>
        <v/>
      </c>
      <c r="G136" s="40" t="str">
        <f t="shared" si="11"/>
        <v/>
      </c>
    </row>
    <row r="137" spans="2:7">
      <c r="B137" s="30" t="str">
        <f t="shared" si="6"/>
        <v/>
      </c>
      <c r="C137" s="13"/>
      <c r="D137" s="13"/>
      <c r="E137" s="14" t="str">
        <f t="shared" si="7"/>
        <v/>
      </c>
      <c r="F137" s="28" t="str">
        <f t="shared" si="10"/>
        <v/>
      </c>
      <c r="G137" s="40" t="str">
        <f t="shared" si="11"/>
        <v/>
      </c>
    </row>
    <row r="138" spans="2:7">
      <c r="B138" s="30" t="str">
        <f t="shared" si="6"/>
        <v/>
      </c>
      <c r="C138" s="13"/>
      <c r="D138" s="13"/>
      <c r="E138" s="14" t="str">
        <f t="shared" si="7"/>
        <v/>
      </c>
      <c r="F138" s="28" t="str">
        <f t="shared" si="10"/>
        <v/>
      </c>
      <c r="G138" s="40" t="str">
        <f t="shared" si="11"/>
        <v/>
      </c>
    </row>
    <row r="139" spans="2:7">
      <c r="B139" s="30" t="str">
        <f t="shared" si="6"/>
        <v/>
      </c>
      <c r="C139" s="13"/>
      <c r="D139" s="13"/>
      <c r="E139" s="14" t="str">
        <f t="shared" si="7"/>
        <v/>
      </c>
      <c r="F139" s="28" t="str">
        <f t="shared" si="10"/>
        <v/>
      </c>
      <c r="G139" s="40" t="str">
        <f t="shared" si="11"/>
        <v/>
      </c>
    </row>
    <row r="140" spans="2:7">
      <c r="B140" s="30" t="str">
        <f t="shared" si="6"/>
        <v/>
      </c>
      <c r="C140" s="13"/>
      <c r="D140" s="13"/>
      <c r="E140" s="14" t="str">
        <f t="shared" si="7"/>
        <v/>
      </c>
      <c r="F140" s="28" t="str">
        <f t="shared" si="10"/>
        <v/>
      </c>
      <c r="G140" s="40" t="str">
        <f t="shared" si="11"/>
        <v/>
      </c>
    </row>
    <row r="141" spans="2:7">
      <c r="B141" s="30" t="str">
        <f t="shared" si="6"/>
        <v/>
      </c>
      <c r="C141" s="13"/>
      <c r="D141" s="13"/>
      <c r="E141" s="14" t="str">
        <f t="shared" si="7"/>
        <v/>
      </c>
      <c r="F141" s="28" t="str">
        <f t="shared" si="10"/>
        <v/>
      </c>
      <c r="G141" s="40" t="str">
        <f t="shared" si="11"/>
        <v/>
      </c>
    </row>
    <row r="142" spans="2:7">
      <c r="B142" s="30" t="str">
        <f t="shared" si="6"/>
        <v/>
      </c>
      <c r="C142" s="13"/>
      <c r="D142" s="13"/>
      <c r="E142" s="14" t="str">
        <f t="shared" si="7"/>
        <v/>
      </c>
      <c r="F142" s="28" t="str">
        <f t="shared" si="10"/>
        <v/>
      </c>
      <c r="G142" s="40" t="str">
        <f t="shared" si="11"/>
        <v/>
      </c>
    </row>
    <row r="143" spans="2:7">
      <c r="B143" s="30" t="str">
        <f t="shared" ref="B143:B174" si="12">IF($A143="","",VLOOKUP(A143, Articles,2,FALSE))</f>
        <v/>
      </c>
      <c r="C143" s="13"/>
      <c r="D143" s="13"/>
      <c r="E143" s="14" t="str">
        <f t="shared" ref="E143:E174" si="13">IF(A143="","",VLOOKUP(A143,Articles,3,FALSE))</f>
        <v/>
      </c>
      <c r="F143" s="28" t="str">
        <f t="shared" si="10"/>
        <v/>
      </c>
      <c r="G143" s="40" t="str">
        <f t="shared" si="11"/>
        <v/>
      </c>
    </row>
    <row r="144" spans="2:7">
      <c r="B144" s="30" t="str">
        <f t="shared" si="12"/>
        <v/>
      </c>
      <c r="C144" s="13"/>
      <c r="D144" s="13"/>
      <c r="E144" s="14" t="str">
        <f t="shared" si="13"/>
        <v/>
      </c>
      <c r="F144" s="28" t="str">
        <f t="shared" si="10"/>
        <v/>
      </c>
      <c r="G144" s="40" t="str">
        <f t="shared" si="11"/>
        <v/>
      </c>
    </row>
    <row r="145" spans="2:7">
      <c r="B145" s="30" t="str">
        <f t="shared" si="12"/>
        <v/>
      </c>
      <c r="C145" s="13"/>
      <c r="D145" s="13"/>
      <c r="E145" s="14" t="str">
        <f t="shared" si="13"/>
        <v/>
      </c>
      <c r="F145" s="28" t="str">
        <f t="shared" si="10"/>
        <v/>
      </c>
      <c r="G145" s="40" t="str">
        <f t="shared" si="11"/>
        <v/>
      </c>
    </row>
    <row r="146" spans="2:7">
      <c r="B146" s="30" t="str">
        <f t="shared" si="12"/>
        <v/>
      </c>
      <c r="C146" s="13"/>
      <c r="D146" s="13"/>
      <c r="E146" s="14" t="str">
        <f t="shared" si="13"/>
        <v/>
      </c>
      <c r="F146" s="28" t="str">
        <f t="shared" si="10"/>
        <v/>
      </c>
      <c r="G146" s="40" t="str">
        <f t="shared" si="11"/>
        <v/>
      </c>
    </row>
    <row r="147" spans="2:7">
      <c r="B147" s="30" t="str">
        <f t="shared" si="12"/>
        <v/>
      </c>
      <c r="C147" s="13"/>
      <c r="D147" s="13"/>
      <c r="E147" s="14" t="str">
        <f t="shared" si="13"/>
        <v/>
      </c>
      <c r="F147" s="28" t="str">
        <f t="shared" si="10"/>
        <v/>
      </c>
      <c r="G147" s="40" t="str">
        <f t="shared" si="11"/>
        <v/>
      </c>
    </row>
    <row r="148" spans="2:7">
      <c r="B148" s="30" t="str">
        <f t="shared" si="12"/>
        <v/>
      </c>
      <c r="C148" s="13"/>
      <c r="D148" s="13"/>
      <c r="E148" s="14" t="str">
        <f t="shared" si="13"/>
        <v/>
      </c>
      <c r="F148" s="28" t="str">
        <f t="shared" si="10"/>
        <v/>
      </c>
      <c r="G148" s="40" t="str">
        <f t="shared" si="11"/>
        <v/>
      </c>
    </row>
    <row r="149" spans="2:7">
      <c r="B149" s="30" t="str">
        <f t="shared" si="12"/>
        <v/>
      </c>
      <c r="C149" s="13"/>
      <c r="D149" s="13"/>
      <c r="E149" s="14" t="str">
        <f t="shared" si="13"/>
        <v/>
      </c>
      <c r="F149" s="28" t="str">
        <f t="shared" si="10"/>
        <v/>
      </c>
      <c r="G149" s="40" t="str">
        <f t="shared" si="11"/>
        <v/>
      </c>
    </row>
    <row r="150" spans="2:7">
      <c r="B150" s="30" t="str">
        <f t="shared" si="12"/>
        <v/>
      </c>
      <c r="C150" s="13"/>
      <c r="D150" s="13"/>
      <c r="E150" s="14" t="str">
        <f t="shared" si="13"/>
        <v/>
      </c>
      <c r="F150" s="28" t="str">
        <f t="shared" si="10"/>
        <v/>
      </c>
      <c r="G150" s="40" t="str">
        <f t="shared" si="11"/>
        <v/>
      </c>
    </row>
    <row r="151" spans="2:7">
      <c r="B151" s="30" t="str">
        <f t="shared" si="12"/>
        <v/>
      </c>
      <c r="C151" s="13"/>
      <c r="D151" s="13"/>
      <c r="E151" s="14" t="str">
        <f t="shared" si="13"/>
        <v/>
      </c>
      <c r="F151" s="28" t="str">
        <f t="shared" si="10"/>
        <v/>
      </c>
      <c r="G151" s="40" t="str">
        <f t="shared" si="11"/>
        <v/>
      </c>
    </row>
    <row r="152" spans="2:7">
      <c r="B152" s="30" t="str">
        <f t="shared" si="12"/>
        <v/>
      </c>
      <c r="C152" s="13"/>
      <c r="D152" s="13"/>
      <c r="E152" s="14" t="str">
        <f t="shared" si="13"/>
        <v/>
      </c>
      <c r="F152" s="28" t="str">
        <f t="shared" si="10"/>
        <v/>
      </c>
      <c r="G152" s="40" t="str">
        <f t="shared" si="11"/>
        <v/>
      </c>
    </row>
    <row r="153" spans="2:7">
      <c r="B153" s="30" t="str">
        <f t="shared" si="12"/>
        <v/>
      </c>
      <c r="C153" s="13"/>
      <c r="D153" s="13"/>
      <c r="E153" s="14" t="str">
        <f t="shared" si="13"/>
        <v/>
      </c>
      <c r="F153" s="28" t="str">
        <f t="shared" si="10"/>
        <v/>
      </c>
      <c r="G153" s="40" t="str">
        <f t="shared" si="11"/>
        <v/>
      </c>
    </row>
    <row r="154" spans="2:7">
      <c r="B154" s="30" t="str">
        <f t="shared" si="12"/>
        <v/>
      </c>
      <c r="C154" s="13"/>
      <c r="D154" s="13"/>
      <c r="E154" s="14" t="str">
        <f t="shared" si="13"/>
        <v/>
      </c>
      <c r="F154" s="28" t="str">
        <f t="shared" si="10"/>
        <v/>
      </c>
      <c r="G154" s="40" t="str">
        <f t="shared" si="11"/>
        <v/>
      </c>
    </row>
    <row r="155" spans="2:7">
      <c r="B155" s="30" t="str">
        <f t="shared" si="12"/>
        <v/>
      </c>
      <c r="C155" s="13"/>
      <c r="D155" s="13"/>
      <c r="E155" s="14" t="str">
        <f t="shared" si="13"/>
        <v/>
      </c>
      <c r="F155" s="28" t="str">
        <f t="shared" si="10"/>
        <v/>
      </c>
      <c r="G155" s="40" t="str">
        <f t="shared" si="11"/>
        <v/>
      </c>
    </row>
    <row r="156" spans="2:7">
      <c r="B156" s="30" t="str">
        <f t="shared" si="12"/>
        <v/>
      </c>
      <c r="C156" s="13"/>
      <c r="D156" s="13"/>
      <c r="E156" s="14" t="str">
        <f t="shared" si="13"/>
        <v/>
      </c>
      <c r="F156" s="28" t="str">
        <f t="shared" si="10"/>
        <v/>
      </c>
      <c r="G156" s="40" t="str">
        <f t="shared" si="11"/>
        <v/>
      </c>
    </row>
    <row r="157" spans="2:7">
      <c r="B157" s="30" t="str">
        <f t="shared" si="12"/>
        <v/>
      </c>
      <c r="C157" s="13"/>
      <c r="D157" s="13"/>
      <c r="E157" s="14" t="str">
        <f t="shared" si="13"/>
        <v/>
      </c>
      <c r="F157" s="28" t="str">
        <f t="shared" si="10"/>
        <v/>
      </c>
      <c r="G157" s="40" t="str">
        <f t="shared" si="11"/>
        <v/>
      </c>
    </row>
    <row r="158" spans="2:7">
      <c r="B158" s="30" t="str">
        <f t="shared" si="12"/>
        <v/>
      </c>
      <c r="C158" s="13"/>
      <c r="D158" s="13"/>
      <c r="E158" s="14" t="str">
        <f t="shared" si="13"/>
        <v/>
      </c>
      <c r="F158" s="28" t="str">
        <f t="shared" si="10"/>
        <v/>
      </c>
      <c r="G158" s="40" t="str">
        <f t="shared" si="11"/>
        <v/>
      </c>
    </row>
    <row r="159" spans="2:7">
      <c r="B159" s="30" t="str">
        <f t="shared" si="12"/>
        <v/>
      </c>
      <c r="C159" s="13"/>
      <c r="D159" s="13"/>
      <c r="E159" s="14" t="str">
        <f t="shared" si="13"/>
        <v/>
      </c>
      <c r="F159" s="28" t="str">
        <f t="shared" si="10"/>
        <v/>
      </c>
      <c r="G159" s="40" t="str">
        <f t="shared" si="11"/>
        <v/>
      </c>
    </row>
    <row r="160" spans="2:7">
      <c r="B160" s="30" t="str">
        <f t="shared" si="12"/>
        <v/>
      </c>
      <c r="C160" s="13"/>
      <c r="D160" s="13"/>
      <c r="E160" s="14" t="str">
        <f t="shared" si="13"/>
        <v/>
      </c>
      <c r="F160" s="28" t="str">
        <f t="shared" si="10"/>
        <v/>
      </c>
      <c r="G160" s="40" t="str">
        <f t="shared" si="11"/>
        <v/>
      </c>
    </row>
    <row r="161" spans="2:7">
      <c r="B161" s="30" t="str">
        <f t="shared" si="12"/>
        <v/>
      </c>
      <c r="C161" s="13"/>
      <c r="D161" s="13"/>
      <c r="E161" s="14" t="str">
        <f t="shared" si="13"/>
        <v/>
      </c>
      <c r="F161" s="28" t="str">
        <f t="shared" si="10"/>
        <v/>
      </c>
      <c r="G161" s="40" t="str">
        <f t="shared" si="11"/>
        <v/>
      </c>
    </row>
    <row r="162" spans="2:7">
      <c r="B162" s="30" t="str">
        <f t="shared" si="12"/>
        <v/>
      </c>
      <c r="C162" s="13"/>
      <c r="D162" s="13"/>
      <c r="E162" s="14" t="str">
        <f t="shared" si="13"/>
        <v/>
      </c>
      <c r="F162" s="28" t="str">
        <f t="shared" si="10"/>
        <v/>
      </c>
      <c r="G162" s="40" t="str">
        <f t="shared" si="11"/>
        <v/>
      </c>
    </row>
    <row r="163" spans="2:7">
      <c r="B163" s="30" t="str">
        <f t="shared" si="12"/>
        <v/>
      </c>
      <c r="C163" s="13"/>
      <c r="D163" s="13"/>
      <c r="E163" s="14" t="str">
        <f t="shared" si="13"/>
        <v/>
      </c>
      <c r="F163" s="28" t="str">
        <f t="shared" si="10"/>
        <v/>
      </c>
      <c r="G163" s="40" t="str">
        <f t="shared" si="11"/>
        <v/>
      </c>
    </row>
    <row r="164" spans="2:7">
      <c r="B164" s="30" t="str">
        <f t="shared" si="12"/>
        <v/>
      </c>
      <c r="C164" s="13"/>
      <c r="D164" s="13"/>
      <c r="E164" s="14" t="str">
        <f t="shared" si="13"/>
        <v/>
      </c>
      <c r="F164" s="28" t="str">
        <f t="shared" si="10"/>
        <v/>
      </c>
      <c r="G164" s="40" t="str">
        <f t="shared" si="11"/>
        <v/>
      </c>
    </row>
    <row r="165" spans="2:7">
      <c r="B165" s="30" t="str">
        <f t="shared" si="12"/>
        <v/>
      </c>
      <c r="C165" s="13"/>
      <c r="D165" s="13"/>
      <c r="E165" s="14" t="str">
        <f t="shared" si="13"/>
        <v/>
      </c>
      <c r="F165" s="28" t="str">
        <f t="shared" si="10"/>
        <v/>
      </c>
      <c r="G165" s="40" t="str">
        <f t="shared" si="11"/>
        <v/>
      </c>
    </row>
    <row r="166" spans="2:7">
      <c r="B166" s="30" t="str">
        <f t="shared" si="12"/>
        <v/>
      </c>
      <c r="C166" s="13"/>
      <c r="D166" s="13"/>
      <c r="E166" s="14" t="str">
        <f t="shared" si="13"/>
        <v/>
      </c>
      <c r="F166" s="28" t="str">
        <f t="shared" si="10"/>
        <v/>
      </c>
      <c r="G166" s="40" t="str">
        <f t="shared" si="11"/>
        <v/>
      </c>
    </row>
    <row r="167" spans="2:7">
      <c r="B167" s="30" t="str">
        <f t="shared" si="12"/>
        <v/>
      </c>
      <c r="C167" s="13"/>
      <c r="D167" s="13"/>
      <c r="E167" s="14" t="str">
        <f t="shared" si="13"/>
        <v/>
      </c>
      <c r="F167" s="28" t="str">
        <f t="shared" si="10"/>
        <v/>
      </c>
      <c r="G167" s="40" t="str">
        <f t="shared" si="11"/>
        <v/>
      </c>
    </row>
    <row r="168" spans="2:7">
      <c r="B168" s="30" t="str">
        <f t="shared" si="12"/>
        <v/>
      </c>
      <c r="C168" s="13"/>
      <c r="D168" s="13"/>
      <c r="E168" s="14" t="str">
        <f t="shared" si="13"/>
        <v/>
      </c>
      <c r="F168" s="28" t="str">
        <f t="shared" si="10"/>
        <v/>
      </c>
      <c r="G168" s="40" t="str">
        <f t="shared" si="11"/>
        <v/>
      </c>
    </row>
    <row r="169" spans="2:7">
      <c r="B169" s="30" t="str">
        <f t="shared" si="12"/>
        <v/>
      </c>
      <c r="C169" s="13"/>
      <c r="D169" s="13"/>
      <c r="E169" s="14" t="str">
        <f t="shared" si="13"/>
        <v/>
      </c>
      <c r="F169" s="28" t="str">
        <f t="shared" si="10"/>
        <v/>
      </c>
      <c r="G169" s="40" t="str">
        <f t="shared" si="11"/>
        <v/>
      </c>
    </row>
    <row r="170" spans="2:7">
      <c r="B170" s="30" t="str">
        <f t="shared" si="12"/>
        <v/>
      </c>
      <c r="C170" s="13"/>
      <c r="D170" s="13"/>
      <c r="E170" s="14" t="str">
        <f t="shared" si="13"/>
        <v/>
      </c>
      <c r="F170" s="28" t="str">
        <f t="shared" si="10"/>
        <v/>
      </c>
      <c r="G170" s="40" t="str">
        <f t="shared" si="11"/>
        <v/>
      </c>
    </row>
    <row r="171" spans="2:7">
      <c r="B171" s="30" t="str">
        <f t="shared" si="12"/>
        <v/>
      </c>
      <c r="C171" s="13"/>
      <c r="D171" s="13"/>
      <c r="E171" s="14" t="str">
        <f t="shared" si="13"/>
        <v/>
      </c>
      <c r="F171" s="28" t="str">
        <f t="shared" si="10"/>
        <v/>
      </c>
      <c r="G171" s="40" t="str">
        <f t="shared" si="11"/>
        <v/>
      </c>
    </row>
    <row r="172" spans="2:7">
      <c r="B172" s="30" t="str">
        <f t="shared" si="12"/>
        <v/>
      </c>
      <c r="C172" s="13"/>
      <c r="D172" s="13"/>
      <c r="E172" s="14" t="str">
        <f t="shared" si="13"/>
        <v/>
      </c>
      <c r="F172" s="28" t="str">
        <f t="shared" si="10"/>
        <v/>
      </c>
      <c r="G172" s="40" t="str">
        <f t="shared" si="11"/>
        <v/>
      </c>
    </row>
    <row r="173" spans="2:7">
      <c r="B173" s="30" t="str">
        <f t="shared" si="12"/>
        <v/>
      </c>
      <c r="C173" s="13"/>
      <c r="D173" s="13"/>
      <c r="E173" s="14" t="str">
        <f t="shared" si="13"/>
        <v/>
      </c>
      <c r="F173" s="28" t="str">
        <f t="shared" si="10"/>
        <v/>
      </c>
      <c r="G173" s="40" t="str">
        <f t="shared" si="11"/>
        <v/>
      </c>
    </row>
    <row r="174" spans="2:7">
      <c r="B174" s="30" t="str">
        <f t="shared" si="12"/>
        <v/>
      </c>
      <c r="C174" s="13"/>
      <c r="D174" s="13"/>
      <c r="E174" s="14" t="str">
        <f t="shared" si="13"/>
        <v/>
      </c>
      <c r="F174" s="28" t="str">
        <f t="shared" si="10"/>
        <v/>
      </c>
      <c r="G174" s="40" t="str">
        <f t="shared" si="11"/>
        <v/>
      </c>
    </row>
    <row r="175" spans="2:7">
      <c r="B175" s="30" t="str">
        <f t="shared" ref="B175:B206" si="14">IF($A175="","",VLOOKUP(A175, Articles,2,FALSE))</f>
        <v/>
      </c>
      <c r="C175" s="13"/>
      <c r="D175" s="13"/>
      <c r="E175" s="14" t="str">
        <f t="shared" ref="E175:E202" si="15">IF(A175="","",VLOOKUP(A175,Articles,3,FALSE))</f>
        <v/>
      </c>
      <c r="F175" s="28" t="str">
        <f t="shared" si="10"/>
        <v/>
      </c>
      <c r="G175" s="40" t="str">
        <f t="shared" si="11"/>
        <v/>
      </c>
    </row>
    <row r="176" spans="2:7">
      <c r="B176" s="30" t="str">
        <f t="shared" si="14"/>
        <v/>
      </c>
      <c r="C176" s="13"/>
      <c r="D176" s="13"/>
      <c r="E176" s="14" t="str">
        <f t="shared" si="15"/>
        <v/>
      </c>
      <c r="F176" s="28" t="str">
        <f t="shared" si="10"/>
        <v/>
      </c>
      <c r="G176" s="40" t="str">
        <f t="shared" si="11"/>
        <v/>
      </c>
    </row>
    <row r="177" spans="2:7">
      <c r="B177" s="30" t="str">
        <f t="shared" si="14"/>
        <v/>
      </c>
      <c r="C177" s="13"/>
      <c r="D177" s="13"/>
      <c r="E177" s="14" t="str">
        <f t="shared" si="15"/>
        <v/>
      </c>
      <c r="F177" s="28" t="str">
        <f t="shared" si="10"/>
        <v/>
      </c>
      <c r="G177" s="40" t="str">
        <f t="shared" si="11"/>
        <v/>
      </c>
    </row>
    <row r="178" spans="2:7">
      <c r="B178" s="30" t="str">
        <f t="shared" si="14"/>
        <v/>
      </c>
      <c r="C178" s="13"/>
      <c r="D178" s="13"/>
      <c r="E178" s="14" t="str">
        <f t="shared" si="15"/>
        <v/>
      </c>
      <c r="F178" s="28" t="str">
        <f t="shared" si="10"/>
        <v/>
      </c>
      <c r="G178" s="40" t="str">
        <f t="shared" si="11"/>
        <v/>
      </c>
    </row>
    <row r="179" spans="2:7">
      <c r="B179" s="30" t="str">
        <f t="shared" si="14"/>
        <v/>
      </c>
      <c r="C179" s="13"/>
      <c r="D179" s="13"/>
      <c r="E179" s="14" t="str">
        <f t="shared" si="15"/>
        <v/>
      </c>
      <c r="F179" s="28" t="str">
        <f t="shared" si="10"/>
        <v/>
      </c>
      <c r="G179" s="40" t="str">
        <f t="shared" si="11"/>
        <v/>
      </c>
    </row>
    <row r="180" spans="2:7">
      <c r="B180" s="30" t="str">
        <f t="shared" si="14"/>
        <v/>
      </c>
      <c r="C180" s="13"/>
      <c r="D180" s="13"/>
      <c r="E180" s="14" t="str">
        <f t="shared" si="15"/>
        <v/>
      </c>
      <c r="F180" s="28" t="str">
        <f t="shared" si="10"/>
        <v/>
      </c>
      <c r="G180" s="40" t="str">
        <f t="shared" si="11"/>
        <v/>
      </c>
    </row>
    <row r="181" spans="2:7">
      <c r="B181" s="30" t="str">
        <f t="shared" si="14"/>
        <v/>
      </c>
      <c r="C181" s="13"/>
      <c r="D181" s="13"/>
      <c r="E181" s="14" t="str">
        <f t="shared" si="15"/>
        <v/>
      </c>
      <c r="F181" s="28" t="str">
        <f t="shared" si="10"/>
        <v/>
      </c>
      <c r="G181" s="40" t="str">
        <f t="shared" si="11"/>
        <v/>
      </c>
    </row>
    <row r="182" spans="2:7">
      <c r="B182" s="30" t="str">
        <f t="shared" si="14"/>
        <v/>
      </c>
      <c r="C182" s="13"/>
      <c r="D182" s="13"/>
      <c r="E182" s="14" t="str">
        <f t="shared" si="15"/>
        <v/>
      </c>
      <c r="F182" s="28" t="str">
        <f t="shared" si="10"/>
        <v/>
      </c>
      <c r="G182" s="40" t="str">
        <f t="shared" si="11"/>
        <v/>
      </c>
    </row>
    <row r="183" spans="2:7">
      <c r="B183" s="30" t="str">
        <f t="shared" si="14"/>
        <v/>
      </c>
      <c r="C183" s="13"/>
      <c r="D183" s="13"/>
      <c r="E183" s="14" t="str">
        <f t="shared" si="15"/>
        <v/>
      </c>
      <c r="F183" s="28" t="str">
        <f t="shared" ref="F183:F202" si="16">IF(A183="","",C183*E183)</f>
        <v/>
      </c>
      <c r="G183" s="40" t="str">
        <f t="shared" ref="G183:G202" si="17">IF(A183="","","OK")</f>
        <v/>
      </c>
    </row>
    <row r="184" spans="2:7">
      <c r="B184" s="30" t="str">
        <f t="shared" si="14"/>
        <v/>
      </c>
      <c r="C184" s="13"/>
      <c r="D184" s="13"/>
      <c r="E184" s="14" t="str">
        <f t="shared" si="15"/>
        <v/>
      </c>
      <c r="F184" s="28" t="str">
        <f t="shared" si="16"/>
        <v/>
      </c>
      <c r="G184" s="40" t="str">
        <f t="shared" si="17"/>
        <v/>
      </c>
    </row>
    <row r="185" spans="2:7">
      <c r="B185" s="30" t="str">
        <f t="shared" si="14"/>
        <v/>
      </c>
      <c r="C185" s="13"/>
      <c r="D185" s="13"/>
      <c r="E185" s="14" t="str">
        <f t="shared" si="15"/>
        <v/>
      </c>
      <c r="F185" s="28" t="str">
        <f t="shared" si="16"/>
        <v/>
      </c>
      <c r="G185" s="40" t="str">
        <f t="shared" si="17"/>
        <v/>
      </c>
    </row>
    <row r="186" spans="2:7">
      <c r="B186" s="30" t="str">
        <f t="shared" si="14"/>
        <v/>
      </c>
      <c r="C186" s="13"/>
      <c r="D186" s="13"/>
      <c r="E186" s="14" t="str">
        <f t="shared" si="15"/>
        <v/>
      </c>
      <c r="F186" s="28" t="str">
        <f t="shared" si="16"/>
        <v/>
      </c>
      <c r="G186" s="40" t="str">
        <f t="shared" si="17"/>
        <v/>
      </c>
    </row>
    <row r="187" spans="2:7">
      <c r="B187" s="30" t="str">
        <f t="shared" si="14"/>
        <v/>
      </c>
      <c r="C187" s="13"/>
      <c r="D187" s="13"/>
      <c r="E187" s="14" t="str">
        <f t="shared" si="15"/>
        <v/>
      </c>
      <c r="F187" s="28" t="str">
        <f t="shared" si="16"/>
        <v/>
      </c>
      <c r="G187" s="40" t="str">
        <f t="shared" si="17"/>
        <v/>
      </c>
    </row>
    <row r="188" spans="2:7">
      <c r="B188" s="30" t="str">
        <f t="shared" si="14"/>
        <v/>
      </c>
      <c r="C188" s="13"/>
      <c r="D188" s="13"/>
      <c r="E188" s="14" t="str">
        <f t="shared" si="15"/>
        <v/>
      </c>
      <c r="F188" s="28" t="str">
        <f t="shared" si="16"/>
        <v/>
      </c>
      <c r="G188" s="40" t="str">
        <f t="shared" si="17"/>
        <v/>
      </c>
    </row>
    <row r="189" spans="2:7">
      <c r="B189" s="30" t="str">
        <f t="shared" si="14"/>
        <v/>
      </c>
      <c r="C189" s="13"/>
      <c r="D189" s="13"/>
      <c r="E189" s="14" t="str">
        <f t="shared" si="15"/>
        <v/>
      </c>
      <c r="F189" s="28" t="str">
        <f t="shared" si="16"/>
        <v/>
      </c>
      <c r="G189" s="40" t="str">
        <f t="shared" si="17"/>
        <v/>
      </c>
    </row>
    <row r="190" spans="2:7">
      <c r="B190" s="30" t="str">
        <f t="shared" si="14"/>
        <v/>
      </c>
      <c r="C190" s="13"/>
      <c r="D190" s="13"/>
      <c r="E190" s="14" t="str">
        <f t="shared" si="15"/>
        <v/>
      </c>
      <c r="F190" s="28" t="str">
        <f t="shared" si="16"/>
        <v/>
      </c>
      <c r="G190" s="40" t="str">
        <f t="shared" si="17"/>
        <v/>
      </c>
    </row>
    <row r="191" spans="2:7">
      <c r="B191" s="30" t="str">
        <f t="shared" si="14"/>
        <v/>
      </c>
      <c r="C191" s="13"/>
      <c r="D191" s="13"/>
      <c r="E191" s="14" t="str">
        <f t="shared" si="15"/>
        <v/>
      </c>
      <c r="F191" s="28" t="str">
        <f t="shared" si="16"/>
        <v/>
      </c>
      <c r="G191" s="40" t="str">
        <f t="shared" si="17"/>
        <v/>
      </c>
    </row>
    <row r="192" spans="2:7">
      <c r="B192" s="30" t="str">
        <f t="shared" si="14"/>
        <v/>
      </c>
      <c r="C192" s="13"/>
      <c r="D192" s="13"/>
      <c r="E192" s="14" t="str">
        <f t="shared" si="15"/>
        <v/>
      </c>
      <c r="F192" s="28" t="str">
        <f t="shared" si="16"/>
        <v/>
      </c>
      <c r="G192" s="40" t="str">
        <f t="shared" si="17"/>
        <v/>
      </c>
    </row>
    <row r="193" spans="2:7">
      <c r="B193" s="30" t="str">
        <f t="shared" si="14"/>
        <v/>
      </c>
      <c r="C193" s="13"/>
      <c r="D193" s="13"/>
      <c r="E193" s="14" t="str">
        <f t="shared" si="15"/>
        <v/>
      </c>
      <c r="F193" s="28" t="str">
        <f t="shared" si="16"/>
        <v/>
      </c>
      <c r="G193" s="40" t="str">
        <f t="shared" si="17"/>
        <v/>
      </c>
    </row>
    <row r="194" spans="2:7">
      <c r="B194" s="30" t="str">
        <f t="shared" si="14"/>
        <v/>
      </c>
      <c r="C194" s="13"/>
      <c r="D194" s="13"/>
      <c r="E194" s="14" t="str">
        <f t="shared" si="15"/>
        <v/>
      </c>
      <c r="F194" s="28" t="str">
        <f t="shared" si="16"/>
        <v/>
      </c>
      <c r="G194" s="40" t="str">
        <f t="shared" si="17"/>
        <v/>
      </c>
    </row>
    <row r="195" spans="2:7">
      <c r="B195" s="30" t="str">
        <f t="shared" si="14"/>
        <v/>
      </c>
      <c r="C195" s="13"/>
      <c r="D195" s="13"/>
      <c r="E195" s="14" t="str">
        <f t="shared" si="15"/>
        <v/>
      </c>
      <c r="F195" s="28" t="str">
        <f t="shared" si="16"/>
        <v/>
      </c>
      <c r="G195" s="40" t="str">
        <f t="shared" si="17"/>
        <v/>
      </c>
    </row>
    <row r="196" spans="2:7">
      <c r="B196" s="30" t="str">
        <f t="shared" si="14"/>
        <v/>
      </c>
      <c r="C196" s="13"/>
      <c r="D196" s="13"/>
      <c r="E196" s="14" t="str">
        <f t="shared" si="15"/>
        <v/>
      </c>
      <c r="F196" s="28" t="str">
        <f t="shared" si="16"/>
        <v/>
      </c>
      <c r="G196" s="40" t="str">
        <f t="shared" si="17"/>
        <v/>
      </c>
    </row>
    <row r="197" spans="2:7">
      <c r="B197" s="30" t="str">
        <f t="shared" si="14"/>
        <v/>
      </c>
      <c r="C197" s="13"/>
      <c r="D197" s="13"/>
      <c r="E197" s="14" t="str">
        <f t="shared" si="15"/>
        <v/>
      </c>
      <c r="F197" s="28" t="str">
        <f t="shared" si="16"/>
        <v/>
      </c>
      <c r="G197" s="40" t="str">
        <f t="shared" si="17"/>
        <v/>
      </c>
    </row>
    <row r="198" spans="2:7">
      <c r="B198" s="30" t="str">
        <f t="shared" si="14"/>
        <v/>
      </c>
      <c r="C198" s="13"/>
      <c r="D198" s="13"/>
      <c r="E198" s="14" t="str">
        <f t="shared" si="15"/>
        <v/>
      </c>
      <c r="F198" s="28" t="str">
        <f t="shared" si="16"/>
        <v/>
      </c>
      <c r="G198" s="40" t="str">
        <f t="shared" si="17"/>
        <v/>
      </c>
    </row>
    <row r="199" spans="2:7">
      <c r="B199" s="30" t="str">
        <f t="shared" si="14"/>
        <v/>
      </c>
      <c r="C199" s="13"/>
      <c r="D199" s="13"/>
      <c r="E199" s="14" t="str">
        <f t="shared" si="15"/>
        <v/>
      </c>
      <c r="F199" s="28" t="str">
        <f t="shared" si="16"/>
        <v/>
      </c>
      <c r="G199" s="40" t="str">
        <f t="shared" si="17"/>
        <v/>
      </c>
    </row>
    <row r="200" spans="2:7">
      <c r="B200" s="30" t="str">
        <f t="shared" si="14"/>
        <v/>
      </c>
      <c r="C200" s="13"/>
      <c r="D200" s="13"/>
      <c r="E200" s="14" t="str">
        <f t="shared" si="15"/>
        <v/>
      </c>
      <c r="F200" s="28" t="str">
        <f t="shared" si="16"/>
        <v/>
      </c>
      <c r="G200" s="40" t="str">
        <f t="shared" si="17"/>
        <v/>
      </c>
    </row>
    <row r="201" spans="2:7">
      <c r="B201" s="30" t="str">
        <f t="shared" si="14"/>
        <v/>
      </c>
      <c r="C201" s="13"/>
      <c r="D201" s="13"/>
      <c r="E201" s="14" t="str">
        <f t="shared" si="15"/>
        <v/>
      </c>
      <c r="F201" s="28" t="str">
        <f t="shared" si="16"/>
        <v/>
      </c>
      <c r="G201" s="40" t="str">
        <f t="shared" si="17"/>
        <v/>
      </c>
    </row>
    <row r="202" spans="2:7">
      <c r="B202" s="30" t="str">
        <f t="shared" si="14"/>
        <v/>
      </c>
      <c r="C202" s="13"/>
      <c r="D202" s="13"/>
      <c r="E202" s="14" t="str">
        <f t="shared" si="15"/>
        <v/>
      </c>
      <c r="F202" s="28" t="str">
        <f t="shared" si="16"/>
        <v/>
      </c>
      <c r="G202" s="40" t="str">
        <f t="shared" si="17"/>
        <v/>
      </c>
    </row>
  </sheetData>
  <mergeCells count="14">
    <mergeCell ref="C19:D19"/>
    <mergeCell ref="B24:F24"/>
    <mergeCell ref="B26:F26"/>
    <mergeCell ref="C27:F27"/>
    <mergeCell ref="D22:F22"/>
    <mergeCell ref="C8:F8"/>
    <mergeCell ref="B10:D10"/>
    <mergeCell ref="B11:D11"/>
    <mergeCell ref="B12:D12"/>
    <mergeCell ref="E2:F2"/>
    <mergeCell ref="C4:F4"/>
    <mergeCell ref="C5:F5"/>
    <mergeCell ref="C6:F6"/>
    <mergeCell ref="C7:F7"/>
  </mergeCells>
  <printOptions horizontalCentered="1"/>
  <pageMargins left="0.51181102362204722" right="0.51181102362204722" top="1.5354330708661419" bottom="0.74803149606299213" header="0.39370078740157483" footer="0.31496062992125984"/>
  <pageSetup paperSize="9" orientation="portrait" errors="blank" r:id="rId1"/>
  <headerFooter>
    <oddHeader>&amp;L&amp;"-,Gras italique"&amp;12&amp;K04-023ELECTRICITE GENERALE Christophe GONOT
20 rue de
27260 EPAIGNES
Tél: 02 32
Mobile: 06 82&amp;R&amp;D</oddHeader>
    <oddFooter>&amp;LSiret:
Domiciliation bancaire:&amp;R&amp;P/&amp;N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76"/>
  <sheetViews>
    <sheetView workbookViewId="0">
      <selection activeCell="F14" sqref="F14"/>
    </sheetView>
  </sheetViews>
  <sheetFormatPr baseColWidth="10" defaultRowHeight="15"/>
  <cols>
    <col min="1" max="1" width="7.5703125" style="27" customWidth="1"/>
    <col min="2" max="2" width="64.7109375" customWidth="1"/>
    <col min="3" max="3" width="14.85546875" customWidth="1"/>
  </cols>
  <sheetData>
    <row r="1" spans="1:3">
      <c r="A1" s="27" t="s">
        <v>40</v>
      </c>
      <c r="B1" t="s">
        <v>1</v>
      </c>
      <c r="C1" s="15" t="s">
        <v>4</v>
      </c>
    </row>
    <row r="2" spans="1:3">
      <c r="A2" s="27" t="s">
        <v>41</v>
      </c>
      <c r="B2" s="4" t="s">
        <v>19</v>
      </c>
      <c r="C2" s="12">
        <v>69.88</v>
      </c>
    </row>
    <row r="3" spans="1:3">
      <c r="A3" s="27" t="s">
        <v>42</v>
      </c>
      <c r="B3" s="4" t="s">
        <v>22</v>
      </c>
      <c r="C3" s="12">
        <v>69.88</v>
      </c>
    </row>
    <row r="4" spans="1:3">
      <c r="A4" s="27" t="s">
        <v>43</v>
      </c>
      <c r="B4" s="4" t="s">
        <v>28</v>
      </c>
      <c r="C4" s="12">
        <v>69.88</v>
      </c>
    </row>
    <row r="5" spans="1:3">
      <c r="A5" s="27" t="s">
        <v>44</v>
      </c>
      <c r="B5" s="4" t="s">
        <v>20</v>
      </c>
      <c r="C5" s="12">
        <v>69.88</v>
      </c>
    </row>
    <row r="6" spans="1:3">
      <c r="A6" s="27" t="s">
        <v>45</v>
      </c>
      <c r="B6" s="4" t="s">
        <v>27</v>
      </c>
      <c r="C6" s="12">
        <v>59.42</v>
      </c>
    </row>
    <row r="7" spans="1:3">
      <c r="A7" s="27" t="s">
        <v>46</v>
      </c>
      <c r="B7" s="4" t="s">
        <v>68</v>
      </c>
      <c r="C7" s="12">
        <v>450</v>
      </c>
    </row>
    <row r="8" spans="1:3">
      <c r="A8" s="27" t="s">
        <v>47</v>
      </c>
      <c r="B8" s="4" t="s">
        <v>69</v>
      </c>
      <c r="C8" s="12">
        <v>189.5</v>
      </c>
    </row>
    <row r="9" spans="1:3">
      <c r="A9" s="27" t="s">
        <v>48</v>
      </c>
      <c r="B9" s="4" t="s">
        <v>26</v>
      </c>
      <c r="C9" s="12">
        <v>418</v>
      </c>
    </row>
    <row r="10" spans="1:3">
      <c r="A10" s="27" t="s">
        <v>49</v>
      </c>
      <c r="B10" s="4" t="s">
        <v>18</v>
      </c>
      <c r="C10" s="12">
        <v>49.04</v>
      </c>
    </row>
    <row r="11" spans="1:3">
      <c r="A11" s="27" t="s">
        <v>50</v>
      </c>
      <c r="B11" s="4" t="s">
        <v>25</v>
      </c>
      <c r="C11" s="12">
        <v>49.04</v>
      </c>
    </row>
    <row r="12" spans="1:3">
      <c r="A12" s="27" t="s">
        <v>51</v>
      </c>
      <c r="B12" s="4" t="s">
        <v>70</v>
      </c>
      <c r="C12" s="12">
        <v>18.5</v>
      </c>
    </row>
    <row r="13" spans="1:3">
      <c r="A13" s="27" t="s">
        <v>52</v>
      </c>
      <c r="B13" s="4" t="s">
        <v>71</v>
      </c>
      <c r="C13" s="12">
        <v>18.5</v>
      </c>
    </row>
    <row r="14" spans="1:3">
      <c r="A14" s="27" t="s">
        <v>53</v>
      </c>
      <c r="B14" s="4" t="s">
        <v>10</v>
      </c>
      <c r="C14" s="12">
        <v>55.45</v>
      </c>
    </row>
    <row r="15" spans="1:3">
      <c r="A15" s="27" t="s">
        <v>54</v>
      </c>
      <c r="B15" s="4" t="s">
        <v>21</v>
      </c>
      <c r="C15" s="12">
        <v>69.88</v>
      </c>
    </row>
    <row r="16" spans="1:3">
      <c r="A16" s="27" t="s">
        <v>55</v>
      </c>
      <c r="B16" s="4" t="s">
        <v>11</v>
      </c>
      <c r="C16" s="12">
        <v>69.88</v>
      </c>
    </row>
    <row r="17" spans="1:3">
      <c r="A17" s="27" t="s">
        <v>56</v>
      </c>
      <c r="B17" s="4" t="s">
        <v>29</v>
      </c>
      <c r="C17" s="12">
        <v>69.88</v>
      </c>
    </row>
    <row r="18" spans="1:3">
      <c r="A18" s="27" t="s">
        <v>57</v>
      </c>
      <c r="B18" s="4" t="s">
        <v>12</v>
      </c>
      <c r="C18" s="12">
        <v>69.88</v>
      </c>
    </row>
    <row r="19" spans="1:3">
      <c r="A19" s="27" t="s">
        <v>58</v>
      </c>
      <c r="B19" s="4" t="s">
        <v>14</v>
      </c>
      <c r="C19" s="12">
        <v>70.459999999999994</v>
      </c>
    </row>
    <row r="20" spans="1:3">
      <c r="A20" s="27" t="s">
        <v>59</v>
      </c>
      <c r="B20" s="4" t="s">
        <v>15</v>
      </c>
      <c r="C20" s="12">
        <v>70.459999999999994</v>
      </c>
    </row>
    <row r="21" spans="1:3">
      <c r="A21" s="27" t="s">
        <v>60</v>
      </c>
      <c r="B21" s="4" t="s">
        <v>24</v>
      </c>
      <c r="C21" s="12">
        <v>113.37</v>
      </c>
    </row>
    <row r="22" spans="1:3">
      <c r="A22" s="27" t="s">
        <v>61</v>
      </c>
      <c r="B22" s="4" t="s">
        <v>13</v>
      </c>
      <c r="C22" s="12">
        <v>84.45</v>
      </c>
    </row>
    <row r="23" spans="1:3">
      <c r="A23" s="27" t="s">
        <v>62</v>
      </c>
      <c r="B23" s="4" t="s">
        <v>16</v>
      </c>
      <c r="C23" s="12">
        <v>64.83</v>
      </c>
    </row>
    <row r="24" spans="1:3">
      <c r="A24" s="27" t="s">
        <v>63</v>
      </c>
      <c r="B24" s="4" t="s">
        <v>23</v>
      </c>
      <c r="C24" s="12">
        <v>64.83</v>
      </c>
    </row>
    <row r="25" spans="1:3">
      <c r="A25" s="27" t="s">
        <v>64</v>
      </c>
      <c r="B25" s="4" t="s">
        <v>9</v>
      </c>
      <c r="C25" s="12">
        <v>64.83</v>
      </c>
    </row>
    <row r="26" spans="1:3">
      <c r="A26" s="27" t="s">
        <v>65</v>
      </c>
      <c r="B26" s="4" t="s">
        <v>17</v>
      </c>
      <c r="C26" s="12">
        <v>64.83</v>
      </c>
    </row>
    <row r="27" spans="1:3">
      <c r="A27" s="27" t="s">
        <v>66</v>
      </c>
      <c r="B27" s="4" t="s">
        <v>8</v>
      </c>
      <c r="C27" s="12">
        <v>85.62</v>
      </c>
    </row>
    <row r="28" spans="1:3">
      <c r="A28" s="36" t="s">
        <v>80</v>
      </c>
      <c r="B28" s="20"/>
      <c r="C28" s="21"/>
    </row>
    <row r="29" spans="1:3">
      <c r="A29" s="36" t="s">
        <v>81</v>
      </c>
      <c r="B29" s="4"/>
      <c r="C29" s="12"/>
    </row>
    <row r="30" spans="1:3">
      <c r="A30" s="36" t="s">
        <v>82</v>
      </c>
      <c r="B30" s="20"/>
      <c r="C30" s="21"/>
    </row>
    <row r="31" spans="1:3">
      <c r="A31" s="36" t="s">
        <v>83</v>
      </c>
      <c r="B31" s="4"/>
      <c r="C31" s="12"/>
    </row>
    <row r="32" spans="1:3">
      <c r="A32" s="36" t="s">
        <v>84</v>
      </c>
      <c r="B32" s="20"/>
      <c r="C32" s="21"/>
    </row>
    <row r="33" spans="1:3">
      <c r="A33" s="36" t="s">
        <v>85</v>
      </c>
      <c r="B33" s="4"/>
      <c r="C33" s="12"/>
    </row>
    <row r="34" spans="1:3">
      <c r="A34" s="36" t="s">
        <v>86</v>
      </c>
      <c r="B34" s="20"/>
      <c r="C34" s="21"/>
    </row>
    <row r="35" spans="1:3">
      <c r="A35" s="36" t="s">
        <v>87</v>
      </c>
      <c r="B35" s="4"/>
      <c r="C35" s="12"/>
    </row>
    <row r="36" spans="1:3">
      <c r="A36" s="36" t="s">
        <v>88</v>
      </c>
      <c r="B36" s="20"/>
      <c r="C36" s="21"/>
    </row>
    <row r="37" spans="1:3">
      <c r="A37" s="36" t="s">
        <v>89</v>
      </c>
      <c r="B37" s="4"/>
      <c r="C37" s="12"/>
    </row>
    <row r="38" spans="1:3">
      <c r="A38" s="36" t="s">
        <v>90</v>
      </c>
      <c r="B38" s="20"/>
      <c r="C38" s="21"/>
    </row>
    <row r="39" spans="1:3">
      <c r="A39" s="36" t="s">
        <v>91</v>
      </c>
      <c r="B39" s="4"/>
      <c r="C39" s="12"/>
    </row>
    <row r="40" spans="1:3">
      <c r="A40" s="36" t="s">
        <v>92</v>
      </c>
      <c r="B40" s="20"/>
      <c r="C40" s="21"/>
    </row>
    <row r="41" spans="1:3">
      <c r="A41" s="36" t="s">
        <v>93</v>
      </c>
      <c r="B41" s="4"/>
      <c r="C41" s="12"/>
    </row>
    <row r="42" spans="1:3">
      <c r="A42" s="36" t="s">
        <v>94</v>
      </c>
      <c r="B42" s="20"/>
      <c r="C42" s="21"/>
    </row>
    <row r="43" spans="1:3">
      <c r="A43" s="36" t="s">
        <v>95</v>
      </c>
      <c r="B43" s="4"/>
      <c r="C43" s="12"/>
    </row>
    <row r="44" spans="1:3">
      <c r="A44" s="36" t="s">
        <v>96</v>
      </c>
      <c r="B44" s="20"/>
      <c r="C44" s="21"/>
    </row>
    <row r="45" spans="1:3">
      <c r="A45" s="36" t="s">
        <v>97</v>
      </c>
      <c r="B45" s="4"/>
      <c r="C45" s="12"/>
    </row>
    <row r="46" spans="1:3">
      <c r="A46" s="36" t="s">
        <v>98</v>
      </c>
      <c r="B46" s="20"/>
      <c r="C46" s="21"/>
    </row>
    <row r="47" spans="1:3">
      <c r="A47" s="36" t="s">
        <v>99</v>
      </c>
      <c r="B47" s="4"/>
      <c r="C47" s="12"/>
    </row>
    <row r="48" spans="1:3">
      <c r="A48" s="36" t="s">
        <v>100</v>
      </c>
      <c r="B48" s="20"/>
      <c r="C48" s="21"/>
    </row>
    <row r="49" spans="1:3">
      <c r="A49" s="36" t="s">
        <v>101</v>
      </c>
      <c r="B49" s="4"/>
      <c r="C49" s="12"/>
    </row>
    <row r="50" spans="1:3">
      <c r="A50" s="36" t="s">
        <v>102</v>
      </c>
      <c r="B50" s="20"/>
      <c r="C50" s="21"/>
    </row>
    <row r="51" spans="1:3">
      <c r="A51" s="36" t="s">
        <v>103</v>
      </c>
      <c r="B51" s="4"/>
      <c r="C51" s="12"/>
    </row>
    <row r="52" spans="1:3">
      <c r="A52" s="36" t="s">
        <v>104</v>
      </c>
      <c r="B52" s="20"/>
      <c r="C52" s="21"/>
    </row>
    <row r="53" spans="1:3">
      <c r="A53" s="36" t="s">
        <v>105</v>
      </c>
      <c r="B53" s="4"/>
      <c r="C53" s="12"/>
    </row>
    <row r="54" spans="1:3">
      <c r="A54" s="36" t="s">
        <v>106</v>
      </c>
      <c r="B54" s="20"/>
      <c r="C54" s="21"/>
    </row>
    <row r="55" spans="1:3">
      <c r="A55" s="36" t="s">
        <v>107</v>
      </c>
      <c r="B55" s="4"/>
      <c r="C55" s="12"/>
    </row>
    <row r="56" spans="1:3">
      <c r="A56" s="36" t="s">
        <v>108</v>
      </c>
      <c r="B56" s="20"/>
      <c r="C56" s="21"/>
    </row>
    <row r="57" spans="1:3">
      <c r="A57" s="36" t="s">
        <v>109</v>
      </c>
      <c r="B57" s="4"/>
      <c r="C57" s="12"/>
    </row>
    <row r="58" spans="1:3">
      <c r="A58" s="36" t="s">
        <v>110</v>
      </c>
      <c r="B58" s="20"/>
      <c r="C58" s="21"/>
    </row>
    <row r="59" spans="1:3">
      <c r="A59" s="36" t="s">
        <v>111</v>
      </c>
      <c r="B59" s="4"/>
      <c r="C59" s="12"/>
    </row>
    <row r="60" spans="1:3">
      <c r="A60" s="36" t="s">
        <v>112</v>
      </c>
      <c r="B60" s="20"/>
      <c r="C60" s="21"/>
    </row>
    <row r="61" spans="1:3">
      <c r="A61" s="36" t="s">
        <v>113</v>
      </c>
      <c r="B61" s="4"/>
      <c r="C61" s="12"/>
    </row>
    <row r="62" spans="1:3">
      <c r="A62" s="36" t="s">
        <v>114</v>
      </c>
      <c r="B62" s="20"/>
      <c r="C62" s="21"/>
    </row>
    <row r="63" spans="1:3">
      <c r="A63" s="36" t="s">
        <v>115</v>
      </c>
      <c r="B63" s="4"/>
      <c r="C63" s="12"/>
    </row>
    <row r="64" spans="1:3">
      <c r="A64" s="36" t="s">
        <v>116</v>
      </c>
      <c r="B64" s="20"/>
      <c r="C64" s="21"/>
    </row>
    <row r="65" spans="1:3">
      <c r="A65" s="36" t="s">
        <v>117</v>
      </c>
      <c r="B65" s="4"/>
      <c r="C65" s="12"/>
    </row>
    <row r="66" spans="1:3">
      <c r="A66" s="36" t="s">
        <v>118</v>
      </c>
      <c r="B66" s="20"/>
      <c r="C66" s="21"/>
    </row>
    <row r="67" spans="1:3">
      <c r="A67" s="36" t="s">
        <v>119</v>
      </c>
      <c r="B67" s="4"/>
      <c r="C67" s="12"/>
    </row>
    <row r="68" spans="1:3">
      <c r="A68" s="36" t="s">
        <v>120</v>
      </c>
      <c r="B68" s="20"/>
      <c r="C68" s="21"/>
    </row>
    <row r="69" spans="1:3">
      <c r="A69" s="36" t="s">
        <v>121</v>
      </c>
      <c r="B69" s="4"/>
      <c r="C69" s="12"/>
    </row>
    <row r="70" spans="1:3">
      <c r="A70" s="36" t="s">
        <v>122</v>
      </c>
      <c r="B70" s="20"/>
      <c r="C70" s="21"/>
    </row>
    <row r="71" spans="1:3">
      <c r="A71" s="36" t="s">
        <v>123</v>
      </c>
      <c r="B71" s="4"/>
      <c r="C71" s="12"/>
    </row>
    <row r="72" spans="1:3">
      <c r="A72" s="36" t="s">
        <v>124</v>
      </c>
      <c r="B72" s="20"/>
      <c r="C72" s="21"/>
    </row>
    <row r="73" spans="1:3">
      <c r="A73" s="36" t="s">
        <v>125</v>
      </c>
      <c r="B73" s="4"/>
      <c r="C73" s="12"/>
    </row>
    <row r="74" spans="1:3">
      <c r="A74" s="36" t="s">
        <v>126</v>
      </c>
      <c r="B74" s="20"/>
      <c r="C74" s="21"/>
    </row>
    <row r="75" spans="1:3">
      <c r="A75" s="36" t="s">
        <v>127</v>
      </c>
      <c r="B75" s="4"/>
      <c r="C75" s="12"/>
    </row>
    <row r="76" spans="1:3">
      <c r="A76" s="36" t="s">
        <v>128</v>
      </c>
      <c r="B76" s="20"/>
      <c r="C76" s="2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Devis</vt:lpstr>
      <vt:lpstr>Listes des articles</vt:lpstr>
      <vt:lpstr>Articles</vt:lpstr>
      <vt:lpstr>CODA</vt:lpstr>
      <vt:lpstr>Devis!Impression_des_titres</vt:lpstr>
      <vt:lpstr>liste_Inventaire</vt:lpstr>
      <vt:lpstr>liste_Prix</vt:lpstr>
      <vt:lpstr>Devis!Zone_d_impression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Henri</cp:lastModifiedBy>
  <cp:lastPrinted>2014-09-21T14:09:19Z</cp:lastPrinted>
  <dcterms:created xsi:type="dcterms:W3CDTF">2014-09-18T08:18:41Z</dcterms:created>
  <dcterms:modified xsi:type="dcterms:W3CDTF">2014-09-21T14:13:50Z</dcterms:modified>
</cp:coreProperties>
</file>